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defaultThemeVersion="166925"/>
  <mc:AlternateContent xmlns:mc="http://schemas.openxmlformats.org/markup-compatibility/2006">
    <mc:Choice Requires="x15">
      <x15ac:absPath xmlns:x15ac="http://schemas.microsoft.com/office/spreadsheetml/2010/11/ac" url="https://usepa-my.sharepoint.com/personal/parker_barrett_epa_gov/Documents/Documents/"/>
    </mc:Choice>
  </mc:AlternateContent>
  <xr:revisionPtr revIDLastSave="0" documentId="8_{32F6A2E4-BB43-4FA1-A544-7F0F9EE2F449}" xr6:coauthVersionLast="47" xr6:coauthVersionMax="47" xr10:uidLastSave="{00000000-0000-0000-0000-000000000000}"/>
  <bookViews>
    <workbookView xWindow="-110" yWindow="-110" windowWidth="19420" windowHeight="10300" tabRatio="720" firstSheet="8" activeTab="15" xr2:uid="{00000000-000D-0000-FFFF-FFFF00000000}"/>
  </bookViews>
  <sheets>
    <sheet name="Welcome" sheetId="24" r:id="rId1"/>
    <sheet name="Company_Information" sheetId="2" r:id="rId2"/>
    <sheet name="Certifications" sheetId="44" r:id="rId3"/>
    <sheet name="Process_Unit_Source_Desc" sheetId="31" r:id="rId4"/>
    <sheet name="Initial_Compliance" sheetId="39" r:id="rId5"/>
    <sheet name="CMS_Identification" sheetId="23" r:id="rId6"/>
    <sheet name="Monthly_VOC_Deviation" sheetId="42" r:id="rId7"/>
    <sheet name="Capture_Control Deviation" sheetId="40" r:id="rId8"/>
    <sheet name="Description_of_Changes" sheetId="11" r:id="rId9"/>
    <sheet name="CMS__Detail" sheetId="12" r:id="rId10"/>
    <sheet name="CMS_Downtime_Summary" sheetId="27" r:id="rId11"/>
    <sheet name="Limit_Deviation_Detail" sheetId="41" r:id="rId12"/>
    <sheet name="Emission_Limit_Detail" sheetId="16" r:id="rId13"/>
    <sheet name="Limit_Deviation_Summary" sheetId="14" r:id="rId14"/>
    <sheet name="Lists" sheetId="25" state="hidden" r:id="rId15"/>
    <sheet name="Revisions" sheetId="32" r:id="rId16"/>
    <sheet name="Worksheet Map" sheetId="33" state="hidden" r:id="rId17"/>
  </sheets>
  <definedNames>
    <definedName name="CEMID">OFFSET(Lists!$M$2,0,0,SUMPRODUCT(--(Lists!$M$2:$M$101&lt;&gt;"")),1)</definedName>
    <definedName name="CompanyRecord">OFFSET(Lists!$H$2,0,0,SUMPRODUCT(--(Lists!$H$2:$H$11&lt;&gt;"")),1)</definedName>
    <definedName name="complianceoptions">Lists!$R$9:$R$20</definedName>
    <definedName name="DeviationCauses">Table16[Deviation Causes]</definedName>
    <definedName name="EmissionLimits">Table15[Limits]</definedName>
    <definedName name="idname">OFFSET(Lists!$AO$2,0,0,SUMPRODUCT(--(Lists!$AO$2:$AO$78&lt;&gt;"")),1)</definedName>
    <definedName name="idnamecms">OFFSET(Lists!$AZ$2,0,0,SUMPRODUCT(--(Lists!$AZ$2:$AZ$78&lt;&gt;"")),1)</definedName>
    <definedName name="states">Table20[states]</definedName>
    <definedName name="UnitID">OFFSET(Lists!$C$2,0,0,SUMPRODUCT(--(Lists!$C$2:$C$500&lt;&gt;"")),1)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25" i="42" l="1"/>
  <c r="C26" i="42"/>
  <c r="C24" i="42"/>
  <c r="B25" i="42"/>
  <c r="B26" i="42"/>
  <c r="B27" i="42"/>
  <c r="B28" i="42"/>
  <c r="B29" i="42"/>
  <c r="B30" i="42"/>
  <c r="B31" i="42"/>
  <c r="B32" i="42"/>
  <c r="B33" i="42"/>
  <c r="B34" i="42"/>
  <c r="B35" i="42"/>
  <c r="B36" i="42"/>
  <c r="B37" i="42"/>
  <c r="B38" i="42"/>
  <c r="B39" i="42"/>
  <c r="B40" i="42"/>
  <c r="B41" i="42"/>
  <c r="B42" i="42"/>
  <c r="B43" i="42"/>
  <c r="B44" i="42"/>
  <c r="B45" i="42"/>
  <c r="B46" i="42"/>
  <c r="B47" i="42"/>
  <c r="B48" i="42"/>
  <c r="B49" i="42"/>
  <c r="B50" i="42"/>
  <c r="B51" i="42"/>
  <c r="B52" i="42"/>
  <c r="B53" i="42"/>
  <c r="B54" i="42"/>
  <c r="B55" i="42"/>
  <c r="B56" i="42"/>
  <c r="B57" i="42"/>
  <c r="B58" i="42"/>
  <c r="B59" i="42"/>
  <c r="B60" i="42"/>
  <c r="B61" i="42"/>
  <c r="B62" i="42"/>
  <c r="B63" i="42"/>
  <c r="B64" i="42"/>
  <c r="B65" i="42"/>
  <c r="B66" i="42"/>
  <c r="B67" i="42"/>
  <c r="B68" i="42"/>
  <c r="B69" i="42"/>
  <c r="B70" i="42"/>
  <c r="B71" i="42"/>
  <c r="B72" i="42"/>
  <c r="B73" i="42"/>
  <c r="B74" i="42"/>
  <c r="B75" i="42"/>
  <c r="B76" i="42"/>
  <c r="B77" i="42"/>
  <c r="B78" i="42"/>
  <c r="B79" i="42"/>
  <c r="B80" i="42"/>
  <c r="B81" i="42"/>
  <c r="B82" i="42"/>
  <c r="B83" i="42"/>
  <c r="B84" i="42"/>
  <c r="B85" i="42"/>
  <c r="B86" i="42"/>
  <c r="B87" i="42"/>
  <c r="B88" i="42"/>
  <c r="B89" i="42"/>
  <c r="B90" i="42"/>
  <c r="B91" i="42"/>
  <c r="B92" i="42"/>
  <c r="B93" i="42"/>
  <c r="B94" i="42"/>
  <c r="B95" i="42"/>
  <c r="B96" i="42"/>
  <c r="B97" i="42"/>
  <c r="B98" i="42"/>
  <c r="B99" i="42"/>
  <c r="B100" i="42"/>
  <c r="B24" i="42"/>
  <c r="C5" i="42"/>
  <c r="C4" i="42"/>
  <c r="C3" i="42"/>
  <c r="C2" i="42"/>
  <c r="B6" i="44"/>
  <c r="C5" i="44"/>
  <c r="C4" i="44"/>
  <c r="C3" i="44"/>
  <c r="C2" i="44"/>
  <c r="B6" i="42" l="1"/>
  <c r="C500" i="41"/>
  <c r="B500" i="41"/>
  <c r="C499" i="41"/>
  <c r="B499" i="41"/>
  <c r="C498" i="41"/>
  <c r="B498" i="41"/>
  <c r="C497" i="41"/>
  <c r="B497" i="41"/>
  <c r="C496" i="41"/>
  <c r="B496" i="41"/>
  <c r="C495" i="41"/>
  <c r="B495" i="41"/>
  <c r="C494" i="41"/>
  <c r="B494" i="41"/>
  <c r="C493" i="41"/>
  <c r="B493" i="41"/>
  <c r="C492" i="41"/>
  <c r="B492" i="41"/>
  <c r="C491" i="41"/>
  <c r="B491" i="41"/>
  <c r="C490" i="41"/>
  <c r="B490" i="41"/>
  <c r="C489" i="41"/>
  <c r="B489" i="41"/>
  <c r="C488" i="41"/>
  <c r="B488" i="41"/>
  <c r="C487" i="41"/>
  <c r="B487" i="41"/>
  <c r="C486" i="41"/>
  <c r="B486" i="41"/>
  <c r="C485" i="41"/>
  <c r="B485" i="41"/>
  <c r="C484" i="41"/>
  <c r="B484" i="41"/>
  <c r="C483" i="41"/>
  <c r="B483" i="41"/>
  <c r="C482" i="41"/>
  <c r="B482" i="41"/>
  <c r="C481" i="41"/>
  <c r="B481" i="41"/>
  <c r="C480" i="41"/>
  <c r="B480" i="41"/>
  <c r="C479" i="41"/>
  <c r="B479" i="41"/>
  <c r="C478" i="41"/>
  <c r="B478" i="41"/>
  <c r="C477" i="41"/>
  <c r="B477" i="41"/>
  <c r="C476" i="41"/>
  <c r="B476" i="41"/>
  <c r="C475" i="41"/>
  <c r="B475" i="41"/>
  <c r="C474" i="41"/>
  <c r="B474" i="41"/>
  <c r="C473" i="41"/>
  <c r="B473" i="41"/>
  <c r="C472" i="41"/>
  <c r="B472" i="41"/>
  <c r="C471" i="41"/>
  <c r="B471" i="41"/>
  <c r="C470" i="41"/>
  <c r="B470" i="41"/>
  <c r="C469" i="41"/>
  <c r="B469" i="41"/>
  <c r="C468" i="41"/>
  <c r="B468" i="41"/>
  <c r="C467" i="41"/>
  <c r="B467" i="41"/>
  <c r="C466" i="41"/>
  <c r="B466" i="41"/>
  <c r="C465" i="41"/>
  <c r="B465" i="41"/>
  <c r="C464" i="41"/>
  <c r="B464" i="41"/>
  <c r="C463" i="41"/>
  <c r="B463" i="41"/>
  <c r="C462" i="41"/>
  <c r="B462" i="41"/>
  <c r="C461" i="41"/>
  <c r="B461" i="41"/>
  <c r="C460" i="41"/>
  <c r="B460" i="41"/>
  <c r="C459" i="41"/>
  <c r="B459" i="41"/>
  <c r="C458" i="41"/>
  <c r="B458" i="41"/>
  <c r="C457" i="41"/>
  <c r="B457" i="41"/>
  <c r="C456" i="41"/>
  <c r="B456" i="41"/>
  <c r="C455" i="41"/>
  <c r="B455" i="41"/>
  <c r="C454" i="41"/>
  <c r="B454" i="41"/>
  <c r="C453" i="41"/>
  <c r="B453" i="41"/>
  <c r="C452" i="41"/>
  <c r="B452" i="41"/>
  <c r="C451" i="41"/>
  <c r="B451" i="41"/>
  <c r="C450" i="41"/>
  <c r="B450" i="41"/>
  <c r="C449" i="41"/>
  <c r="B449" i="41"/>
  <c r="C448" i="41"/>
  <c r="B448" i="41"/>
  <c r="C447" i="41"/>
  <c r="B447" i="41"/>
  <c r="C446" i="41"/>
  <c r="B446" i="41"/>
  <c r="C445" i="41"/>
  <c r="B445" i="41"/>
  <c r="C444" i="41"/>
  <c r="B444" i="41"/>
  <c r="C443" i="41"/>
  <c r="B443" i="41"/>
  <c r="C442" i="41"/>
  <c r="B442" i="41"/>
  <c r="C441" i="41"/>
  <c r="B441" i="41"/>
  <c r="C440" i="41"/>
  <c r="B440" i="41"/>
  <c r="C439" i="41"/>
  <c r="B439" i="41"/>
  <c r="C438" i="41"/>
  <c r="B438" i="41"/>
  <c r="C437" i="41"/>
  <c r="B437" i="41"/>
  <c r="C436" i="41"/>
  <c r="B436" i="41"/>
  <c r="C435" i="41"/>
  <c r="B435" i="41"/>
  <c r="C434" i="41"/>
  <c r="B434" i="41"/>
  <c r="C433" i="41"/>
  <c r="B433" i="41"/>
  <c r="C432" i="41"/>
  <c r="B432" i="41"/>
  <c r="C431" i="41"/>
  <c r="B431" i="41"/>
  <c r="C430" i="41"/>
  <c r="B430" i="41"/>
  <c r="C429" i="41"/>
  <c r="B429" i="41"/>
  <c r="C428" i="41"/>
  <c r="B428" i="41"/>
  <c r="C427" i="41"/>
  <c r="B427" i="41"/>
  <c r="C426" i="41"/>
  <c r="B426" i="41"/>
  <c r="C425" i="41"/>
  <c r="B425" i="41"/>
  <c r="C424" i="41"/>
  <c r="B424" i="41"/>
  <c r="C423" i="41"/>
  <c r="B423" i="41"/>
  <c r="C422" i="41"/>
  <c r="B422" i="41"/>
  <c r="C421" i="41"/>
  <c r="B421" i="41"/>
  <c r="C420" i="41"/>
  <c r="B420" i="41"/>
  <c r="C419" i="41"/>
  <c r="B419" i="41"/>
  <c r="C418" i="41"/>
  <c r="B418" i="41"/>
  <c r="C417" i="41"/>
  <c r="B417" i="41"/>
  <c r="C416" i="41"/>
  <c r="B416" i="41"/>
  <c r="C415" i="41"/>
  <c r="B415" i="41"/>
  <c r="C414" i="41"/>
  <c r="B414" i="41"/>
  <c r="C413" i="41"/>
  <c r="B413" i="41"/>
  <c r="C412" i="41"/>
  <c r="B412" i="41"/>
  <c r="C411" i="41"/>
  <c r="B411" i="41"/>
  <c r="C410" i="41"/>
  <c r="B410" i="41"/>
  <c r="C409" i="41"/>
  <c r="B409" i="41"/>
  <c r="C408" i="41"/>
  <c r="B408" i="41"/>
  <c r="C407" i="41"/>
  <c r="B407" i="41"/>
  <c r="C406" i="41"/>
  <c r="B406" i="41"/>
  <c r="C405" i="41"/>
  <c r="B405" i="41"/>
  <c r="C404" i="41"/>
  <c r="B404" i="41"/>
  <c r="C403" i="41"/>
  <c r="B403" i="41"/>
  <c r="C402" i="41"/>
  <c r="B402" i="41"/>
  <c r="C401" i="41"/>
  <c r="B401" i="41"/>
  <c r="C400" i="41"/>
  <c r="B400" i="41"/>
  <c r="C399" i="41"/>
  <c r="B399" i="41"/>
  <c r="C398" i="41"/>
  <c r="B398" i="41"/>
  <c r="C397" i="41"/>
  <c r="B397" i="41"/>
  <c r="C396" i="41"/>
  <c r="B396" i="41"/>
  <c r="C395" i="41"/>
  <c r="B395" i="41"/>
  <c r="C394" i="41"/>
  <c r="B394" i="41"/>
  <c r="C393" i="41"/>
  <c r="B393" i="41"/>
  <c r="C392" i="41"/>
  <c r="B392" i="41"/>
  <c r="C391" i="41"/>
  <c r="B391" i="41"/>
  <c r="C390" i="41"/>
  <c r="B390" i="41"/>
  <c r="C389" i="41"/>
  <c r="B389" i="41"/>
  <c r="C388" i="41"/>
  <c r="B388" i="41"/>
  <c r="C387" i="41"/>
  <c r="B387" i="41"/>
  <c r="C386" i="41"/>
  <c r="B386" i="41"/>
  <c r="C385" i="41"/>
  <c r="B385" i="41"/>
  <c r="C384" i="41"/>
  <c r="B384" i="41"/>
  <c r="C383" i="41"/>
  <c r="B383" i="41"/>
  <c r="C382" i="41"/>
  <c r="B382" i="41"/>
  <c r="C381" i="41"/>
  <c r="B381" i="41"/>
  <c r="C380" i="41"/>
  <c r="B380" i="41"/>
  <c r="C379" i="41"/>
  <c r="B379" i="41"/>
  <c r="C378" i="41"/>
  <c r="B378" i="41"/>
  <c r="C377" i="41"/>
  <c r="B377" i="41"/>
  <c r="C376" i="41"/>
  <c r="B376" i="41"/>
  <c r="C375" i="41"/>
  <c r="B375" i="41"/>
  <c r="C374" i="41"/>
  <c r="B374" i="41"/>
  <c r="C373" i="41"/>
  <c r="B373" i="41"/>
  <c r="C372" i="41"/>
  <c r="B372" i="41"/>
  <c r="C371" i="41"/>
  <c r="B371" i="41"/>
  <c r="C370" i="41"/>
  <c r="B370" i="41"/>
  <c r="C369" i="41"/>
  <c r="B369" i="41"/>
  <c r="C368" i="41"/>
  <c r="B368" i="41"/>
  <c r="C367" i="41"/>
  <c r="B367" i="41"/>
  <c r="C366" i="41"/>
  <c r="B366" i="41"/>
  <c r="C365" i="41"/>
  <c r="B365" i="41"/>
  <c r="C364" i="41"/>
  <c r="B364" i="41"/>
  <c r="C363" i="41"/>
  <c r="B363" i="41"/>
  <c r="C362" i="41"/>
  <c r="B362" i="41"/>
  <c r="C361" i="41"/>
  <c r="B361" i="41"/>
  <c r="C360" i="41"/>
  <c r="B360" i="41"/>
  <c r="C359" i="41"/>
  <c r="B359" i="41"/>
  <c r="C358" i="41"/>
  <c r="B358" i="41"/>
  <c r="C357" i="41"/>
  <c r="B357" i="41"/>
  <c r="C356" i="41"/>
  <c r="B356" i="41"/>
  <c r="C355" i="41"/>
  <c r="B355" i="41"/>
  <c r="C354" i="41"/>
  <c r="B354" i="41"/>
  <c r="C353" i="41"/>
  <c r="B353" i="41"/>
  <c r="C352" i="41"/>
  <c r="B352" i="41"/>
  <c r="C351" i="41"/>
  <c r="B351" i="41"/>
  <c r="C350" i="41"/>
  <c r="B350" i="41"/>
  <c r="C349" i="41"/>
  <c r="B349" i="41"/>
  <c r="C348" i="41"/>
  <c r="B348" i="41"/>
  <c r="C347" i="41"/>
  <c r="B347" i="41"/>
  <c r="C346" i="41"/>
  <c r="B346" i="41"/>
  <c r="C345" i="41"/>
  <c r="B345" i="41"/>
  <c r="C344" i="41"/>
  <c r="B344" i="41"/>
  <c r="C343" i="41"/>
  <c r="B343" i="41"/>
  <c r="C342" i="41"/>
  <c r="B342" i="41"/>
  <c r="C341" i="41"/>
  <c r="B341" i="41"/>
  <c r="C340" i="41"/>
  <c r="B340" i="41"/>
  <c r="C339" i="41"/>
  <c r="B339" i="41"/>
  <c r="C338" i="41"/>
  <c r="B338" i="41"/>
  <c r="C337" i="41"/>
  <c r="B337" i="41"/>
  <c r="C336" i="41"/>
  <c r="B336" i="41"/>
  <c r="C335" i="41"/>
  <c r="B335" i="41"/>
  <c r="C334" i="41"/>
  <c r="B334" i="41"/>
  <c r="C333" i="41"/>
  <c r="B333" i="41"/>
  <c r="C332" i="41"/>
  <c r="B332" i="41"/>
  <c r="C331" i="41"/>
  <c r="B331" i="41"/>
  <c r="C330" i="41"/>
  <c r="B330" i="41"/>
  <c r="C329" i="41"/>
  <c r="B329" i="41"/>
  <c r="C328" i="41"/>
  <c r="B328" i="41"/>
  <c r="C327" i="41"/>
  <c r="B327" i="41"/>
  <c r="C326" i="41"/>
  <c r="B326" i="41"/>
  <c r="C325" i="41"/>
  <c r="B325" i="41"/>
  <c r="C324" i="41"/>
  <c r="B324" i="41"/>
  <c r="C323" i="41"/>
  <c r="B323" i="41"/>
  <c r="C322" i="41"/>
  <c r="B322" i="41"/>
  <c r="C321" i="41"/>
  <c r="B321" i="41"/>
  <c r="C320" i="41"/>
  <c r="B320" i="41"/>
  <c r="C319" i="41"/>
  <c r="B319" i="41"/>
  <c r="C318" i="41"/>
  <c r="B318" i="41"/>
  <c r="C317" i="41"/>
  <c r="B317" i="41"/>
  <c r="C316" i="41"/>
  <c r="B316" i="41"/>
  <c r="C315" i="41"/>
  <c r="B315" i="41"/>
  <c r="C314" i="41"/>
  <c r="B314" i="41"/>
  <c r="C313" i="41"/>
  <c r="B313" i="41"/>
  <c r="C312" i="41"/>
  <c r="B312" i="41"/>
  <c r="C311" i="41"/>
  <c r="B311" i="41"/>
  <c r="C310" i="41"/>
  <c r="B310" i="41"/>
  <c r="C309" i="41"/>
  <c r="B309" i="41"/>
  <c r="C308" i="41"/>
  <c r="B308" i="41"/>
  <c r="C307" i="41"/>
  <c r="B307" i="41"/>
  <c r="C306" i="41"/>
  <c r="B306" i="41"/>
  <c r="C305" i="41"/>
  <c r="B305" i="41"/>
  <c r="C304" i="41"/>
  <c r="B304" i="41"/>
  <c r="C303" i="41"/>
  <c r="B303" i="41"/>
  <c r="C302" i="41"/>
  <c r="B302" i="41"/>
  <c r="C301" i="41"/>
  <c r="B301" i="41"/>
  <c r="C300" i="41"/>
  <c r="B300" i="41"/>
  <c r="C299" i="41"/>
  <c r="B299" i="41"/>
  <c r="C298" i="41"/>
  <c r="B298" i="41"/>
  <c r="C297" i="41"/>
  <c r="B297" i="41"/>
  <c r="C296" i="41"/>
  <c r="B296" i="41"/>
  <c r="C295" i="41"/>
  <c r="B295" i="41"/>
  <c r="C294" i="41"/>
  <c r="B294" i="41"/>
  <c r="C293" i="41"/>
  <c r="B293" i="41"/>
  <c r="C292" i="41"/>
  <c r="B292" i="41"/>
  <c r="C291" i="41"/>
  <c r="B291" i="41"/>
  <c r="C290" i="41"/>
  <c r="B290" i="41"/>
  <c r="C289" i="41"/>
  <c r="B289" i="41"/>
  <c r="C288" i="41"/>
  <c r="B288" i="41"/>
  <c r="C287" i="41"/>
  <c r="B287" i="41"/>
  <c r="C286" i="41"/>
  <c r="B286" i="41"/>
  <c r="C285" i="41"/>
  <c r="B285" i="41"/>
  <c r="C284" i="41"/>
  <c r="B284" i="41"/>
  <c r="C283" i="41"/>
  <c r="B283" i="41"/>
  <c r="C282" i="41"/>
  <c r="B282" i="41"/>
  <c r="C281" i="41"/>
  <c r="B281" i="41"/>
  <c r="C280" i="41"/>
  <c r="B280" i="41"/>
  <c r="C279" i="41"/>
  <c r="B279" i="41"/>
  <c r="C278" i="41"/>
  <c r="B278" i="41"/>
  <c r="C277" i="41"/>
  <c r="B277" i="41"/>
  <c r="C276" i="41"/>
  <c r="B276" i="41"/>
  <c r="C275" i="41"/>
  <c r="B275" i="41"/>
  <c r="C274" i="41"/>
  <c r="B274" i="41"/>
  <c r="C273" i="41"/>
  <c r="B273" i="41"/>
  <c r="C272" i="41"/>
  <c r="B272" i="41"/>
  <c r="C271" i="41"/>
  <c r="B271" i="41"/>
  <c r="C270" i="41"/>
  <c r="B270" i="41"/>
  <c r="C269" i="41"/>
  <c r="B269" i="41"/>
  <c r="C268" i="41"/>
  <c r="B268" i="41"/>
  <c r="C267" i="41"/>
  <c r="B267" i="41"/>
  <c r="C266" i="41"/>
  <c r="B266" i="41"/>
  <c r="C265" i="41"/>
  <c r="B265" i="41"/>
  <c r="C264" i="41"/>
  <c r="B264" i="41"/>
  <c r="C263" i="41"/>
  <c r="B263" i="41"/>
  <c r="C262" i="41"/>
  <c r="B262" i="41"/>
  <c r="C261" i="41"/>
  <c r="B261" i="41"/>
  <c r="C260" i="41"/>
  <c r="B260" i="41"/>
  <c r="C259" i="41"/>
  <c r="B259" i="41"/>
  <c r="C258" i="41"/>
  <c r="B258" i="41"/>
  <c r="C257" i="41"/>
  <c r="B257" i="41"/>
  <c r="C256" i="41"/>
  <c r="B256" i="41"/>
  <c r="C255" i="41"/>
  <c r="B255" i="41"/>
  <c r="C254" i="41"/>
  <c r="B254" i="41"/>
  <c r="C253" i="41"/>
  <c r="B253" i="41"/>
  <c r="C252" i="41"/>
  <c r="B252" i="41"/>
  <c r="C251" i="41"/>
  <c r="B251" i="41"/>
  <c r="C250" i="41"/>
  <c r="B250" i="41"/>
  <c r="C249" i="41"/>
  <c r="B249" i="41"/>
  <c r="C248" i="41"/>
  <c r="B248" i="41"/>
  <c r="C247" i="41"/>
  <c r="B247" i="41"/>
  <c r="C246" i="41"/>
  <c r="B246" i="41"/>
  <c r="C245" i="41"/>
  <c r="B245" i="41"/>
  <c r="C244" i="41"/>
  <c r="B244" i="41"/>
  <c r="C243" i="41"/>
  <c r="B243" i="41"/>
  <c r="C242" i="41"/>
  <c r="B242" i="41"/>
  <c r="C241" i="41"/>
  <c r="B241" i="41"/>
  <c r="C240" i="41"/>
  <c r="B240" i="41"/>
  <c r="C239" i="41"/>
  <c r="B239" i="41"/>
  <c r="C238" i="41"/>
  <c r="B238" i="41"/>
  <c r="C237" i="41"/>
  <c r="B237" i="41"/>
  <c r="C236" i="41"/>
  <c r="B236" i="41"/>
  <c r="C235" i="41"/>
  <c r="B235" i="41"/>
  <c r="C234" i="41"/>
  <c r="B234" i="41"/>
  <c r="C233" i="41"/>
  <c r="B233" i="41"/>
  <c r="C232" i="41"/>
  <c r="B232" i="41"/>
  <c r="C231" i="41"/>
  <c r="B231" i="41"/>
  <c r="C230" i="41"/>
  <c r="B230" i="41"/>
  <c r="C229" i="41"/>
  <c r="B229" i="41"/>
  <c r="C228" i="41"/>
  <c r="B228" i="41"/>
  <c r="C227" i="41"/>
  <c r="B227" i="41"/>
  <c r="C226" i="41"/>
  <c r="B226" i="41"/>
  <c r="C225" i="41"/>
  <c r="B225" i="41"/>
  <c r="C224" i="41"/>
  <c r="B224" i="41"/>
  <c r="C223" i="41"/>
  <c r="B223" i="41"/>
  <c r="C222" i="41"/>
  <c r="B222" i="41"/>
  <c r="C221" i="41"/>
  <c r="B221" i="41"/>
  <c r="C220" i="41"/>
  <c r="B220" i="41"/>
  <c r="C219" i="41"/>
  <c r="B219" i="41"/>
  <c r="C218" i="41"/>
  <c r="B218" i="41"/>
  <c r="C217" i="41"/>
  <c r="B217" i="41"/>
  <c r="C216" i="41"/>
  <c r="B216" i="41"/>
  <c r="C215" i="41"/>
  <c r="B215" i="41"/>
  <c r="C214" i="41"/>
  <c r="B214" i="41"/>
  <c r="C213" i="41"/>
  <c r="B213" i="41"/>
  <c r="C212" i="41"/>
  <c r="B212" i="41"/>
  <c r="C211" i="41"/>
  <c r="B211" i="41"/>
  <c r="C210" i="41"/>
  <c r="B210" i="41"/>
  <c r="C209" i="41"/>
  <c r="B209" i="41"/>
  <c r="C208" i="41"/>
  <c r="B208" i="41"/>
  <c r="C207" i="41"/>
  <c r="B207" i="41"/>
  <c r="C206" i="41"/>
  <c r="B206" i="41"/>
  <c r="C205" i="41"/>
  <c r="B205" i="41"/>
  <c r="C204" i="41"/>
  <c r="B204" i="41"/>
  <c r="C203" i="41"/>
  <c r="B203" i="41"/>
  <c r="C202" i="41"/>
  <c r="B202" i="41"/>
  <c r="C201" i="41"/>
  <c r="B201" i="41"/>
  <c r="C200" i="41"/>
  <c r="B200" i="41"/>
  <c r="C199" i="41"/>
  <c r="B199" i="41"/>
  <c r="C198" i="41"/>
  <c r="B198" i="41"/>
  <c r="C197" i="41"/>
  <c r="B197" i="41"/>
  <c r="C196" i="41"/>
  <c r="B196" i="41"/>
  <c r="C195" i="41"/>
  <c r="B195" i="41"/>
  <c r="C194" i="41"/>
  <c r="B194" i="41"/>
  <c r="C193" i="41"/>
  <c r="B193" i="41"/>
  <c r="C192" i="41"/>
  <c r="B192" i="41"/>
  <c r="C191" i="41"/>
  <c r="B191" i="41"/>
  <c r="C190" i="41"/>
  <c r="B190" i="41"/>
  <c r="C189" i="41"/>
  <c r="B189" i="41"/>
  <c r="C188" i="41"/>
  <c r="B188" i="41"/>
  <c r="C187" i="41"/>
  <c r="B187" i="41"/>
  <c r="C186" i="41"/>
  <c r="B186" i="41"/>
  <c r="C185" i="41"/>
  <c r="B185" i="41"/>
  <c r="C184" i="41"/>
  <c r="B184" i="41"/>
  <c r="C183" i="41"/>
  <c r="B183" i="41"/>
  <c r="C182" i="41"/>
  <c r="B182" i="41"/>
  <c r="C181" i="41"/>
  <c r="B181" i="41"/>
  <c r="C180" i="41"/>
  <c r="B180" i="41"/>
  <c r="C179" i="41"/>
  <c r="B179" i="41"/>
  <c r="C178" i="41"/>
  <c r="B178" i="41"/>
  <c r="C177" i="41"/>
  <c r="B177" i="41"/>
  <c r="C176" i="41"/>
  <c r="B176" i="41"/>
  <c r="C175" i="41"/>
  <c r="B175" i="41"/>
  <c r="C174" i="41"/>
  <c r="B174" i="41"/>
  <c r="C173" i="41"/>
  <c r="B173" i="41"/>
  <c r="C172" i="41"/>
  <c r="B172" i="41"/>
  <c r="C171" i="41"/>
  <c r="B171" i="41"/>
  <c r="C170" i="41"/>
  <c r="B170" i="41"/>
  <c r="C169" i="41"/>
  <c r="B169" i="41"/>
  <c r="C168" i="41"/>
  <c r="B168" i="41"/>
  <c r="C167" i="41"/>
  <c r="B167" i="41"/>
  <c r="C166" i="41"/>
  <c r="B166" i="41"/>
  <c r="C165" i="41"/>
  <c r="B165" i="41"/>
  <c r="C164" i="41"/>
  <c r="B164" i="41"/>
  <c r="C163" i="41"/>
  <c r="B163" i="41"/>
  <c r="C162" i="41"/>
  <c r="B162" i="41"/>
  <c r="C161" i="41"/>
  <c r="B161" i="41"/>
  <c r="C160" i="41"/>
  <c r="B160" i="41"/>
  <c r="C159" i="41"/>
  <c r="B159" i="41"/>
  <c r="C158" i="41"/>
  <c r="B158" i="41"/>
  <c r="C157" i="41"/>
  <c r="B157" i="41"/>
  <c r="C156" i="41"/>
  <c r="B156" i="41"/>
  <c r="C155" i="41"/>
  <c r="B155" i="41"/>
  <c r="C154" i="41"/>
  <c r="B154" i="41"/>
  <c r="C153" i="41"/>
  <c r="B153" i="41"/>
  <c r="C152" i="41"/>
  <c r="B152" i="41"/>
  <c r="C151" i="41"/>
  <c r="B151" i="41"/>
  <c r="C150" i="41"/>
  <c r="B150" i="41"/>
  <c r="C149" i="41"/>
  <c r="B149" i="41"/>
  <c r="C148" i="41"/>
  <c r="B148" i="41"/>
  <c r="C147" i="41"/>
  <c r="B147" i="41"/>
  <c r="C146" i="41"/>
  <c r="B146" i="41"/>
  <c r="C145" i="41"/>
  <c r="B145" i="41"/>
  <c r="C144" i="41"/>
  <c r="B144" i="41"/>
  <c r="C143" i="41"/>
  <c r="B143" i="41"/>
  <c r="C142" i="41"/>
  <c r="B142" i="41"/>
  <c r="C141" i="41"/>
  <c r="B141" i="41"/>
  <c r="C140" i="41"/>
  <c r="B140" i="41"/>
  <c r="C139" i="41"/>
  <c r="B139" i="41"/>
  <c r="C138" i="41"/>
  <c r="B138" i="41"/>
  <c r="C137" i="41"/>
  <c r="B137" i="41"/>
  <c r="C136" i="41"/>
  <c r="B136" i="41"/>
  <c r="C135" i="41"/>
  <c r="B135" i="41"/>
  <c r="C134" i="41"/>
  <c r="B134" i="41"/>
  <c r="C133" i="41"/>
  <c r="B133" i="41"/>
  <c r="C132" i="41"/>
  <c r="B132" i="41"/>
  <c r="C131" i="41"/>
  <c r="B131" i="41"/>
  <c r="C130" i="41"/>
  <c r="B130" i="41"/>
  <c r="C129" i="41"/>
  <c r="B129" i="41"/>
  <c r="C128" i="41"/>
  <c r="B128" i="41"/>
  <c r="C127" i="41"/>
  <c r="B127" i="41"/>
  <c r="C126" i="41"/>
  <c r="B126" i="41"/>
  <c r="C125" i="41"/>
  <c r="B125" i="41"/>
  <c r="C124" i="41"/>
  <c r="B124" i="41"/>
  <c r="C123" i="41"/>
  <c r="B123" i="41"/>
  <c r="C122" i="41"/>
  <c r="B122" i="41"/>
  <c r="C121" i="41"/>
  <c r="B121" i="41"/>
  <c r="C120" i="41"/>
  <c r="B120" i="41"/>
  <c r="C119" i="41"/>
  <c r="B119" i="41"/>
  <c r="C118" i="41"/>
  <c r="B118" i="41"/>
  <c r="C117" i="41"/>
  <c r="B117" i="41"/>
  <c r="C116" i="41"/>
  <c r="B116" i="41"/>
  <c r="C115" i="41"/>
  <c r="B115" i="41"/>
  <c r="C114" i="41"/>
  <c r="B114" i="41"/>
  <c r="C113" i="41"/>
  <c r="B113" i="41"/>
  <c r="C112" i="41"/>
  <c r="B112" i="41"/>
  <c r="C111" i="41"/>
  <c r="B111" i="41"/>
  <c r="C110" i="41"/>
  <c r="B110" i="41"/>
  <c r="C109" i="41"/>
  <c r="B109" i="41"/>
  <c r="C108" i="41"/>
  <c r="B108" i="41"/>
  <c r="C107" i="41"/>
  <c r="B107" i="41"/>
  <c r="C106" i="41"/>
  <c r="B106" i="41"/>
  <c r="C105" i="41"/>
  <c r="B105" i="41"/>
  <c r="C104" i="41"/>
  <c r="B104" i="41"/>
  <c r="C103" i="41"/>
  <c r="B103" i="41"/>
  <c r="C102" i="41"/>
  <c r="B102" i="41"/>
  <c r="C101" i="41"/>
  <c r="B101" i="41"/>
  <c r="C100" i="41"/>
  <c r="B100" i="41"/>
  <c r="C99" i="41"/>
  <c r="B99" i="41"/>
  <c r="C98" i="41"/>
  <c r="B98" i="41"/>
  <c r="C97" i="41"/>
  <c r="B97" i="41"/>
  <c r="C96" i="41"/>
  <c r="B96" i="41"/>
  <c r="C95" i="41"/>
  <c r="B95" i="41"/>
  <c r="C94" i="41"/>
  <c r="B94" i="41"/>
  <c r="C93" i="41"/>
  <c r="B93" i="41"/>
  <c r="C92" i="41"/>
  <c r="B92" i="41"/>
  <c r="C91" i="41"/>
  <c r="B91" i="41"/>
  <c r="C90" i="41"/>
  <c r="B90" i="41"/>
  <c r="C89" i="41"/>
  <c r="B89" i="41"/>
  <c r="C88" i="41"/>
  <c r="B88" i="41"/>
  <c r="C87" i="41"/>
  <c r="B87" i="41"/>
  <c r="C86" i="41"/>
  <c r="B86" i="41"/>
  <c r="C85" i="41"/>
  <c r="B85" i="41"/>
  <c r="C84" i="41"/>
  <c r="B84" i="41"/>
  <c r="C83" i="41"/>
  <c r="B83" i="41"/>
  <c r="C82" i="41"/>
  <c r="B82" i="41"/>
  <c r="C81" i="41"/>
  <c r="B81" i="41"/>
  <c r="C80" i="41"/>
  <c r="B80" i="41"/>
  <c r="C79" i="41"/>
  <c r="B79" i="41"/>
  <c r="C78" i="41"/>
  <c r="B78" i="41"/>
  <c r="C77" i="41"/>
  <c r="B77" i="41"/>
  <c r="C76" i="41"/>
  <c r="B76" i="41"/>
  <c r="C75" i="41"/>
  <c r="B75" i="41"/>
  <c r="C74" i="41"/>
  <c r="B74" i="41"/>
  <c r="C73" i="41"/>
  <c r="B73" i="41"/>
  <c r="C72" i="41"/>
  <c r="B72" i="41"/>
  <c r="C71" i="41"/>
  <c r="B71" i="41"/>
  <c r="C70" i="41"/>
  <c r="B70" i="41"/>
  <c r="C69" i="41"/>
  <c r="B69" i="41"/>
  <c r="C68" i="41"/>
  <c r="B68" i="41"/>
  <c r="C67" i="41"/>
  <c r="B67" i="41"/>
  <c r="C66" i="41"/>
  <c r="B66" i="41"/>
  <c r="C65" i="41"/>
  <c r="B65" i="41"/>
  <c r="C64" i="41"/>
  <c r="B64" i="41"/>
  <c r="C63" i="41"/>
  <c r="B63" i="41"/>
  <c r="C62" i="41"/>
  <c r="B62" i="41"/>
  <c r="C61" i="41"/>
  <c r="B61" i="41"/>
  <c r="C60" i="41"/>
  <c r="B60" i="41"/>
  <c r="C59" i="41"/>
  <c r="B59" i="41"/>
  <c r="C58" i="41"/>
  <c r="B58" i="41"/>
  <c r="C57" i="41"/>
  <c r="B57" i="41"/>
  <c r="C56" i="41"/>
  <c r="B56" i="41"/>
  <c r="C55" i="41"/>
  <c r="B55" i="41"/>
  <c r="C54" i="41"/>
  <c r="B54" i="41"/>
  <c r="C53" i="41"/>
  <c r="B53" i="41"/>
  <c r="C52" i="41"/>
  <c r="B52" i="41"/>
  <c r="C51" i="41"/>
  <c r="B51" i="41"/>
  <c r="C50" i="41"/>
  <c r="B50" i="41"/>
  <c r="C49" i="41"/>
  <c r="B49" i="41"/>
  <c r="C48" i="41"/>
  <c r="B48" i="41"/>
  <c r="C47" i="41"/>
  <c r="B47" i="41"/>
  <c r="C46" i="41"/>
  <c r="B46" i="41"/>
  <c r="C45" i="41"/>
  <c r="B45" i="41"/>
  <c r="C44" i="41"/>
  <c r="B44" i="41"/>
  <c r="C43" i="41"/>
  <c r="B43" i="41"/>
  <c r="C42" i="41"/>
  <c r="B42" i="41"/>
  <c r="C41" i="41"/>
  <c r="B41" i="41"/>
  <c r="C40" i="41"/>
  <c r="B40" i="41"/>
  <c r="C39" i="41"/>
  <c r="B39" i="41"/>
  <c r="C38" i="41"/>
  <c r="B38" i="41"/>
  <c r="C37" i="41"/>
  <c r="B37" i="41"/>
  <c r="C36" i="41"/>
  <c r="B36" i="41"/>
  <c r="C35" i="41"/>
  <c r="B35" i="41"/>
  <c r="C34" i="41"/>
  <c r="B34" i="41"/>
  <c r="C33" i="41"/>
  <c r="B33" i="41"/>
  <c r="C32" i="41"/>
  <c r="B32" i="41"/>
  <c r="C31" i="41"/>
  <c r="B31" i="41"/>
  <c r="C30" i="41"/>
  <c r="B30" i="41"/>
  <c r="C29" i="41"/>
  <c r="B29" i="41"/>
  <c r="C28" i="41"/>
  <c r="B28" i="41"/>
  <c r="C27" i="41"/>
  <c r="B27" i="41"/>
  <c r="C26" i="41"/>
  <c r="B26" i="41"/>
  <c r="C25" i="41"/>
  <c r="B25" i="41"/>
  <c r="C24" i="41"/>
  <c r="B24" i="41"/>
  <c r="B6" i="41"/>
  <c r="E5" i="41"/>
  <c r="E4" i="41"/>
  <c r="E3" i="41"/>
  <c r="E2" i="41"/>
  <c r="C100" i="40" l="1"/>
  <c r="B100" i="40"/>
  <c r="C99" i="40"/>
  <c r="B99" i="40"/>
  <c r="C98" i="40"/>
  <c r="B98" i="40"/>
  <c r="C97" i="40"/>
  <c r="B97" i="40"/>
  <c r="C96" i="40"/>
  <c r="B96" i="40"/>
  <c r="C95" i="40"/>
  <c r="B95" i="40"/>
  <c r="C94" i="40"/>
  <c r="B94" i="40"/>
  <c r="C93" i="40"/>
  <c r="B93" i="40"/>
  <c r="C92" i="40"/>
  <c r="B92" i="40"/>
  <c r="C91" i="40"/>
  <c r="B91" i="40"/>
  <c r="C90" i="40"/>
  <c r="B90" i="40"/>
  <c r="C89" i="40"/>
  <c r="B89" i="40"/>
  <c r="C88" i="40"/>
  <c r="B88" i="40"/>
  <c r="C87" i="40"/>
  <c r="B87" i="40"/>
  <c r="C86" i="40"/>
  <c r="B86" i="40"/>
  <c r="C85" i="40"/>
  <c r="B85" i="40"/>
  <c r="C84" i="40"/>
  <c r="B84" i="40"/>
  <c r="C83" i="40"/>
  <c r="B83" i="40"/>
  <c r="C82" i="40"/>
  <c r="B82" i="40"/>
  <c r="C81" i="40"/>
  <c r="B81" i="40"/>
  <c r="C80" i="40"/>
  <c r="B80" i="40"/>
  <c r="C79" i="40"/>
  <c r="B79" i="40"/>
  <c r="C78" i="40"/>
  <c r="B78" i="40"/>
  <c r="C77" i="40"/>
  <c r="B77" i="40"/>
  <c r="C76" i="40"/>
  <c r="B76" i="40"/>
  <c r="C75" i="40"/>
  <c r="B75" i="40"/>
  <c r="C74" i="40"/>
  <c r="B74" i="40"/>
  <c r="C73" i="40"/>
  <c r="B73" i="40"/>
  <c r="C72" i="40"/>
  <c r="B72" i="40"/>
  <c r="C71" i="40"/>
  <c r="B71" i="40"/>
  <c r="C70" i="40"/>
  <c r="B70" i="40"/>
  <c r="C69" i="40"/>
  <c r="B69" i="40"/>
  <c r="C68" i="40"/>
  <c r="B68" i="40"/>
  <c r="C67" i="40"/>
  <c r="B67" i="40"/>
  <c r="C66" i="40"/>
  <c r="B66" i="40"/>
  <c r="C65" i="40"/>
  <c r="B65" i="40"/>
  <c r="C64" i="40"/>
  <c r="B64" i="40"/>
  <c r="C63" i="40"/>
  <c r="B63" i="40"/>
  <c r="C62" i="40"/>
  <c r="B62" i="40"/>
  <c r="C61" i="40"/>
  <c r="B61" i="40"/>
  <c r="C60" i="40"/>
  <c r="B60" i="40"/>
  <c r="C59" i="40"/>
  <c r="B59" i="40"/>
  <c r="C58" i="40"/>
  <c r="B58" i="40"/>
  <c r="C57" i="40"/>
  <c r="B57" i="40"/>
  <c r="C56" i="40"/>
  <c r="B56" i="40"/>
  <c r="C55" i="40"/>
  <c r="B55" i="40"/>
  <c r="C54" i="40"/>
  <c r="B54" i="40"/>
  <c r="C53" i="40"/>
  <c r="B53" i="40"/>
  <c r="C52" i="40"/>
  <c r="B52" i="40"/>
  <c r="C51" i="40"/>
  <c r="B51" i="40"/>
  <c r="C50" i="40"/>
  <c r="B50" i="40"/>
  <c r="C49" i="40"/>
  <c r="B49" i="40"/>
  <c r="C48" i="40"/>
  <c r="B48" i="40"/>
  <c r="C47" i="40"/>
  <c r="B47" i="40"/>
  <c r="C46" i="40"/>
  <c r="B46" i="40"/>
  <c r="C45" i="40"/>
  <c r="B45" i="40"/>
  <c r="C44" i="40"/>
  <c r="B44" i="40"/>
  <c r="C43" i="40"/>
  <c r="B43" i="40"/>
  <c r="C42" i="40"/>
  <c r="B42" i="40"/>
  <c r="C41" i="40"/>
  <c r="B41" i="40"/>
  <c r="C40" i="40"/>
  <c r="B40" i="40"/>
  <c r="C39" i="40"/>
  <c r="B39" i="40"/>
  <c r="C38" i="40"/>
  <c r="B38" i="40"/>
  <c r="C37" i="40"/>
  <c r="B37" i="40"/>
  <c r="C36" i="40"/>
  <c r="B36" i="40"/>
  <c r="C35" i="40"/>
  <c r="B35" i="40"/>
  <c r="C34" i="40"/>
  <c r="B34" i="40"/>
  <c r="C33" i="40"/>
  <c r="B33" i="40"/>
  <c r="C32" i="40"/>
  <c r="B32" i="40"/>
  <c r="C31" i="40"/>
  <c r="B31" i="40"/>
  <c r="C30" i="40"/>
  <c r="B30" i="40"/>
  <c r="C29" i="40"/>
  <c r="B29" i="40"/>
  <c r="C28" i="40"/>
  <c r="B28" i="40"/>
  <c r="C27" i="40"/>
  <c r="B27" i="40"/>
  <c r="C26" i="40"/>
  <c r="B26" i="40"/>
  <c r="C25" i="40"/>
  <c r="B25" i="40"/>
  <c r="B6" i="40"/>
  <c r="K24" i="12" l="1"/>
  <c r="K500" i="12"/>
  <c r="K499" i="12"/>
  <c r="K498" i="12"/>
  <c r="K497" i="12"/>
  <c r="K496" i="12"/>
  <c r="K495" i="12"/>
  <c r="K494" i="12"/>
  <c r="K493" i="12"/>
  <c r="K492" i="12"/>
  <c r="K491" i="12"/>
  <c r="K490" i="12"/>
  <c r="K489" i="12"/>
  <c r="K488" i="12"/>
  <c r="K487" i="12"/>
  <c r="K486" i="12"/>
  <c r="K485" i="12"/>
  <c r="K484" i="12"/>
  <c r="K483" i="12"/>
  <c r="K482" i="12"/>
  <c r="K481" i="12"/>
  <c r="K480" i="12"/>
  <c r="K479" i="12"/>
  <c r="K478" i="12"/>
  <c r="K477" i="12"/>
  <c r="K476" i="12"/>
  <c r="K475" i="12"/>
  <c r="K474" i="12"/>
  <c r="K473" i="12"/>
  <c r="K472" i="12"/>
  <c r="K471" i="12"/>
  <c r="K470" i="12"/>
  <c r="K469" i="12"/>
  <c r="K468" i="12"/>
  <c r="K467" i="12"/>
  <c r="K466" i="12"/>
  <c r="K465" i="12"/>
  <c r="K464" i="12"/>
  <c r="K463" i="12"/>
  <c r="K462" i="12"/>
  <c r="K461" i="12"/>
  <c r="K460" i="12"/>
  <c r="K459" i="12"/>
  <c r="K458" i="12"/>
  <c r="K457" i="12"/>
  <c r="K456" i="12"/>
  <c r="K455" i="12"/>
  <c r="K454" i="12"/>
  <c r="K453" i="12"/>
  <c r="K452" i="12"/>
  <c r="K451" i="12"/>
  <c r="K450" i="12"/>
  <c r="K449" i="12"/>
  <c r="K448" i="12"/>
  <c r="K447" i="12"/>
  <c r="K446" i="12"/>
  <c r="K445" i="12"/>
  <c r="K444" i="12"/>
  <c r="K443" i="12"/>
  <c r="K442" i="12"/>
  <c r="K441" i="12"/>
  <c r="K440" i="12"/>
  <c r="K439" i="12"/>
  <c r="K438" i="12"/>
  <c r="K437" i="12"/>
  <c r="K436" i="12"/>
  <c r="K435" i="12"/>
  <c r="K434" i="12"/>
  <c r="K433" i="12"/>
  <c r="K432" i="12"/>
  <c r="K431" i="12"/>
  <c r="K430" i="12"/>
  <c r="K429" i="12"/>
  <c r="K428" i="12"/>
  <c r="K427" i="12"/>
  <c r="K426" i="12"/>
  <c r="K425" i="12"/>
  <c r="K424" i="12"/>
  <c r="K423" i="12"/>
  <c r="K422" i="12"/>
  <c r="K421" i="12"/>
  <c r="K420" i="12"/>
  <c r="K419" i="12"/>
  <c r="K418" i="12"/>
  <c r="K417" i="12"/>
  <c r="K416" i="12"/>
  <c r="K415" i="12"/>
  <c r="K414" i="12"/>
  <c r="K413" i="12"/>
  <c r="K412" i="12"/>
  <c r="K411" i="12"/>
  <c r="K410" i="12"/>
  <c r="K409" i="12"/>
  <c r="K408" i="12"/>
  <c r="K407" i="12"/>
  <c r="K406" i="12"/>
  <c r="K405" i="12"/>
  <c r="K404" i="12"/>
  <c r="K403" i="12"/>
  <c r="K402" i="12"/>
  <c r="K401" i="12"/>
  <c r="K400" i="12"/>
  <c r="K399" i="12"/>
  <c r="K398" i="12"/>
  <c r="K397" i="12"/>
  <c r="K396" i="12"/>
  <c r="K395" i="12"/>
  <c r="K394" i="12"/>
  <c r="K393" i="12"/>
  <c r="K392" i="12"/>
  <c r="K391" i="12"/>
  <c r="K390" i="12"/>
  <c r="K389" i="12"/>
  <c r="K388" i="12"/>
  <c r="K387" i="12"/>
  <c r="K386" i="12"/>
  <c r="K385" i="12"/>
  <c r="K384" i="12"/>
  <c r="K383" i="12"/>
  <c r="K382" i="12"/>
  <c r="K381" i="12"/>
  <c r="K380" i="12"/>
  <c r="K379" i="12"/>
  <c r="K378" i="12"/>
  <c r="K377" i="12"/>
  <c r="K376" i="12"/>
  <c r="K375" i="12"/>
  <c r="K374" i="12"/>
  <c r="K373" i="12"/>
  <c r="K372" i="12"/>
  <c r="K371" i="12"/>
  <c r="K370" i="12"/>
  <c r="K369" i="12"/>
  <c r="K368" i="12"/>
  <c r="K367" i="12"/>
  <c r="K366" i="12"/>
  <c r="K365" i="12"/>
  <c r="K364" i="12"/>
  <c r="K363" i="12"/>
  <c r="K362" i="12"/>
  <c r="K361" i="12"/>
  <c r="K360" i="12"/>
  <c r="K359" i="12"/>
  <c r="K358" i="12"/>
  <c r="K357" i="12"/>
  <c r="K356" i="12"/>
  <c r="K355" i="12"/>
  <c r="K354" i="12"/>
  <c r="K353" i="12"/>
  <c r="K352" i="12"/>
  <c r="K351" i="12"/>
  <c r="K350" i="12"/>
  <c r="K349" i="12"/>
  <c r="K348" i="12"/>
  <c r="K347" i="12"/>
  <c r="K346" i="12"/>
  <c r="K345" i="12"/>
  <c r="K344" i="12"/>
  <c r="K343" i="12"/>
  <c r="K342" i="12"/>
  <c r="K341" i="12"/>
  <c r="K340" i="12"/>
  <c r="K339" i="12"/>
  <c r="K338" i="12"/>
  <c r="K337" i="12"/>
  <c r="K336" i="12"/>
  <c r="K335" i="12"/>
  <c r="K334" i="12"/>
  <c r="K333" i="12"/>
  <c r="K332" i="12"/>
  <c r="K331" i="12"/>
  <c r="K330" i="12"/>
  <c r="K329" i="12"/>
  <c r="K328" i="12"/>
  <c r="K327" i="12"/>
  <c r="K326" i="12"/>
  <c r="K325" i="12"/>
  <c r="K324" i="12"/>
  <c r="K323" i="12"/>
  <c r="K322" i="12"/>
  <c r="K321" i="12"/>
  <c r="K320" i="12"/>
  <c r="K319" i="12"/>
  <c r="K318" i="12"/>
  <c r="K317" i="12"/>
  <c r="K316" i="12"/>
  <c r="K315" i="12"/>
  <c r="K314" i="12"/>
  <c r="K313" i="12"/>
  <c r="K312" i="12"/>
  <c r="K311" i="12"/>
  <c r="K310" i="12"/>
  <c r="K309" i="12"/>
  <c r="K308" i="12"/>
  <c r="K307" i="12"/>
  <c r="K306" i="12"/>
  <c r="K305" i="12"/>
  <c r="K304" i="12"/>
  <c r="K303" i="12"/>
  <c r="K302" i="12"/>
  <c r="K301" i="12"/>
  <c r="K300" i="12"/>
  <c r="K299" i="12"/>
  <c r="K298" i="12"/>
  <c r="K297" i="12"/>
  <c r="K296" i="12"/>
  <c r="K295" i="12"/>
  <c r="K294" i="12"/>
  <c r="K293" i="12"/>
  <c r="K292" i="12"/>
  <c r="K291" i="12"/>
  <c r="K290" i="12"/>
  <c r="K289" i="12"/>
  <c r="K288" i="12"/>
  <c r="K287" i="12"/>
  <c r="K286" i="12"/>
  <c r="K285" i="12"/>
  <c r="K284" i="12"/>
  <c r="K283" i="12"/>
  <c r="K282" i="12"/>
  <c r="K281" i="12"/>
  <c r="K280" i="12"/>
  <c r="K279" i="12"/>
  <c r="K278" i="12"/>
  <c r="K277" i="12"/>
  <c r="K276" i="12"/>
  <c r="K275" i="12"/>
  <c r="K274" i="12"/>
  <c r="K273" i="12"/>
  <c r="K272" i="12"/>
  <c r="K271" i="12"/>
  <c r="K270" i="12"/>
  <c r="K269" i="12"/>
  <c r="K268" i="12"/>
  <c r="K267" i="12"/>
  <c r="K266" i="12"/>
  <c r="K265" i="12"/>
  <c r="K264" i="12"/>
  <c r="K263" i="12"/>
  <c r="K262" i="12"/>
  <c r="K261" i="12"/>
  <c r="K260" i="12"/>
  <c r="K259" i="12"/>
  <c r="K258" i="12"/>
  <c r="K257" i="12"/>
  <c r="K256" i="12"/>
  <c r="K255" i="12"/>
  <c r="K254" i="12"/>
  <c r="K253" i="12"/>
  <c r="K252" i="12"/>
  <c r="K251" i="12"/>
  <c r="K250" i="12"/>
  <c r="K249" i="12"/>
  <c r="K248" i="12"/>
  <c r="K247" i="12"/>
  <c r="K246" i="12"/>
  <c r="K245" i="12"/>
  <c r="K244" i="12"/>
  <c r="K243" i="12"/>
  <c r="K242" i="12"/>
  <c r="K241" i="12"/>
  <c r="K240" i="12"/>
  <c r="K239" i="12"/>
  <c r="K238" i="12"/>
  <c r="K237" i="12"/>
  <c r="K236" i="12"/>
  <c r="K235" i="12"/>
  <c r="K234" i="12"/>
  <c r="K233" i="12"/>
  <c r="K232" i="12"/>
  <c r="K231" i="12"/>
  <c r="K230" i="12"/>
  <c r="K229" i="12"/>
  <c r="K228" i="12"/>
  <c r="K227" i="12"/>
  <c r="K226" i="12"/>
  <c r="K225" i="12"/>
  <c r="K224" i="12"/>
  <c r="K223" i="12"/>
  <c r="K222" i="12"/>
  <c r="K221" i="12"/>
  <c r="K220" i="12"/>
  <c r="K219" i="12"/>
  <c r="K218" i="12"/>
  <c r="K217" i="12"/>
  <c r="K216" i="12"/>
  <c r="K215" i="12"/>
  <c r="K214" i="12"/>
  <c r="K213" i="12"/>
  <c r="K212" i="12"/>
  <c r="K211" i="12"/>
  <c r="K210" i="12"/>
  <c r="K209" i="12"/>
  <c r="K208" i="12"/>
  <c r="K207" i="12"/>
  <c r="K206" i="12"/>
  <c r="K205" i="12"/>
  <c r="K204" i="12"/>
  <c r="K203" i="12"/>
  <c r="K202" i="12"/>
  <c r="K201" i="12"/>
  <c r="K200" i="12"/>
  <c r="K199" i="12"/>
  <c r="K198" i="12"/>
  <c r="K197" i="12"/>
  <c r="K196" i="12"/>
  <c r="K195" i="12"/>
  <c r="K194" i="12"/>
  <c r="K193" i="12"/>
  <c r="K192" i="12"/>
  <c r="K191" i="12"/>
  <c r="K190" i="12"/>
  <c r="K189" i="12"/>
  <c r="K188" i="12"/>
  <c r="K187" i="12"/>
  <c r="K186" i="12"/>
  <c r="K185" i="12"/>
  <c r="K184" i="12"/>
  <c r="K183" i="12"/>
  <c r="K182" i="12"/>
  <c r="K181" i="12"/>
  <c r="K180" i="12"/>
  <c r="K179" i="12"/>
  <c r="K178" i="12"/>
  <c r="K177" i="12"/>
  <c r="K176" i="12"/>
  <c r="K175" i="12"/>
  <c r="K174" i="12"/>
  <c r="K173" i="12"/>
  <c r="K172" i="12"/>
  <c r="K171" i="12"/>
  <c r="K170" i="12"/>
  <c r="K169" i="12"/>
  <c r="K168" i="12"/>
  <c r="K167" i="12"/>
  <c r="K166" i="12"/>
  <c r="K165" i="12"/>
  <c r="K164" i="12"/>
  <c r="K163" i="12"/>
  <c r="K162" i="12"/>
  <c r="K161" i="12"/>
  <c r="K160" i="12"/>
  <c r="K159" i="12"/>
  <c r="K158" i="12"/>
  <c r="K157" i="12"/>
  <c r="K156" i="12"/>
  <c r="K155" i="12"/>
  <c r="K154" i="12"/>
  <c r="K153" i="12"/>
  <c r="K152" i="12"/>
  <c r="K151" i="12"/>
  <c r="K150" i="12"/>
  <c r="K149" i="12"/>
  <c r="K148" i="12"/>
  <c r="K147" i="12"/>
  <c r="K146" i="12"/>
  <c r="K145" i="12"/>
  <c r="K144" i="12"/>
  <c r="K143" i="12"/>
  <c r="K142" i="12"/>
  <c r="K141" i="12"/>
  <c r="K140" i="12"/>
  <c r="K139" i="12"/>
  <c r="K138" i="12"/>
  <c r="K137" i="12"/>
  <c r="K136" i="12"/>
  <c r="K135" i="12"/>
  <c r="K134" i="12"/>
  <c r="K133" i="12"/>
  <c r="K132" i="12"/>
  <c r="K131" i="12"/>
  <c r="K130" i="12"/>
  <c r="K129" i="12"/>
  <c r="K128" i="12"/>
  <c r="K127" i="12"/>
  <c r="K126" i="12"/>
  <c r="K125" i="12"/>
  <c r="K124" i="12"/>
  <c r="K123" i="12"/>
  <c r="K122" i="12"/>
  <c r="K121" i="12"/>
  <c r="K120" i="12"/>
  <c r="K119" i="12"/>
  <c r="K118" i="12"/>
  <c r="K117" i="12"/>
  <c r="K116" i="12"/>
  <c r="K115" i="12"/>
  <c r="K114" i="12"/>
  <c r="K113" i="12"/>
  <c r="K112" i="12"/>
  <c r="K111" i="12"/>
  <c r="K110" i="12"/>
  <c r="K109" i="12"/>
  <c r="K108" i="12"/>
  <c r="K107" i="12"/>
  <c r="K106" i="12"/>
  <c r="K105" i="12"/>
  <c r="K104" i="12"/>
  <c r="K103" i="12"/>
  <c r="K102" i="12"/>
  <c r="K101" i="12"/>
  <c r="K100" i="12"/>
  <c r="K99" i="12"/>
  <c r="K98" i="12"/>
  <c r="K97" i="12"/>
  <c r="K96" i="12"/>
  <c r="K95" i="12"/>
  <c r="K94" i="12"/>
  <c r="K93" i="12"/>
  <c r="K92" i="12"/>
  <c r="K91" i="12"/>
  <c r="K90" i="12"/>
  <c r="K89" i="12"/>
  <c r="K88" i="12"/>
  <c r="K87" i="12"/>
  <c r="K86" i="12"/>
  <c r="K85" i="12"/>
  <c r="K84" i="12"/>
  <c r="K83" i="12"/>
  <c r="K82" i="12"/>
  <c r="K81" i="12"/>
  <c r="K80" i="12"/>
  <c r="K79" i="12"/>
  <c r="K78" i="12"/>
  <c r="K77" i="12"/>
  <c r="K76" i="12"/>
  <c r="K75" i="12"/>
  <c r="K74" i="12"/>
  <c r="K73" i="12"/>
  <c r="K72" i="12"/>
  <c r="K71" i="12"/>
  <c r="K70" i="12"/>
  <c r="K69" i="12"/>
  <c r="K68" i="12"/>
  <c r="K67" i="12"/>
  <c r="K66" i="12"/>
  <c r="K65" i="12"/>
  <c r="K64" i="12"/>
  <c r="K63" i="12"/>
  <c r="K62" i="12"/>
  <c r="K61" i="12"/>
  <c r="K60" i="12"/>
  <c r="K59" i="12"/>
  <c r="K58" i="12"/>
  <c r="K57" i="12"/>
  <c r="K56" i="12"/>
  <c r="K55" i="12"/>
  <c r="K54" i="12"/>
  <c r="K53" i="12"/>
  <c r="K52" i="12"/>
  <c r="K51" i="12"/>
  <c r="K50" i="12"/>
  <c r="K49" i="12"/>
  <c r="K48" i="12"/>
  <c r="K47" i="12"/>
  <c r="K46" i="12"/>
  <c r="K45" i="12"/>
  <c r="K44" i="12"/>
  <c r="K43" i="12"/>
  <c r="K42" i="12"/>
  <c r="K41" i="12"/>
  <c r="K40" i="12"/>
  <c r="K39" i="12"/>
  <c r="K38" i="12"/>
  <c r="K37" i="12"/>
  <c r="K36" i="12"/>
  <c r="K35" i="12"/>
  <c r="K34" i="12"/>
  <c r="K33" i="12"/>
  <c r="K32" i="12"/>
  <c r="K31" i="12"/>
  <c r="K30" i="12"/>
  <c r="K29" i="12"/>
  <c r="K28" i="12"/>
  <c r="K27" i="12"/>
  <c r="K26" i="12"/>
  <c r="K25" i="12"/>
  <c r="C100" i="39" l="1"/>
  <c r="B100" i="39"/>
  <c r="C99" i="39"/>
  <c r="B99" i="39"/>
  <c r="C98" i="39"/>
  <c r="B98" i="39"/>
  <c r="C97" i="39"/>
  <c r="B97" i="39"/>
  <c r="C96" i="39"/>
  <c r="B96" i="39"/>
  <c r="C95" i="39"/>
  <c r="B95" i="39"/>
  <c r="C94" i="39"/>
  <c r="B94" i="39"/>
  <c r="C93" i="39"/>
  <c r="B93" i="39"/>
  <c r="C92" i="39"/>
  <c r="B92" i="39"/>
  <c r="C91" i="39"/>
  <c r="B91" i="39"/>
  <c r="C90" i="39"/>
  <c r="B90" i="39"/>
  <c r="C89" i="39"/>
  <c r="B89" i="39"/>
  <c r="C88" i="39"/>
  <c r="B88" i="39"/>
  <c r="C87" i="39"/>
  <c r="B87" i="39"/>
  <c r="C86" i="39"/>
  <c r="B86" i="39"/>
  <c r="C85" i="39"/>
  <c r="B85" i="39"/>
  <c r="C84" i="39"/>
  <c r="B84" i="39"/>
  <c r="C83" i="39"/>
  <c r="B83" i="39"/>
  <c r="C82" i="39"/>
  <c r="B82" i="39"/>
  <c r="C81" i="39"/>
  <c r="B81" i="39"/>
  <c r="C80" i="39"/>
  <c r="B80" i="39"/>
  <c r="C79" i="39"/>
  <c r="B79" i="39"/>
  <c r="C78" i="39"/>
  <c r="B78" i="39"/>
  <c r="C77" i="39"/>
  <c r="B77" i="39"/>
  <c r="C76" i="39"/>
  <c r="B76" i="39"/>
  <c r="C75" i="39"/>
  <c r="B75" i="39"/>
  <c r="C74" i="39"/>
  <c r="B74" i="39"/>
  <c r="C73" i="39"/>
  <c r="B73" i="39"/>
  <c r="C72" i="39"/>
  <c r="B72" i="39"/>
  <c r="C71" i="39"/>
  <c r="B71" i="39"/>
  <c r="C70" i="39"/>
  <c r="B70" i="39"/>
  <c r="C69" i="39"/>
  <c r="B69" i="39"/>
  <c r="C68" i="39"/>
  <c r="B68" i="39"/>
  <c r="C67" i="39"/>
  <c r="B67" i="39"/>
  <c r="C66" i="39"/>
  <c r="B66" i="39"/>
  <c r="C65" i="39"/>
  <c r="B65" i="39"/>
  <c r="C64" i="39"/>
  <c r="B64" i="39"/>
  <c r="C63" i="39"/>
  <c r="B63" i="39"/>
  <c r="C62" i="39"/>
  <c r="B62" i="39"/>
  <c r="C61" i="39"/>
  <c r="B61" i="39"/>
  <c r="C60" i="39"/>
  <c r="B60" i="39"/>
  <c r="C59" i="39"/>
  <c r="B59" i="39"/>
  <c r="C58" i="39"/>
  <c r="B58" i="39"/>
  <c r="C57" i="39"/>
  <c r="B57" i="39"/>
  <c r="C56" i="39"/>
  <c r="B56" i="39"/>
  <c r="C55" i="39"/>
  <c r="B55" i="39"/>
  <c r="C54" i="39"/>
  <c r="B54" i="39"/>
  <c r="C53" i="39"/>
  <c r="B53" i="39"/>
  <c r="C52" i="39"/>
  <c r="B52" i="39"/>
  <c r="C51" i="39"/>
  <c r="B51" i="39"/>
  <c r="C50" i="39"/>
  <c r="B50" i="39"/>
  <c r="C49" i="39"/>
  <c r="B49" i="39"/>
  <c r="C48" i="39"/>
  <c r="B48" i="39"/>
  <c r="C47" i="39"/>
  <c r="B47" i="39"/>
  <c r="C46" i="39"/>
  <c r="B46" i="39"/>
  <c r="C45" i="39"/>
  <c r="B45" i="39"/>
  <c r="C44" i="39"/>
  <c r="B44" i="39"/>
  <c r="C43" i="39"/>
  <c r="B43" i="39"/>
  <c r="C42" i="39"/>
  <c r="B42" i="39"/>
  <c r="C41" i="39"/>
  <c r="B41" i="39"/>
  <c r="C40" i="39"/>
  <c r="B40" i="39"/>
  <c r="C39" i="39"/>
  <c r="B39" i="39"/>
  <c r="C38" i="39"/>
  <c r="B38" i="39"/>
  <c r="C37" i="39"/>
  <c r="B37" i="39"/>
  <c r="C36" i="39"/>
  <c r="B36" i="39"/>
  <c r="C35" i="39"/>
  <c r="B35" i="39"/>
  <c r="C34" i="39"/>
  <c r="B34" i="39"/>
  <c r="C33" i="39"/>
  <c r="B33" i="39"/>
  <c r="C32" i="39"/>
  <c r="B32" i="39"/>
  <c r="C31" i="39"/>
  <c r="B31" i="39"/>
  <c r="C30" i="39"/>
  <c r="B30" i="39"/>
  <c r="C29" i="39"/>
  <c r="B29" i="39"/>
  <c r="C27" i="39"/>
  <c r="B27" i="39"/>
  <c r="C25" i="39"/>
  <c r="B25" i="39"/>
  <c r="B6" i="39"/>
  <c r="C5" i="39"/>
  <c r="C4" i="39"/>
  <c r="C3" i="39"/>
  <c r="C2" i="39"/>
  <c r="D100" i="14" l="1"/>
  <c r="C100" i="14"/>
  <c r="B100" i="14"/>
  <c r="D99" i="14"/>
  <c r="C99" i="14"/>
  <c r="B99" i="14"/>
  <c r="D98" i="14"/>
  <c r="C98" i="14"/>
  <c r="B98" i="14"/>
  <c r="D97" i="14"/>
  <c r="C97" i="14"/>
  <c r="B97" i="14"/>
  <c r="D96" i="14"/>
  <c r="C96" i="14"/>
  <c r="B96" i="14"/>
  <c r="D95" i="14"/>
  <c r="C95" i="14"/>
  <c r="B95" i="14"/>
  <c r="D94" i="14"/>
  <c r="C94" i="14"/>
  <c r="B94" i="14"/>
  <c r="D93" i="14"/>
  <c r="C93" i="14"/>
  <c r="B93" i="14"/>
  <c r="D92" i="14"/>
  <c r="C92" i="14"/>
  <c r="B92" i="14"/>
  <c r="D91" i="14"/>
  <c r="C91" i="14"/>
  <c r="B91" i="14"/>
  <c r="D90" i="14"/>
  <c r="C90" i="14"/>
  <c r="B90" i="14"/>
  <c r="D89" i="14"/>
  <c r="C89" i="14"/>
  <c r="B89" i="14"/>
  <c r="D88" i="14"/>
  <c r="C88" i="14"/>
  <c r="B88" i="14"/>
  <c r="D87" i="14"/>
  <c r="C87" i="14"/>
  <c r="B87" i="14"/>
  <c r="D86" i="14"/>
  <c r="C86" i="14"/>
  <c r="B86" i="14"/>
  <c r="D85" i="14"/>
  <c r="C85" i="14"/>
  <c r="B85" i="14"/>
  <c r="D84" i="14"/>
  <c r="C84" i="14"/>
  <c r="B84" i="14"/>
  <c r="D83" i="14"/>
  <c r="C83" i="14"/>
  <c r="B83" i="14"/>
  <c r="D82" i="14"/>
  <c r="C82" i="14"/>
  <c r="B82" i="14"/>
  <c r="D81" i="14"/>
  <c r="C81" i="14"/>
  <c r="B81" i="14"/>
  <c r="D80" i="14"/>
  <c r="C80" i="14"/>
  <c r="B80" i="14"/>
  <c r="D79" i="14"/>
  <c r="C79" i="14"/>
  <c r="B79" i="14"/>
  <c r="D78" i="14"/>
  <c r="C78" i="14"/>
  <c r="B78" i="14"/>
  <c r="D77" i="14"/>
  <c r="C77" i="14"/>
  <c r="B77" i="14"/>
  <c r="D76" i="14"/>
  <c r="C76" i="14"/>
  <c r="B76" i="14"/>
  <c r="D75" i="14"/>
  <c r="C75" i="14"/>
  <c r="B75" i="14"/>
  <c r="D74" i="14"/>
  <c r="C74" i="14"/>
  <c r="B74" i="14"/>
  <c r="D73" i="14"/>
  <c r="C73" i="14"/>
  <c r="B73" i="14"/>
  <c r="D72" i="14"/>
  <c r="C72" i="14"/>
  <c r="B72" i="14"/>
  <c r="D71" i="14"/>
  <c r="C71" i="14"/>
  <c r="B71" i="14"/>
  <c r="D70" i="14"/>
  <c r="C70" i="14"/>
  <c r="B70" i="14"/>
  <c r="D69" i="14"/>
  <c r="C69" i="14"/>
  <c r="B69" i="14"/>
  <c r="D68" i="14"/>
  <c r="C68" i="14"/>
  <c r="B68" i="14"/>
  <c r="D67" i="14"/>
  <c r="C67" i="14"/>
  <c r="B67" i="14"/>
  <c r="D66" i="14"/>
  <c r="C66" i="14"/>
  <c r="B66" i="14"/>
  <c r="D65" i="14"/>
  <c r="C65" i="14"/>
  <c r="B65" i="14"/>
  <c r="D64" i="14"/>
  <c r="C64" i="14"/>
  <c r="B64" i="14"/>
  <c r="D63" i="14"/>
  <c r="C63" i="14"/>
  <c r="B63" i="14"/>
  <c r="D62" i="14"/>
  <c r="C62" i="14"/>
  <c r="B62" i="14"/>
  <c r="D61" i="14"/>
  <c r="C61" i="14"/>
  <c r="B61" i="14"/>
  <c r="D60" i="14"/>
  <c r="C60" i="14"/>
  <c r="B60" i="14"/>
  <c r="D59" i="14"/>
  <c r="C59" i="14"/>
  <c r="B59" i="14"/>
  <c r="D58" i="14"/>
  <c r="C58" i="14"/>
  <c r="B58" i="14"/>
  <c r="D57" i="14"/>
  <c r="C57" i="14"/>
  <c r="B57" i="14"/>
  <c r="D56" i="14"/>
  <c r="C56" i="14"/>
  <c r="B56" i="14"/>
  <c r="D55" i="14"/>
  <c r="C55" i="14"/>
  <c r="B55" i="14"/>
  <c r="D54" i="14"/>
  <c r="C54" i="14"/>
  <c r="B54" i="14"/>
  <c r="D53" i="14"/>
  <c r="C53" i="14"/>
  <c r="B53" i="14"/>
  <c r="D52" i="14"/>
  <c r="C52" i="14"/>
  <c r="B52" i="14"/>
  <c r="D51" i="14"/>
  <c r="C51" i="14"/>
  <c r="B51" i="14"/>
  <c r="D50" i="14"/>
  <c r="C50" i="14"/>
  <c r="B50" i="14"/>
  <c r="D49" i="14"/>
  <c r="C49" i="14"/>
  <c r="B49" i="14"/>
  <c r="D48" i="14"/>
  <c r="C48" i="14"/>
  <c r="B48" i="14"/>
  <c r="D47" i="14"/>
  <c r="C47" i="14"/>
  <c r="B47" i="14"/>
  <c r="D46" i="14"/>
  <c r="C46" i="14"/>
  <c r="B46" i="14"/>
  <c r="D45" i="14"/>
  <c r="C45" i="14"/>
  <c r="B45" i="14"/>
  <c r="D44" i="14"/>
  <c r="C44" i="14"/>
  <c r="B44" i="14"/>
  <c r="D43" i="14"/>
  <c r="C43" i="14"/>
  <c r="B43" i="14"/>
  <c r="D42" i="14"/>
  <c r="C42" i="14"/>
  <c r="B42" i="14"/>
  <c r="D41" i="14"/>
  <c r="C41" i="14"/>
  <c r="B41" i="14"/>
  <c r="D40" i="14"/>
  <c r="C40" i="14"/>
  <c r="B40" i="14"/>
  <c r="D39" i="14"/>
  <c r="C39" i="14"/>
  <c r="B39" i="14"/>
  <c r="D38" i="14"/>
  <c r="C38" i="14"/>
  <c r="B38" i="14"/>
  <c r="D37" i="14"/>
  <c r="C37" i="14"/>
  <c r="B37" i="14"/>
  <c r="D36" i="14"/>
  <c r="C36" i="14"/>
  <c r="B36" i="14"/>
  <c r="D35" i="14"/>
  <c r="C35" i="14"/>
  <c r="B35" i="14"/>
  <c r="D34" i="14"/>
  <c r="C34" i="14"/>
  <c r="B34" i="14"/>
  <c r="D33" i="14"/>
  <c r="C33" i="14"/>
  <c r="B33" i="14"/>
  <c r="D32" i="14"/>
  <c r="C32" i="14"/>
  <c r="B32" i="14"/>
  <c r="D31" i="14"/>
  <c r="C31" i="14"/>
  <c r="B31" i="14"/>
  <c r="D30" i="14"/>
  <c r="C30" i="14"/>
  <c r="B30" i="14"/>
  <c r="D29" i="14"/>
  <c r="C29" i="14"/>
  <c r="B29" i="14"/>
  <c r="D28" i="14"/>
  <c r="C28" i="14"/>
  <c r="B28" i="14"/>
  <c r="D27" i="14"/>
  <c r="C27" i="14"/>
  <c r="B27" i="14"/>
  <c r="D26" i="14"/>
  <c r="C26" i="14"/>
  <c r="B26" i="14"/>
  <c r="D25" i="14"/>
  <c r="C25" i="14"/>
  <c r="B25" i="14"/>
  <c r="D24" i="14"/>
  <c r="C24" i="14"/>
  <c r="B24" i="14"/>
  <c r="AK2" i="25"/>
  <c r="B2" i="25" a="1"/>
  <c r="B2" i="25" s="1"/>
  <c r="I85" i="14" l="1"/>
  <c r="I77" i="14"/>
  <c r="I69" i="14"/>
  <c r="H100" i="14"/>
  <c r="I100" i="14" s="1"/>
  <c r="H99" i="14"/>
  <c r="I99" i="14" s="1"/>
  <c r="H98" i="14"/>
  <c r="I98" i="14" s="1"/>
  <c r="H97" i="14"/>
  <c r="I97" i="14" s="1"/>
  <c r="H96" i="14"/>
  <c r="I96" i="14" s="1"/>
  <c r="H95" i="14"/>
  <c r="I95" i="14" s="1"/>
  <c r="H94" i="14"/>
  <c r="I94" i="14" s="1"/>
  <c r="H93" i="14"/>
  <c r="I93" i="14" s="1"/>
  <c r="H92" i="14"/>
  <c r="I92" i="14" s="1"/>
  <c r="H91" i="14"/>
  <c r="I91" i="14" s="1"/>
  <c r="H90" i="14"/>
  <c r="I90" i="14" s="1"/>
  <c r="H89" i="14"/>
  <c r="I89" i="14" s="1"/>
  <c r="H88" i="14"/>
  <c r="I88" i="14" s="1"/>
  <c r="H87" i="14"/>
  <c r="I87" i="14" s="1"/>
  <c r="H86" i="14"/>
  <c r="I86" i="14" s="1"/>
  <c r="H85" i="14"/>
  <c r="H84" i="14"/>
  <c r="I84" i="14" s="1"/>
  <c r="H83" i="14"/>
  <c r="I83" i="14" s="1"/>
  <c r="H82" i="14"/>
  <c r="I82" i="14" s="1"/>
  <c r="H81" i="14"/>
  <c r="I81" i="14" s="1"/>
  <c r="H80" i="14"/>
  <c r="I80" i="14" s="1"/>
  <c r="H79" i="14"/>
  <c r="I79" i="14" s="1"/>
  <c r="H78" i="14"/>
  <c r="I78" i="14" s="1"/>
  <c r="H77" i="14"/>
  <c r="H76" i="14"/>
  <c r="I76" i="14" s="1"/>
  <c r="H75" i="14"/>
  <c r="I75" i="14" s="1"/>
  <c r="H74" i="14"/>
  <c r="I74" i="14" s="1"/>
  <c r="H73" i="14"/>
  <c r="I73" i="14" s="1"/>
  <c r="H72" i="14"/>
  <c r="I72" i="14" s="1"/>
  <c r="H71" i="14"/>
  <c r="I71" i="14" s="1"/>
  <c r="H70" i="14"/>
  <c r="I70" i="14" s="1"/>
  <c r="H69" i="14"/>
  <c r="H68" i="14"/>
  <c r="I68" i="14" s="1"/>
  <c r="H67" i="14"/>
  <c r="I67" i="14" s="1"/>
  <c r="H66" i="14"/>
  <c r="I66" i="14" s="1"/>
  <c r="H65" i="14"/>
  <c r="I65" i="14" s="1"/>
  <c r="H64" i="14"/>
  <c r="I64" i="14" s="1"/>
  <c r="H63" i="14"/>
  <c r="I63" i="14" s="1"/>
  <c r="H62" i="14"/>
  <c r="I62" i="14" s="1"/>
  <c r="H61" i="14"/>
  <c r="I61" i="14" s="1"/>
  <c r="H60" i="14"/>
  <c r="I60" i="14" s="1"/>
  <c r="H59" i="14"/>
  <c r="I59" i="14" s="1"/>
  <c r="H58" i="14"/>
  <c r="I58" i="14" s="1"/>
  <c r="H57" i="14"/>
  <c r="I57" i="14" s="1"/>
  <c r="H56" i="14"/>
  <c r="I56" i="14" s="1"/>
  <c r="H55" i="14"/>
  <c r="I55" i="14" s="1"/>
  <c r="H54" i="14"/>
  <c r="I54" i="14" s="1"/>
  <c r="H53" i="14"/>
  <c r="I53" i="14" s="1"/>
  <c r="H52" i="14"/>
  <c r="I52" i="14" s="1"/>
  <c r="H51" i="14"/>
  <c r="I51" i="14" s="1"/>
  <c r="H50" i="14"/>
  <c r="I50" i="14" s="1"/>
  <c r="H49" i="14"/>
  <c r="I49" i="14" s="1"/>
  <c r="H48" i="14"/>
  <c r="I48" i="14" s="1"/>
  <c r="H47" i="14"/>
  <c r="I47" i="14" s="1"/>
  <c r="H46" i="14"/>
  <c r="I46" i="14" s="1"/>
  <c r="H45" i="14"/>
  <c r="I45" i="14" s="1"/>
  <c r="H44" i="14"/>
  <c r="I44" i="14" s="1"/>
  <c r="H43" i="14"/>
  <c r="I43" i="14" s="1"/>
  <c r="H42" i="14"/>
  <c r="I42" i="14" s="1"/>
  <c r="H41" i="14"/>
  <c r="I41" i="14" s="1"/>
  <c r="H40" i="14"/>
  <c r="I40" i="14" s="1"/>
  <c r="H39" i="14"/>
  <c r="I39" i="14" s="1"/>
  <c r="H38" i="14"/>
  <c r="I38" i="14" s="1"/>
  <c r="H37" i="14"/>
  <c r="I37" i="14" s="1"/>
  <c r="H36" i="14"/>
  <c r="I36" i="14" s="1"/>
  <c r="H35" i="14"/>
  <c r="I35" i="14" s="1"/>
  <c r="H34" i="14"/>
  <c r="I34" i="14" s="1"/>
  <c r="H33" i="14"/>
  <c r="I33" i="14" s="1"/>
  <c r="H32" i="14"/>
  <c r="I32" i="14" s="1"/>
  <c r="H31" i="14"/>
  <c r="I31" i="14" s="1"/>
  <c r="H30" i="14"/>
  <c r="I30" i="14" s="1"/>
  <c r="H29" i="14"/>
  <c r="I29" i="14" s="1"/>
  <c r="H28" i="14"/>
  <c r="I28" i="14" s="1"/>
  <c r="H27" i="14"/>
  <c r="I27" i="14" s="1"/>
  <c r="H26" i="14"/>
  <c r="I26" i="14" s="1"/>
  <c r="H25" i="14"/>
  <c r="I25" i="14" s="1"/>
  <c r="H24" i="14"/>
  <c r="B25" i="2" l="1"/>
  <c r="B24" i="2"/>
  <c r="B26" i="2" l="1"/>
  <c r="C500" i="16"/>
  <c r="B500" i="16"/>
  <c r="C499" i="16"/>
  <c r="B499" i="16"/>
  <c r="C498" i="16"/>
  <c r="B498" i="16"/>
  <c r="C497" i="16"/>
  <c r="B497" i="16"/>
  <c r="C496" i="16"/>
  <c r="B496" i="16"/>
  <c r="C495" i="16"/>
  <c r="B495" i="16"/>
  <c r="C494" i="16"/>
  <c r="B494" i="16"/>
  <c r="C493" i="16"/>
  <c r="B493" i="16"/>
  <c r="C492" i="16"/>
  <c r="B492" i="16"/>
  <c r="C491" i="16"/>
  <c r="B491" i="16"/>
  <c r="C490" i="16"/>
  <c r="B490" i="16"/>
  <c r="C489" i="16"/>
  <c r="B489" i="16"/>
  <c r="C488" i="16"/>
  <c r="B488" i="16"/>
  <c r="C487" i="16"/>
  <c r="B487" i="16"/>
  <c r="C486" i="16"/>
  <c r="B486" i="16"/>
  <c r="C485" i="16"/>
  <c r="B485" i="16"/>
  <c r="C484" i="16"/>
  <c r="B484" i="16"/>
  <c r="C483" i="16"/>
  <c r="B483" i="16"/>
  <c r="C482" i="16"/>
  <c r="B482" i="16"/>
  <c r="C481" i="16"/>
  <c r="B481" i="16"/>
  <c r="C480" i="16"/>
  <c r="B480" i="16"/>
  <c r="C479" i="16"/>
  <c r="B479" i="16"/>
  <c r="C478" i="16"/>
  <c r="B478" i="16"/>
  <c r="C477" i="16"/>
  <c r="B477" i="16"/>
  <c r="C476" i="16"/>
  <c r="B476" i="16"/>
  <c r="C475" i="16"/>
  <c r="B475" i="16"/>
  <c r="C474" i="16"/>
  <c r="B474" i="16"/>
  <c r="C473" i="16"/>
  <c r="B473" i="16"/>
  <c r="C472" i="16"/>
  <c r="B472" i="16"/>
  <c r="C471" i="16"/>
  <c r="B471" i="16"/>
  <c r="C470" i="16"/>
  <c r="B470" i="16"/>
  <c r="C469" i="16"/>
  <c r="B469" i="16"/>
  <c r="C468" i="16"/>
  <c r="B468" i="16"/>
  <c r="C467" i="16"/>
  <c r="B467" i="16"/>
  <c r="C466" i="16"/>
  <c r="B466" i="16"/>
  <c r="C465" i="16"/>
  <c r="B465" i="16"/>
  <c r="C464" i="16"/>
  <c r="B464" i="16"/>
  <c r="C463" i="16"/>
  <c r="B463" i="16"/>
  <c r="C462" i="16"/>
  <c r="B462" i="16"/>
  <c r="C461" i="16"/>
  <c r="B461" i="16"/>
  <c r="C460" i="16"/>
  <c r="B460" i="16"/>
  <c r="C459" i="16"/>
  <c r="B459" i="16"/>
  <c r="C458" i="16"/>
  <c r="B458" i="16"/>
  <c r="C457" i="16"/>
  <c r="B457" i="16"/>
  <c r="C456" i="16"/>
  <c r="B456" i="16"/>
  <c r="C455" i="16"/>
  <c r="B455" i="16"/>
  <c r="C454" i="16"/>
  <c r="B454" i="16"/>
  <c r="C453" i="16"/>
  <c r="B453" i="16"/>
  <c r="C452" i="16"/>
  <c r="B452" i="16"/>
  <c r="C451" i="16"/>
  <c r="B451" i="16"/>
  <c r="C450" i="16"/>
  <c r="B450" i="16"/>
  <c r="C449" i="16"/>
  <c r="B449" i="16"/>
  <c r="C448" i="16"/>
  <c r="B448" i="16"/>
  <c r="C447" i="16"/>
  <c r="B447" i="16"/>
  <c r="C446" i="16"/>
  <c r="B446" i="16"/>
  <c r="C445" i="16"/>
  <c r="B445" i="16"/>
  <c r="C444" i="16"/>
  <c r="B444" i="16"/>
  <c r="C443" i="16"/>
  <c r="B443" i="16"/>
  <c r="C442" i="16"/>
  <c r="B442" i="16"/>
  <c r="C441" i="16"/>
  <c r="B441" i="16"/>
  <c r="C440" i="16"/>
  <c r="B440" i="16"/>
  <c r="C439" i="16"/>
  <c r="B439" i="16"/>
  <c r="C438" i="16"/>
  <c r="B438" i="16"/>
  <c r="C437" i="16"/>
  <c r="B437" i="16"/>
  <c r="C436" i="16"/>
  <c r="B436" i="16"/>
  <c r="C435" i="16"/>
  <c r="B435" i="16"/>
  <c r="C434" i="16"/>
  <c r="B434" i="16"/>
  <c r="C433" i="16"/>
  <c r="B433" i="16"/>
  <c r="C432" i="16"/>
  <c r="B432" i="16"/>
  <c r="C431" i="16"/>
  <c r="B431" i="16"/>
  <c r="C430" i="16"/>
  <c r="B430" i="16"/>
  <c r="C429" i="16"/>
  <c r="B429" i="16"/>
  <c r="C428" i="16"/>
  <c r="B428" i="16"/>
  <c r="C427" i="16"/>
  <c r="B427" i="16"/>
  <c r="C426" i="16"/>
  <c r="B426" i="16"/>
  <c r="C425" i="16"/>
  <c r="B425" i="16"/>
  <c r="C424" i="16"/>
  <c r="B424" i="16"/>
  <c r="C423" i="16"/>
  <c r="B423" i="16"/>
  <c r="C422" i="16"/>
  <c r="B422" i="16"/>
  <c r="C421" i="16"/>
  <c r="B421" i="16"/>
  <c r="C420" i="16"/>
  <c r="B420" i="16"/>
  <c r="C419" i="16"/>
  <c r="B419" i="16"/>
  <c r="C418" i="16"/>
  <c r="B418" i="16"/>
  <c r="C417" i="16"/>
  <c r="B417" i="16"/>
  <c r="C416" i="16"/>
  <c r="B416" i="16"/>
  <c r="C415" i="16"/>
  <c r="B415" i="16"/>
  <c r="C414" i="16"/>
  <c r="B414" i="16"/>
  <c r="C413" i="16"/>
  <c r="B413" i="16"/>
  <c r="C412" i="16"/>
  <c r="B412" i="16"/>
  <c r="C411" i="16"/>
  <c r="B411" i="16"/>
  <c r="C410" i="16"/>
  <c r="B410" i="16"/>
  <c r="C409" i="16"/>
  <c r="B409" i="16"/>
  <c r="C408" i="16"/>
  <c r="B408" i="16"/>
  <c r="C407" i="16"/>
  <c r="B407" i="16"/>
  <c r="C406" i="16"/>
  <c r="B406" i="16"/>
  <c r="C405" i="16"/>
  <c r="B405" i="16"/>
  <c r="C404" i="16"/>
  <c r="B404" i="16"/>
  <c r="C403" i="16"/>
  <c r="B403" i="16"/>
  <c r="C402" i="16"/>
  <c r="B402" i="16"/>
  <c r="C401" i="16"/>
  <c r="B401" i="16"/>
  <c r="C400" i="16"/>
  <c r="B400" i="16"/>
  <c r="C399" i="16"/>
  <c r="B399" i="16"/>
  <c r="C398" i="16"/>
  <c r="B398" i="16"/>
  <c r="C397" i="16"/>
  <c r="B397" i="16"/>
  <c r="C396" i="16"/>
  <c r="B396" i="16"/>
  <c r="C395" i="16"/>
  <c r="B395" i="16"/>
  <c r="C394" i="16"/>
  <c r="B394" i="16"/>
  <c r="C393" i="16"/>
  <c r="B393" i="16"/>
  <c r="C392" i="16"/>
  <c r="B392" i="16"/>
  <c r="C391" i="16"/>
  <c r="B391" i="16"/>
  <c r="C390" i="16"/>
  <c r="B390" i="16"/>
  <c r="C389" i="16"/>
  <c r="B389" i="16"/>
  <c r="C388" i="16"/>
  <c r="B388" i="16"/>
  <c r="C387" i="16"/>
  <c r="B387" i="16"/>
  <c r="C386" i="16"/>
  <c r="B386" i="16"/>
  <c r="C385" i="16"/>
  <c r="B385" i="16"/>
  <c r="C384" i="16"/>
  <c r="B384" i="16"/>
  <c r="C383" i="16"/>
  <c r="B383" i="16"/>
  <c r="C382" i="16"/>
  <c r="B382" i="16"/>
  <c r="C381" i="16"/>
  <c r="B381" i="16"/>
  <c r="C380" i="16"/>
  <c r="B380" i="16"/>
  <c r="C379" i="16"/>
  <c r="B379" i="16"/>
  <c r="C378" i="16"/>
  <c r="B378" i="16"/>
  <c r="C377" i="16"/>
  <c r="B377" i="16"/>
  <c r="C376" i="16"/>
  <c r="B376" i="16"/>
  <c r="C375" i="16"/>
  <c r="B375" i="16"/>
  <c r="C374" i="16"/>
  <c r="B374" i="16"/>
  <c r="C373" i="16"/>
  <c r="B373" i="16"/>
  <c r="C372" i="16"/>
  <c r="B372" i="16"/>
  <c r="C371" i="16"/>
  <c r="B371" i="16"/>
  <c r="C370" i="16"/>
  <c r="B370" i="16"/>
  <c r="C369" i="16"/>
  <c r="B369" i="16"/>
  <c r="C368" i="16"/>
  <c r="B368" i="16"/>
  <c r="C367" i="16"/>
  <c r="B367" i="16"/>
  <c r="C366" i="16"/>
  <c r="B366" i="16"/>
  <c r="C365" i="16"/>
  <c r="B365" i="16"/>
  <c r="C364" i="16"/>
  <c r="B364" i="16"/>
  <c r="C363" i="16"/>
  <c r="B363" i="16"/>
  <c r="C362" i="16"/>
  <c r="B362" i="16"/>
  <c r="C361" i="16"/>
  <c r="B361" i="16"/>
  <c r="C360" i="16"/>
  <c r="B360" i="16"/>
  <c r="C359" i="16"/>
  <c r="B359" i="16"/>
  <c r="C358" i="16"/>
  <c r="B358" i="16"/>
  <c r="C357" i="16"/>
  <c r="B357" i="16"/>
  <c r="C356" i="16"/>
  <c r="B356" i="16"/>
  <c r="C355" i="16"/>
  <c r="B355" i="16"/>
  <c r="C354" i="16"/>
  <c r="B354" i="16"/>
  <c r="C353" i="16"/>
  <c r="B353" i="16"/>
  <c r="C352" i="16"/>
  <c r="B352" i="16"/>
  <c r="C351" i="16"/>
  <c r="B351" i="16"/>
  <c r="C350" i="16"/>
  <c r="B350" i="16"/>
  <c r="C349" i="16"/>
  <c r="B349" i="16"/>
  <c r="C348" i="16"/>
  <c r="B348" i="16"/>
  <c r="C347" i="16"/>
  <c r="B347" i="16"/>
  <c r="C346" i="16"/>
  <c r="B346" i="16"/>
  <c r="C345" i="16"/>
  <c r="B345" i="16"/>
  <c r="C344" i="16"/>
  <c r="B344" i="16"/>
  <c r="C343" i="16"/>
  <c r="B343" i="16"/>
  <c r="C342" i="16"/>
  <c r="B342" i="16"/>
  <c r="C341" i="16"/>
  <c r="B341" i="16"/>
  <c r="C340" i="16"/>
  <c r="B340" i="16"/>
  <c r="C339" i="16"/>
  <c r="B339" i="16"/>
  <c r="C338" i="16"/>
  <c r="B338" i="16"/>
  <c r="C337" i="16"/>
  <c r="B337" i="16"/>
  <c r="C336" i="16"/>
  <c r="B336" i="16"/>
  <c r="C335" i="16"/>
  <c r="B335" i="16"/>
  <c r="C334" i="16"/>
  <c r="B334" i="16"/>
  <c r="C333" i="16"/>
  <c r="B333" i="16"/>
  <c r="C332" i="16"/>
  <c r="B332" i="16"/>
  <c r="C331" i="16"/>
  <c r="B331" i="16"/>
  <c r="C330" i="16"/>
  <c r="B330" i="16"/>
  <c r="C329" i="16"/>
  <c r="B329" i="16"/>
  <c r="C328" i="16"/>
  <c r="B328" i="16"/>
  <c r="C327" i="16"/>
  <c r="B327" i="16"/>
  <c r="C326" i="16"/>
  <c r="B326" i="16"/>
  <c r="C325" i="16"/>
  <c r="B325" i="16"/>
  <c r="C324" i="16"/>
  <c r="B324" i="16"/>
  <c r="C323" i="16"/>
  <c r="B323" i="16"/>
  <c r="C322" i="16"/>
  <c r="B322" i="16"/>
  <c r="C321" i="16"/>
  <c r="B321" i="16"/>
  <c r="C320" i="16"/>
  <c r="B320" i="16"/>
  <c r="C319" i="16"/>
  <c r="B319" i="16"/>
  <c r="C318" i="16"/>
  <c r="B318" i="16"/>
  <c r="C317" i="16"/>
  <c r="B317" i="16"/>
  <c r="C316" i="16"/>
  <c r="B316" i="16"/>
  <c r="C315" i="16"/>
  <c r="B315" i="16"/>
  <c r="C314" i="16"/>
  <c r="B314" i="16"/>
  <c r="C313" i="16"/>
  <c r="B313" i="16"/>
  <c r="C312" i="16"/>
  <c r="B312" i="16"/>
  <c r="C311" i="16"/>
  <c r="B311" i="16"/>
  <c r="C310" i="16"/>
  <c r="B310" i="16"/>
  <c r="C309" i="16"/>
  <c r="B309" i="16"/>
  <c r="C308" i="16"/>
  <c r="B308" i="16"/>
  <c r="C307" i="16"/>
  <c r="B307" i="16"/>
  <c r="C306" i="16"/>
  <c r="B306" i="16"/>
  <c r="C305" i="16"/>
  <c r="B305" i="16"/>
  <c r="C304" i="16"/>
  <c r="B304" i="16"/>
  <c r="C303" i="16"/>
  <c r="B303" i="16"/>
  <c r="C302" i="16"/>
  <c r="B302" i="16"/>
  <c r="C301" i="16"/>
  <c r="B301" i="16"/>
  <c r="C300" i="16"/>
  <c r="B300" i="16"/>
  <c r="C299" i="16"/>
  <c r="B299" i="16"/>
  <c r="C298" i="16"/>
  <c r="B298" i="16"/>
  <c r="C297" i="16"/>
  <c r="B297" i="16"/>
  <c r="C296" i="16"/>
  <c r="B296" i="16"/>
  <c r="C295" i="16"/>
  <c r="B295" i="16"/>
  <c r="C294" i="16"/>
  <c r="B294" i="16"/>
  <c r="C293" i="16"/>
  <c r="B293" i="16"/>
  <c r="C292" i="16"/>
  <c r="B292" i="16"/>
  <c r="C291" i="16"/>
  <c r="B291" i="16"/>
  <c r="C290" i="16"/>
  <c r="B290" i="16"/>
  <c r="C289" i="16"/>
  <c r="B289" i="16"/>
  <c r="C288" i="16"/>
  <c r="B288" i="16"/>
  <c r="C287" i="16"/>
  <c r="B287" i="16"/>
  <c r="C286" i="16"/>
  <c r="B286" i="16"/>
  <c r="C285" i="16"/>
  <c r="B285" i="16"/>
  <c r="C284" i="16"/>
  <c r="B284" i="16"/>
  <c r="C283" i="16"/>
  <c r="B283" i="16"/>
  <c r="C282" i="16"/>
  <c r="B282" i="16"/>
  <c r="C281" i="16"/>
  <c r="B281" i="16"/>
  <c r="C280" i="16"/>
  <c r="B280" i="16"/>
  <c r="C279" i="16"/>
  <c r="B279" i="16"/>
  <c r="C278" i="16"/>
  <c r="B278" i="16"/>
  <c r="C277" i="16"/>
  <c r="B277" i="16"/>
  <c r="C276" i="16"/>
  <c r="B276" i="16"/>
  <c r="C275" i="16"/>
  <c r="B275" i="16"/>
  <c r="C274" i="16"/>
  <c r="B274" i="16"/>
  <c r="C273" i="16"/>
  <c r="B273" i="16"/>
  <c r="C272" i="16"/>
  <c r="B272" i="16"/>
  <c r="C271" i="16"/>
  <c r="B271" i="16"/>
  <c r="C270" i="16"/>
  <c r="B270" i="16"/>
  <c r="C269" i="16"/>
  <c r="B269" i="16"/>
  <c r="C268" i="16"/>
  <c r="B268" i="16"/>
  <c r="C267" i="16"/>
  <c r="B267" i="16"/>
  <c r="C266" i="16"/>
  <c r="B266" i="16"/>
  <c r="C265" i="16"/>
  <c r="B265" i="16"/>
  <c r="C264" i="16"/>
  <c r="B264" i="16"/>
  <c r="C263" i="16"/>
  <c r="B263" i="16"/>
  <c r="C262" i="16"/>
  <c r="B262" i="16"/>
  <c r="C261" i="16"/>
  <c r="B261" i="16"/>
  <c r="C260" i="16"/>
  <c r="B260" i="16"/>
  <c r="C259" i="16"/>
  <c r="B259" i="16"/>
  <c r="C258" i="16"/>
  <c r="B258" i="16"/>
  <c r="C257" i="16"/>
  <c r="B257" i="16"/>
  <c r="C256" i="16"/>
  <c r="B256" i="16"/>
  <c r="C255" i="16"/>
  <c r="B255" i="16"/>
  <c r="C254" i="16"/>
  <c r="B254" i="16"/>
  <c r="C253" i="16"/>
  <c r="B253" i="16"/>
  <c r="C252" i="16"/>
  <c r="B252" i="16"/>
  <c r="C251" i="16"/>
  <c r="B251" i="16"/>
  <c r="C250" i="16"/>
  <c r="B250" i="16"/>
  <c r="C249" i="16"/>
  <c r="B249" i="16"/>
  <c r="C248" i="16"/>
  <c r="B248" i="16"/>
  <c r="C247" i="16"/>
  <c r="B247" i="16"/>
  <c r="C246" i="16"/>
  <c r="B246" i="16"/>
  <c r="C245" i="16"/>
  <c r="B245" i="16"/>
  <c r="C244" i="16"/>
  <c r="B244" i="16"/>
  <c r="C243" i="16"/>
  <c r="B243" i="16"/>
  <c r="C242" i="16"/>
  <c r="B242" i="16"/>
  <c r="C241" i="16"/>
  <c r="B241" i="16"/>
  <c r="C240" i="16"/>
  <c r="B240" i="16"/>
  <c r="C239" i="16"/>
  <c r="B239" i="16"/>
  <c r="C238" i="16"/>
  <c r="B238" i="16"/>
  <c r="C237" i="16"/>
  <c r="B237" i="16"/>
  <c r="C236" i="16"/>
  <c r="B236" i="16"/>
  <c r="C235" i="16"/>
  <c r="B235" i="16"/>
  <c r="C234" i="16"/>
  <c r="B234" i="16"/>
  <c r="C233" i="16"/>
  <c r="B233" i="16"/>
  <c r="C232" i="16"/>
  <c r="B232" i="16"/>
  <c r="C231" i="16"/>
  <c r="B231" i="16"/>
  <c r="C230" i="16"/>
  <c r="B230" i="16"/>
  <c r="C229" i="16"/>
  <c r="B229" i="16"/>
  <c r="C228" i="16"/>
  <c r="B228" i="16"/>
  <c r="C227" i="16"/>
  <c r="B227" i="16"/>
  <c r="C226" i="16"/>
  <c r="B226" i="16"/>
  <c r="C225" i="16"/>
  <c r="B225" i="16"/>
  <c r="C224" i="16"/>
  <c r="B224" i="16"/>
  <c r="C223" i="16"/>
  <c r="B223" i="16"/>
  <c r="C222" i="16"/>
  <c r="B222" i="16"/>
  <c r="C221" i="16"/>
  <c r="B221" i="16"/>
  <c r="C220" i="16"/>
  <c r="B220" i="16"/>
  <c r="C219" i="16"/>
  <c r="B219" i="16"/>
  <c r="C218" i="16"/>
  <c r="B218" i="16"/>
  <c r="C217" i="16"/>
  <c r="B217" i="16"/>
  <c r="C216" i="16"/>
  <c r="B216" i="16"/>
  <c r="C215" i="16"/>
  <c r="B215" i="16"/>
  <c r="C214" i="16"/>
  <c r="B214" i="16"/>
  <c r="C213" i="16"/>
  <c r="B213" i="16"/>
  <c r="C212" i="16"/>
  <c r="B212" i="16"/>
  <c r="C211" i="16"/>
  <c r="B211" i="16"/>
  <c r="C210" i="16"/>
  <c r="B210" i="16"/>
  <c r="C209" i="16"/>
  <c r="B209" i="16"/>
  <c r="C208" i="16"/>
  <c r="B208" i="16"/>
  <c r="C207" i="16"/>
  <c r="B207" i="16"/>
  <c r="C206" i="16"/>
  <c r="B206" i="16"/>
  <c r="C205" i="16"/>
  <c r="B205" i="16"/>
  <c r="C204" i="16"/>
  <c r="B204" i="16"/>
  <c r="C203" i="16"/>
  <c r="B203" i="16"/>
  <c r="C202" i="16"/>
  <c r="B202" i="16"/>
  <c r="C201" i="16"/>
  <c r="B201" i="16"/>
  <c r="C200" i="16"/>
  <c r="B200" i="16"/>
  <c r="C199" i="16"/>
  <c r="B199" i="16"/>
  <c r="C198" i="16"/>
  <c r="B198" i="16"/>
  <c r="C197" i="16"/>
  <c r="B197" i="16"/>
  <c r="C196" i="16"/>
  <c r="B196" i="16"/>
  <c r="C195" i="16"/>
  <c r="B195" i="16"/>
  <c r="C194" i="16"/>
  <c r="B194" i="16"/>
  <c r="C193" i="16"/>
  <c r="B193" i="16"/>
  <c r="C192" i="16"/>
  <c r="B192" i="16"/>
  <c r="C191" i="16"/>
  <c r="B191" i="16"/>
  <c r="C190" i="16"/>
  <c r="B190" i="16"/>
  <c r="C189" i="16"/>
  <c r="B189" i="16"/>
  <c r="C188" i="16"/>
  <c r="B188" i="16"/>
  <c r="C187" i="16"/>
  <c r="B187" i="16"/>
  <c r="C186" i="16"/>
  <c r="B186" i="16"/>
  <c r="C185" i="16"/>
  <c r="B185" i="16"/>
  <c r="C184" i="16"/>
  <c r="B184" i="16"/>
  <c r="C183" i="16"/>
  <c r="B183" i="16"/>
  <c r="C182" i="16"/>
  <c r="B182" i="16"/>
  <c r="C181" i="16"/>
  <c r="B181" i="16"/>
  <c r="C180" i="16"/>
  <c r="B180" i="16"/>
  <c r="C179" i="16"/>
  <c r="B179" i="16"/>
  <c r="C178" i="16"/>
  <c r="B178" i="16"/>
  <c r="C177" i="16"/>
  <c r="B177" i="16"/>
  <c r="C176" i="16"/>
  <c r="B176" i="16"/>
  <c r="C175" i="16"/>
  <c r="B175" i="16"/>
  <c r="C174" i="16"/>
  <c r="B174" i="16"/>
  <c r="C173" i="16"/>
  <c r="B173" i="16"/>
  <c r="C172" i="16"/>
  <c r="B172" i="16"/>
  <c r="C171" i="16"/>
  <c r="B171" i="16"/>
  <c r="C170" i="16"/>
  <c r="B170" i="16"/>
  <c r="C169" i="16"/>
  <c r="B169" i="16"/>
  <c r="C168" i="16"/>
  <c r="B168" i="16"/>
  <c r="C167" i="16"/>
  <c r="B167" i="16"/>
  <c r="C166" i="16"/>
  <c r="B166" i="16"/>
  <c r="C165" i="16"/>
  <c r="B165" i="16"/>
  <c r="C164" i="16"/>
  <c r="B164" i="16"/>
  <c r="C163" i="16"/>
  <c r="B163" i="16"/>
  <c r="C162" i="16"/>
  <c r="B162" i="16"/>
  <c r="C161" i="16"/>
  <c r="B161" i="16"/>
  <c r="C160" i="16"/>
  <c r="B160" i="16"/>
  <c r="C159" i="16"/>
  <c r="B159" i="16"/>
  <c r="C158" i="16"/>
  <c r="B158" i="16"/>
  <c r="C157" i="16"/>
  <c r="B157" i="16"/>
  <c r="C156" i="16"/>
  <c r="B156" i="16"/>
  <c r="C155" i="16"/>
  <c r="B155" i="16"/>
  <c r="C154" i="16"/>
  <c r="B154" i="16"/>
  <c r="C153" i="16"/>
  <c r="B153" i="16"/>
  <c r="C152" i="16"/>
  <c r="B152" i="16"/>
  <c r="C151" i="16"/>
  <c r="B151" i="16"/>
  <c r="C150" i="16"/>
  <c r="B150" i="16"/>
  <c r="C149" i="16"/>
  <c r="B149" i="16"/>
  <c r="C148" i="16"/>
  <c r="B148" i="16"/>
  <c r="C147" i="16"/>
  <c r="B147" i="16"/>
  <c r="C146" i="16"/>
  <c r="B146" i="16"/>
  <c r="C145" i="16"/>
  <c r="B145" i="16"/>
  <c r="C144" i="16"/>
  <c r="B144" i="16"/>
  <c r="C143" i="16"/>
  <c r="B143" i="16"/>
  <c r="C142" i="16"/>
  <c r="B142" i="16"/>
  <c r="C141" i="16"/>
  <c r="B141" i="16"/>
  <c r="C140" i="16"/>
  <c r="B140" i="16"/>
  <c r="C139" i="16"/>
  <c r="B139" i="16"/>
  <c r="C138" i="16"/>
  <c r="B138" i="16"/>
  <c r="C137" i="16"/>
  <c r="B137" i="16"/>
  <c r="C136" i="16"/>
  <c r="B136" i="16"/>
  <c r="C135" i="16"/>
  <c r="B135" i="16"/>
  <c r="C134" i="16"/>
  <c r="B134" i="16"/>
  <c r="C133" i="16"/>
  <c r="B133" i="16"/>
  <c r="C132" i="16"/>
  <c r="B132" i="16"/>
  <c r="C131" i="16"/>
  <c r="B131" i="16"/>
  <c r="C130" i="16"/>
  <c r="B130" i="16"/>
  <c r="C129" i="16"/>
  <c r="B129" i="16"/>
  <c r="C128" i="16"/>
  <c r="B128" i="16"/>
  <c r="C127" i="16"/>
  <c r="B127" i="16"/>
  <c r="C126" i="16"/>
  <c r="B126" i="16"/>
  <c r="C125" i="16"/>
  <c r="B125" i="16"/>
  <c r="C124" i="16"/>
  <c r="B124" i="16"/>
  <c r="C123" i="16"/>
  <c r="B123" i="16"/>
  <c r="C122" i="16"/>
  <c r="B122" i="16"/>
  <c r="C121" i="16"/>
  <c r="B121" i="16"/>
  <c r="C120" i="16"/>
  <c r="B120" i="16"/>
  <c r="C119" i="16"/>
  <c r="B119" i="16"/>
  <c r="C118" i="16"/>
  <c r="B118" i="16"/>
  <c r="C117" i="16"/>
  <c r="B117" i="16"/>
  <c r="C116" i="16"/>
  <c r="B116" i="16"/>
  <c r="C115" i="16"/>
  <c r="B115" i="16"/>
  <c r="C114" i="16"/>
  <c r="B114" i="16"/>
  <c r="C113" i="16"/>
  <c r="B113" i="16"/>
  <c r="C112" i="16"/>
  <c r="B112" i="16"/>
  <c r="C111" i="16"/>
  <c r="B111" i="16"/>
  <c r="C110" i="16"/>
  <c r="B110" i="16"/>
  <c r="C109" i="16"/>
  <c r="B109" i="16"/>
  <c r="C108" i="16"/>
  <c r="B108" i="16"/>
  <c r="C107" i="16"/>
  <c r="B107" i="16"/>
  <c r="C106" i="16"/>
  <c r="B106" i="16"/>
  <c r="C105" i="16"/>
  <c r="B105" i="16"/>
  <c r="C104" i="16"/>
  <c r="B104" i="16"/>
  <c r="C103" i="16"/>
  <c r="B103" i="16"/>
  <c r="C102" i="16"/>
  <c r="B102" i="16"/>
  <c r="C101" i="16"/>
  <c r="B101" i="16"/>
  <c r="C100" i="16"/>
  <c r="B100" i="16"/>
  <c r="C99" i="16"/>
  <c r="B99" i="16"/>
  <c r="C98" i="16"/>
  <c r="B98" i="16"/>
  <c r="C97" i="16"/>
  <c r="B97" i="16"/>
  <c r="C96" i="16"/>
  <c r="B96" i="16"/>
  <c r="C95" i="16"/>
  <c r="B95" i="16"/>
  <c r="C94" i="16"/>
  <c r="B94" i="16"/>
  <c r="C93" i="16"/>
  <c r="B93" i="16"/>
  <c r="C92" i="16"/>
  <c r="B92" i="16"/>
  <c r="C91" i="16"/>
  <c r="B91" i="16"/>
  <c r="C90" i="16"/>
  <c r="B90" i="16"/>
  <c r="C89" i="16"/>
  <c r="B89" i="16"/>
  <c r="C88" i="16"/>
  <c r="B88" i="16"/>
  <c r="C87" i="16"/>
  <c r="B87" i="16"/>
  <c r="C86" i="16"/>
  <c r="B86" i="16"/>
  <c r="C85" i="16"/>
  <c r="B85" i="16"/>
  <c r="C84" i="16"/>
  <c r="B84" i="16"/>
  <c r="C83" i="16"/>
  <c r="B83" i="16"/>
  <c r="C82" i="16"/>
  <c r="B82" i="16"/>
  <c r="C81" i="16"/>
  <c r="B81" i="16"/>
  <c r="C80" i="16"/>
  <c r="B80" i="16"/>
  <c r="C79" i="16"/>
  <c r="B79" i="16"/>
  <c r="C78" i="16"/>
  <c r="B78" i="16"/>
  <c r="C77" i="16"/>
  <c r="B77" i="16"/>
  <c r="C76" i="16"/>
  <c r="B76" i="16"/>
  <c r="C75" i="16"/>
  <c r="B75" i="16"/>
  <c r="C74" i="16"/>
  <c r="B74" i="16"/>
  <c r="C73" i="16"/>
  <c r="B73" i="16"/>
  <c r="C72" i="16"/>
  <c r="B72" i="16"/>
  <c r="C71" i="16"/>
  <c r="B71" i="16"/>
  <c r="C70" i="16"/>
  <c r="B70" i="16"/>
  <c r="C69" i="16"/>
  <c r="B69" i="16"/>
  <c r="C68" i="16"/>
  <c r="B68" i="16"/>
  <c r="C67" i="16"/>
  <c r="B67" i="16"/>
  <c r="C66" i="16"/>
  <c r="B66" i="16"/>
  <c r="C65" i="16"/>
  <c r="B65" i="16"/>
  <c r="C64" i="16"/>
  <c r="B64" i="16"/>
  <c r="C63" i="16"/>
  <c r="B63" i="16"/>
  <c r="C62" i="16"/>
  <c r="B62" i="16"/>
  <c r="C61" i="16"/>
  <c r="B61" i="16"/>
  <c r="C60" i="16"/>
  <c r="B60" i="16"/>
  <c r="C59" i="16"/>
  <c r="B59" i="16"/>
  <c r="C58" i="16"/>
  <c r="B58" i="16"/>
  <c r="C57" i="16"/>
  <c r="B57" i="16"/>
  <c r="C56" i="16"/>
  <c r="B56" i="16"/>
  <c r="C55" i="16"/>
  <c r="B55" i="16"/>
  <c r="C54" i="16"/>
  <c r="B54" i="16"/>
  <c r="C53" i="16"/>
  <c r="B53" i="16"/>
  <c r="C52" i="16"/>
  <c r="B52" i="16"/>
  <c r="C51" i="16"/>
  <c r="B51" i="16"/>
  <c r="C50" i="16"/>
  <c r="B50" i="16"/>
  <c r="C49" i="16"/>
  <c r="B49" i="16"/>
  <c r="C48" i="16"/>
  <c r="B48" i="16"/>
  <c r="C47" i="16"/>
  <c r="B47" i="16"/>
  <c r="C46" i="16"/>
  <c r="B46" i="16"/>
  <c r="C45" i="16"/>
  <c r="B45" i="16"/>
  <c r="C44" i="16"/>
  <c r="B44" i="16"/>
  <c r="C43" i="16"/>
  <c r="B43" i="16"/>
  <c r="C42" i="16"/>
  <c r="B42" i="16"/>
  <c r="C41" i="16"/>
  <c r="B41" i="16"/>
  <c r="C40" i="16"/>
  <c r="B40" i="16"/>
  <c r="C39" i="16"/>
  <c r="B39" i="16"/>
  <c r="C38" i="16"/>
  <c r="B38" i="16"/>
  <c r="C37" i="16"/>
  <c r="B37" i="16"/>
  <c r="C36" i="16"/>
  <c r="B36" i="16"/>
  <c r="C35" i="16"/>
  <c r="B35" i="16"/>
  <c r="C34" i="16"/>
  <c r="B34" i="16"/>
  <c r="C33" i="16"/>
  <c r="B33" i="16"/>
  <c r="C32" i="16"/>
  <c r="B32" i="16"/>
  <c r="C31" i="16"/>
  <c r="B31" i="16"/>
  <c r="C30" i="16"/>
  <c r="B30" i="16"/>
  <c r="C29" i="16"/>
  <c r="B29" i="16"/>
  <c r="C28" i="16"/>
  <c r="B28" i="16"/>
  <c r="C27" i="16"/>
  <c r="B27" i="16"/>
  <c r="C26" i="16"/>
  <c r="B26" i="16"/>
  <c r="C25" i="16"/>
  <c r="B25" i="16"/>
  <c r="D500" i="12"/>
  <c r="C500" i="12"/>
  <c r="B500" i="12"/>
  <c r="D499" i="12"/>
  <c r="C499" i="12"/>
  <c r="B499" i="12"/>
  <c r="D498" i="12"/>
  <c r="C498" i="12"/>
  <c r="B498" i="12"/>
  <c r="D497" i="12"/>
  <c r="C497" i="12"/>
  <c r="B497" i="12"/>
  <c r="D496" i="12"/>
  <c r="C496" i="12"/>
  <c r="B496" i="12"/>
  <c r="D495" i="12"/>
  <c r="C495" i="12"/>
  <c r="B495" i="12"/>
  <c r="D494" i="12"/>
  <c r="C494" i="12"/>
  <c r="B494" i="12"/>
  <c r="D493" i="12"/>
  <c r="C493" i="12"/>
  <c r="B493" i="12"/>
  <c r="D492" i="12"/>
  <c r="C492" i="12"/>
  <c r="B492" i="12"/>
  <c r="D491" i="12"/>
  <c r="C491" i="12"/>
  <c r="B491" i="12"/>
  <c r="D490" i="12"/>
  <c r="C490" i="12"/>
  <c r="B490" i="12"/>
  <c r="D489" i="12"/>
  <c r="C489" i="12"/>
  <c r="B489" i="12"/>
  <c r="D488" i="12"/>
  <c r="C488" i="12"/>
  <c r="B488" i="12"/>
  <c r="D487" i="12"/>
  <c r="C487" i="12"/>
  <c r="B487" i="12"/>
  <c r="D486" i="12"/>
  <c r="C486" i="12"/>
  <c r="B486" i="12"/>
  <c r="D485" i="12"/>
  <c r="C485" i="12"/>
  <c r="B485" i="12"/>
  <c r="D484" i="12"/>
  <c r="C484" i="12"/>
  <c r="B484" i="12"/>
  <c r="D483" i="12"/>
  <c r="C483" i="12"/>
  <c r="B483" i="12"/>
  <c r="D482" i="12"/>
  <c r="C482" i="12"/>
  <c r="B482" i="12"/>
  <c r="D481" i="12"/>
  <c r="C481" i="12"/>
  <c r="B481" i="12"/>
  <c r="D480" i="12"/>
  <c r="C480" i="12"/>
  <c r="B480" i="12"/>
  <c r="D479" i="12"/>
  <c r="C479" i="12"/>
  <c r="B479" i="12"/>
  <c r="D478" i="12"/>
  <c r="C478" i="12"/>
  <c r="B478" i="12"/>
  <c r="D477" i="12"/>
  <c r="C477" i="12"/>
  <c r="B477" i="12"/>
  <c r="D476" i="12"/>
  <c r="C476" i="12"/>
  <c r="B476" i="12"/>
  <c r="D475" i="12"/>
  <c r="C475" i="12"/>
  <c r="B475" i="12"/>
  <c r="D474" i="12"/>
  <c r="C474" i="12"/>
  <c r="B474" i="12"/>
  <c r="D473" i="12"/>
  <c r="C473" i="12"/>
  <c r="B473" i="12"/>
  <c r="D472" i="12"/>
  <c r="C472" i="12"/>
  <c r="B472" i="12"/>
  <c r="D471" i="12"/>
  <c r="C471" i="12"/>
  <c r="B471" i="12"/>
  <c r="D470" i="12"/>
  <c r="C470" i="12"/>
  <c r="B470" i="12"/>
  <c r="D469" i="12"/>
  <c r="C469" i="12"/>
  <c r="B469" i="12"/>
  <c r="D468" i="12"/>
  <c r="C468" i="12"/>
  <c r="B468" i="12"/>
  <c r="D467" i="12"/>
  <c r="C467" i="12"/>
  <c r="B467" i="12"/>
  <c r="D466" i="12"/>
  <c r="C466" i="12"/>
  <c r="B466" i="12"/>
  <c r="D465" i="12"/>
  <c r="C465" i="12"/>
  <c r="B465" i="12"/>
  <c r="D464" i="12"/>
  <c r="C464" i="12"/>
  <c r="B464" i="12"/>
  <c r="D463" i="12"/>
  <c r="C463" i="12"/>
  <c r="B463" i="12"/>
  <c r="D462" i="12"/>
  <c r="C462" i="12"/>
  <c r="B462" i="12"/>
  <c r="D461" i="12"/>
  <c r="C461" i="12"/>
  <c r="B461" i="12"/>
  <c r="D460" i="12"/>
  <c r="C460" i="12"/>
  <c r="B460" i="12"/>
  <c r="D459" i="12"/>
  <c r="C459" i="12"/>
  <c r="B459" i="12"/>
  <c r="D458" i="12"/>
  <c r="C458" i="12"/>
  <c r="B458" i="12"/>
  <c r="D457" i="12"/>
  <c r="C457" i="12"/>
  <c r="B457" i="12"/>
  <c r="D456" i="12"/>
  <c r="C456" i="12"/>
  <c r="B456" i="12"/>
  <c r="D455" i="12"/>
  <c r="C455" i="12"/>
  <c r="B455" i="12"/>
  <c r="D454" i="12"/>
  <c r="C454" i="12"/>
  <c r="B454" i="12"/>
  <c r="D453" i="12"/>
  <c r="C453" i="12"/>
  <c r="B453" i="12"/>
  <c r="D452" i="12"/>
  <c r="C452" i="12"/>
  <c r="B452" i="12"/>
  <c r="D451" i="12"/>
  <c r="C451" i="12"/>
  <c r="B451" i="12"/>
  <c r="D450" i="12"/>
  <c r="C450" i="12"/>
  <c r="B450" i="12"/>
  <c r="D449" i="12"/>
  <c r="C449" i="12"/>
  <c r="B449" i="12"/>
  <c r="D448" i="12"/>
  <c r="C448" i="12"/>
  <c r="B448" i="12"/>
  <c r="D447" i="12"/>
  <c r="C447" i="12"/>
  <c r="B447" i="12"/>
  <c r="D446" i="12"/>
  <c r="C446" i="12"/>
  <c r="B446" i="12"/>
  <c r="D445" i="12"/>
  <c r="C445" i="12"/>
  <c r="B445" i="12"/>
  <c r="D444" i="12"/>
  <c r="C444" i="12"/>
  <c r="B444" i="12"/>
  <c r="D443" i="12"/>
  <c r="C443" i="12"/>
  <c r="B443" i="12"/>
  <c r="D442" i="12"/>
  <c r="C442" i="12"/>
  <c r="B442" i="12"/>
  <c r="D441" i="12"/>
  <c r="C441" i="12"/>
  <c r="B441" i="12"/>
  <c r="D440" i="12"/>
  <c r="C440" i="12"/>
  <c r="B440" i="12"/>
  <c r="D439" i="12"/>
  <c r="C439" i="12"/>
  <c r="B439" i="12"/>
  <c r="D438" i="12"/>
  <c r="C438" i="12"/>
  <c r="B438" i="12"/>
  <c r="D437" i="12"/>
  <c r="C437" i="12"/>
  <c r="B437" i="12"/>
  <c r="D436" i="12"/>
  <c r="C436" i="12"/>
  <c r="B436" i="12"/>
  <c r="D435" i="12"/>
  <c r="C435" i="12"/>
  <c r="B435" i="12"/>
  <c r="D434" i="12"/>
  <c r="C434" i="12"/>
  <c r="B434" i="12"/>
  <c r="D433" i="12"/>
  <c r="C433" i="12"/>
  <c r="B433" i="12"/>
  <c r="D432" i="12"/>
  <c r="C432" i="12"/>
  <c r="B432" i="12"/>
  <c r="D431" i="12"/>
  <c r="C431" i="12"/>
  <c r="B431" i="12"/>
  <c r="D430" i="12"/>
  <c r="C430" i="12"/>
  <c r="B430" i="12"/>
  <c r="D429" i="12"/>
  <c r="C429" i="12"/>
  <c r="B429" i="12"/>
  <c r="D428" i="12"/>
  <c r="C428" i="12"/>
  <c r="B428" i="12"/>
  <c r="D427" i="12"/>
  <c r="C427" i="12"/>
  <c r="B427" i="12"/>
  <c r="D426" i="12"/>
  <c r="C426" i="12"/>
  <c r="B426" i="12"/>
  <c r="D425" i="12"/>
  <c r="C425" i="12"/>
  <c r="B425" i="12"/>
  <c r="D424" i="12"/>
  <c r="C424" i="12"/>
  <c r="B424" i="12"/>
  <c r="D423" i="12"/>
  <c r="C423" i="12"/>
  <c r="B423" i="12"/>
  <c r="D422" i="12"/>
  <c r="C422" i="12"/>
  <c r="B422" i="12"/>
  <c r="D421" i="12"/>
  <c r="C421" i="12"/>
  <c r="B421" i="12"/>
  <c r="D420" i="12"/>
  <c r="C420" i="12"/>
  <c r="B420" i="12"/>
  <c r="D419" i="12"/>
  <c r="C419" i="12"/>
  <c r="B419" i="12"/>
  <c r="D418" i="12"/>
  <c r="C418" i="12"/>
  <c r="B418" i="12"/>
  <c r="D417" i="12"/>
  <c r="C417" i="12"/>
  <c r="B417" i="12"/>
  <c r="D416" i="12"/>
  <c r="C416" i="12"/>
  <c r="B416" i="12"/>
  <c r="D415" i="12"/>
  <c r="C415" i="12"/>
  <c r="B415" i="12"/>
  <c r="D414" i="12"/>
  <c r="C414" i="12"/>
  <c r="B414" i="12"/>
  <c r="D413" i="12"/>
  <c r="C413" i="12"/>
  <c r="B413" i="12"/>
  <c r="D412" i="12"/>
  <c r="C412" i="12"/>
  <c r="B412" i="12"/>
  <c r="D411" i="12"/>
  <c r="C411" i="12"/>
  <c r="B411" i="12"/>
  <c r="D410" i="12"/>
  <c r="C410" i="12"/>
  <c r="B410" i="12"/>
  <c r="D409" i="12"/>
  <c r="C409" i="12"/>
  <c r="B409" i="12"/>
  <c r="D408" i="12"/>
  <c r="C408" i="12"/>
  <c r="B408" i="12"/>
  <c r="D407" i="12"/>
  <c r="C407" i="12"/>
  <c r="B407" i="12"/>
  <c r="D406" i="12"/>
  <c r="C406" i="12"/>
  <c r="B406" i="12"/>
  <c r="D405" i="12"/>
  <c r="C405" i="12"/>
  <c r="B405" i="12"/>
  <c r="D404" i="12"/>
  <c r="C404" i="12"/>
  <c r="B404" i="12"/>
  <c r="D403" i="12"/>
  <c r="C403" i="12"/>
  <c r="B403" i="12"/>
  <c r="D402" i="12"/>
  <c r="C402" i="12"/>
  <c r="B402" i="12"/>
  <c r="D401" i="12"/>
  <c r="C401" i="12"/>
  <c r="B401" i="12"/>
  <c r="D400" i="12"/>
  <c r="C400" i="12"/>
  <c r="B400" i="12"/>
  <c r="D399" i="12"/>
  <c r="C399" i="12"/>
  <c r="B399" i="12"/>
  <c r="D398" i="12"/>
  <c r="C398" i="12"/>
  <c r="B398" i="12"/>
  <c r="D397" i="12"/>
  <c r="C397" i="12"/>
  <c r="B397" i="12"/>
  <c r="D396" i="12"/>
  <c r="C396" i="12"/>
  <c r="B396" i="12"/>
  <c r="D395" i="12"/>
  <c r="C395" i="12"/>
  <c r="B395" i="12"/>
  <c r="D394" i="12"/>
  <c r="C394" i="12"/>
  <c r="B394" i="12"/>
  <c r="D393" i="12"/>
  <c r="C393" i="12"/>
  <c r="B393" i="12"/>
  <c r="D392" i="12"/>
  <c r="C392" i="12"/>
  <c r="B392" i="12"/>
  <c r="D391" i="12"/>
  <c r="C391" i="12"/>
  <c r="B391" i="12"/>
  <c r="D390" i="12"/>
  <c r="C390" i="12"/>
  <c r="B390" i="12"/>
  <c r="D389" i="12"/>
  <c r="C389" i="12"/>
  <c r="B389" i="12"/>
  <c r="D388" i="12"/>
  <c r="C388" i="12"/>
  <c r="B388" i="12"/>
  <c r="D387" i="12"/>
  <c r="C387" i="12"/>
  <c r="B387" i="12"/>
  <c r="D386" i="12"/>
  <c r="C386" i="12"/>
  <c r="B386" i="12"/>
  <c r="D385" i="12"/>
  <c r="C385" i="12"/>
  <c r="B385" i="12"/>
  <c r="D384" i="12"/>
  <c r="C384" i="12"/>
  <c r="B384" i="12"/>
  <c r="D383" i="12"/>
  <c r="C383" i="12"/>
  <c r="B383" i="12"/>
  <c r="D382" i="12"/>
  <c r="C382" i="12"/>
  <c r="B382" i="12"/>
  <c r="D381" i="12"/>
  <c r="C381" i="12"/>
  <c r="B381" i="12"/>
  <c r="D380" i="12"/>
  <c r="C380" i="12"/>
  <c r="B380" i="12"/>
  <c r="D379" i="12"/>
  <c r="C379" i="12"/>
  <c r="B379" i="12"/>
  <c r="D378" i="12"/>
  <c r="C378" i="12"/>
  <c r="B378" i="12"/>
  <c r="D377" i="12"/>
  <c r="C377" i="12"/>
  <c r="B377" i="12"/>
  <c r="D376" i="12"/>
  <c r="C376" i="12"/>
  <c r="B376" i="12"/>
  <c r="D375" i="12"/>
  <c r="C375" i="12"/>
  <c r="B375" i="12"/>
  <c r="D374" i="12"/>
  <c r="C374" i="12"/>
  <c r="B374" i="12"/>
  <c r="D373" i="12"/>
  <c r="C373" i="12"/>
  <c r="B373" i="12"/>
  <c r="D372" i="12"/>
  <c r="C372" i="12"/>
  <c r="B372" i="12"/>
  <c r="D371" i="12"/>
  <c r="C371" i="12"/>
  <c r="B371" i="12"/>
  <c r="D370" i="12"/>
  <c r="C370" i="12"/>
  <c r="B370" i="12"/>
  <c r="D369" i="12"/>
  <c r="C369" i="12"/>
  <c r="B369" i="12"/>
  <c r="D368" i="12"/>
  <c r="C368" i="12"/>
  <c r="B368" i="12"/>
  <c r="D367" i="12"/>
  <c r="C367" i="12"/>
  <c r="B367" i="12"/>
  <c r="D366" i="12"/>
  <c r="C366" i="12"/>
  <c r="B366" i="12"/>
  <c r="D365" i="12"/>
  <c r="C365" i="12"/>
  <c r="B365" i="12"/>
  <c r="D364" i="12"/>
  <c r="C364" i="12"/>
  <c r="B364" i="12"/>
  <c r="D363" i="12"/>
  <c r="C363" i="12"/>
  <c r="B363" i="12"/>
  <c r="D362" i="12"/>
  <c r="C362" i="12"/>
  <c r="B362" i="12"/>
  <c r="D361" i="12"/>
  <c r="C361" i="12"/>
  <c r="B361" i="12"/>
  <c r="D360" i="12"/>
  <c r="C360" i="12"/>
  <c r="B360" i="12"/>
  <c r="D359" i="12"/>
  <c r="C359" i="12"/>
  <c r="B359" i="12"/>
  <c r="D358" i="12"/>
  <c r="C358" i="12"/>
  <c r="B358" i="12"/>
  <c r="D357" i="12"/>
  <c r="C357" i="12"/>
  <c r="B357" i="12"/>
  <c r="D356" i="12"/>
  <c r="C356" i="12"/>
  <c r="B356" i="12"/>
  <c r="D355" i="12"/>
  <c r="C355" i="12"/>
  <c r="B355" i="12"/>
  <c r="D354" i="12"/>
  <c r="C354" i="12"/>
  <c r="B354" i="12"/>
  <c r="D353" i="12"/>
  <c r="C353" i="12"/>
  <c r="B353" i="12"/>
  <c r="D352" i="12"/>
  <c r="C352" i="12"/>
  <c r="B352" i="12"/>
  <c r="D351" i="12"/>
  <c r="C351" i="12"/>
  <c r="B351" i="12"/>
  <c r="D350" i="12"/>
  <c r="C350" i="12"/>
  <c r="B350" i="12"/>
  <c r="D349" i="12"/>
  <c r="C349" i="12"/>
  <c r="B349" i="12"/>
  <c r="D348" i="12"/>
  <c r="C348" i="12"/>
  <c r="B348" i="12"/>
  <c r="D347" i="12"/>
  <c r="C347" i="12"/>
  <c r="B347" i="12"/>
  <c r="D346" i="12"/>
  <c r="C346" i="12"/>
  <c r="B346" i="12"/>
  <c r="D345" i="12"/>
  <c r="C345" i="12"/>
  <c r="B345" i="12"/>
  <c r="D344" i="12"/>
  <c r="C344" i="12"/>
  <c r="B344" i="12"/>
  <c r="D343" i="12"/>
  <c r="C343" i="12"/>
  <c r="B343" i="12"/>
  <c r="D342" i="12"/>
  <c r="C342" i="12"/>
  <c r="B342" i="12"/>
  <c r="D341" i="12"/>
  <c r="C341" i="12"/>
  <c r="B341" i="12"/>
  <c r="D340" i="12"/>
  <c r="C340" i="12"/>
  <c r="B340" i="12"/>
  <c r="D339" i="12"/>
  <c r="C339" i="12"/>
  <c r="B339" i="12"/>
  <c r="D338" i="12"/>
  <c r="C338" i="12"/>
  <c r="B338" i="12"/>
  <c r="D337" i="12"/>
  <c r="C337" i="12"/>
  <c r="B337" i="12"/>
  <c r="D336" i="12"/>
  <c r="C336" i="12"/>
  <c r="B336" i="12"/>
  <c r="D335" i="12"/>
  <c r="C335" i="12"/>
  <c r="B335" i="12"/>
  <c r="D334" i="12"/>
  <c r="C334" i="12"/>
  <c r="B334" i="12"/>
  <c r="D333" i="12"/>
  <c r="C333" i="12"/>
  <c r="B333" i="12"/>
  <c r="D332" i="12"/>
  <c r="C332" i="12"/>
  <c r="B332" i="12"/>
  <c r="D331" i="12"/>
  <c r="C331" i="12"/>
  <c r="B331" i="12"/>
  <c r="D330" i="12"/>
  <c r="C330" i="12"/>
  <c r="B330" i="12"/>
  <c r="D329" i="12"/>
  <c r="C329" i="12"/>
  <c r="B329" i="12"/>
  <c r="D328" i="12"/>
  <c r="C328" i="12"/>
  <c r="B328" i="12"/>
  <c r="D327" i="12"/>
  <c r="C327" i="12"/>
  <c r="B327" i="12"/>
  <c r="D326" i="12"/>
  <c r="C326" i="12"/>
  <c r="B326" i="12"/>
  <c r="D325" i="12"/>
  <c r="C325" i="12"/>
  <c r="B325" i="12"/>
  <c r="D324" i="12"/>
  <c r="C324" i="12"/>
  <c r="B324" i="12"/>
  <c r="D323" i="12"/>
  <c r="C323" i="12"/>
  <c r="B323" i="12"/>
  <c r="D322" i="12"/>
  <c r="C322" i="12"/>
  <c r="B322" i="12"/>
  <c r="D321" i="12"/>
  <c r="C321" i="12"/>
  <c r="B321" i="12"/>
  <c r="D320" i="12"/>
  <c r="C320" i="12"/>
  <c r="B320" i="12"/>
  <c r="D319" i="12"/>
  <c r="C319" i="12"/>
  <c r="B319" i="12"/>
  <c r="D318" i="12"/>
  <c r="C318" i="12"/>
  <c r="B318" i="12"/>
  <c r="D317" i="12"/>
  <c r="C317" i="12"/>
  <c r="B317" i="12"/>
  <c r="D316" i="12"/>
  <c r="C316" i="12"/>
  <c r="B316" i="12"/>
  <c r="D315" i="12"/>
  <c r="C315" i="12"/>
  <c r="B315" i="12"/>
  <c r="D314" i="12"/>
  <c r="C314" i="12"/>
  <c r="B314" i="12"/>
  <c r="D313" i="12"/>
  <c r="C313" i="12"/>
  <c r="B313" i="12"/>
  <c r="D312" i="12"/>
  <c r="C312" i="12"/>
  <c r="B312" i="12"/>
  <c r="D311" i="12"/>
  <c r="C311" i="12"/>
  <c r="B311" i="12"/>
  <c r="D310" i="12"/>
  <c r="C310" i="12"/>
  <c r="B310" i="12"/>
  <c r="D309" i="12"/>
  <c r="C309" i="12"/>
  <c r="B309" i="12"/>
  <c r="D308" i="12"/>
  <c r="C308" i="12"/>
  <c r="B308" i="12"/>
  <c r="D307" i="12"/>
  <c r="C307" i="12"/>
  <c r="B307" i="12"/>
  <c r="D306" i="12"/>
  <c r="C306" i="12"/>
  <c r="B306" i="12"/>
  <c r="D305" i="12"/>
  <c r="C305" i="12"/>
  <c r="B305" i="12"/>
  <c r="D304" i="12"/>
  <c r="C304" i="12"/>
  <c r="B304" i="12"/>
  <c r="D303" i="12"/>
  <c r="C303" i="12"/>
  <c r="B303" i="12"/>
  <c r="D302" i="12"/>
  <c r="C302" i="12"/>
  <c r="B302" i="12"/>
  <c r="D301" i="12"/>
  <c r="C301" i="12"/>
  <c r="B301" i="12"/>
  <c r="D300" i="12"/>
  <c r="C300" i="12"/>
  <c r="B300" i="12"/>
  <c r="D299" i="12"/>
  <c r="C299" i="12"/>
  <c r="B299" i="12"/>
  <c r="D298" i="12"/>
  <c r="C298" i="12"/>
  <c r="B298" i="12"/>
  <c r="D297" i="12"/>
  <c r="C297" i="12"/>
  <c r="B297" i="12"/>
  <c r="D296" i="12"/>
  <c r="C296" i="12"/>
  <c r="B296" i="12"/>
  <c r="D295" i="12"/>
  <c r="C295" i="12"/>
  <c r="B295" i="12"/>
  <c r="D294" i="12"/>
  <c r="C294" i="12"/>
  <c r="B294" i="12"/>
  <c r="D293" i="12"/>
  <c r="C293" i="12"/>
  <c r="B293" i="12"/>
  <c r="D292" i="12"/>
  <c r="C292" i="12"/>
  <c r="B292" i="12"/>
  <c r="D291" i="12"/>
  <c r="C291" i="12"/>
  <c r="B291" i="12"/>
  <c r="D290" i="12"/>
  <c r="C290" i="12"/>
  <c r="B290" i="12"/>
  <c r="D289" i="12"/>
  <c r="C289" i="12"/>
  <c r="B289" i="12"/>
  <c r="D288" i="12"/>
  <c r="C288" i="12"/>
  <c r="B288" i="12"/>
  <c r="D287" i="12"/>
  <c r="C287" i="12"/>
  <c r="B287" i="12"/>
  <c r="D286" i="12"/>
  <c r="C286" i="12"/>
  <c r="B286" i="12"/>
  <c r="D285" i="12"/>
  <c r="C285" i="12"/>
  <c r="B285" i="12"/>
  <c r="D284" i="12"/>
  <c r="C284" i="12"/>
  <c r="B284" i="12"/>
  <c r="D283" i="12"/>
  <c r="C283" i="12"/>
  <c r="B283" i="12"/>
  <c r="D282" i="12"/>
  <c r="C282" i="12"/>
  <c r="B282" i="12"/>
  <c r="D281" i="12"/>
  <c r="C281" i="12"/>
  <c r="B281" i="12"/>
  <c r="D280" i="12"/>
  <c r="C280" i="12"/>
  <c r="B280" i="12"/>
  <c r="D279" i="12"/>
  <c r="C279" i="12"/>
  <c r="B279" i="12"/>
  <c r="D278" i="12"/>
  <c r="C278" i="12"/>
  <c r="B278" i="12"/>
  <c r="D277" i="12"/>
  <c r="C277" i="12"/>
  <c r="B277" i="12"/>
  <c r="D276" i="12"/>
  <c r="C276" i="12"/>
  <c r="B276" i="12"/>
  <c r="D275" i="12"/>
  <c r="C275" i="12"/>
  <c r="B275" i="12"/>
  <c r="D274" i="12"/>
  <c r="C274" i="12"/>
  <c r="B274" i="12"/>
  <c r="D273" i="12"/>
  <c r="C273" i="12"/>
  <c r="B273" i="12"/>
  <c r="D272" i="12"/>
  <c r="C272" i="12"/>
  <c r="B272" i="12"/>
  <c r="D271" i="12"/>
  <c r="C271" i="12"/>
  <c r="B271" i="12"/>
  <c r="D270" i="12"/>
  <c r="C270" i="12"/>
  <c r="B270" i="12"/>
  <c r="D269" i="12"/>
  <c r="C269" i="12"/>
  <c r="B269" i="12"/>
  <c r="D268" i="12"/>
  <c r="C268" i="12"/>
  <c r="B268" i="12"/>
  <c r="D267" i="12"/>
  <c r="C267" i="12"/>
  <c r="B267" i="12"/>
  <c r="D266" i="12"/>
  <c r="C266" i="12"/>
  <c r="B266" i="12"/>
  <c r="D265" i="12"/>
  <c r="C265" i="12"/>
  <c r="B265" i="12"/>
  <c r="D264" i="12"/>
  <c r="C264" i="12"/>
  <c r="B264" i="12"/>
  <c r="D263" i="12"/>
  <c r="C263" i="12"/>
  <c r="B263" i="12"/>
  <c r="D262" i="12"/>
  <c r="C262" i="12"/>
  <c r="B262" i="12"/>
  <c r="D261" i="12"/>
  <c r="C261" i="12"/>
  <c r="B261" i="12"/>
  <c r="D260" i="12"/>
  <c r="C260" i="12"/>
  <c r="B260" i="12"/>
  <c r="D259" i="12"/>
  <c r="C259" i="12"/>
  <c r="B259" i="12"/>
  <c r="D258" i="12"/>
  <c r="C258" i="12"/>
  <c r="B258" i="12"/>
  <c r="D257" i="12"/>
  <c r="C257" i="12"/>
  <c r="B257" i="12"/>
  <c r="D256" i="12"/>
  <c r="C256" i="12"/>
  <c r="B256" i="12"/>
  <c r="D255" i="12"/>
  <c r="C255" i="12"/>
  <c r="B255" i="12"/>
  <c r="D254" i="12"/>
  <c r="C254" i="12"/>
  <c r="B254" i="12"/>
  <c r="D253" i="12"/>
  <c r="C253" i="12"/>
  <c r="B253" i="12"/>
  <c r="D252" i="12"/>
  <c r="C252" i="12"/>
  <c r="B252" i="12"/>
  <c r="D251" i="12"/>
  <c r="C251" i="12"/>
  <c r="B251" i="12"/>
  <c r="D250" i="12"/>
  <c r="C250" i="12"/>
  <c r="B250" i="12"/>
  <c r="D249" i="12"/>
  <c r="C249" i="12"/>
  <c r="B249" i="12"/>
  <c r="D248" i="12"/>
  <c r="C248" i="12"/>
  <c r="B248" i="12"/>
  <c r="D247" i="12"/>
  <c r="C247" i="12"/>
  <c r="B247" i="12"/>
  <c r="D246" i="12"/>
  <c r="C246" i="12"/>
  <c r="B246" i="12"/>
  <c r="D245" i="12"/>
  <c r="C245" i="12"/>
  <c r="B245" i="12"/>
  <c r="D244" i="12"/>
  <c r="C244" i="12"/>
  <c r="B244" i="12"/>
  <c r="D243" i="12"/>
  <c r="C243" i="12"/>
  <c r="B243" i="12"/>
  <c r="D242" i="12"/>
  <c r="C242" i="12"/>
  <c r="B242" i="12"/>
  <c r="D241" i="12"/>
  <c r="C241" i="12"/>
  <c r="B241" i="12"/>
  <c r="D240" i="12"/>
  <c r="C240" i="12"/>
  <c r="B240" i="12"/>
  <c r="D239" i="12"/>
  <c r="C239" i="12"/>
  <c r="B239" i="12"/>
  <c r="D238" i="12"/>
  <c r="C238" i="12"/>
  <c r="B238" i="12"/>
  <c r="D237" i="12"/>
  <c r="C237" i="12"/>
  <c r="B237" i="12"/>
  <c r="D236" i="12"/>
  <c r="C236" i="12"/>
  <c r="B236" i="12"/>
  <c r="D235" i="12"/>
  <c r="C235" i="12"/>
  <c r="B235" i="12"/>
  <c r="D234" i="12"/>
  <c r="C234" i="12"/>
  <c r="B234" i="12"/>
  <c r="D233" i="12"/>
  <c r="C233" i="12"/>
  <c r="B233" i="12"/>
  <c r="D232" i="12"/>
  <c r="C232" i="12"/>
  <c r="B232" i="12"/>
  <c r="D231" i="12"/>
  <c r="C231" i="12"/>
  <c r="B231" i="12"/>
  <c r="D230" i="12"/>
  <c r="C230" i="12"/>
  <c r="B230" i="12"/>
  <c r="D229" i="12"/>
  <c r="C229" i="12"/>
  <c r="B229" i="12"/>
  <c r="D228" i="12"/>
  <c r="C228" i="12"/>
  <c r="B228" i="12"/>
  <c r="D227" i="12"/>
  <c r="C227" i="12"/>
  <c r="B227" i="12"/>
  <c r="D226" i="12"/>
  <c r="C226" i="12"/>
  <c r="B226" i="12"/>
  <c r="D225" i="12"/>
  <c r="C225" i="12"/>
  <c r="B225" i="12"/>
  <c r="D224" i="12"/>
  <c r="C224" i="12"/>
  <c r="B224" i="12"/>
  <c r="D223" i="12"/>
  <c r="C223" i="12"/>
  <c r="B223" i="12"/>
  <c r="D222" i="12"/>
  <c r="C222" i="12"/>
  <c r="B222" i="12"/>
  <c r="D221" i="12"/>
  <c r="C221" i="12"/>
  <c r="B221" i="12"/>
  <c r="D220" i="12"/>
  <c r="C220" i="12"/>
  <c r="B220" i="12"/>
  <c r="D219" i="12"/>
  <c r="C219" i="12"/>
  <c r="B219" i="12"/>
  <c r="D218" i="12"/>
  <c r="C218" i="12"/>
  <c r="B218" i="12"/>
  <c r="D217" i="12"/>
  <c r="C217" i="12"/>
  <c r="B217" i="12"/>
  <c r="D216" i="12"/>
  <c r="C216" i="12"/>
  <c r="B216" i="12"/>
  <c r="D215" i="12"/>
  <c r="C215" i="12"/>
  <c r="B215" i="12"/>
  <c r="D214" i="12"/>
  <c r="C214" i="12"/>
  <c r="B214" i="12"/>
  <c r="D213" i="12"/>
  <c r="C213" i="12"/>
  <c r="B213" i="12"/>
  <c r="D212" i="12"/>
  <c r="C212" i="12"/>
  <c r="B212" i="12"/>
  <c r="D211" i="12"/>
  <c r="C211" i="12"/>
  <c r="B211" i="12"/>
  <c r="D210" i="12"/>
  <c r="C210" i="12"/>
  <c r="B210" i="12"/>
  <c r="D209" i="12"/>
  <c r="C209" i="12"/>
  <c r="B209" i="12"/>
  <c r="D208" i="12"/>
  <c r="C208" i="12"/>
  <c r="B208" i="12"/>
  <c r="D207" i="12"/>
  <c r="C207" i="12"/>
  <c r="B207" i="12"/>
  <c r="D206" i="12"/>
  <c r="C206" i="12"/>
  <c r="B206" i="12"/>
  <c r="D205" i="12"/>
  <c r="C205" i="12"/>
  <c r="B205" i="12"/>
  <c r="D204" i="12"/>
  <c r="C204" i="12"/>
  <c r="B204" i="12"/>
  <c r="D203" i="12"/>
  <c r="C203" i="12"/>
  <c r="B203" i="12"/>
  <c r="D202" i="12"/>
  <c r="C202" i="12"/>
  <c r="B202" i="12"/>
  <c r="D201" i="12"/>
  <c r="C201" i="12"/>
  <c r="B201" i="12"/>
  <c r="D200" i="12"/>
  <c r="C200" i="12"/>
  <c r="B200" i="12"/>
  <c r="D199" i="12"/>
  <c r="C199" i="12"/>
  <c r="B199" i="12"/>
  <c r="D198" i="12"/>
  <c r="C198" i="12"/>
  <c r="B198" i="12"/>
  <c r="D197" i="12"/>
  <c r="C197" i="12"/>
  <c r="B197" i="12"/>
  <c r="D196" i="12"/>
  <c r="C196" i="12"/>
  <c r="B196" i="12"/>
  <c r="D195" i="12"/>
  <c r="C195" i="12"/>
  <c r="B195" i="12"/>
  <c r="D194" i="12"/>
  <c r="C194" i="12"/>
  <c r="B194" i="12"/>
  <c r="D193" i="12"/>
  <c r="C193" i="12"/>
  <c r="B193" i="12"/>
  <c r="D192" i="12"/>
  <c r="C192" i="12"/>
  <c r="B192" i="12"/>
  <c r="D191" i="12"/>
  <c r="C191" i="12"/>
  <c r="B191" i="12"/>
  <c r="D190" i="12"/>
  <c r="C190" i="12"/>
  <c r="B190" i="12"/>
  <c r="D189" i="12"/>
  <c r="C189" i="12"/>
  <c r="B189" i="12"/>
  <c r="D188" i="12"/>
  <c r="C188" i="12"/>
  <c r="B188" i="12"/>
  <c r="D187" i="12"/>
  <c r="C187" i="12"/>
  <c r="B187" i="12"/>
  <c r="D186" i="12"/>
  <c r="C186" i="12"/>
  <c r="B186" i="12"/>
  <c r="D185" i="12"/>
  <c r="C185" i="12"/>
  <c r="B185" i="12"/>
  <c r="D184" i="12"/>
  <c r="C184" i="12"/>
  <c r="B184" i="12"/>
  <c r="D183" i="12"/>
  <c r="C183" i="12"/>
  <c r="B183" i="12"/>
  <c r="D182" i="12"/>
  <c r="C182" i="12"/>
  <c r="B182" i="12"/>
  <c r="D181" i="12"/>
  <c r="C181" i="12"/>
  <c r="B181" i="12"/>
  <c r="D180" i="12"/>
  <c r="C180" i="12"/>
  <c r="B180" i="12"/>
  <c r="D179" i="12"/>
  <c r="C179" i="12"/>
  <c r="B179" i="12"/>
  <c r="D178" i="12"/>
  <c r="C178" i="12"/>
  <c r="B178" i="12"/>
  <c r="D177" i="12"/>
  <c r="C177" i="12"/>
  <c r="B177" i="12"/>
  <c r="D176" i="12"/>
  <c r="C176" i="12"/>
  <c r="B176" i="12"/>
  <c r="D175" i="12"/>
  <c r="C175" i="12"/>
  <c r="B175" i="12"/>
  <c r="D174" i="12"/>
  <c r="C174" i="12"/>
  <c r="B174" i="12"/>
  <c r="D173" i="12"/>
  <c r="C173" i="12"/>
  <c r="B173" i="12"/>
  <c r="D172" i="12"/>
  <c r="C172" i="12"/>
  <c r="B172" i="12"/>
  <c r="D171" i="12"/>
  <c r="C171" i="12"/>
  <c r="B171" i="12"/>
  <c r="D170" i="12"/>
  <c r="C170" i="12"/>
  <c r="B170" i="12"/>
  <c r="D169" i="12"/>
  <c r="C169" i="12"/>
  <c r="B169" i="12"/>
  <c r="D168" i="12"/>
  <c r="C168" i="12"/>
  <c r="B168" i="12"/>
  <c r="D167" i="12"/>
  <c r="C167" i="12"/>
  <c r="B167" i="12"/>
  <c r="D166" i="12"/>
  <c r="C166" i="12"/>
  <c r="B166" i="12"/>
  <c r="D165" i="12"/>
  <c r="C165" i="12"/>
  <c r="B165" i="12"/>
  <c r="D164" i="12"/>
  <c r="C164" i="12"/>
  <c r="B164" i="12"/>
  <c r="D163" i="12"/>
  <c r="C163" i="12"/>
  <c r="B163" i="12"/>
  <c r="D162" i="12"/>
  <c r="C162" i="12"/>
  <c r="B162" i="12"/>
  <c r="D161" i="12"/>
  <c r="C161" i="12"/>
  <c r="B161" i="12"/>
  <c r="D160" i="12"/>
  <c r="C160" i="12"/>
  <c r="B160" i="12"/>
  <c r="D159" i="12"/>
  <c r="C159" i="12"/>
  <c r="B159" i="12"/>
  <c r="D158" i="12"/>
  <c r="C158" i="12"/>
  <c r="B158" i="12"/>
  <c r="D157" i="12"/>
  <c r="C157" i="12"/>
  <c r="B157" i="12"/>
  <c r="D156" i="12"/>
  <c r="C156" i="12"/>
  <c r="B156" i="12"/>
  <c r="D155" i="12"/>
  <c r="C155" i="12"/>
  <c r="B155" i="12"/>
  <c r="D154" i="12"/>
  <c r="C154" i="12"/>
  <c r="B154" i="12"/>
  <c r="D153" i="12"/>
  <c r="C153" i="12"/>
  <c r="B153" i="12"/>
  <c r="D152" i="12"/>
  <c r="C152" i="12"/>
  <c r="B152" i="12"/>
  <c r="D151" i="12"/>
  <c r="C151" i="12"/>
  <c r="B151" i="12"/>
  <c r="D150" i="12"/>
  <c r="C150" i="12"/>
  <c r="B150" i="12"/>
  <c r="D149" i="12"/>
  <c r="C149" i="12"/>
  <c r="B149" i="12"/>
  <c r="D148" i="12"/>
  <c r="C148" i="12"/>
  <c r="B148" i="12"/>
  <c r="D147" i="12"/>
  <c r="C147" i="12"/>
  <c r="B147" i="12"/>
  <c r="D146" i="12"/>
  <c r="C146" i="12"/>
  <c r="B146" i="12"/>
  <c r="D145" i="12"/>
  <c r="C145" i="12"/>
  <c r="B145" i="12"/>
  <c r="D144" i="12"/>
  <c r="C144" i="12"/>
  <c r="B144" i="12"/>
  <c r="D143" i="12"/>
  <c r="C143" i="12"/>
  <c r="B143" i="12"/>
  <c r="D142" i="12"/>
  <c r="C142" i="12"/>
  <c r="B142" i="12"/>
  <c r="D141" i="12"/>
  <c r="C141" i="12"/>
  <c r="B141" i="12"/>
  <c r="D140" i="12"/>
  <c r="C140" i="12"/>
  <c r="B140" i="12"/>
  <c r="D139" i="12"/>
  <c r="C139" i="12"/>
  <c r="B139" i="12"/>
  <c r="D138" i="12"/>
  <c r="C138" i="12"/>
  <c r="B138" i="12"/>
  <c r="D137" i="12"/>
  <c r="C137" i="12"/>
  <c r="B137" i="12"/>
  <c r="D136" i="12"/>
  <c r="C136" i="12"/>
  <c r="B136" i="12"/>
  <c r="D135" i="12"/>
  <c r="C135" i="12"/>
  <c r="B135" i="12"/>
  <c r="D134" i="12"/>
  <c r="C134" i="12"/>
  <c r="B134" i="12"/>
  <c r="D133" i="12"/>
  <c r="C133" i="12"/>
  <c r="B133" i="12"/>
  <c r="D132" i="12"/>
  <c r="C132" i="12"/>
  <c r="B132" i="12"/>
  <c r="D131" i="12"/>
  <c r="C131" i="12"/>
  <c r="B131" i="12"/>
  <c r="D130" i="12"/>
  <c r="C130" i="12"/>
  <c r="B130" i="12"/>
  <c r="D129" i="12"/>
  <c r="C129" i="12"/>
  <c r="B129" i="12"/>
  <c r="D128" i="12"/>
  <c r="C128" i="12"/>
  <c r="B128" i="12"/>
  <c r="D127" i="12"/>
  <c r="C127" i="12"/>
  <c r="B127" i="12"/>
  <c r="D126" i="12"/>
  <c r="C126" i="12"/>
  <c r="B126" i="12"/>
  <c r="D125" i="12"/>
  <c r="C125" i="12"/>
  <c r="B125" i="12"/>
  <c r="D124" i="12"/>
  <c r="C124" i="12"/>
  <c r="B124" i="12"/>
  <c r="D123" i="12"/>
  <c r="C123" i="12"/>
  <c r="B123" i="12"/>
  <c r="D122" i="12"/>
  <c r="C122" i="12"/>
  <c r="B122" i="12"/>
  <c r="D121" i="12"/>
  <c r="C121" i="12"/>
  <c r="B121" i="12"/>
  <c r="D120" i="12"/>
  <c r="C120" i="12"/>
  <c r="B120" i="12"/>
  <c r="D119" i="12"/>
  <c r="C119" i="12"/>
  <c r="B119" i="12"/>
  <c r="D118" i="12"/>
  <c r="C118" i="12"/>
  <c r="B118" i="12"/>
  <c r="D117" i="12"/>
  <c r="C117" i="12"/>
  <c r="B117" i="12"/>
  <c r="D116" i="12"/>
  <c r="C116" i="12"/>
  <c r="B116" i="12"/>
  <c r="D115" i="12"/>
  <c r="C115" i="12"/>
  <c r="B115" i="12"/>
  <c r="D114" i="12"/>
  <c r="C114" i="12"/>
  <c r="B114" i="12"/>
  <c r="D113" i="12"/>
  <c r="C113" i="12"/>
  <c r="B113" i="12"/>
  <c r="D112" i="12"/>
  <c r="C112" i="12"/>
  <c r="B112" i="12"/>
  <c r="D111" i="12"/>
  <c r="C111" i="12"/>
  <c r="B111" i="12"/>
  <c r="D110" i="12"/>
  <c r="C110" i="12"/>
  <c r="B110" i="12"/>
  <c r="D109" i="12"/>
  <c r="C109" i="12"/>
  <c r="B109" i="12"/>
  <c r="D108" i="12"/>
  <c r="C108" i="12"/>
  <c r="B108" i="12"/>
  <c r="D107" i="12"/>
  <c r="C107" i="12"/>
  <c r="B107" i="12"/>
  <c r="D106" i="12"/>
  <c r="C106" i="12"/>
  <c r="B106" i="12"/>
  <c r="D105" i="12"/>
  <c r="C105" i="12"/>
  <c r="B105" i="12"/>
  <c r="D104" i="12"/>
  <c r="C104" i="12"/>
  <c r="B104" i="12"/>
  <c r="D103" i="12"/>
  <c r="C103" i="12"/>
  <c r="B103" i="12"/>
  <c r="D102" i="12"/>
  <c r="C102" i="12"/>
  <c r="B102" i="12"/>
  <c r="D101" i="12"/>
  <c r="C101" i="12"/>
  <c r="B101" i="12"/>
  <c r="D100" i="12"/>
  <c r="C100" i="12"/>
  <c r="B100" i="12"/>
  <c r="D99" i="12"/>
  <c r="C99" i="12"/>
  <c r="B99" i="12"/>
  <c r="D98" i="12"/>
  <c r="C98" i="12"/>
  <c r="B98" i="12"/>
  <c r="D97" i="12"/>
  <c r="C97" i="12"/>
  <c r="B97" i="12"/>
  <c r="D96" i="12"/>
  <c r="C96" i="12"/>
  <c r="B96" i="12"/>
  <c r="D95" i="12"/>
  <c r="C95" i="12"/>
  <c r="B95" i="12"/>
  <c r="D94" i="12"/>
  <c r="C94" i="12"/>
  <c r="B94" i="12"/>
  <c r="D93" i="12"/>
  <c r="C93" i="12"/>
  <c r="B93" i="12"/>
  <c r="D92" i="12"/>
  <c r="C92" i="12"/>
  <c r="B92" i="12"/>
  <c r="D91" i="12"/>
  <c r="C91" i="12"/>
  <c r="B91" i="12"/>
  <c r="D90" i="12"/>
  <c r="C90" i="12"/>
  <c r="B90" i="12"/>
  <c r="D89" i="12"/>
  <c r="C89" i="12"/>
  <c r="B89" i="12"/>
  <c r="D88" i="12"/>
  <c r="C88" i="12"/>
  <c r="B88" i="12"/>
  <c r="D87" i="12"/>
  <c r="C87" i="12"/>
  <c r="B87" i="12"/>
  <c r="D86" i="12"/>
  <c r="C86" i="12"/>
  <c r="B86" i="12"/>
  <c r="D85" i="12"/>
  <c r="C85" i="12"/>
  <c r="B85" i="12"/>
  <c r="D84" i="12"/>
  <c r="C84" i="12"/>
  <c r="B84" i="12"/>
  <c r="D83" i="12"/>
  <c r="C83" i="12"/>
  <c r="B83" i="12"/>
  <c r="D82" i="12"/>
  <c r="C82" i="12"/>
  <c r="B82" i="12"/>
  <c r="D81" i="12"/>
  <c r="C81" i="12"/>
  <c r="B81" i="12"/>
  <c r="D80" i="12"/>
  <c r="C80" i="12"/>
  <c r="B80" i="12"/>
  <c r="D79" i="12"/>
  <c r="C79" i="12"/>
  <c r="B79" i="12"/>
  <c r="D78" i="12"/>
  <c r="C78" i="12"/>
  <c r="B78" i="12"/>
  <c r="D77" i="12"/>
  <c r="C77" i="12"/>
  <c r="B77" i="12"/>
  <c r="D76" i="12"/>
  <c r="C76" i="12"/>
  <c r="B76" i="12"/>
  <c r="D75" i="12"/>
  <c r="C75" i="12"/>
  <c r="B75" i="12"/>
  <c r="D74" i="12"/>
  <c r="C74" i="12"/>
  <c r="B74" i="12"/>
  <c r="D73" i="12"/>
  <c r="C73" i="12"/>
  <c r="B73" i="12"/>
  <c r="D72" i="12"/>
  <c r="C72" i="12"/>
  <c r="B72" i="12"/>
  <c r="D71" i="12"/>
  <c r="C71" i="12"/>
  <c r="B71" i="12"/>
  <c r="D70" i="12"/>
  <c r="C70" i="12"/>
  <c r="B70" i="12"/>
  <c r="D69" i="12"/>
  <c r="C69" i="12"/>
  <c r="B69" i="12"/>
  <c r="D68" i="12"/>
  <c r="C68" i="12"/>
  <c r="B68" i="12"/>
  <c r="D67" i="12"/>
  <c r="C67" i="12"/>
  <c r="B67" i="12"/>
  <c r="D66" i="12"/>
  <c r="C66" i="12"/>
  <c r="B66" i="12"/>
  <c r="D65" i="12"/>
  <c r="C65" i="12"/>
  <c r="B65" i="12"/>
  <c r="D64" i="12"/>
  <c r="C64" i="12"/>
  <c r="B64" i="12"/>
  <c r="D63" i="12"/>
  <c r="C63" i="12"/>
  <c r="B63" i="12"/>
  <c r="D62" i="12"/>
  <c r="C62" i="12"/>
  <c r="B62" i="12"/>
  <c r="D61" i="12"/>
  <c r="C61" i="12"/>
  <c r="B61" i="12"/>
  <c r="D60" i="12"/>
  <c r="C60" i="12"/>
  <c r="B60" i="12"/>
  <c r="D59" i="12"/>
  <c r="C59" i="12"/>
  <c r="B59" i="12"/>
  <c r="D58" i="12"/>
  <c r="C58" i="12"/>
  <c r="B58" i="12"/>
  <c r="D57" i="12"/>
  <c r="C57" i="12"/>
  <c r="B57" i="12"/>
  <c r="D56" i="12"/>
  <c r="C56" i="12"/>
  <c r="B56" i="12"/>
  <c r="D55" i="12"/>
  <c r="C55" i="12"/>
  <c r="B55" i="12"/>
  <c r="D54" i="12"/>
  <c r="C54" i="12"/>
  <c r="B54" i="12"/>
  <c r="D53" i="12"/>
  <c r="C53" i="12"/>
  <c r="B53" i="12"/>
  <c r="D52" i="12"/>
  <c r="C52" i="12"/>
  <c r="B52" i="12"/>
  <c r="D51" i="12"/>
  <c r="C51" i="12"/>
  <c r="B51" i="12"/>
  <c r="D50" i="12"/>
  <c r="C50" i="12"/>
  <c r="B50" i="12"/>
  <c r="D49" i="12"/>
  <c r="C49" i="12"/>
  <c r="B49" i="12"/>
  <c r="D48" i="12"/>
  <c r="C48" i="12"/>
  <c r="B48" i="12"/>
  <c r="D47" i="12"/>
  <c r="C47" i="12"/>
  <c r="B47" i="12"/>
  <c r="D46" i="12"/>
  <c r="C46" i="12"/>
  <c r="B46" i="12"/>
  <c r="D45" i="12"/>
  <c r="C45" i="12"/>
  <c r="B45" i="12"/>
  <c r="D44" i="12"/>
  <c r="C44" i="12"/>
  <c r="B44" i="12"/>
  <c r="D43" i="12"/>
  <c r="C43" i="12"/>
  <c r="B43" i="12"/>
  <c r="D42" i="12"/>
  <c r="C42" i="12"/>
  <c r="B42" i="12"/>
  <c r="D41" i="12"/>
  <c r="C41" i="12"/>
  <c r="B41" i="12"/>
  <c r="D40" i="12"/>
  <c r="C40" i="12"/>
  <c r="B40" i="12"/>
  <c r="D39" i="12"/>
  <c r="C39" i="12"/>
  <c r="B39" i="12"/>
  <c r="D38" i="12"/>
  <c r="C38" i="12"/>
  <c r="B38" i="12"/>
  <c r="D37" i="12"/>
  <c r="C37" i="12"/>
  <c r="B37" i="12"/>
  <c r="D36" i="12"/>
  <c r="C36" i="12"/>
  <c r="B36" i="12"/>
  <c r="D35" i="12"/>
  <c r="C35" i="12"/>
  <c r="B35" i="12"/>
  <c r="D34" i="12"/>
  <c r="C34" i="12"/>
  <c r="B34" i="12"/>
  <c r="D33" i="12"/>
  <c r="C33" i="12"/>
  <c r="B33" i="12"/>
  <c r="D32" i="12"/>
  <c r="C32" i="12"/>
  <c r="B32" i="12"/>
  <c r="D31" i="12"/>
  <c r="C31" i="12"/>
  <c r="B31" i="12"/>
  <c r="D30" i="12"/>
  <c r="C30" i="12"/>
  <c r="B30" i="12"/>
  <c r="D29" i="12"/>
  <c r="C29" i="12"/>
  <c r="B29" i="12"/>
  <c r="D28" i="12"/>
  <c r="C28" i="12"/>
  <c r="B28" i="12"/>
  <c r="D27" i="12"/>
  <c r="C27" i="12"/>
  <c r="B27" i="12"/>
  <c r="D26" i="12"/>
  <c r="C26" i="12"/>
  <c r="B26" i="12"/>
  <c r="D25" i="12"/>
  <c r="C25" i="12"/>
  <c r="B25" i="12"/>
  <c r="AW3" i="25"/>
  <c r="AW4" i="25"/>
  <c r="AW5" i="25"/>
  <c r="AW6" i="25"/>
  <c r="AW7" i="25"/>
  <c r="AW8" i="25"/>
  <c r="AW9" i="25"/>
  <c r="AW10" i="25"/>
  <c r="AW11" i="25"/>
  <c r="AW12" i="25"/>
  <c r="AW13" i="25"/>
  <c r="AW14" i="25"/>
  <c r="AW15" i="25"/>
  <c r="AW16" i="25"/>
  <c r="AW17" i="25"/>
  <c r="AW18" i="25"/>
  <c r="AW19" i="25"/>
  <c r="AW20" i="25"/>
  <c r="AW21" i="25"/>
  <c r="AW22" i="25"/>
  <c r="AW23" i="25"/>
  <c r="AW24" i="25"/>
  <c r="AW25" i="25"/>
  <c r="AW26" i="25"/>
  <c r="AW27" i="25"/>
  <c r="AW28" i="25"/>
  <c r="AW29" i="25"/>
  <c r="AW30" i="25"/>
  <c r="AW31" i="25"/>
  <c r="AW32" i="25"/>
  <c r="AW33" i="25"/>
  <c r="AW34" i="25"/>
  <c r="AW35" i="25"/>
  <c r="AW36" i="25"/>
  <c r="AW37" i="25"/>
  <c r="AW38" i="25"/>
  <c r="AW39" i="25"/>
  <c r="AW40" i="25"/>
  <c r="AW41" i="25"/>
  <c r="AW42" i="25"/>
  <c r="AW43" i="25"/>
  <c r="AW44" i="25"/>
  <c r="AW45" i="25"/>
  <c r="AW46" i="25"/>
  <c r="AW47" i="25"/>
  <c r="AW48" i="25"/>
  <c r="AW49" i="25"/>
  <c r="AW50" i="25"/>
  <c r="AW51" i="25"/>
  <c r="AW52" i="25"/>
  <c r="AW53" i="25"/>
  <c r="AW54" i="25"/>
  <c r="AW55" i="25"/>
  <c r="AW56" i="25"/>
  <c r="AW57" i="25"/>
  <c r="AW58" i="25"/>
  <c r="AW59" i="25"/>
  <c r="AW60" i="25"/>
  <c r="AW61" i="25"/>
  <c r="AW62" i="25"/>
  <c r="AW63" i="25"/>
  <c r="AW64" i="25"/>
  <c r="AW65" i="25"/>
  <c r="AW66" i="25"/>
  <c r="AW67" i="25"/>
  <c r="AW68" i="25"/>
  <c r="AW69" i="25"/>
  <c r="AW70" i="25"/>
  <c r="AW71" i="25"/>
  <c r="AW72" i="25"/>
  <c r="AW73" i="25"/>
  <c r="AW74" i="25"/>
  <c r="AW75" i="25"/>
  <c r="AW76" i="25"/>
  <c r="AW77" i="25"/>
  <c r="AW78" i="25"/>
  <c r="AW2" i="25"/>
  <c r="C100" i="23"/>
  <c r="AV78" i="25" s="1"/>
  <c r="B100" i="23"/>
  <c r="AU78" i="25" s="1"/>
  <c r="C99" i="23"/>
  <c r="AV77" i="25" s="1"/>
  <c r="B99" i="23"/>
  <c r="AU77" i="25" s="1"/>
  <c r="C98" i="23"/>
  <c r="AV76" i="25" s="1"/>
  <c r="B98" i="23"/>
  <c r="AU76" i="25" s="1"/>
  <c r="C97" i="23"/>
  <c r="AV75" i="25" s="1"/>
  <c r="B97" i="23"/>
  <c r="AU75" i="25" s="1"/>
  <c r="C96" i="23"/>
  <c r="AV74" i="25" s="1"/>
  <c r="B96" i="23"/>
  <c r="AU74" i="25" s="1"/>
  <c r="C95" i="23"/>
  <c r="AV73" i="25" s="1"/>
  <c r="B95" i="23"/>
  <c r="AU73" i="25" s="1"/>
  <c r="C94" i="23"/>
  <c r="AV72" i="25" s="1"/>
  <c r="B94" i="23"/>
  <c r="AU72" i="25" s="1"/>
  <c r="C93" i="23"/>
  <c r="AV71" i="25" s="1"/>
  <c r="B93" i="23"/>
  <c r="AU71" i="25" s="1"/>
  <c r="C92" i="23"/>
  <c r="AV70" i="25" s="1"/>
  <c r="B92" i="23"/>
  <c r="AU70" i="25" s="1"/>
  <c r="C91" i="23"/>
  <c r="AV69" i="25" s="1"/>
  <c r="B91" i="23"/>
  <c r="AU69" i="25" s="1"/>
  <c r="C90" i="23"/>
  <c r="AV68" i="25" s="1"/>
  <c r="B90" i="23"/>
  <c r="AU68" i="25" s="1"/>
  <c r="C89" i="23"/>
  <c r="AV67" i="25" s="1"/>
  <c r="B89" i="23"/>
  <c r="AU67" i="25" s="1"/>
  <c r="C88" i="23"/>
  <c r="AV66" i="25" s="1"/>
  <c r="B88" i="23"/>
  <c r="AU66" i="25" s="1"/>
  <c r="C87" i="23"/>
  <c r="AV65" i="25" s="1"/>
  <c r="B87" i="23"/>
  <c r="AU65" i="25" s="1"/>
  <c r="C86" i="23"/>
  <c r="AV64" i="25" s="1"/>
  <c r="B86" i="23"/>
  <c r="AU64" i="25" s="1"/>
  <c r="C85" i="23"/>
  <c r="AV63" i="25" s="1"/>
  <c r="B85" i="23"/>
  <c r="AU63" i="25" s="1"/>
  <c r="C84" i="23"/>
  <c r="AV62" i="25" s="1"/>
  <c r="B84" i="23"/>
  <c r="AU62" i="25" s="1"/>
  <c r="C83" i="23"/>
  <c r="AV61" i="25" s="1"/>
  <c r="B83" i="23"/>
  <c r="AU61" i="25" s="1"/>
  <c r="C82" i="23"/>
  <c r="AV60" i="25" s="1"/>
  <c r="B82" i="23"/>
  <c r="AU60" i="25" s="1"/>
  <c r="C81" i="23"/>
  <c r="AV59" i="25" s="1"/>
  <c r="B81" i="23"/>
  <c r="AU59" i="25" s="1"/>
  <c r="C80" i="23"/>
  <c r="AV58" i="25" s="1"/>
  <c r="B80" i="23"/>
  <c r="AU58" i="25" s="1"/>
  <c r="C79" i="23"/>
  <c r="AV57" i="25" s="1"/>
  <c r="B79" i="23"/>
  <c r="AU57" i="25" s="1"/>
  <c r="C78" i="23"/>
  <c r="AV56" i="25" s="1"/>
  <c r="B78" i="23"/>
  <c r="AU56" i="25" s="1"/>
  <c r="C77" i="23"/>
  <c r="AV55" i="25" s="1"/>
  <c r="B77" i="23"/>
  <c r="AU55" i="25" s="1"/>
  <c r="C76" i="23"/>
  <c r="AV54" i="25" s="1"/>
  <c r="B76" i="23"/>
  <c r="AU54" i="25" s="1"/>
  <c r="C75" i="23"/>
  <c r="AV53" i="25" s="1"/>
  <c r="B75" i="23"/>
  <c r="AU53" i="25" s="1"/>
  <c r="C74" i="23"/>
  <c r="AV52" i="25" s="1"/>
  <c r="B74" i="23"/>
  <c r="AU52" i="25" s="1"/>
  <c r="C73" i="23"/>
  <c r="AV51" i="25" s="1"/>
  <c r="B73" i="23"/>
  <c r="AU51" i="25" s="1"/>
  <c r="C72" i="23"/>
  <c r="AV50" i="25" s="1"/>
  <c r="B72" i="23"/>
  <c r="AU50" i="25" s="1"/>
  <c r="C71" i="23"/>
  <c r="AV49" i="25" s="1"/>
  <c r="B71" i="23"/>
  <c r="AU49" i="25" s="1"/>
  <c r="C70" i="23"/>
  <c r="AV48" i="25" s="1"/>
  <c r="B70" i="23"/>
  <c r="AU48" i="25" s="1"/>
  <c r="C69" i="23"/>
  <c r="AV47" i="25" s="1"/>
  <c r="B69" i="23"/>
  <c r="AU47" i="25" s="1"/>
  <c r="C68" i="23"/>
  <c r="AV46" i="25" s="1"/>
  <c r="B68" i="23"/>
  <c r="AU46" i="25" s="1"/>
  <c r="C67" i="23"/>
  <c r="AV45" i="25" s="1"/>
  <c r="B67" i="23"/>
  <c r="AU45" i="25" s="1"/>
  <c r="C66" i="23"/>
  <c r="AV44" i="25" s="1"/>
  <c r="B66" i="23"/>
  <c r="AU44" i="25" s="1"/>
  <c r="C65" i="23"/>
  <c r="AV43" i="25" s="1"/>
  <c r="B65" i="23"/>
  <c r="AU43" i="25" s="1"/>
  <c r="C64" i="23"/>
  <c r="AV42" i="25" s="1"/>
  <c r="B64" i="23"/>
  <c r="AU42" i="25" s="1"/>
  <c r="C63" i="23"/>
  <c r="AV41" i="25" s="1"/>
  <c r="B63" i="23"/>
  <c r="AU41" i="25" s="1"/>
  <c r="C62" i="23"/>
  <c r="AV40" i="25" s="1"/>
  <c r="B62" i="23"/>
  <c r="AU40" i="25" s="1"/>
  <c r="C61" i="23"/>
  <c r="AV39" i="25" s="1"/>
  <c r="B61" i="23"/>
  <c r="AU39" i="25" s="1"/>
  <c r="C60" i="23"/>
  <c r="AV38" i="25" s="1"/>
  <c r="B60" i="23"/>
  <c r="AU38" i="25" s="1"/>
  <c r="C59" i="23"/>
  <c r="AV37" i="25" s="1"/>
  <c r="B59" i="23"/>
  <c r="AU37" i="25" s="1"/>
  <c r="C58" i="23"/>
  <c r="AV36" i="25" s="1"/>
  <c r="B58" i="23"/>
  <c r="AU36" i="25" s="1"/>
  <c r="C57" i="23"/>
  <c r="AV35" i="25" s="1"/>
  <c r="B57" i="23"/>
  <c r="AU35" i="25" s="1"/>
  <c r="C56" i="23"/>
  <c r="AV34" i="25" s="1"/>
  <c r="B56" i="23"/>
  <c r="AU34" i="25" s="1"/>
  <c r="C55" i="23"/>
  <c r="AV33" i="25" s="1"/>
  <c r="B55" i="23"/>
  <c r="AU33" i="25" s="1"/>
  <c r="C54" i="23"/>
  <c r="AV32" i="25" s="1"/>
  <c r="B54" i="23"/>
  <c r="AU32" i="25" s="1"/>
  <c r="C53" i="23"/>
  <c r="AV31" i="25" s="1"/>
  <c r="B53" i="23"/>
  <c r="AU31" i="25" s="1"/>
  <c r="C52" i="23"/>
  <c r="AV30" i="25" s="1"/>
  <c r="B52" i="23"/>
  <c r="AU30" i="25" s="1"/>
  <c r="C51" i="23"/>
  <c r="AV29" i="25" s="1"/>
  <c r="B51" i="23"/>
  <c r="AU29" i="25" s="1"/>
  <c r="C50" i="23"/>
  <c r="AV28" i="25" s="1"/>
  <c r="B50" i="23"/>
  <c r="AU28" i="25" s="1"/>
  <c r="C49" i="23"/>
  <c r="AV27" i="25" s="1"/>
  <c r="B49" i="23"/>
  <c r="AU27" i="25" s="1"/>
  <c r="C48" i="23"/>
  <c r="AV26" i="25" s="1"/>
  <c r="B48" i="23"/>
  <c r="AU26" i="25" s="1"/>
  <c r="C47" i="23"/>
  <c r="AV25" i="25" s="1"/>
  <c r="B47" i="23"/>
  <c r="AU25" i="25" s="1"/>
  <c r="C46" i="23"/>
  <c r="AV24" i="25" s="1"/>
  <c r="B46" i="23"/>
  <c r="AU24" i="25" s="1"/>
  <c r="C45" i="23"/>
  <c r="AV23" i="25" s="1"/>
  <c r="B45" i="23"/>
  <c r="AU23" i="25" s="1"/>
  <c r="C44" i="23"/>
  <c r="AV22" i="25" s="1"/>
  <c r="B44" i="23"/>
  <c r="AU22" i="25" s="1"/>
  <c r="C43" i="23"/>
  <c r="AV21" i="25" s="1"/>
  <c r="B43" i="23"/>
  <c r="AU21" i="25" s="1"/>
  <c r="C42" i="23"/>
  <c r="AV20" i="25" s="1"/>
  <c r="B42" i="23"/>
  <c r="AU20" i="25" s="1"/>
  <c r="C41" i="23"/>
  <c r="AV19" i="25" s="1"/>
  <c r="B41" i="23"/>
  <c r="AU19" i="25" s="1"/>
  <c r="C40" i="23"/>
  <c r="AV18" i="25" s="1"/>
  <c r="B40" i="23"/>
  <c r="AU18" i="25" s="1"/>
  <c r="C39" i="23"/>
  <c r="AV17" i="25" s="1"/>
  <c r="B39" i="23"/>
  <c r="AU17" i="25" s="1"/>
  <c r="C38" i="23"/>
  <c r="AV16" i="25" s="1"/>
  <c r="B38" i="23"/>
  <c r="AU16" i="25" s="1"/>
  <c r="C37" i="23"/>
  <c r="AV15" i="25" s="1"/>
  <c r="B37" i="23"/>
  <c r="AU15" i="25" s="1"/>
  <c r="C36" i="23"/>
  <c r="AV14" i="25" s="1"/>
  <c r="B36" i="23"/>
  <c r="AU14" i="25" s="1"/>
  <c r="C35" i="23"/>
  <c r="AV13" i="25" s="1"/>
  <c r="B35" i="23"/>
  <c r="AU13" i="25" s="1"/>
  <c r="C34" i="23"/>
  <c r="AV12" i="25" s="1"/>
  <c r="B34" i="23"/>
  <c r="AU12" i="25" s="1"/>
  <c r="C33" i="23"/>
  <c r="AV11" i="25" s="1"/>
  <c r="B33" i="23"/>
  <c r="AU11" i="25" s="1"/>
  <c r="C32" i="23"/>
  <c r="AV10" i="25" s="1"/>
  <c r="B32" i="23"/>
  <c r="AU10" i="25" s="1"/>
  <c r="C30" i="23"/>
  <c r="AV8" i="25" s="1"/>
  <c r="B30" i="23"/>
  <c r="AU8" i="25" s="1"/>
  <c r="C29" i="23"/>
  <c r="AV7" i="25" s="1"/>
  <c r="B29" i="23"/>
  <c r="AU7" i="25" s="1"/>
  <c r="C28" i="23"/>
  <c r="AV6" i="25" s="1"/>
  <c r="B28" i="23"/>
  <c r="AU6" i="25" s="1"/>
  <c r="B27" i="2" l="1"/>
  <c r="AX70" i="25"/>
  <c r="AX72" i="25"/>
  <c r="AX10" i="25"/>
  <c r="AX16" i="25"/>
  <c r="AX22" i="25"/>
  <c r="AX26" i="25"/>
  <c r="AX32" i="25"/>
  <c r="AX42" i="25"/>
  <c r="AX62" i="25"/>
  <c r="AX54" i="25"/>
  <c r="AX66" i="25"/>
  <c r="AX51" i="25"/>
  <c r="AX53" i="25"/>
  <c r="AX57" i="25"/>
  <c r="AX59" i="25"/>
  <c r="AX7" i="25"/>
  <c r="AX11" i="25"/>
  <c r="AX23" i="25"/>
  <c r="AX15" i="25"/>
  <c r="AX19" i="25"/>
  <c r="AX74" i="25"/>
  <c r="AX50" i="25"/>
  <c r="AX58" i="25"/>
  <c r="AX76" i="25"/>
  <c r="AX55" i="25"/>
  <c r="AX30" i="25"/>
  <c r="AX17" i="25"/>
  <c r="AX6" i="25"/>
  <c r="AX8" i="25"/>
  <c r="AX18" i="25"/>
  <c r="AX40" i="25"/>
  <c r="AX48" i="25"/>
  <c r="AX64" i="25"/>
  <c r="AX60" i="25"/>
  <c r="AX68" i="25"/>
  <c r="AX73" i="25"/>
  <c r="AX71" i="25"/>
  <c r="AX46" i="25"/>
  <c r="AX44" i="25"/>
  <c r="AX14" i="25"/>
  <c r="AX12" i="25"/>
  <c r="AX24" i="25"/>
  <c r="AX34" i="25"/>
  <c r="AX56" i="25"/>
  <c r="AX13" i="25"/>
  <c r="AX21" i="25"/>
  <c r="AX29" i="25"/>
  <c r="AX61" i="25"/>
  <c r="AX67" i="25"/>
  <c r="AX69" i="25"/>
  <c r="AX75" i="25"/>
  <c r="AX77" i="25"/>
  <c r="AX78" i="25"/>
  <c r="AX65" i="25"/>
  <c r="AX63" i="25"/>
  <c r="AX47" i="25"/>
  <c r="AX38" i="25"/>
  <c r="AX43" i="25"/>
  <c r="AX39" i="25"/>
  <c r="AX25" i="25"/>
  <c r="AX36" i="25"/>
  <c r="AX20" i="25"/>
  <c r="AX35" i="25"/>
  <c r="AX27" i="25"/>
  <c r="AX52" i="25"/>
  <c r="AX28" i="25"/>
  <c r="AX49" i="25"/>
  <c r="AX45" i="25"/>
  <c r="AX41" i="25"/>
  <c r="AX37" i="25"/>
  <c r="AX33" i="25"/>
  <c r="AX31" i="25"/>
  <c r="AJ3" i="25"/>
  <c r="AK3" i="25"/>
  <c r="AL3" i="25"/>
  <c r="AJ4" i="25"/>
  <c r="AK4" i="25"/>
  <c r="AL4" i="25"/>
  <c r="AJ5" i="25"/>
  <c r="AK5" i="25"/>
  <c r="AL5" i="25"/>
  <c r="AJ6" i="25"/>
  <c r="AK6" i="25"/>
  <c r="AL6" i="25"/>
  <c r="AJ7" i="25"/>
  <c r="AK7" i="25"/>
  <c r="AL7" i="25"/>
  <c r="AJ8" i="25"/>
  <c r="AK8" i="25"/>
  <c r="AL8" i="25"/>
  <c r="AJ9" i="25"/>
  <c r="AK9" i="25"/>
  <c r="AL9" i="25"/>
  <c r="AJ10" i="25"/>
  <c r="AK10" i="25"/>
  <c r="AL10" i="25"/>
  <c r="AJ11" i="25"/>
  <c r="AK11" i="25"/>
  <c r="AL11" i="25"/>
  <c r="AJ12" i="25"/>
  <c r="AK12" i="25"/>
  <c r="AL12" i="25"/>
  <c r="AJ13" i="25"/>
  <c r="AK13" i="25"/>
  <c r="AL13" i="25"/>
  <c r="AJ14" i="25"/>
  <c r="AK14" i="25"/>
  <c r="AL14" i="25"/>
  <c r="AJ15" i="25"/>
  <c r="AK15" i="25"/>
  <c r="AL15" i="25"/>
  <c r="AJ16" i="25"/>
  <c r="AK16" i="25"/>
  <c r="AL16" i="25"/>
  <c r="AJ17" i="25"/>
  <c r="AK17" i="25"/>
  <c r="AL17" i="25"/>
  <c r="AJ18" i="25"/>
  <c r="AK18" i="25"/>
  <c r="AL18" i="25"/>
  <c r="AJ19" i="25"/>
  <c r="AK19" i="25"/>
  <c r="AL19" i="25"/>
  <c r="AJ20" i="25"/>
  <c r="AK20" i="25"/>
  <c r="AL20" i="25"/>
  <c r="AJ21" i="25"/>
  <c r="AK21" i="25"/>
  <c r="AL21" i="25"/>
  <c r="AJ22" i="25"/>
  <c r="AK22" i="25"/>
  <c r="AL22" i="25"/>
  <c r="AJ23" i="25"/>
  <c r="AK23" i="25"/>
  <c r="AL23" i="25"/>
  <c r="AJ24" i="25"/>
  <c r="AK24" i="25"/>
  <c r="AL24" i="25"/>
  <c r="AJ25" i="25"/>
  <c r="AK25" i="25"/>
  <c r="AL25" i="25"/>
  <c r="AJ26" i="25"/>
  <c r="AK26" i="25"/>
  <c r="AL26" i="25"/>
  <c r="AJ27" i="25"/>
  <c r="AK27" i="25"/>
  <c r="AL27" i="25"/>
  <c r="AJ28" i="25"/>
  <c r="AK28" i="25"/>
  <c r="AL28" i="25"/>
  <c r="AJ29" i="25"/>
  <c r="AK29" i="25"/>
  <c r="AL29" i="25"/>
  <c r="AJ30" i="25"/>
  <c r="AK30" i="25"/>
  <c r="AL30" i="25"/>
  <c r="AJ31" i="25"/>
  <c r="AK31" i="25"/>
  <c r="AL31" i="25"/>
  <c r="AJ32" i="25"/>
  <c r="AK32" i="25"/>
  <c r="AL32" i="25"/>
  <c r="AJ33" i="25"/>
  <c r="AK33" i="25"/>
  <c r="AL33" i="25"/>
  <c r="AJ34" i="25"/>
  <c r="AK34" i="25"/>
  <c r="AL34" i="25"/>
  <c r="AJ35" i="25"/>
  <c r="AK35" i="25"/>
  <c r="AL35" i="25"/>
  <c r="AJ36" i="25"/>
  <c r="AK36" i="25"/>
  <c r="AL36" i="25"/>
  <c r="AJ37" i="25"/>
  <c r="AK37" i="25"/>
  <c r="AL37" i="25"/>
  <c r="AJ38" i="25"/>
  <c r="AK38" i="25"/>
  <c r="AL38" i="25"/>
  <c r="AJ39" i="25"/>
  <c r="AK39" i="25"/>
  <c r="AL39" i="25"/>
  <c r="AJ40" i="25"/>
  <c r="AK40" i="25"/>
  <c r="AL40" i="25"/>
  <c r="AJ41" i="25"/>
  <c r="AK41" i="25"/>
  <c r="AL41" i="25"/>
  <c r="AJ42" i="25"/>
  <c r="AK42" i="25"/>
  <c r="AL42" i="25"/>
  <c r="AJ43" i="25"/>
  <c r="AK43" i="25"/>
  <c r="AL43" i="25"/>
  <c r="AJ44" i="25"/>
  <c r="AK44" i="25"/>
  <c r="AL44" i="25"/>
  <c r="AJ45" i="25"/>
  <c r="AK45" i="25"/>
  <c r="AL45" i="25"/>
  <c r="AJ46" i="25"/>
  <c r="AK46" i="25"/>
  <c r="AL46" i="25"/>
  <c r="AJ47" i="25"/>
  <c r="AK47" i="25"/>
  <c r="AL47" i="25"/>
  <c r="AJ48" i="25"/>
  <c r="AK48" i="25"/>
  <c r="AL48" i="25"/>
  <c r="AJ49" i="25"/>
  <c r="AK49" i="25"/>
  <c r="AL49" i="25"/>
  <c r="AJ50" i="25"/>
  <c r="AK50" i="25"/>
  <c r="AL50" i="25"/>
  <c r="AJ51" i="25"/>
  <c r="AK51" i="25"/>
  <c r="AL51" i="25"/>
  <c r="AJ52" i="25"/>
  <c r="AK52" i="25"/>
  <c r="AL52" i="25"/>
  <c r="AJ53" i="25"/>
  <c r="AK53" i="25"/>
  <c r="AL53" i="25"/>
  <c r="AJ54" i="25"/>
  <c r="AK54" i="25"/>
  <c r="AL54" i="25"/>
  <c r="AJ55" i="25"/>
  <c r="AK55" i="25"/>
  <c r="AL55" i="25"/>
  <c r="AJ56" i="25"/>
  <c r="AK56" i="25"/>
  <c r="AL56" i="25"/>
  <c r="AJ57" i="25"/>
  <c r="AK57" i="25"/>
  <c r="AL57" i="25"/>
  <c r="AJ58" i="25"/>
  <c r="AK58" i="25"/>
  <c r="AL58" i="25"/>
  <c r="AJ59" i="25"/>
  <c r="AK59" i="25"/>
  <c r="AL59" i="25"/>
  <c r="AJ60" i="25"/>
  <c r="AK60" i="25"/>
  <c r="AL60" i="25"/>
  <c r="AJ61" i="25"/>
  <c r="AK61" i="25"/>
  <c r="AL61" i="25"/>
  <c r="AJ62" i="25"/>
  <c r="AK62" i="25"/>
  <c r="AL62" i="25"/>
  <c r="AJ63" i="25"/>
  <c r="AK63" i="25"/>
  <c r="AL63" i="25"/>
  <c r="AJ64" i="25"/>
  <c r="AK64" i="25"/>
  <c r="AL64" i="25"/>
  <c r="AJ65" i="25"/>
  <c r="AK65" i="25"/>
  <c r="AL65" i="25"/>
  <c r="AJ66" i="25"/>
  <c r="AK66" i="25"/>
  <c r="AL66" i="25"/>
  <c r="AJ67" i="25"/>
  <c r="AK67" i="25"/>
  <c r="AL67" i="25"/>
  <c r="AJ68" i="25"/>
  <c r="AK68" i="25"/>
  <c r="AL68" i="25"/>
  <c r="AJ69" i="25"/>
  <c r="AK69" i="25"/>
  <c r="AL69" i="25"/>
  <c r="AJ70" i="25"/>
  <c r="AK70" i="25"/>
  <c r="AL70" i="25"/>
  <c r="AJ71" i="25"/>
  <c r="AK71" i="25"/>
  <c r="AL71" i="25"/>
  <c r="AJ72" i="25"/>
  <c r="AK72" i="25"/>
  <c r="AL72" i="25"/>
  <c r="AJ73" i="25"/>
  <c r="AK73" i="25"/>
  <c r="AL73" i="25"/>
  <c r="AJ74" i="25"/>
  <c r="AK74" i="25"/>
  <c r="AL74" i="25"/>
  <c r="AJ75" i="25"/>
  <c r="AK75" i="25"/>
  <c r="AL75" i="25"/>
  <c r="AJ76" i="25"/>
  <c r="AK76" i="25"/>
  <c r="AL76" i="25"/>
  <c r="AJ77" i="25"/>
  <c r="AK77" i="25"/>
  <c r="AL77" i="25"/>
  <c r="AJ78" i="25"/>
  <c r="AK78" i="25"/>
  <c r="AL78" i="25"/>
  <c r="AL2" i="25"/>
  <c r="AJ2" i="25"/>
  <c r="B28" i="2" l="1"/>
  <c r="AM6" i="25"/>
  <c r="AM39" i="25"/>
  <c r="AM77" i="25"/>
  <c r="AM57" i="25"/>
  <c r="AM53" i="25"/>
  <c r="AM41" i="25"/>
  <c r="AM22" i="25"/>
  <c r="AM10" i="25"/>
  <c r="AM69" i="25"/>
  <c r="AM61" i="25"/>
  <c r="AM45" i="25"/>
  <c r="AM70" i="25"/>
  <c r="AM62" i="25"/>
  <c r="AM54" i="25"/>
  <c r="AM46" i="25"/>
  <c r="AM38" i="25"/>
  <c r="AM34" i="25"/>
  <c r="AM26" i="25"/>
  <c r="AM21" i="25"/>
  <c r="AM17" i="25"/>
  <c r="AM14" i="25"/>
  <c r="AM13" i="25"/>
  <c r="AM71" i="25"/>
  <c r="AM63" i="25"/>
  <c r="AM28" i="25"/>
  <c r="AM19" i="25"/>
  <c r="AM5" i="25"/>
  <c r="AM78" i="25"/>
  <c r="AM48" i="25"/>
  <c r="AM33" i="25"/>
  <c r="AM30" i="25"/>
  <c r="AM29" i="25"/>
  <c r="AM2" i="25"/>
  <c r="AN2" i="25" s="1"/>
  <c r="AI2" i="25" s="1"/>
  <c r="AM72" i="25"/>
  <c r="AM66" i="25"/>
  <c r="AM56" i="25"/>
  <c r="AM50" i="25"/>
  <c r="AM40" i="25"/>
  <c r="AM35" i="25"/>
  <c r="AM27" i="25"/>
  <c r="AM23" i="25"/>
  <c r="AM18" i="25"/>
  <c r="AM15" i="25"/>
  <c r="AM12" i="25"/>
  <c r="AM73" i="25"/>
  <c r="AM74" i="25"/>
  <c r="AM64" i="25"/>
  <c r="AM58" i="25"/>
  <c r="AM42" i="25"/>
  <c r="AM65" i="25"/>
  <c r="AM49" i="25"/>
  <c r="AM67" i="25"/>
  <c r="AM59" i="25"/>
  <c r="AM36" i="25"/>
  <c r="AM31" i="25"/>
  <c r="AM25" i="25"/>
  <c r="AM20" i="25"/>
  <c r="AM11" i="25"/>
  <c r="AM9" i="25"/>
  <c r="AM76" i="25"/>
  <c r="AM68" i="25"/>
  <c r="AM60" i="25"/>
  <c r="AM52" i="25"/>
  <c r="AM44" i="25"/>
  <c r="AM37" i="25"/>
  <c r="AM7" i="25"/>
  <c r="AM4" i="25"/>
  <c r="AM3" i="25"/>
  <c r="AM75" i="25"/>
  <c r="AM55" i="25"/>
  <c r="AM51" i="25"/>
  <c r="AM47" i="25"/>
  <c r="AM43" i="25"/>
  <c r="AM32" i="25"/>
  <c r="AM24" i="25"/>
  <c r="AM16" i="25"/>
  <c r="AM8" i="25"/>
  <c r="B29" i="2" l="1"/>
  <c r="B30" i="2"/>
  <c r="B31" i="2" s="1"/>
  <c r="AN3" i="25"/>
  <c r="AI3" i="25" s="1"/>
  <c r="AN12" i="25"/>
  <c r="AI12" i="25" s="1"/>
  <c r="AN22" i="25"/>
  <c r="AN35" i="25"/>
  <c r="AN4" i="25"/>
  <c r="AN6" i="25"/>
  <c r="AN5" i="25"/>
  <c r="AN11" i="25"/>
  <c r="AN32" i="25"/>
  <c r="AN7" i="25"/>
  <c r="AN8" i="25"/>
  <c r="AN21" i="25"/>
  <c r="AN29" i="25"/>
  <c r="AN13" i="25"/>
  <c r="AN37" i="25"/>
  <c r="AN76" i="25"/>
  <c r="AN47" i="25"/>
  <c r="AN42" i="25"/>
  <c r="AN64" i="25"/>
  <c r="AN61" i="25"/>
  <c r="AN14" i="25"/>
  <c r="AN27" i="25"/>
  <c r="AN36" i="25"/>
  <c r="AN15" i="25"/>
  <c r="AN10" i="25"/>
  <c r="AN24" i="25"/>
  <c r="AN34" i="25"/>
  <c r="AN43" i="25"/>
  <c r="AN50" i="25"/>
  <c r="AN25" i="25"/>
  <c r="AN74" i="25"/>
  <c r="AN41" i="25"/>
  <c r="AN57" i="25"/>
  <c r="AN68" i="25"/>
  <c r="AN59" i="25"/>
  <c r="AN75" i="25"/>
  <c r="AN40" i="25"/>
  <c r="AN71" i="25"/>
  <c r="AN23" i="25"/>
  <c r="AN52" i="25"/>
  <c r="AN78" i="25"/>
  <c r="AN19" i="25"/>
  <c r="AN28" i="25"/>
  <c r="AN38" i="25"/>
  <c r="AN33" i="25"/>
  <c r="AN46" i="25"/>
  <c r="AN16" i="25"/>
  <c r="AN26" i="25"/>
  <c r="AN39" i="25"/>
  <c r="AN55" i="25"/>
  <c r="AN58" i="25"/>
  <c r="AN63" i="25"/>
  <c r="AN44" i="25"/>
  <c r="AN60" i="25"/>
  <c r="AN48" i="25"/>
  <c r="AN67" i="25"/>
  <c r="AN77" i="25"/>
  <c r="AN45" i="25"/>
  <c r="AN73" i="25"/>
  <c r="AN66" i="25"/>
  <c r="AN20" i="25"/>
  <c r="AN30" i="25"/>
  <c r="AN9" i="25"/>
  <c r="AN17" i="25"/>
  <c r="AN54" i="25"/>
  <c r="AN18" i="25"/>
  <c r="AN31" i="25"/>
  <c r="AN51" i="25"/>
  <c r="AN69" i="25"/>
  <c r="AN56" i="25"/>
  <c r="AN49" i="25"/>
  <c r="AN65" i="25"/>
  <c r="AN70" i="25"/>
  <c r="AN62" i="25"/>
  <c r="AN53" i="25"/>
  <c r="AN72" i="25"/>
  <c r="AI13" i="25" l="1"/>
  <c r="AI5" i="25"/>
  <c r="B32" i="2"/>
  <c r="B33" i="2"/>
  <c r="G2" i="25" s="1" a="1"/>
  <c r="G2" i="25" s="1"/>
  <c r="AI4" i="25"/>
  <c r="AI14" i="25" l="1"/>
  <c r="AI15" i="25"/>
  <c r="AI6" i="25"/>
  <c r="B3" i="25"/>
  <c r="B4" i="25"/>
  <c r="B5" i="25"/>
  <c r="B6" i="25"/>
  <c r="B7" i="25"/>
  <c r="B8" i="25"/>
  <c r="B9" i="25"/>
  <c r="B10" i="25"/>
  <c r="B11" i="25"/>
  <c r="B12" i="25"/>
  <c r="B13" i="25"/>
  <c r="B14" i="25"/>
  <c r="B15" i="25"/>
  <c r="B16" i="25"/>
  <c r="B17" i="25"/>
  <c r="B18" i="25"/>
  <c r="B19" i="25"/>
  <c r="B20" i="25"/>
  <c r="B21" i="25"/>
  <c r="B22" i="25"/>
  <c r="B23" i="25"/>
  <c r="B24" i="25"/>
  <c r="B25" i="25"/>
  <c r="B26" i="25"/>
  <c r="B27" i="25"/>
  <c r="B28" i="25"/>
  <c r="B29" i="25"/>
  <c r="B30" i="25"/>
  <c r="B31" i="25"/>
  <c r="B32" i="25"/>
  <c r="B33" i="25"/>
  <c r="B34" i="25"/>
  <c r="B35" i="25"/>
  <c r="B36" i="25"/>
  <c r="B37" i="25"/>
  <c r="B38" i="25"/>
  <c r="B39" i="25"/>
  <c r="B40" i="25"/>
  <c r="B41" i="25"/>
  <c r="B42" i="25"/>
  <c r="B43" i="25"/>
  <c r="B44" i="25"/>
  <c r="B45" i="25"/>
  <c r="B46" i="25"/>
  <c r="B47" i="25"/>
  <c r="B48" i="25"/>
  <c r="B49" i="25"/>
  <c r="B50" i="25"/>
  <c r="B51" i="25"/>
  <c r="B52" i="25"/>
  <c r="B53" i="25"/>
  <c r="B54" i="25"/>
  <c r="B55" i="25"/>
  <c r="B56" i="25"/>
  <c r="B57" i="25"/>
  <c r="B58" i="25"/>
  <c r="B59" i="25"/>
  <c r="B60" i="25"/>
  <c r="B61" i="25"/>
  <c r="B62" i="25"/>
  <c r="B63" i="25"/>
  <c r="B64" i="25"/>
  <c r="B65" i="25"/>
  <c r="B66" i="25"/>
  <c r="B67" i="25"/>
  <c r="B68" i="25"/>
  <c r="B69" i="25"/>
  <c r="B70" i="25"/>
  <c r="B71" i="25"/>
  <c r="B72" i="25"/>
  <c r="B73" i="25"/>
  <c r="B74" i="25"/>
  <c r="B75" i="25"/>
  <c r="B76" i="25"/>
  <c r="B77" i="25"/>
  <c r="B78" i="25"/>
  <c r="B79" i="25"/>
  <c r="B80" i="25"/>
  <c r="B81" i="25"/>
  <c r="B82" i="25"/>
  <c r="B83" i="25"/>
  <c r="B84" i="25"/>
  <c r="B85" i="25"/>
  <c r="B86" i="25"/>
  <c r="B87" i="25"/>
  <c r="B88" i="25"/>
  <c r="B89" i="25"/>
  <c r="B90" i="25"/>
  <c r="B91" i="25"/>
  <c r="B92" i="25"/>
  <c r="B93" i="25"/>
  <c r="B94" i="25"/>
  <c r="B95" i="25"/>
  <c r="B96" i="25"/>
  <c r="B97" i="25"/>
  <c r="B98" i="25"/>
  <c r="B99" i="25"/>
  <c r="B100" i="25"/>
  <c r="B101" i="25"/>
  <c r="B102" i="25"/>
  <c r="B103" i="25"/>
  <c r="B104" i="25"/>
  <c r="B105" i="25"/>
  <c r="B106" i="25"/>
  <c r="B107" i="25"/>
  <c r="B108" i="25"/>
  <c r="B109" i="25"/>
  <c r="B110" i="25"/>
  <c r="B111" i="25"/>
  <c r="B112" i="25"/>
  <c r="B113" i="25"/>
  <c r="B114" i="25"/>
  <c r="B115" i="25"/>
  <c r="B116" i="25"/>
  <c r="B117" i="25"/>
  <c r="B118" i="25"/>
  <c r="B119" i="25"/>
  <c r="B120" i="25"/>
  <c r="B121" i="25"/>
  <c r="B122" i="25"/>
  <c r="B123" i="25"/>
  <c r="B124" i="25"/>
  <c r="B125" i="25"/>
  <c r="B126" i="25"/>
  <c r="B127" i="25"/>
  <c r="B128" i="25"/>
  <c r="B129" i="25"/>
  <c r="B130" i="25"/>
  <c r="B131" i="25"/>
  <c r="B132" i="25"/>
  <c r="B133" i="25"/>
  <c r="B134" i="25"/>
  <c r="B135" i="25"/>
  <c r="B136" i="25"/>
  <c r="B137" i="25"/>
  <c r="B138" i="25"/>
  <c r="B139" i="25"/>
  <c r="B140" i="25"/>
  <c r="B141" i="25"/>
  <c r="B142" i="25"/>
  <c r="B143" i="25"/>
  <c r="B144" i="25"/>
  <c r="B145" i="25"/>
  <c r="B146" i="25"/>
  <c r="B147" i="25"/>
  <c r="B148" i="25"/>
  <c r="B149" i="25"/>
  <c r="B150" i="25"/>
  <c r="B151" i="25"/>
  <c r="B152" i="25"/>
  <c r="B153" i="25"/>
  <c r="B154" i="25"/>
  <c r="B155" i="25"/>
  <c r="B156" i="25"/>
  <c r="B157" i="25"/>
  <c r="B158" i="25"/>
  <c r="B159" i="25"/>
  <c r="B160" i="25"/>
  <c r="B161" i="25"/>
  <c r="B162" i="25"/>
  <c r="B163" i="25"/>
  <c r="B164" i="25"/>
  <c r="B165" i="25"/>
  <c r="B166" i="25"/>
  <c r="B167" i="25"/>
  <c r="B168" i="25"/>
  <c r="B169" i="25"/>
  <c r="B170" i="25"/>
  <c r="B171" i="25"/>
  <c r="B172" i="25"/>
  <c r="B173" i="25"/>
  <c r="B174" i="25"/>
  <c r="B175" i="25"/>
  <c r="B176" i="25"/>
  <c r="B177" i="25"/>
  <c r="B178" i="25"/>
  <c r="B179" i="25"/>
  <c r="B180" i="25"/>
  <c r="B181" i="25"/>
  <c r="B182" i="25"/>
  <c r="B183" i="25"/>
  <c r="B184" i="25"/>
  <c r="B185" i="25"/>
  <c r="B186" i="25"/>
  <c r="B187" i="25"/>
  <c r="B188" i="25"/>
  <c r="B189" i="25"/>
  <c r="B190" i="25"/>
  <c r="B191" i="25"/>
  <c r="B192" i="25"/>
  <c r="B193" i="25"/>
  <c r="B194" i="25"/>
  <c r="B195" i="25"/>
  <c r="B196" i="25"/>
  <c r="B197" i="25"/>
  <c r="B198" i="25"/>
  <c r="B199" i="25"/>
  <c r="B200" i="25"/>
  <c r="B201" i="25"/>
  <c r="B202" i="25"/>
  <c r="B203" i="25"/>
  <c r="B204" i="25"/>
  <c r="B205" i="25"/>
  <c r="B206" i="25"/>
  <c r="B207" i="25"/>
  <c r="B208" i="25"/>
  <c r="B209" i="25"/>
  <c r="B210" i="25"/>
  <c r="B211" i="25"/>
  <c r="B212" i="25"/>
  <c r="B213" i="25"/>
  <c r="B214" i="25"/>
  <c r="B215" i="25"/>
  <c r="B216" i="25"/>
  <c r="B217" i="25"/>
  <c r="B218" i="25"/>
  <c r="B219" i="25"/>
  <c r="B220" i="25"/>
  <c r="B221" i="25"/>
  <c r="B222" i="25"/>
  <c r="B223" i="25"/>
  <c r="B224" i="25"/>
  <c r="B225" i="25"/>
  <c r="B226" i="25"/>
  <c r="B227" i="25"/>
  <c r="B228" i="25"/>
  <c r="B229" i="25"/>
  <c r="B230" i="25"/>
  <c r="B231" i="25"/>
  <c r="B232" i="25"/>
  <c r="B233" i="25"/>
  <c r="B234" i="25"/>
  <c r="B235" i="25"/>
  <c r="B236" i="25"/>
  <c r="B237" i="25"/>
  <c r="B238" i="25"/>
  <c r="B239" i="25"/>
  <c r="B240" i="25"/>
  <c r="B241" i="25"/>
  <c r="B242" i="25"/>
  <c r="B243" i="25"/>
  <c r="B244" i="25"/>
  <c r="B245" i="25"/>
  <c r="B246" i="25"/>
  <c r="B247" i="25"/>
  <c r="B248" i="25"/>
  <c r="B249" i="25"/>
  <c r="B250" i="25"/>
  <c r="B251" i="25"/>
  <c r="B252" i="25"/>
  <c r="B253" i="25"/>
  <c r="B254" i="25"/>
  <c r="B255" i="25"/>
  <c r="B256" i="25"/>
  <c r="B257" i="25"/>
  <c r="B258" i="25"/>
  <c r="B259" i="25"/>
  <c r="B260" i="25"/>
  <c r="B261" i="25"/>
  <c r="B262" i="25"/>
  <c r="B263" i="25"/>
  <c r="B264" i="25"/>
  <c r="B265" i="25"/>
  <c r="B266" i="25"/>
  <c r="B267" i="25"/>
  <c r="B268" i="25"/>
  <c r="B269" i="25"/>
  <c r="B270" i="25"/>
  <c r="B271" i="25"/>
  <c r="B272" i="25"/>
  <c r="B273" i="25"/>
  <c r="B274" i="25"/>
  <c r="B275" i="25"/>
  <c r="B276" i="25"/>
  <c r="B277" i="25"/>
  <c r="B278" i="25"/>
  <c r="B279" i="25"/>
  <c r="B280" i="25"/>
  <c r="B281" i="25"/>
  <c r="B282" i="25"/>
  <c r="B283" i="25"/>
  <c r="B284" i="25"/>
  <c r="B285" i="25"/>
  <c r="B286" i="25"/>
  <c r="B287" i="25"/>
  <c r="B288" i="25"/>
  <c r="B289" i="25"/>
  <c r="B290" i="25"/>
  <c r="B291" i="25"/>
  <c r="B292" i="25"/>
  <c r="B293" i="25"/>
  <c r="B294" i="25"/>
  <c r="B295" i="25"/>
  <c r="B296" i="25"/>
  <c r="B297" i="25"/>
  <c r="B298" i="25"/>
  <c r="B299" i="25"/>
  <c r="B300" i="25"/>
  <c r="B301" i="25"/>
  <c r="B302" i="25"/>
  <c r="B303" i="25"/>
  <c r="B304" i="25"/>
  <c r="B305" i="25"/>
  <c r="B306" i="25"/>
  <c r="B307" i="25"/>
  <c r="B308" i="25"/>
  <c r="B309" i="25"/>
  <c r="B310" i="25"/>
  <c r="B311" i="25"/>
  <c r="B312" i="25"/>
  <c r="B313" i="25"/>
  <c r="B314" i="25"/>
  <c r="B315" i="25"/>
  <c r="B316" i="25"/>
  <c r="B317" i="25"/>
  <c r="B318" i="25"/>
  <c r="B319" i="25"/>
  <c r="B320" i="25"/>
  <c r="B321" i="25"/>
  <c r="B322" i="25"/>
  <c r="B323" i="25"/>
  <c r="B324" i="25"/>
  <c r="B325" i="25"/>
  <c r="B326" i="25"/>
  <c r="B327" i="25"/>
  <c r="B328" i="25"/>
  <c r="B329" i="25"/>
  <c r="B330" i="25"/>
  <c r="B331" i="25"/>
  <c r="B332" i="25"/>
  <c r="B333" i="25"/>
  <c r="B334" i="25"/>
  <c r="B335" i="25"/>
  <c r="B336" i="25"/>
  <c r="B337" i="25"/>
  <c r="B338" i="25"/>
  <c r="B339" i="25"/>
  <c r="B340" i="25"/>
  <c r="B341" i="25"/>
  <c r="B342" i="25"/>
  <c r="B343" i="25"/>
  <c r="B344" i="25"/>
  <c r="B345" i="25"/>
  <c r="B346" i="25"/>
  <c r="B347" i="25"/>
  <c r="B348" i="25"/>
  <c r="B349" i="25"/>
  <c r="B350" i="25"/>
  <c r="B351" i="25"/>
  <c r="B352" i="25"/>
  <c r="B353" i="25"/>
  <c r="B354" i="25"/>
  <c r="B355" i="25"/>
  <c r="B356" i="25"/>
  <c r="B357" i="25"/>
  <c r="B358" i="25"/>
  <c r="B359" i="25"/>
  <c r="B360" i="25"/>
  <c r="B361" i="25"/>
  <c r="B362" i="25"/>
  <c r="B363" i="25"/>
  <c r="B364" i="25"/>
  <c r="B365" i="25"/>
  <c r="B366" i="25"/>
  <c r="B367" i="25"/>
  <c r="B368" i="25"/>
  <c r="B369" i="25"/>
  <c r="B370" i="25"/>
  <c r="B371" i="25"/>
  <c r="B372" i="25"/>
  <c r="B373" i="25"/>
  <c r="B374" i="25"/>
  <c r="B375" i="25"/>
  <c r="B376" i="25"/>
  <c r="B377" i="25"/>
  <c r="B378" i="25"/>
  <c r="B379" i="25"/>
  <c r="B380" i="25"/>
  <c r="B381" i="25"/>
  <c r="B382" i="25"/>
  <c r="B383" i="25"/>
  <c r="B384" i="25"/>
  <c r="B385" i="25"/>
  <c r="B386" i="25"/>
  <c r="B387" i="25"/>
  <c r="B388" i="25"/>
  <c r="B389" i="25"/>
  <c r="B390" i="25"/>
  <c r="B391" i="25"/>
  <c r="B392" i="25"/>
  <c r="B393" i="25"/>
  <c r="B394" i="25"/>
  <c r="B395" i="25"/>
  <c r="B396" i="25"/>
  <c r="B397" i="25"/>
  <c r="B398" i="25"/>
  <c r="B399" i="25"/>
  <c r="B400" i="25"/>
  <c r="B401" i="25"/>
  <c r="B402" i="25"/>
  <c r="B403" i="25"/>
  <c r="B404" i="25"/>
  <c r="B405" i="25"/>
  <c r="B406" i="25"/>
  <c r="B407" i="25"/>
  <c r="B408" i="25"/>
  <c r="B409" i="25"/>
  <c r="B410" i="25"/>
  <c r="B411" i="25"/>
  <c r="B412" i="25"/>
  <c r="B413" i="25"/>
  <c r="B414" i="25"/>
  <c r="B415" i="25"/>
  <c r="B416" i="25"/>
  <c r="B417" i="25"/>
  <c r="B418" i="25"/>
  <c r="B419" i="25"/>
  <c r="B420" i="25"/>
  <c r="B421" i="25"/>
  <c r="B422" i="25"/>
  <c r="B423" i="25"/>
  <c r="B424" i="25"/>
  <c r="B425" i="25"/>
  <c r="B426" i="25"/>
  <c r="B427" i="25"/>
  <c r="B428" i="25"/>
  <c r="B429" i="25"/>
  <c r="B430" i="25"/>
  <c r="B431" i="25"/>
  <c r="B432" i="25"/>
  <c r="B433" i="25"/>
  <c r="B434" i="25"/>
  <c r="B435" i="25"/>
  <c r="B436" i="25"/>
  <c r="B437" i="25"/>
  <c r="B438" i="25"/>
  <c r="B439" i="25"/>
  <c r="B440" i="25"/>
  <c r="B441" i="25"/>
  <c r="B442" i="25"/>
  <c r="B443" i="25"/>
  <c r="B444" i="25"/>
  <c r="B445" i="25"/>
  <c r="B446" i="25"/>
  <c r="B447" i="25"/>
  <c r="B448" i="25"/>
  <c r="B449" i="25"/>
  <c r="B450" i="25"/>
  <c r="B451" i="25"/>
  <c r="B452" i="25"/>
  <c r="B453" i="25"/>
  <c r="B454" i="25"/>
  <c r="B455" i="25"/>
  <c r="B456" i="25"/>
  <c r="B457" i="25"/>
  <c r="B458" i="25"/>
  <c r="B459" i="25"/>
  <c r="B460" i="25"/>
  <c r="B461" i="25"/>
  <c r="B462" i="25"/>
  <c r="B463" i="25"/>
  <c r="B464" i="25"/>
  <c r="B465" i="25"/>
  <c r="B466" i="25"/>
  <c r="B467" i="25"/>
  <c r="B468" i="25"/>
  <c r="B469" i="25"/>
  <c r="B470" i="25"/>
  <c r="B471" i="25"/>
  <c r="B472" i="25"/>
  <c r="B473" i="25"/>
  <c r="B474" i="25"/>
  <c r="B475" i="25"/>
  <c r="B476" i="25"/>
  <c r="B477" i="25"/>
  <c r="B478" i="25"/>
  <c r="B479" i="25"/>
  <c r="B480" i="25"/>
  <c r="B481" i="25"/>
  <c r="B482" i="25"/>
  <c r="B483" i="25"/>
  <c r="B484" i="25"/>
  <c r="B485" i="25"/>
  <c r="B486" i="25"/>
  <c r="B487" i="25"/>
  <c r="B488" i="25"/>
  <c r="B489" i="25"/>
  <c r="B490" i="25"/>
  <c r="B491" i="25"/>
  <c r="B492" i="25"/>
  <c r="B493" i="25"/>
  <c r="B494" i="25"/>
  <c r="B495" i="25"/>
  <c r="B496" i="25"/>
  <c r="B497" i="25"/>
  <c r="B498" i="25"/>
  <c r="B499" i="25"/>
  <c r="B500" i="25"/>
  <c r="B6" i="31"/>
  <c r="C5" i="31"/>
  <c r="C4" i="31"/>
  <c r="C3" i="31"/>
  <c r="C2" i="31"/>
  <c r="AI7" i="25" l="1"/>
  <c r="AI16" i="25"/>
  <c r="AI18" i="25"/>
  <c r="AI17" i="25"/>
  <c r="AI8" i="25"/>
  <c r="AI9" i="25"/>
  <c r="C24" i="16"/>
  <c r="B24" i="16"/>
  <c r="C26" i="23"/>
  <c r="AV4" i="25" s="1"/>
  <c r="B26" i="23"/>
  <c r="AU4" i="25" s="1"/>
  <c r="C24" i="23"/>
  <c r="AV2" i="25" s="1"/>
  <c r="B24" i="23"/>
  <c r="AU2" i="25" s="1"/>
  <c r="C25" i="23"/>
  <c r="AV3" i="25" s="1"/>
  <c r="B25" i="23"/>
  <c r="AU3" i="25" s="1"/>
  <c r="AI20" i="25" l="1"/>
  <c r="AI19" i="25"/>
  <c r="AI10" i="25"/>
  <c r="C24" i="40"/>
  <c r="B24" i="40"/>
  <c r="C24" i="39"/>
  <c r="B24" i="39"/>
  <c r="C26" i="39"/>
  <c r="B26" i="39"/>
  <c r="C28" i="39"/>
  <c r="B28" i="39"/>
  <c r="C31" i="23"/>
  <c r="AV9" i="25" s="1"/>
  <c r="B31" i="23"/>
  <c r="AU9" i="25" s="1"/>
  <c r="B27" i="23"/>
  <c r="AU5" i="25" s="1"/>
  <c r="C27" i="23"/>
  <c r="AV5" i="25" s="1"/>
  <c r="AX2" i="25"/>
  <c r="AY2" i="25" s="1"/>
  <c r="AT2" i="25" s="1"/>
  <c r="AX3" i="25"/>
  <c r="AX4" i="25"/>
  <c r="AI21" i="25" l="1"/>
  <c r="AI11" i="25"/>
  <c r="AX9" i="25"/>
  <c r="AX5" i="25"/>
  <c r="AY3" i="25"/>
  <c r="AT3" i="25" s="1"/>
  <c r="AY4" i="25"/>
  <c r="AI22" i="25" l="1"/>
  <c r="AY29" i="25"/>
  <c r="AT29" i="25" s="1"/>
  <c r="AY47" i="25"/>
  <c r="AT47" i="25" s="1"/>
  <c r="AY22" i="25"/>
  <c r="AT22" i="25" s="1"/>
  <c r="AY24" i="25"/>
  <c r="AT24" i="25" s="1"/>
  <c r="AY65" i="25"/>
  <c r="AT65" i="25" s="1"/>
  <c r="AY76" i="25"/>
  <c r="AT76" i="25" s="1"/>
  <c r="AY8" i="25"/>
  <c r="AY69" i="25"/>
  <c r="AT69" i="25" s="1"/>
  <c r="AY74" i="25"/>
  <c r="AT74" i="25" s="1"/>
  <c r="AY73" i="25"/>
  <c r="AT73" i="25" s="1"/>
  <c r="AY77" i="25"/>
  <c r="AT77" i="25" s="1"/>
  <c r="AY54" i="25"/>
  <c r="AT54" i="25" s="1"/>
  <c r="AY43" i="25"/>
  <c r="AT43" i="25" s="1"/>
  <c r="AY7" i="25"/>
  <c r="AY31" i="25"/>
  <c r="AT31" i="25" s="1"/>
  <c r="AY78" i="25"/>
  <c r="AT78" i="25" s="1"/>
  <c r="AY19" i="25"/>
  <c r="AT19" i="25" s="1"/>
  <c r="AY57" i="25"/>
  <c r="AT57" i="25" s="1"/>
  <c r="AY53" i="25"/>
  <c r="AT53" i="25" s="1"/>
  <c r="AY34" i="25"/>
  <c r="AT34" i="25" s="1"/>
  <c r="AY11" i="25"/>
  <c r="AT11" i="25" s="1"/>
  <c r="AY30" i="25"/>
  <c r="AT30" i="25" s="1"/>
  <c r="AY21" i="25"/>
  <c r="AT21" i="25" s="1"/>
  <c r="AY6" i="25"/>
  <c r="AY20" i="25"/>
  <c r="AT20" i="25" s="1"/>
  <c r="AY14" i="25"/>
  <c r="AT14" i="25" s="1"/>
  <c r="AY5" i="25"/>
  <c r="AY9" i="25"/>
  <c r="AY40" i="25"/>
  <c r="AT40" i="25" s="1"/>
  <c r="AY70" i="25"/>
  <c r="AT70" i="25" s="1"/>
  <c r="AY18" i="25"/>
  <c r="AT18" i="25" s="1"/>
  <c r="AY10" i="25"/>
  <c r="AY49" i="25"/>
  <c r="AT49" i="25" s="1"/>
  <c r="AY66" i="25"/>
  <c r="AT66" i="25" s="1"/>
  <c r="AY64" i="25"/>
  <c r="AT64" i="25" s="1"/>
  <c r="AY52" i="25"/>
  <c r="AT52" i="25" s="1"/>
  <c r="AY56" i="25"/>
  <c r="AT56" i="25" s="1"/>
  <c r="AY46" i="25"/>
  <c r="AT46" i="25" s="1"/>
  <c r="AY48" i="25"/>
  <c r="AT48" i="25" s="1"/>
  <c r="AY36" i="25"/>
  <c r="AT36" i="25" s="1"/>
  <c r="AY60" i="25"/>
  <c r="AT60" i="25" s="1"/>
  <c r="AY25" i="25"/>
  <c r="AT25" i="25" s="1"/>
  <c r="AY51" i="25"/>
  <c r="AT51" i="25" s="1"/>
  <c r="AY71" i="25"/>
  <c r="AT71" i="25" s="1"/>
  <c r="AY55" i="25"/>
  <c r="AT55" i="25" s="1"/>
  <c r="AY61" i="25"/>
  <c r="AT61" i="25" s="1"/>
  <c r="AY16" i="25"/>
  <c r="AT16" i="25" s="1"/>
  <c r="AY28" i="25"/>
  <c r="AT28" i="25" s="1"/>
  <c r="AY75" i="25"/>
  <c r="AT75" i="25" s="1"/>
  <c r="AY67" i="25"/>
  <c r="AT67" i="25" s="1"/>
  <c r="AY58" i="25"/>
  <c r="AT58" i="25" s="1"/>
  <c r="AY23" i="25"/>
  <c r="AT23" i="25" s="1"/>
  <c r="AY39" i="25"/>
  <c r="AT39" i="25" s="1"/>
  <c r="AY26" i="25"/>
  <c r="AT26" i="25" s="1"/>
  <c r="AY27" i="25"/>
  <c r="AT27" i="25" s="1"/>
  <c r="AY32" i="25"/>
  <c r="AT32" i="25" s="1"/>
  <c r="AY42" i="25"/>
  <c r="AT42" i="25" s="1"/>
  <c r="AY62" i="25"/>
  <c r="AT62" i="25" s="1"/>
  <c r="AY45" i="25"/>
  <c r="AT45" i="25" s="1"/>
  <c r="AY44" i="25"/>
  <c r="AT44" i="25" s="1"/>
  <c r="AY50" i="25"/>
  <c r="AT50" i="25" s="1"/>
  <c r="AY59" i="25"/>
  <c r="AT59" i="25" s="1"/>
  <c r="AY15" i="25"/>
  <c r="AT15" i="25" s="1"/>
  <c r="AY41" i="25"/>
  <c r="AT41" i="25" s="1"/>
  <c r="AY12" i="25"/>
  <c r="AT12" i="25" s="1"/>
  <c r="AY68" i="25"/>
  <c r="AT68" i="25" s="1"/>
  <c r="AY33" i="25"/>
  <c r="AT33" i="25" s="1"/>
  <c r="AY38" i="25"/>
  <c r="AT38" i="25" s="1"/>
  <c r="AY63" i="25"/>
  <c r="AT63" i="25" s="1"/>
  <c r="AY17" i="25"/>
  <c r="AT17" i="25" s="1"/>
  <c r="AY72" i="25"/>
  <c r="AT72" i="25" s="1"/>
  <c r="AY35" i="25"/>
  <c r="AT35" i="25" s="1"/>
  <c r="AY37" i="25"/>
  <c r="AT37" i="25" s="1"/>
  <c r="AY13" i="25"/>
  <c r="AT13" i="25" s="1"/>
  <c r="AT4" i="25"/>
  <c r="AT5" i="25" l="1"/>
  <c r="AT6" i="25" s="1"/>
  <c r="AI23" i="25"/>
  <c r="AT7" i="25" l="1"/>
  <c r="AT8" i="25" s="1"/>
  <c r="AI24" i="25"/>
  <c r="AZ2" i="25" a="1"/>
  <c r="AZ2" i="25" s="1"/>
  <c r="D24" i="12"/>
  <c r="C24" i="12"/>
  <c r="B24" i="12"/>
  <c r="AT9" i="25" l="1"/>
  <c r="AI25" i="25"/>
  <c r="U3" i="25"/>
  <c r="V3" i="25"/>
  <c r="W3" i="25"/>
  <c r="U4" i="25"/>
  <c r="V4" i="25"/>
  <c r="W4" i="25"/>
  <c r="U5" i="25"/>
  <c r="V5" i="25"/>
  <c r="W5" i="25"/>
  <c r="U6" i="25"/>
  <c r="V6" i="25"/>
  <c r="W6" i="25"/>
  <c r="U7" i="25"/>
  <c r="V7" i="25"/>
  <c r="W7" i="25"/>
  <c r="U8" i="25"/>
  <c r="V8" i="25"/>
  <c r="W8" i="25"/>
  <c r="U9" i="25"/>
  <c r="V9" i="25"/>
  <c r="W9" i="25"/>
  <c r="U10" i="25"/>
  <c r="V10" i="25"/>
  <c r="W10" i="25"/>
  <c r="U11" i="25"/>
  <c r="V11" i="25"/>
  <c r="W11" i="25"/>
  <c r="U12" i="25"/>
  <c r="V12" i="25"/>
  <c r="W12" i="25"/>
  <c r="U13" i="25"/>
  <c r="V13" i="25"/>
  <c r="W13" i="25"/>
  <c r="U14" i="25"/>
  <c r="V14" i="25"/>
  <c r="W14" i="25"/>
  <c r="U15" i="25"/>
  <c r="V15" i="25"/>
  <c r="W15" i="25"/>
  <c r="U16" i="25"/>
  <c r="V16" i="25"/>
  <c r="W16" i="25"/>
  <c r="U17" i="25"/>
  <c r="V17" i="25"/>
  <c r="W17" i="25"/>
  <c r="U18" i="25"/>
  <c r="V18" i="25"/>
  <c r="W18" i="25"/>
  <c r="U19" i="25"/>
  <c r="V19" i="25"/>
  <c r="W19" i="25"/>
  <c r="U20" i="25"/>
  <c r="V20" i="25"/>
  <c r="W20" i="25"/>
  <c r="U21" i="25"/>
  <c r="V21" i="25"/>
  <c r="W21" i="25"/>
  <c r="U22" i="25"/>
  <c r="V22" i="25"/>
  <c r="W22" i="25"/>
  <c r="U23" i="25"/>
  <c r="V23" i="25"/>
  <c r="W23" i="25"/>
  <c r="U24" i="25"/>
  <c r="V24" i="25"/>
  <c r="W24" i="25"/>
  <c r="U25" i="25"/>
  <c r="V25" i="25"/>
  <c r="W25" i="25"/>
  <c r="U26" i="25"/>
  <c r="V26" i="25"/>
  <c r="W26" i="25"/>
  <c r="U27" i="25"/>
  <c r="V27" i="25"/>
  <c r="W27" i="25"/>
  <c r="U28" i="25"/>
  <c r="V28" i="25"/>
  <c r="W28" i="25"/>
  <c r="U29" i="25"/>
  <c r="V29" i="25"/>
  <c r="W29" i="25"/>
  <c r="U30" i="25"/>
  <c r="V30" i="25"/>
  <c r="W30" i="25"/>
  <c r="U31" i="25"/>
  <c r="V31" i="25"/>
  <c r="W31" i="25"/>
  <c r="U32" i="25"/>
  <c r="V32" i="25"/>
  <c r="W32" i="25"/>
  <c r="U33" i="25"/>
  <c r="V33" i="25"/>
  <c r="W33" i="25"/>
  <c r="U34" i="25"/>
  <c r="V34" i="25"/>
  <c r="W34" i="25"/>
  <c r="U35" i="25"/>
  <c r="V35" i="25"/>
  <c r="W35" i="25"/>
  <c r="U36" i="25"/>
  <c r="V36" i="25"/>
  <c r="W36" i="25"/>
  <c r="U37" i="25"/>
  <c r="V37" i="25"/>
  <c r="W37" i="25"/>
  <c r="U38" i="25"/>
  <c r="V38" i="25"/>
  <c r="W38" i="25"/>
  <c r="U39" i="25"/>
  <c r="V39" i="25"/>
  <c r="W39" i="25"/>
  <c r="U40" i="25"/>
  <c r="V40" i="25"/>
  <c r="W40" i="25"/>
  <c r="U41" i="25"/>
  <c r="V41" i="25"/>
  <c r="W41" i="25"/>
  <c r="U42" i="25"/>
  <c r="V42" i="25"/>
  <c r="W42" i="25"/>
  <c r="U43" i="25"/>
  <c r="V43" i="25"/>
  <c r="W43" i="25"/>
  <c r="U44" i="25"/>
  <c r="V44" i="25"/>
  <c r="W44" i="25"/>
  <c r="U45" i="25"/>
  <c r="V45" i="25"/>
  <c r="W45" i="25"/>
  <c r="U46" i="25"/>
  <c r="V46" i="25"/>
  <c r="W46" i="25"/>
  <c r="U47" i="25"/>
  <c r="V47" i="25"/>
  <c r="W47" i="25"/>
  <c r="U48" i="25"/>
  <c r="V48" i="25"/>
  <c r="W48" i="25"/>
  <c r="U49" i="25"/>
  <c r="V49" i="25"/>
  <c r="W49" i="25"/>
  <c r="U50" i="25"/>
  <c r="V50" i="25"/>
  <c r="W50" i="25"/>
  <c r="U51" i="25"/>
  <c r="V51" i="25"/>
  <c r="W51" i="25"/>
  <c r="U52" i="25"/>
  <c r="V52" i="25"/>
  <c r="W52" i="25"/>
  <c r="U53" i="25"/>
  <c r="V53" i="25"/>
  <c r="W53" i="25"/>
  <c r="U54" i="25"/>
  <c r="V54" i="25"/>
  <c r="W54" i="25"/>
  <c r="U55" i="25"/>
  <c r="V55" i="25"/>
  <c r="W55" i="25"/>
  <c r="U56" i="25"/>
  <c r="V56" i="25"/>
  <c r="W56" i="25"/>
  <c r="U57" i="25"/>
  <c r="V57" i="25"/>
  <c r="W57" i="25"/>
  <c r="U58" i="25"/>
  <c r="V58" i="25"/>
  <c r="W58" i="25"/>
  <c r="U59" i="25"/>
  <c r="V59" i="25"/>
  <c r="W59" i="25"/>
  <c r="U60" i="25"/>
  <c r="V60" i="25"/>
  <c r="W60" i="25"/>
  <c r="U61" i="25"/>
  <c r="V61" i="25"/>
  <c r="W61" i="25"/>
  <c r="U62" i="25"/>
  <c r="V62" i="25"/>
  <c r="W62" i="25"/>
  <c r="U63" i="25"/>
  <c r="V63" i="25"/>
  <c r="W63" i="25"/>
  <c r="U64" i="25"/>
  <c r="V64" i="25"/>
  <c r="W64" i="25"/>
  <c r="U65" i="25"/>
  <c r="V65" i="25"/>
  <c r="W65" i="25"/>
  <c r="U66" i="25"/>
  <c r="V66" i="25"/>
  <c r="W66" i="25"/>
  <c r="U67" i="25"/>
  <c r="V67" i="25"/>
  <c r="W67" i="25"/>
  <c r="U68" i="25"/>
  <c r="V68" i="25"/>
  <c r="W68" i="25"/>
  <c r="U69" i="25"/>
  <c r="V69" i="25"/>
  <c r="W69" i="25"/>
  <c r="U70" i="25"/>
  <c r="V70" i="25"/>
  <c r="W70" i="25"/>
  <c r="U71" i="25"/>
  <c r="V71" i="25"/>
  <c r="W71" i="25"/>
  <c r="U72" i="25"/>
  <c r="V72" i="25"/>
  <c r="W72" i="25"/>
  <c r="U73" i="25"/>
  <c r="V73" i="25"/>
  <c r="W73" i="25"/>
  <c r="U74" i="25"/>
  <c r="V74" i="25"/>
  <c r="W74" i="25"/>
  <c r="U75" i="25"/>
  <c r="V75" i="25"/>
  <c r="W75" i="25"/>
  <c r="U76" i="25"/>
  <c r="V76" i="25"/>
  <c r="W76" i="25"/>
  <c r="U77" i="25"/>
  <c r="V77" i="25"/>
  <c r="W77" i="25"/>
  <c r="U78" i="25"/>
  <c r="V78" i="25"/>
  <c r="W78" i="25"/>
  <c r="U79" i="25"/>
  <c r="V79" i="25"/>
  <c r="W79" i="25"/>
  <c r="U80" i="25"/>
  <c r="V80" i="25"/>
  <c r="W80" i="25"/>
  <c r="U81" i="25"/>
  <c r="V81" i="25"/>
  <c r="W81" i="25"/>
  <c r="U82" i="25"/>
  <c r="V82" i="25"/>
  <c r="W82" i="25"/>
  <c r="U83" i="25"/>
  <c r="V83" i="25"/>
  <c r="W83" i="25"/>
  <c r="U84" i="25"/>
  <c r="V84" i="25"/>
  <c r="W84" i="25"/>
  <c r="U85" i="25"/>
  <c r="V85" i="25"/>
  <c r="W85" i="25"/>
  <c r="U86" i="25"/>
  <c r="V86" i="25"/>
  <c r="W86" i="25"/>
  <c r="U87" i="25"/>
  <c r="V87" i="25"/>
  <c r="W87" i="25"/>
  <c r="U88" i="25"/>
  <c r="V88" i="25"/>
  <c r="W88" i="25"/>
  <c r="U89" i="25"/>
  <c r="V89" i="25"/>
  <c r="W89" i="25"/>
  <c r="U90" i="25"/>
  <c r="V90" i="25"/>
  <c r="W90" i="25"/>
  <c r="U91" i="25"/>
  <c r="V91" i="25"/>
  <c r="W91" i="25"/>
  <c r="U92" i="25"/>
  <c r="V92" i="25"/>
  <c r="W92" i="25"/>
  <c r="U93" i="25"/>
  <c r="V93" i="25"/>
  <c r="W93" i="25"/>
  <c r="U94" i="25"/>
  <c r="V94" i="25"/>
  <c r="W94" i="25"/>
  <c r="U95" i="25"/>
  <c r="V95" i="25"/>
  <c r="W95" i="25"/>
  <c r="U96" i="25"/>
  <c r="V96" i="25"/>
  <c r="W96" i="25"/>
  <c r="U97" i="25"/>
  <c r="V97" i="25"/>
  <c r="W97" i="25"/>
  <c r="U98" i="25"/>
  <c r="V98" i="25"/>
  <c r="W98" i="25"/>
  <c r="U99" i="25"/>
  <c r="V99" i="25"/>
  <c r="W99" i="25"/>
  <c r="U100" i="25"/>
  <c r="V100" i="25"/>
  <c r="W100" i="25"/>
  <c r="U101" i="25"/>
  <c r="V101" i="25"/>
  <c r="W101" i="25"/>
  <c r="U102" i="25"/>
  <c r="V102" i="25"/>
  <c r="W102" i="25"/>
  <c r="U103" i="25"/>
  <c r="V103" i="25"/>
  <c r="W103" i="25"/>
  <c r="U104" i="25"/>
  <c r="V104" i="25"/>
  <c r="W104" i="25"/>
  <c r="U105" i="25"/>
  <c r="V105" i="25"/>
  <c r="W105" i="25"/>
  <c r="U106" i="25"/>
  <c r="V106" i="25"/>
  <c r="W106" i="25"/>
  <c r="U107" i="25"/>
  <c r="V107" i="25"/>
  <c r="W107" i="25"/>
  <c r="U108" i="25"/>
  <c r="V108" i="25"/>
  <c r="W108" i="25"/>
  <c r="U109" i="25"/>
  <c r="V109" i="25"/>
  <c r="W109" i="25"/>
  <c r="U110" i="25"/>
  <c r="V110" i="25"/>
  <c r="W110" i="25"/>
  <c r="U111" i="25"/>
  <c r="V111" i="25"/>
  <c r="W111" i="25"/>
  <c r="U112" i="25"/>
  <c r="V112" i="25"/>
  <c r="W112" i="25"/>
  <c r="U113" i="25"/>
  <c r="V113" i="25"/>
  <c r="W113" i="25"/>
  <c r="U114" i="25"/>
  <c r="V114" i="25"/>
  <c r="W114" i="25"/>
  <c r="U115" i="25"/>
  <c r="V115" i="25"/>
  <c r="W115" i="25"/>
  <c r="U116" i="25"/>
  <c r="V116" i="25"/>
  <c r="W116" i="25"/>
  <c r="U117" i="25"/>
  <c r="V117" i="25"/>
  <c r="W117" i="25"/>
  <c r="U118" i="25"/>
  <c r="V118" i="25"/>
  <c r="W118" i="25"/>
  <c r="U119" i="25"/>
  <c r="V119" i="25"/>
  <c r="W119" i="25"/>
  <c r="U120" i="25"/>
  <c r="V120" i="25"/>
  <c r="W120" i="25"/>
  <c r="U121" i="25"/>
  <c r="V121" i="25"/>
  <c r="W121" i="25"/>
  <c r="U122" i="25"/>
  <c r="V122" i="25"/>
  <c r="W122" i="25"/>
  <c r="U123" i="25"/>
  <c r="V123" i="25"/>
  <c r="W123" i="25"/>
  <c r="U124" i="25"/>
  <c r="V124" i="25"/>
  <c r="W124" i="25"/>
  <c r="U125" i="25"/>
  <c r="V125" i="25"/>
  <c r="W125" i="25"/>
  <c r="U126" i="25"/>
  <c r="V126" i="25"/>
  <c r="W126" i="25"/>
  <c r="U127" i="25"/>
  <c r="V127" i="25"/>
  <c r="W127" i="25"/>
  <c r="U128" i="25"/>
  <c r="V128" i="25"/>
  <c r="W128" i="25"/>
  <c r="U129" i="25"/>
  <c r="V129" i="25"/>
  <c r="W129" i="25"/>
  <c r="U130" i="25"/>
  <c r="V130" i="25"/>
  <c r="W130" i="25"/>
  <c r="U131" i="25"/>
  <c r="V131" i="25"/>
  <c r="W131" i="25"/>
  <c r="U132" i="25"/>
  <c r="V132" i="25"/>
  <c r="W132" i="25"/>
  <c r="U133" i="25"/>
  <c r="V133" i="25"/>
  <c r="W133" i="25"/>
  <c r="U134" i="25"/>
  <c r="V134" i="25"/>
  <c r="W134" i="25"/>
  <c r="U135" i="25"/>
  <c r="V135" i="25"/>
  <c r="W135" i="25"/>
  <c r="U136" i="25"/>
  <c r="V136" i="25"/>
  <c r="W136" i="25"/>
  <c r="U137" i="25"/>
  <c r="V137" i="25"/>
  <c r="W137" i="25"/>
  <c r="U138" i="25"/>
  <c r="V138" i="25"/>
  <c r="W138" i="25"/>
  <c r="U139" i="25"/>
  <c r="V139" i="25"/>
  <c r="W139" i="25"/>
  <c r="U140" i="25"/>
  <c r="V140" i="25"/>
  <c r="W140" i="25"/>
  <c r="U141" i="25"/>
  <c r="V141" i="25"/>
  <c r="W141" i="25"/>
  <c r="U142" i="25"/>
  <c r="V142" i="25"/>
  <c r="W142" i="25"/>
  <c r="U143" i="25"/>
  <c r="V143" i="25"/>
  <c r="W143" i="25"/>
  <c r="U144" i="25"/>
  <c r="V144" i="25"/>
  <c r="W144" i="25"/>
  <c r="U145" i="25"/>
  <c r="V145" i="25"/>
  <c r="W145" i="25"/>
  <c r="U146" i="25"/>
  <c r="V146" i="25"/>
  <c r="W146" i="25"/>
  <c r="U147" i="25"/>
  <c r="V147" i="25"/>
  <c r="W147" i="25"/>
  <c r="U148" i="25"/>
  <c r="V148" i="25"/>
  <c r="W148" i="25"/>
  <c r="U149" i="25"/>
  <c r="V149" i="25"/>
  <c r="W149" i="25"/>
  <c r="U150" i="25"/>
  <c r="V150" i="25"/>
  <c r="W150" i="25"/>
  <c r="U151" i="25"/>
  <c r="V151" i="25"/>
  <c r="W151" i="25"/>
  <c r="U152" i="25"/>
  <c r="V152" i="25"/>
  <c r="W152" i="25"/>
  <c r="U153" i="25"/>
  <c r="V153" i="25"/>
  <c r="W153" i="25"/>
  <c r="U154" i="25"/>
  <c r="V154" i="25"/>
  <c r="W154" i="25"/>
  <c r="U155" i="25"/>
  <c r="V155" i="25"/>
  <c r="W155" i="25"/>
  <c r="U156" i="25"/>
  <c r="V156" i="25"/>
  <c r="W156" i="25"/>
  <c r="U157" i="25"/>
  <c r="V157" i="25"/>
  <c r="W157" i="25"/>
  <c r="U158" i="25"/>
  <c r="V158" i="25"/>
  <c r="W158" i="25"/>
  <c r="U159" i="25"/>
  <c r="V159" i="25"/>
  <c r="W159" i="25"/>
  <c r="U160" i="25"/>
  <c r="V160" i="25"/>
  <c r="W160" i="25"/>
  <c r="U161" i="25"/>
  <c r="V161" i="25"/>
  <c r="W161" i="25"/>
  <c r="U162" i="25"/>
  <c r="V162" i="25"/>
  <c r="W162" i="25"/>
  <c r="U163" i="25"/>
  <c r="V163" i="25"/>
  <c r="W163" i="25"/>
  <c r="U164" i="25"/>
  <c r="V164" i="25"/>
  <c r="W164" i="25"/>
  <c r="U165" i="25"/>
  <c r="V165" i="25"/>
  <c r="W165" i="25"/>
  <c r="U166" i="25"/>
  <c r="V166" i="25"/>
  <c r="W166" i="25"/>
  <c r="U167" i="25"/>
  <c r="V167" i="25"/>
  <c r="W167" i="25"/>
  <c r="U168" i="25"/>
  <c r="V168" i="25"/>
  <c r="W168" i="25"/>
  <c r="U169" i="25"/>
  <c r="V169" i="25"/>
  <c r="W169" i="25"/>
  <c r="U170" i="25"/>
  <c r="V170" i="25"/>
  <c r="W170" i="25"/>
  <c r="U171" i="25"/>
  <c r="V171" i="25"/>
  <c r="W171" i="25"/>
  <c r="U172" i="25"/>
  <c r="V172" i="25"/>
  <c r="W172" i="25"/>
  <c r="U173" i="25"/>
  <c r="V173" i="25"/>
  <c r="W173" i="25"/>
  <c r="U174" i="25"/>
  <c r="V174" i="25"/>
  <c r="W174" i="25"/>
  <c r="U175" i="25"/>
  <c r="V175" i="25"/>
  <c r="W175" i="25"/>
  <c r="U176" i="25"/>
  <c r="V176" i="25"/>
  <c r="W176" i="25"/>
  <c r="U177" i="25"/>
  <c r="V177" i="25"/>
  <c r="W177" i="25"/>
  <c r="U178" i="25"/>
  <c r="V178" i="25"/>
  <c r="W178" i="25"/>
  <c r="U179" i="25"/>
  <c r="V179" i="25"/>
  <c r="W179" i="25"/>
  <c r="U180" i="25"/>
  <c r="V180" i="25"/>
  <c r="W180" i="25"/>
  <c r="U181" i="25"/>
  <c r="V181" i="25"/>
  <c r="W181" i="25"/>
  <c r="U182" i="25"/>
  <c r="V182" i="25"/>
  <c r="W182" i="25"/>
  <c r="U183" i="25"/>
  <c r="V183" i="25"/>
  <c r="W183" i="25"/>
  <c r="U184" i="25"/>
  <c r="V184" i="25"/>
  <c r="W184" i="25"/>
  <c r="U185" i="25"/>
  <c r="V185" i="25"/>
  <c r="W185" i="25"/>
  <c r="U186" i="25"/>
  <c r="V186" i="25"/>
  <c r="W186" i="25"/>
  <c r="U187" i="25"/>
  <c r="V187" i="25"/>
  <c r="W187" i="25"/>
  <c r="U188" i="25"/>
  <c r="V188" i="25"/>
  <c r="W188" i="25"/>
  <c r="U189" i="25"/>
  <c r="V189" i="25"/>
  <c r="W189" i="25"/>
  <c r="U190" i="25"/>
  <c r="V190" i="25"/>
  <c r="W190" i="25"/>
  <c r="U191" i="25"/>
  <c r="V191" i="25"/>
  <c r="W191" i="25"/>
  <c r="U192" i="25"/>
  <c r="V192" i="25"/>
  <c r="W192" i="25"/>
  <c r="U193" i="25"/>
  <c r="V193" i="25"/>
  <c r="W193" i="25"/>
  <c r="U194" i="25"/>
  <c r="V194" i="25"/>
  <c r="W194" i="25"/>
  <c r="U195" i="25"/>
  <c r="V195" i="25"/>
  <c r="W195" i="25"/>
  <c r="U196" i="25"/>
  <c r="V196" i="25"/>
  <c r="W196" i="25"/>
  <c r="U197" i="25"/>
  <c r="V197" i="25"/>
  <c r="W197" i="25"/>
  <c r="U198" i="25"/>
  <c r="V198" i="25"/>
  <c r="W198" i="25"/>
  <c r="U199" i="25"/>
  <c r="V199" i="25"/>
  <c r="W199" i="25"/>
  <c r="U200" i="25"/>
  <c r="V200" i="25"/>
  <c r="W200" i="25"/>
  <c r="U201" i="25"/>
  <c r="V201" i="25"/>
  <c r="W201" i="25"/>
  <c r="U202" i="25"/>
  <c r="V202" i="25"/>
  <c r="W202" i="25"/>
  <c r="U203" i="25"/>
  <c r="V203" i="25"/>
  <c r="W203" i="25"/>
  <c r="U204" i="25"/>
  <c r="V204" i="25"/>
  <c r="W204" i="25"/>
  <c r="U205" i="25"/>
  <c r="V205" i="25"/>
  <c r="W205" i="25"/>
  <c r="U206" i="25"/>
  <c r="V206" i="25"/>
  <c r="W206" i="25"/>
  <c r="U207" i="25"/>
  <c r="V207" i="25"/>
  <c r="W207" i="25"/>
  <c r="U208" i="25"/>
  <c r="V208" i="25"/>
  <c r="W208" i="25"/>
  <c r="U209" i="25"/>
  <c r="V209" i="25"/>
  <c r="W209" i="25"/>
  <c r="U210" i="25"/>
  <c r="V210" i="25"/>
  <c r="W210" i="25"/>
  <c r="U211" i="25"/>
  <c r="V211" i="25"/>
  <c r="W211" i="25"/>
  <c r="U212" i="25"/>
  <c r="V212" i="25"/>
  <c r="W212" i="25"/>
  <c r="U213" i="25"/>
  <c r="V213" i="25"/>
  <c r="W213" i="25"/>
  <c r="U214" i="25"/>
  <c r="V214" i="25"/>
  <c r="W214" i="25"/>
  <c r="U215" i="25"/>
  <c r="V215" i="25"/>
  <c r="W215" i="25"/>
  <c r="U216" i="25"/>
  <c r="V216" i="25"/>
  <c r="W216" i="25"/>
  <c r="U217" i="25"/>
  <c r="V217" i="25"/>
  <c r="W217" i="25"/>
  <c r="U218" i="25"/>
  <c r="V218" i="25"/>
  <c r="W218" i="25"/>
  <c r="U219" i="25"/>
  <c r="V219" i="25"/>
  <c r="W219" i="25"/>
  <c r="U220" i="25"/>
  <c r="V220" i="25"/>
  <c r="W220" i="25"/>
  <c r="U221" i="25"/>
  <c r="V221" i="25"/>
  <c r="W221" i="25"/>
  <c r="U222" i="25"/>
  <c r="V222" i="25"/>
  <c r="W222" i="25"/>
  <c r="U223" i="25"/>
  <c r="V223" i="25"/>
  <c r="W223" i="25"/>
  <c r="U224" i="25"/>
  <c r="V224" i="25"/>
  <c r="W224" i="25"/>
  <c r="U225" i="25"/>
  <c r="V225" i="25"/>
  <c r="W225" i="25"/>
  <c r="U226" i="25"/>
  <c r="V226" i="25"/>
  <c r="W226" i="25"/>
  <c r="U227" i="25"/>
  <c r="V227" i="25"/>
  <c r="W227" i="25"/>
  <c r="U228" i="25"/>
  <c r="V228" i="25"/>
  <c r="W228" i="25"/>
  <c r="U229" i="25"/>
  <c r="V229" i="25"/>
  <c r="W229" i="25"/>
  <c r="U230" i="25"/>
  <c r="V230" i="25"/>
  <c r="W230" i="25"/>
  <c r="U231" i="25"/>
  <c r="V231" i="25"/>
  <c r="W231" i="25"/>
  <c r="U232" i="25"/>
  <c r="V232" i="25"/>
  <c r="W232" i="25"/>
  <c r="U233" i="25"/>
  <c r="V233" i="25"/>
  <c r="W233" i="25"/>
  <c r="U234" i="25"/>
  <c r="V234" i="25"/>
  <c r="W234" i="25"/>
  <c r="U235" i="25"/>
  <c r="V235" i="25"/>
  <c r="W235" i="25"/>
  <c r="U236" i="25"/>
  <c r="V236" i="25"/>
  <c r="W236" i="25"/>
  <c r="U237" i="25"/>
  <c r="V237" i="25"/>
  <c r="W237" i="25"/>
  <c r="U238" i="25"/>
  <c r="V238" i="25"/>
  <c r="W238" i="25"/>
  <c r="U239" i="25"/>
  <c r="V239" i="25"/>
  <c r="W239" i="25"/>
  <c r="U240" i="25"/>
  <c r="V240" i="25"/>
  <c r="W240" i="25"/>
  <c r="U241" i="25"/>
  <c r="V241" i="25"/>
  <c r="W241" i="25"/>
  <c r="U242" i="25"/>
  <c r="V242" i="25"/>
  <c r="W242" i="25"/>
  <c r="U243" i="25"/>
  <c r="V243" i="25"/>
  <c r="W243" i="25"/>
  <c r="U244" i="25"/>
  <c r="V244" i="25"/>
  <c r="W244" i="25"/>
  <c r="U245" i="25"/>
  <c r="V245" i="25"/>
  <c r="W245" i="25"/>
  <c r="U246" i="25"/>
  <c r="V246" i="25"/>
  <c r="W246" i="25"/>
  <c r="U247" i="25"/>
  <c r="V247" i="25"/>
  <c r="W247" i="25"/>
  <c r="U248" i="25"/>
  <c r="V248" i="25"/>
  <c r="W248" i="25"/>
  <c r="U249" i="25"/>
  <c r="V249" i="25"/>
  <c r="W249" i="25"/>
  <c r="U250" i="25"/>
  <c r="V250" i="25"/>
  <c r="W250" i="25"/>
  <c r="U251" i="25"/>
  <c r="V251" i="25"/>
  <c r="W251" i="25"/>
  <c r="U252" i="25"/>
  <c r="V252" i="25"/>
  <c r="W252" i="25"/>
  <c r="U253" i="25"/>
  <c r="V253" i="25"/>
  <c r="W253" i="25"/>
  <c r="U254" i="25"/>
  <c r="V254" i="25"/>
  <c r="W254" i="25"/>
  <c r="U255" i="25"/>
  <c r="V255" i="25"/>
  <c r="W255" i="25"/>
  <c r="U256" i="25"/>
  <c r="V256" i="25"/>
  <c r="W256" i="25"/>
  <c r="U257" i="25"/>
  <c r="V257" i="25"/>
  <c r="W257" i="25"/>
  <c r="U258" i="25"/>
  <c r="V258" i="25"/>
  <c r="W258" i="25"/>
  <c r="U259" i="25"/>
  <c r="V259" i="25"/>
  <c r="W259" i="25"/>
  <c r="U260" i="25"/>
  <c r="V260" i="25"/>
  <c r="W260" i="25"/>
  <c r="U261" i="25"/>
  <c r="V261" i="25"/>
  <c r="W261" i="25"/>
  <c r="U262" i="25"/>
  <c r="V262" i="25"/>
  <c r="W262" i="25"/>
  <c r="U263" i="25"/>
  <c r="V263" i="25"/>
  <c r="W263" i="25"/>
  <c r="U264" i="25"/>
  <c r="V264" i="25"/>
  <c r="W264" i="25"/>
  <c r="U265" i="25"/>
  <c r="V265" i="25"/>
  <c r="W265" i="25"/>
  <c r="U266" i="25"/>
  <c r="V266" i="25"/>
  <c r="W266" i="25"/>
  <c r="U267" i="25"/>
  <c r="V267" i="25"/>
  <c r="W267" i="25"/>
  <c r="U268" i="25"/>
  <c r="V268" i="25"/>
  <c r="W268" i="25"/>
  <c r="U269" i="25"/>
  <c r="V269" i="25"/>
  <c r="W269" i="25"/>
  <c r="U270" i="25"/>
  <c r="V270" i="25"/>
  <c r="W270" i="25"/>
  <c r="U271" i="25"/>
  <c r="V271" i="25"/>
  <c r="W271" i="25"/>
  <c r="U272" i="25"/>
  <c r="V272" i="25"/>
  <c r="W272" i="25"/>
  <c r="U273" i="25"/>
  <c r="V273" i="25"/>
  <c r="W273" i="25"/>
  <c r="U274" i="25"/>
  <c r="V274" i="25"/>
  <c r="W274" i="25"/>
  <c r="U275" i="25"/>
  <c r="V275" i="25"/>
  <c r="W275" i="25"/>
  <c r="U276" i="25"/>
  <c r="V276" i="25"/>
  <c r="W276" i="25"/>
  <c r="U277" i="25"/>
  <c r="V277" i="25"/>
  <c r="W277" i="25"/>
  <c r="U278" i="25"/>
  <c r="V278" i="25"/>
  <c r="W278" i="25"/>
  <c r="U279" i="25"/>
  <c r="V279" i="25"/>
  <c r="W279" i="25"/>
  <c r="U280" i="25"/>
  <c r="V280" i="25"/>
  <c r="W280" i="25"/>
  <c r="U281" i="25"/>
  <c r="V281" i="25"/>
  <c r="W281" i="25"/>
  <c r="U282" i="25"/>
  <c r="V282" i="25"/>
  <c r="W282" i="25"/>
  <c r="U283" i="25"/>
  <c r="V283" i="25"/>
  <c r="W283" i="25"/>
  <c r="U284" i="25"/>
  <c r="V284" i="25"/>
  <c r="W284" i="25"/>
  <c r="U285" i="25"/>
  <c r="V285" i="25"/>
  <c r="W285" i="25"/>
  <c r="U286" i="25"/>
  <c r="V286" i="25"/>
  <c r="W286" i="25"/>
  <c r="U287" i="25"/>
  <c r="V287" i="25"/>
  <c r="W287" i="25"/>
  <c r="U288" i="25"/>
  <c r="V288" i="25"/>
  <c r="W288" i="25"/>
  <c r="U289" i="25"/>
  <c r="V289" i="25"/>
  <c r="W289" i="25"/>
  <c r="U290" i="25"/>
  <c r="V290" i="25"/>
  <c r="W290" i="25"/>
  <c r="U291" i="25"/>
  <c r="V291" i="25"/>
  <c r="W291" i="25"/>
  <c r="U292" i="25"/>
  <c r="V292" i="25"/>
  <c r="W292" i="25"/>
  <c r="U293" i="25"/>
  <c r="V293" i="25"/>
  <c r="W293" i="25"/>
  <c r="U294" i="25"/>
  <c r="V294" i="25"/>
  <c r="W294" i="25"/>
  <c r="U295" i="25"/>
  <c r="V295" i="25"/>
  <c r="W295" i="25"/>
  <c r="U296" i="25"/>
  <c r="V296" i="25"/>
  <c r="W296" i="25"/>
  <c r="U297" i="25"/>
  <c r="V297" i="25"/>
  <c r="W297" i="25"/>
  <c r="U298" i="25"/>
  <c r="V298" i="25"/>
  <c r="W298" i="25"/>
  <c r="U299" i="25"/>
  <c r="V299" i="25"/>
  <c r="W299" i="25"/>
  <c r="U300" i="25"/>
  <c r="V300" i="25"/>
  <c r="W300" i="25"/>
  <c r="U301" i="25"/>
  <c r="V301" i="25"/>
  <c r="W301" i="25"/>
  <c r="U302" i="25"/>
  <c r="V302" i="25"/>
  <c r="W302" i="25"/>
  <c r="U303" i="25"/>
  <c r="V303" i="25"/>
  <c r="W303" i="25"/>
  <c r="U304" i="25"/>
  <c r="V304" i="25"/>
  <c r="W304" i="25"/>
  <c r="U305" i="25"/>
  <c r="V305" i="25"/>
  <c r="W305" i="25"/>
  <c r="U306" i="25"/>
  <c r="V306" i="25"/>
  <c r="W306" i="25"/>
  <c r="U307" i="25"/>
  <c r="V307" i="25"/>
  <c r="W307" i="25"/>
  <c r="U308" i="25"/>
  <c r="V308" i="25"/>
  <c r="W308" i="25"/>
  <c r="U309" i="25"/>
  <c r="V309" i="25"/>
  <c r="W309" i="25"/>
  <c r="U310" i="25"/>
  <c r="V310" i="25"/>
  <c r="W310" i="25"/>
  <c r="U311" i="25"/>
  <c r="V311" i="25"/>
  <c r="W311" i="25"/>
  <c r="U312" i="25"/>
  <c r="V312" i="25"/>
  <c r="W312" i="25"/>
  <c r="U313" i="25"/>
  <c r="V313" i="25"/>
  <c r="W313" i="25"/>
  <c r="U314" i="25"/>
  <c r="V314" i="25"/>
  <c r="W314" i="25"/>
  <c r="U315" i="25"/>
  <c r="V315" i="25"/>
  <c r="W315" i="25"/>
  <c r="U316" i="25"/>
  <c r="V316" i="25"/>
  <c r="W316" i="25"/>
  <c r="U317" i="25"/>
  <c r="V317" i="25"/>
  <c r="W317" i="25"/>
  <c r="U318" i="25"/>
  <c r="V318" i="25"/>
  <c r="W318" i="25"/>
  <c r="U319" i="25"/>
  <c r="V319" i="25"/>
  <c r="W319" i="25"/>
  <c r="U320" i="25"/>
  <c r="V320" i="25"/>
  <c r="W320" i="25"/>
  <c r="U321" i="25"/>
  <c r="V321" i="25"/>
  <c r="W321" i="25"/>
  <c r="U322" i="25"/>
  <c r="V322" i="25"/>
  <c r="W322" i="25"/>
  <c r="U323" i="25"/>
  <c r="V323" i="25"/>
  <c r="W323" i="25"/>
  <c r="U324" i="25"/>
  <c r="V324" i="25"/>
  <c r="W324" i="25"/>
  <c r="U325" i="25"/>
  <c r="V325" i="25"/>
  <c r="W325" i="25"/>
  <c r="U326" i="25"/>
  <c r="V326" i="25"/>
  <c r="W326" i="25"/>
  <c r="U327" i="25"/>
  <c r="V327" i="25"/>
  <c r="W327" i="25"/>
  <c r="U328" i="25"/>
  <c r="V328" i="25"/>
  <c r="W328" i="25"/>
  <c r="U329" i="25"/>
  <c r="V329" i="25"/>
  <c r="W329" i="25"/>
  <c r="U330" i="25"/>
  <c r="V330" i="25"/>
  <c r="W330" i="25"/>
  <c r="U331" i="25"/>
  <c r="V331" i="25"/>
  <c r="W331" i="25"/>
  <c r="U332" i="25"/>
  <c r="V332" i="25"/>
  <c r="W332" i="25"/>
  <c r="U333" i="25"/>
  <c r="V333" i="25"/>
  <c r="W333" i="25"/>
  <c r="U334" i="25"/>
  <c r="V334" i="25"/>
  <c r="W334" i="25"/>
  <c r="U335" i="25"/>
  <c r="V335" i="25"/>
  <c r="W335" i="25"/>
  <c r="U336" i="25"/>
  <c r="V336" i="25"/>
  <c r="W336" i="25"/>
  <c r="U337" i="25"/>
  <c r="V337" i="25"/>
  <c r="W337" i="25"/>
  <c r="U338" i="25"/>
  <c r="V338" i="25"/>
  <c r="W338" i="25"/>
  <c r="U339" i="25"/>
  <c r="V339" i="25"/>
  <c r="W339" i="25"/>
  <c r="U340" i="25"/>
  <c r="V340" i="25"/>
  <c r="W340" i="25"/>
  <c r="U341" i="25"/>
  <c r="V341" i="25"/>
  <c r="W341" i="25"/>
  <c r="U342" i="25"/>
  <c r="V342" i="25"/>
  <c r="W342" i="25"/>
  <c r="U343" i="25"/>
  <c r="V343" i="25"/>
  <c r="W343" i="25"/>
  <c r="U344" i="25"/>
  <c r="V344" i="25"/>
  <c r="W344" i="25"/>
  <c r="U345" i="25"/>
  <c r="V345" i="25"/>
  <c r="W345" i="25"/>
  <c r="U346" i="25"/>
  <c r="V346" i="25"/>
  <c r="W346" i="25"/>
  <c r="U347" i="25"/>
  <c r="V347" i="25"/>
  <c r="W347" i="25"/>
  <c r="U348" i="25"/>
  <c r="V348" i="25"/>
  <c r="W348" i="25"/>
  <c r="U349" i="25"/>
  <c r="V349" i="25"/>
  <c r="W349" i="25"/>
  <c r="U350" i="25"/>
  <c r="V350" i="25"/>
  <c r="W350" i="25"/>
  <c r="U351" i="25"/>
  <c r="V351" i="25"/>
  <c r="W351" i="25"/>
  <c r="U352" i="25"/>
  <c r="V352" i="25"/>
  <c r="W352" i="25"/>
  <c r="U353" i="25"/>
  <c r="V353" i="25"/>
  <c r="W353" i="25"/>
  <c r="U354" i="25"/>
  <c r="V354" i="25"/>
  <c r="W354" i="25"/>
  <c r="U355" i="25"/>
  <c r="V355" i="25"/>
  <c r="W355" i="25"/>
  <c r="U356" i="25"/>
  <c r="V356" i="25"/>
  <c r="W356" i="25"/>
  <c r="U357" i="25"/>
  <c r="V357" i="25"/>
  <c r="W357" i="25"/>
  <c r="U358" i="25"/>
  <c r="V358" i="25"/>
  <c r="W358" i="25"/>
  <c r="U359" i="25"/>
  <c r="V359" i="25"/>
  <c r="W359" i="25"/>
  <c r="U360" i="25"/>
  <c r="V360" i="25"/>
  <c r="W360" i="25"/>
  <c r="U361" i="25"/>
  <c r="V361" i="25"/>
  <c r="W361" i="25"/>
  <c r="U362" i="25"/>
  <c r="V362" i="25"/>
  <c r="W362" i="25"/>
  <c r="U363" i="25"/>
  <c r="V363" i="25"/>
  <c r="W363" i="25"/>
  <c r="U364" i="25"/>
  <c r="V364" i="25"/>
  <c r="W364" i="25"/>
  <c r="U365" i="25"/>
  <c r="V365" i="25"/>
  <c r="W365" i="25"/>
  <c r="U366" i="25"/>
  <c r="V366" i="25"/>
  <c r="W366" i="25"/>
  <c r="U367" i="25"/>
  <c r="V367" i="25"/>
  <c r="W367" i="25"/>
  <c r="U368" i="25"/>
  <c r="V368" i="25"/>
  <c r="W368" i="25"/>
  <c r="U369" i="25"/>
  <c r="V369" i="25"/>
  <c r="W369" i="25"/>
  <c r="U370" i="25"/>
  <c r="V370" i="25"/>
  <c r="W370" i="25"/>
  <c r="U371" i="25"/>
  <c r="V371" i="25"/>
  <c r="W371" i="25"/>
  <c r="U372" i="25"/>
  <c r="V372" i="25"/>
  <c r="W372" i="25"/>
  <c r="U373" i="25"/>
  <c r="V373" i="25"/>
  <c r="W373" i="25"/>
  <c r="U374" i="25"/>
  <c r="V374" i="25"/>
  <c r="W374" i="25"/>
  <c r="U375" i="25"/>
  <c r="V375" i="25"/>
  <c r="W375" i="25"/>
  <c r="U376" i="25"/>
  <c r="V376" i="25"/>
  <c r="W376" i="25"/>
  <c r="U377" i="25"/>
  <c r="V377" i="25"/>
  <c r="W377" i="25"/>
  <c r="U378" i="25"/>
  <c r="V378" i="25"/>
  <c r="W378" i="25"/>
  <c r="U379" i="25"/>
  <c r="V379" i="25"/>
  <c r="W379" i="25"/>
  <c r="U380" i="25"/>
  <c r="V380" i="25"/>
  <c r="W380" i="25"/>
  <c r="U381" i="25"/>
  <c r="V381" i="25"/>
  <c r="W381" i="25"/>
  <c r="U382" i="25"/>
  <c r="V382" i="25"/>
  <c r="W382" i="25"/>
  <c r="U383" i="25"/>
  <c r="V383" i="25"/>
  <c r="W383" i="25"/>
  <c r="U384" i="25"/>
  <c r="V384" i="25"/>
  <c r="W384" i="25"/>
  <c r="U385" i="25"/>
  <c r="V385" i="25"/>
  <c r="W385" i="25"/>
  <c r="U386" i="25"/>
  <c r="V386" i="25"/>
  <c r="W386" i="25"/>
  <c r="U387" i="25"/>
  <c r="V387" i="25"/>
  <c r="W387" i="25"/>
  <c r="U388" i="25"/>
  <c r="V388" i="25"/>
  <c r="W388" i="25"/>
  <c r="U389" i="25"/>
  <c r="V389" i="25"/>
  <c r="W389" i="25"/>
  <c r="U390" i="25"/>
  <c r="V390" i="25"/>
  <c r="W390" i="25"/>
  <c r="U391" i="25"/>
  <c r="V391" i="25"/>
  <c r="W391" i="25"/>
  <c r="U392" i="25"/>
  <c r="V392" i="25"/>
  <c r="W392" i="25"/>
  <c r="U393" i="25"/>
  <c r="V393" i="25"/>
  <c r="W393" i="25"/>
  <c r="U394" i="25"/>
  <c r="V394" i="25"/>
  <c r="W394" i="25"/>
  <c r="U395" i="25"/>
  <c r="V395" i="25"/>
  <c r="W395" i="25"/>
  <c r="U396" i="25"/>
  <c r="V396" i="25"/>
  <c r="W396" i="25"/>
  <c r="U397" i="25"/>
  <c r="V397" i="25"/>
  <c r="W397" i="25"/>
  <c r="U398" i="25"/>
  <c r="V398" i="25"/>
  <c r="W398" i="25"/>
  <c r="U399" i="25"/>
  <c r="V399" i="25"/>
  <c r="W399" i="25"/>
  <c r="U400" i="25"/>
  <c r="V400" i="25"/>
  <c r="W400" i="25"/>
  <c r="U401" i="25"/>
  <c r="V401" i="25"/>
  <c r="W401" i="25"/>
  <c r="U402" i="25"/>
  <c r="V402" i="25"/>
  <c r="W402" i="25"/>
  <c r="U403" i="25"/>
  <c r="V403" i="25"/>
  <c r="W403" i="25"/>
  <c r="U404" i="25"/>
  <c r="V404" i="25"/>
  <c r="W404" i="25"/>
  <c r="U405" i="25"/>
  <c r="V405" i="25"/>
  <c r="W405" i="25"/>
  <c r="U406" i="25"/>
  <c r="V406" i="25"/>
  <c r="W406" i="25"/>
  <c r="U407" i="25"/>
  <c r="V407" i="25"/>
  <c r="W407" i="25"/>
  <c r="U408" i="25"/>
  <c r="V408" i="25"/>
  <c r="W408" i="25"/>
  <c r="U409" i="25"/>
  <c r="V409" i="25"/>
  <c r="W409" i="25"/>
  <c r="U410" i="25"/>
  <c r="V410" i="25"/>
  <c r="W410" i="25"/>
  <c r="U411" i="25"/>
  <c r="V411" i="25"/>
  <c r="W411" i="25"/>
  <c r="U412" i="25"/>
  <c r="V412" i="25"/>
  <c r="W412" i="25"/>
  <c r="U413" i="25"/>
  <c r="V413" i="25"/>
  <c r="W413" i="25"/>
  <c r="U414" i="25"/>
  <c r="V414" i="25"/>
  <c r="W414" i="25"/>
  <c r="U415" i="25"/>
  <c r="V415" i="25"/>
  <c r="W415" i="25"/>
  <c r="U416" i="25"/>
  <c r="V416" i="25"/>
  <c r="W416" i="25"/>
  <c r="U417" i="25"/>
  <c r="V417" i="25"/>
  <c r="W417" i="25"/>
  <c r="U418" i="25"/>
  <c r="V418" i="25"/>
  <c r="W418" i="25"/>
  <c r="U419" i="25"/>
  <c r="V419" i="25"/>
  <c r="W419" i="25"/>
  <c r="U420" i="25"/>
  <c r="V420" i="25"/>
  <c r="W420" i="25"/>
  <c r="U421" i="25"/>
  <c r="V421" i="25"/>
  <c r="W421" i="25"/>
  <c r="U422" i="25"/>
  <c r="V422" i="25"/>
  <c r="W422" i="25"/>
  <c r="U423" i="25"/>
  <c r="V423" i="25"/>
  <c r="W423" i="25"/>
  <c r="U424" i="25"/>
  <c r="V424" i="25"/>
  <c r="W424" i="25"/>
  <c r="U425" i="25"/>
  <c r="V425" i="25"/>
  <c r="W425" i="25"/>
  <c r="U426" i="25"/>
  <c r="V426" i="25"/>
  <c r="W426" i="25"/>
  <c r="U427" i="25"/>
  <c r="V427" i="25"/>
  <c r="W427" i="25"/>
  <c r="U428" i="25"/>
  <c r="V428" i="25"/>
  <c r="W428" i="25"/>
  <c r="U429" i="25"/>
  <c r="V429" i="25"/>
  <c r="W429" i="25"/>
  <c r="U430" i="25"/>
  <c r="V430" i="25"/>
  <c r="W430" i="25"/>
  <c r="U431" i="25"/>
  <c r="V431" i="25"/>
  <c r="W431" i="25"/>
  <c r="U432" i="25"/>
  <c r="V432" i="25"/>
  <c r="W432" i="25"/>
  <c r="U433" i="25"/>
  <c r="V433" i="25"/>
  <c r="W433" i="25"/>
  <c r="U434" i="25"/>
  <c r="V434" i="25"/>
  <c r="W434" i="25"/>
  <c r="U435" i="25"/>
  <c r="V435" i="25"/>
  <c r="W435" i="25"/>
  <c r="U436" i="25"/>
  <c r="V436" i="25"/>
  <c r="W436" i="25"/>
  <c r="U437" i="25"/>
  <c r="V437" i="25"/>
  <c r="W437" i="25"/>
  <c r="U438" i="25"/>
  <c r="V438" i="25"/>
  <c r="W438" i="25"/>
  <c r="U439" i="25"/>
  <c r="V439" i="25"/>
  <c r="W439" i="25"/>
  <c r="U440" i="25"/>
  <c r="V440" i="25"/>
  <c r="W440" i="25"/>
  <c r="U441" i="25"/>
  <c r="V441" i="25"/>
  <c r="W441" i="25"/>
  <c r="U442" i="25"/>
  <c r="V442" i="25"/>
  <c r="W442" i="25"/>
  <c r="U443" i="25"/>
  <c r="V443" i="25"/>
  <c r="W443" i="25"/>
  <c r="U444" i="25"/>
  <c r="V444" i="25"/>
  <c r="W444" i="25"/>
  <c r="U445" i="25"/>
  <c r="V445" i="25"/>
  <c r="W445" i="25"/>
  <c r="U446" i="25"/>
  <c r="V446" i="25"/>
  <c r="W446" i="25"/>
  <c r="U447" i="25"/>
  <c r="V447" i="25"/>
  <c r="W447" i="25"/>
  <c r="U448" i="25"/>
  <c r="V448" i="25"/>
  <c r="W448" i="25"/>
  <c r="U449" i="25"/>
  <c r="V449" i="25"/>
  <c r="W449" i="25"/>
  <c r="U450" i="25"/>
  <c r="V450" i="25"/>
  <c r="W450" i="25"/>
  <c r="U451" i="25"/>
  <c r="V451" i="25"/>
  <c r="W451" i="25"/>
  <c r="U452" i="25"/>
  <c r="V452" i="25"/>
  <c r="W452" i="25"/>
  <c r="U453" i="25"/>
  <c r="V453" i="25"/>
  <c r="W453" i="25"/>
  <c r="U454" i="25"/>
  <c r="V454" i="25"/>
  <c r="W454" i="25"/>
  <c r="U455" i="25"/>
  <c r="V455" i="25"/>
  <c r="W455" i="25"/>
  <c r="U456" i="25"/>
  <c r="V456" i="25"/>
  <c r="W456" i="25"/>
  <c r="U457" i="25"/>
  <c r="V457" i="25"/>
  <c r="W457" i="25"/>
  <c r="U458" i="25"/>
  <c r="V458" i="25"/>
  <c r="W458" i="25"/>
  <c r="U459" i="25"/>
  <c r="V459" i="25"/>
  <c r="W459" i="25"/>
  <c r="U460" i="25"/>
  <c r="V460" i="25"/>
  <c r="W460" i="25"/>
  <c r="U461" i="25"/>
  <c r="V461" i="25"/>
  <c r="W461" i="25"/>
  <c r="U462" i="25"/>
  <c r="V462" i="25"/>
  <c r="W462" i="25"/>
  <c r="U463" i="25"/>
  <c r="V463" i="25"/>
  <c r="W463" i="25"/>
  <c r="U464" i="25"/>
  <c r="V464" i="25"/>
  <c r="W464" i="25"/>
  <c r="U465" i="25"/>
  <c r="V465" i="25"/>
  <c r="W465" i="25"/>
  <c r="U466" i="25"/>
  <c r="V466" i="25"/>
  <c r="W466" i="25"/>
  <c r="U467" i="25"/>
  <c r="V467" i="25"/>
  <c r="W467" i="25"/>
  <c r="U468" i="25"/>
  <c r="V468" i="25"/>
  <c r="W468" i="25"/>
  <c r="U469" i="25"/>
  <c r="V469" i="25"/>
  <c r="W469" i="25"/>
  <c r="U470" i="25"/>
  <c r="V470" i="25"/>
  <c r="W470" i="25"/>
  <c r="U471" i="25"/>
  <c r="V471" i="25"/>
  <c r="W471" i="25"/>
  <c r="U472" i="25"/>
  <c r="V472" i="25"/>
  <c r="W472" i="25"/>
  <c r="U473" i="25"/>
  <c r="V473" i="25"/>
  <c r="W473" i="25"/>
  <c r="U474" i="25"/>
  <c r="V474" i="25"/>
  <c r="W474" i="25"/>
  <c r="U475" i="25"/>
  <c r="V475" i="25"/>
  <c r="W475" i="25"/>
  <c r="U476" i="25"/>
  <c r="V476" i="25"/>
  <c r="W476" i="25"/>
  <c r="U477" i="25"/>
  <c r="V477" i="25"/>
  <c r="W477" i="25"/>
  <c r="U478" i="25"/>
  <c r="V478" i="25"/>
  <c r="W478" i="25"/>
  <c r="W2" i="25"/>
  <c r="V2" i="25"/>
  <c r="U2" i="25"/>
  <c r="AT10" i="25" l="1"/>
  <c r="BC7" i="25" s="1"/>
  <c r="D29" i="27" s="1"/>
  <c r="F29" i="27" s="1"/>
  <c r="AI26" i="25"/>
  <c r="X174" i="25"/>
  <c r="X142" i="25"/>
  <c r="X130" i="25"/>
  <c r="X46" i="25"/>
  <c r="X194" i="25"/>
  <c r="X455" i="25"/>
  <c r="X414" i="25"/>
  <c r="X411" i="25"/>
  <c r="X206" i="25"/>
  <c r="X391" i="25"/>
  <c r="X364" i="25"/>
  <c r="X360" i="25"/>
  <c r="X356" i="25"/>
  <c r="X352" i="25"/>
  <c r="X320" i="25"/>
  <c r="X14" i="25"/>
  <c r="X265" i="25"/>
  <c r="X233" i="25"/>
  <c r="X224" i="25"/>
  <c r="X59" i="25"/>
  <c r="X44" i="25"/>
  <c r="X322" i="25"/>
  <c r="X317" i="25"/>
  <c r="X277" i="25"/>
  <c r="X471" i="25"/>
  <c r="X478" i="25"/>
  <c r="X475" i="25"/>
  <c r="X393" i="25"/>
  <c r="X388" i="25"/>
  <c r="X296" i="25"/>
  <c r="X292" i="25"/>
  <c r="X288" i="25"/>
  <c r="X284" i="25"/>
  <c r="X190" i="25"/>
  <c r="X186" i="25"/>
  <c r="X158" i="25"/>
  <c r="X154" i="25"/>
  <c r="X150" i="25"/>
  <c r="X58" i="25"/>
  <c r="X30" i="25"/>
  <c r="X451" i="25"/>
  <c r="X447" i="25"/>
  <c r="X439" i="25"/>
  <c r="X435" i="25"/>
  <c r="X432" i="25"/>
  <c r="X431" i="25"/>
  <c r="X423" i="25"/>
  <c r="X407" i="25"/>
  <c r="X379" i="25"/>
  <c r="X342" i="25"/>
  <c r="X338" i="25"/>
  <c r="X310" i="25"/>
  <c r="X245" i="25"/>
  <c r="X109" i="25"/>
  <c r="X100" i="25"/>
  <c r="X97" i="25"/>
  <c r="X92" i="25"/>
  <c r="X60" i="25"/>
  <c r="X473" i="25"/>
  <c r="X457" i="25"/>
  <c r="X375" i="25"/>
  <c r="X371" i="25"/>
  <c r="X367" i="25"/>
  <c r="X363" i="25"/>
  <c r="X359" i="25"/>
  <c r="X355" i="25"/>
  <c r="X351" i="25"/>
  <c r="X267" i="25"/>
  <c r="X262" i="25"/>
  <c r="X246" i="25"/>
  <c r="X133" i="25"/>
  <c r="X93" i="25"/>
  <c r="X37" i="25"/>
  <c r="X35" i="25"/>
  <c r="X31" i="25"/>
  <c r="X462" i="25"/>
  <c r="X459" i="25"/>
  <c r="X441" i="25"/>
  <c r="X419" i="25"/>
  <c r="X416" i="25"/>
  <c r="X415" i="25"/>
  <c r="X398" i="25"/>
  <c r="X395" i="25"/>
  <c r="X377" i="25"/>
  <c r="X372" i="25"/>
  <c r="X340" i="25"/>
  <c r="X318" i="25"/>
  <c r="X301" i="25"/>
  <c r="X298" i="25"/>
  <c r="X297" i="25"/>
  <c r="X285" i="25"/>
  <c r="X467" i="25"/>
  <c r="X464" i="25"/>
  <c r="X463" i="25"/>
  <c r="X446" i="25"/>
  <c r="X443" i="25"/>
  <c r="X425" i="25"/>
  <c r="X403" i="25"/>
  <c r="X399" i="25"/>
  <c r="X382" i="25"/>
  <c r="X349" i="25"/>
  <c r="X326" i="25"/>
  <c r="X319" i="25"/>
  <c r="X306" i="25"/>
  <c r="X278" i="25"/>
  <c r="X448" i="25"/>
  <c r="X430" i="25"/>
  <c r="X427" i="25"/>
  <c r="X409" i="25"/>
  <c r="X387" i="25"/>
  <c r="X383" i="25"/>
  <c r="X350" i="25"/>
  <c r="X333" i="25"/>
  <c r="X330" i="25"/>
  <c r="X329" i="25"/>
  <c r="X308" i="25"/>
  <c r="X283" i="25"/>
  <c r="X281" i="25"/>
  <c r="X279" i="25"/>
  <c r="X256" i="25"/>
  <c r="X252" i="25"/>
  <c r="X235" i="25"/>
  <c r="X230" i="25"/>
  <c r="X218" i="25"/>
  <c r="X214" i="25"/>
  <c r="X197" i="25"/>
  <c r="X171" i="25"/>
  <c r="X62" i="25"/>
  <c r="X56" i="25"/>
  <c r="X55" i="25"/>
  <c r="X42" i="25"/>
  <c r="X38" i="25"/>
  <c r="X21" i="25"/>
  <c r="X19" i="25"/>
  <c r="X18" i="25"/>
  <c r="X15" i="25"/>
  <c r="X261" i="25"/>
  <c r="X257" i="25"/>
  <c r="X253" i="25"/>
  <c r="X240" i="25"/>
  <c r="X202" i="25"/>
  <c r="X181" i="25"/>
  <c r="X155" i="25"/>
  <c r="X138" i="25"/>
  <c r="X105" i="25"/>
  <c r="X67" i="25"/>
  <c r="X65" i="25"/>
  <c r="X61" i="25"/>
  <c r="X26" i="25"/>
  <c r="X5" i="25"/>
  <c r="X165" i="25"/>
  <c r="X139" i="25"/>
  <c r="X111" i="25"/>
  <c r="X72" i="25"/>
  <c r="X53" i="25"/>
  <c r="X51" i="25"/>
  <c r="X47" i="25"/>
  <c r="X28" i="25"/>
  <c r="X10" i="25"/>
  <c r="X272" i="25"/>
  <c r="X251" i="25"/>
  <c r="X249" i="25"/>
  <c r="X247" i="25"/>
  <c r="X229" i="25"/>
  <c r="X225" i="25"/>
  <c r="X213" i="25"/>
  <c r="X210" i="25"/>
  <c r="X187" i="25"/>
  <c r="X170" i="25"/>
  <c r="X166" i="25"/>
  <c r="X149" i="25"/>
  <c r="X146" i="25"/>
  <c r="X128" i="25"/>
  <c r="X124" i="25"/>
  <c r="X120" i="25"/>
  <c r="X116" i="25"/>
  <c r="X113" i="25"/>
  <c r="X95" i="25"/>
  <c r="X460" i="25"/>
  <c r="X444" i="25"/>
  <c r="X428" i="25"/>
  <c r="X410" i="25"/>
  <c r="X400" i="25"/>
  <c r="X334" i="25"/>
  <c r="X269" i="25"/>
  <c r="X263" i="25"/>
  <c r="X178" i="25"/>
  <c r="X472" i="25"/>
  <c r="X470" i="25"/>
  <c r="X465" i="25"/>
  <c r="X456" i="25"/>
  <c r="X454" i="25"/>
  <c r="X449" i="25"/>
  <c r="X440" i="25"/>
  <c r="X438" i="25"/>
  <c r="X433" i="25"/>
  <c r="X424" i="25"/>
  <c r="X422" i="25"/>
  <c r="X417" i="25"/>
  <c r="X408" i="25"/>
  <c r="X406" i="25"/>
  <c r="X401" i="25"/>
  <c r="X396" i="25"/>
  <c r="X390" i="25"/>
  <c r="X385" i="25"/>
  <c r="X380" i="25"/>
  <c r="X374" i="25"/>
  <c r="X369" i="25"/>
  <c r="X346" i="25"/>
  <c r="X345" i="25"/>
  <c r="X336" i="25"/>
  <c r="X335" i="25"/>
  <c r="X314" i="25"/>
  <c r="X313" i="25"/>
  <c r="X304" i="25"/>
  <c r="X303" i="25"/>
  <c r="X273" i="25"/>
  <c r="X241" i="25"/>
  <c r="X221" i="25"/>
  <c r="X182" i="25"/>
  <c r="X162" i="25"/>
  <c r="X68" i="25"/>
  <c r="X50" i="25"/>
  <c r="X6" i="25"/>
  <c r="X476" i="25"/>
  <c r="X474" i="25"/>
  <c r="X469" i="25"/>
  <c r="X458" i="25"/>
  <c r="X453" i="25"/>
  <c r="X442" i="25"/>
  <c r="X437" i="25"/>
  <c r="X426" i="25"/>
  <c r="X421" i="25"/>
  <c r="X412" i="25"/>
  <c r="X405" i="25"/>
  <c r="X394" i="25"/>
  <c r="X389" i="25"/>
  <c r="X384" i="25"/>
  <c r="X378" i="25"/>
  <c r="X373" i="25"/>
  <c r="X302" i="25"/>
  <c r="X268" i="25"/>
  <c r="X237" i="25"/>
  <c r="X198" i="25"/>
  <c r="X134" i="25"/>
  <c r="X101" i="25"/>
  <c r="X64" i="25"/>
  <c r="X22" i="25"/>
  <c r="X477" i="25"/>
  <c r="X468" i="25"/>
  <c r="X466" i="25"/>
  <c r="X461" i="25"/>
  <c r="X452" i="25"/>
  <c r="X450" i="25"/>
  <c r="X445" i="25"/>
  <c r="X436" i="25"/>
  <c r="X434" i="25"/>
  <c r="X429" i="25"/>
  <c r="X420" i="25"/>
  <c r="X418" i="25"/>
  <c r="X413" i="25"/>
  <c r="X404" i="25"/>
  <c r="X402" i="25"/>
  <c r="X397" i="25"/>
  <c r="X392" i="25"/>
  <c r="X386" i="25"/>
  <c r="X381" i="25"/>
  <c r="X376" i="25"/>
  <c r="X370" i="25"/>
  <c r="X324" i="25"/>
  <c r="X54" i="25"/>
  <c r="X34" i="25"/>
  <c r="X236" i="25"/>
  <c r="X231" i="25"/>
  <c r="X209" i="25"/>
  <c r="X204" i="25"/>
  <c r="X193" i="25"/>
  <c r="X188" i="25"/>
  <c r="X177" i="25"/>
  <c r="X172" i="25"/>
  <c r="X161" i="25"/>
  <c r="X156" i="25"/>
  <c r="X145" i="25"/>
  <c r="X140" i="25"/>
  <c r="X129" i="25"/>
  <c r="X112" i="25"/>
  <c r="X102" i="25"/>
  <c r="X96" i="25"/>
  <c r="X63" i="25"/>
  <c r="X49" i="25"/>
  <c r="X33" i="25"/>
  <c r="X24" i="25"/>
  <c r="X17" i="25"/>
  <c r="X12" i="25"/>
  <c r="X368" i="25"/>
  <c r="X348" i="25"/>
  <c r="X341" i="25"/>
  <c r="X332" i="25"/>
  <c r="X325" i="25"/>
  <c r="X316" i="25"/>
  <c r="X309" i="25"/>
  <c r="X300" i="25"/>
  <c r="X280" i="25"/>
  <c r="X275" i="25"/>
  <c r="X270" i="25"/>
  <c r="X264" i="25"/>
  <c r="X259" i="25"/>
  <c r="X254" i="25"/>
  <c r="X248" i="25"/>
  <c r="X243" i="25"/>
  <c r="X238" i="25"/>
  <c r="X232" i="25"/>
  <c r="X227" i="25"/>
  <c r="X222" i="25"/>
  <c r="X205" i="25"/>
  <c r="X189" i="25"/>
  <c r="X179" i="25"/>
  <c r="X173" i="25"/>
  <c r="X163" i="25"/>
  <c r="X157" i="25"/>
  <c r="X147" i="25"/>
  <c r="X141" i="25"/>
  <c r="X131" i="25"/>
  <c r="X108" i="25"/>
  <c r="X103" i="25"/>
  <c r="X89" i="25"/>
  <c r="X85" i="25"/>
  <c r="X81" i="25"/>
  <c r="X77" i="25"/>
  <c r="X75" i="25"/>
  <c r="X73" i="25"/>
  <c r="X70" i="25"/>
  <c r="X57" i="25"/>
  <c r="X52" i="25"/>
  <c r="X45" i="25"/>
  <c r="X43" i="25"/>
  <c r="X29" i="25"/>
  <c r="X27" i="25"/>
  <c r="X13" i="25"/>
  <c r="X11" i="25"/>
  <c r="X366" i="25"/>
  <c r="X365" i="25"/>
  <c r="X362" i="25"/>
  <c r="X361" i="25"/>
  <c r="X358" i="25"/>
  <c r="X357" i="25"/>
  <c r="X354" i="25"/>
  <c r="X353" i="25"/>
  <c r="X344" i="25"/>
  <c r="X343" i="25"/>
  <c r="X337" i="25"/>
  <c r="X328" i="25"/>
  <c r="X327" i="25"/>
  <c r="X321" i="25"/>
  <c r="X312" i="25"/>
  <c r="X311" i="25"/>
  <c r="X305" i="25"/>
  <c r="X295" i="25"/>
  <c r="X291" i="25"/>
  <c r="X289" i="25"/>
  <c r="X287" i="25"/>
  <c r="X276" i="25"/>
  <c r="X271" i="25"/>
  <c r="X260" i="25"/>
  <c r="X255" i="25"/>
  <c r="X244" i="25"/>
  <c r="X239" i="25"/>
  <c r="X228" i="25"/>
  <c r="X223" i="25"/>
  <c r="X217" i="25"/>
  <c r="X212" i="25"/>
  <c r="X201" i="25"/>
  <c r="X196" i="25"/>
  <c r="X185" i="25"/>
  <c r="X180" i="25"/>
  <c r="X169" i="25"/>
  <c r="X164" i="25"/>
  <c r="X153" i="25"/>
  <c r="X148" i="25"/>
  <c r="X137" i="25"/>
  <c r="X132" i="25"/>
  <c r="X125" i="25"/>
  <c r="X121" i="25"/>
  <c r="X117" i="25"/>
  <c r="X110" i="25"/>
  <c r="X104" i="25"/>
  <c r="X94" i="25"/>
  <c r="X88" i="25"/>
  <c r="X84" i="25"/>
  <c r="X80" i="25"/>
  <c r="X76" i="25"/>
  <c r="X71" i="25"/>
  <c r="X69" i="25"/>
  <c r="X48" i="25"/>
  <c r="X41" i="25"/>
  <c r="X39" i="25"/>
  <c r="X36" i="25"/>
  <c r="X32" i="25"/>
  <c r="X25" i="25"/>
  <c r="X23" i="25"/>
  <c r="X20" i="25"/>
  <c r="X9" i="25"/>
  <c r="X7" i="25"/>
  <c r="X347" i="25"/>
  <c r="X339" i="25"/>
  <c r="X331" i="25"/>
  <c r="X323" i="25"/>
  <c r="X315" i="25"/>
  <c r="X307" i="25"/>
  <c r="X299" i="25"/>
  <c r="X293" i="25"/>
  <c r="X290" i="25"/>
  <c r="X282" i="25"/>
  <c r="X274" i="25"/>
  <c r="X266" i="25"/>
  <c r="X258" i="25"/>
  <c r="X250" i="25"/>
  <c r="X242" i="25"/>
  <c r="X234" i="25"/>
  <c r="X226" i="25"/>
  <c r="X294" i="25"/>
  <c r="X286" i="25"/>
  <c r="X215" i="25"/>
  <c r="X207" i="25"/>
  <c r="X199" i="25"/>
  <c r="X191" i="25"/>
  <c r="X220" i="25"/>
  <c r="X219" i="25"/>
  <c r="X216" i="25"/>
  <c r="X208" i="25"/>
  <c r="X200" i="25"/>
  <c r="X192" i="25"/>
  <c r="X184" i="25"/>
  <c r="X183" i="25"/>
  <c r="X176" i="25"/>
  <c r="X175" i="25"/>
  <c r="X168" i="25"/>
  <c r="X167" i="25"/>
  <c r="X160" i="25"/>
  <c r="X159" i="25"/>
  <c r="X152" i="25"/>
  <c r="X151" i="25"/>
  <c r="X144" i="25"/>
  <c r="X143" i="25"/>
  <c r="X136" i="25"/>
  <c r="X135" i="25"/>
  <c r="X211" i="25"/>
  <c r="X203" i="25"/>
  <c r="X195" i="25"/>
  <c r="X127" i="25"/>
  <c r="X123" i="25"/>
  <c r="X119" i="25"/>
  <c r="X115" i="25"/>
  <c r="X114" i="25"/>
  <c r="X107" i="25"/>
  <c r="X106" i="25"/>
  <c r="X99" i="25"/>
  <c r="X98" i="25"/>
  <c r="X126" i="25"/>
  <c r="X122" i="25"/>
  <c r="X118" i="25"/>
  <c r="X91" i="25"/>
  <c r="X87" i="25"/>
  <c r="X83" i="25"/>
  <c r="X79" i="25"/>
  <c r="X74" i="25"/>
  <c r="X66" i="25"/>
  <c r="X90" i="25"/>
  <c r="X86" i="25"/>
  <c r="X82" i="25"/>
  <c r="X78" i="25"/>
  <c r="X40" i="25"/>
  <c r="X16" i="25"/>
  <c r="X8" i="25"/>
  <c r="X4" i="25"/>
  <c r="X3" i="25"/>
  <c r="X2" i="25"/>
  <c r="Y2" i="25" s="1"/>
  <c r="T2" i="25" s="1"/>
  <c r="B6" i="11"/>
  <c r="B6" i="14"/>
  <c r="B6" i="16"/>
  <c r="B6" i="27"/>
  <c r="B6" i="12"/>
  <c r="BB4" i="25" l="1"/>
  <c r="C26" i="27" s="1"/>
  <c r="BC4" i="25"/>
  <c r="D26" i="27" s="1"/>
  <c r="F26" i="27" s="1"/>
  <c r="BC3" i="25"/>
  <c r="D25" i="27" s="1"/>
  <c r="F25" i="27" s="1"/>
  <c r="BB3" i="25"/>
  <c r="C25" i="27" s="1"/>
  <c r="BA3" i="25"/>
  <c r="AZ3" i="25" s="1"/>
  <c r="BC2" i="25"/>
  <c r="D24" i="27" s="1"/>
  <c r="F24" i="27" s="1"/>
  <c r="BB2" i="25"/>
  <c r="C24" i="27" s="1"/>
  <c r="BA2" i="25"/>
  <c r="B24" i="27" s="1"/>
  <c r="BA4" i="25"/>
  <c r="AZ4" i="25" s="1"/>
  <c r="BD3" i="25"/>
  <c r="BE3" i="25" s="1"/>
  <c r="E25" i="27" s="1"/>
  <c r="BB5" i="25"/>
  <c r="C27" i="27" s="1"/>
  <c r="BA5" i="25"/>
  <c r="BC5" i="25"/>
  <c r="D27" i="27" s="1"/>
  <c r="F27" i="27" s="1"/>
  <c r="BC6" i="25"/>
  <c r="D28" i="27" s="1"/>
  <c r="F28" i="27" s="1"/>
  <c r="BA7" i="25"/>
  <c r="AZ7" i="25" s="1"/>
  <c r="BB6" i="25"/>
  <c r="C28" i="27" s="1"/>
  <c r="BA6" i="25"/>
  <c r="B28" i="27" s="1"/>
  <c r="BB7" i="25"/>
  <c r="C29" i="27" s="1"/>
  <c r="BC70" i="25"/>
  <c r="D92" i="27" s="1"/>
  <c r="F92" i="27" s="1"/>
  <c r="G92" i="27" s="1"/>
  <c r="BA8" i="25"/>
  <c r="BB8" i="25"/>
  <c r="C30" i="27" s="1"/>
  <c r="BC8" i="25"/>
  <c r="D30" i="27" s="1"/>
  <c r="F30" i="27" s="1"/>
  <c r="BC9" i="25"/>
  <c r="D31" i="27" s="1"/>
  <c r="F31" i="27" s="1"/>
  <c r="BA56" i="25"/>
  <c r="AZ56" i="25" s="1"/>
  <c r="BB9" i="25"/>
  <c r="C31" i="27" s="1"/>
  <c r="BA30" i="25"/>
  <c r="B52" i="27" s="1"/>
  <c r="BC44" i="25"/>
  <c r="D66" i="27" s="1"/>
  <c r="F66" i="27" s="1"/>
  <c r="G66" i="27" s="1"/>
  <c r="BA9" i="25"/>
  <c r="B31" i="27" s="1"/>
  <c r="BB50" i="25"/>
  <c r="C72" i="27" s="1"/>
  <c r="BB11" i="25"/>
  <c r="C33" i="27" s="1"/>
  <c r="BA77" i="25"/>
  <c r="BE77" i="25" s="1"/>
  <c r="E99" i="27" s="1"/>
  <c r="BC58" i="25"/>
  <c r="D80" i="27" s="1"/>
  <c r="F80" i="27" s="1"/>
  <c r="G80" i="27" s="1"/>
  <c r="BB40" i="25"/>
  <c r="C62" i="27" s="1"/>
  <c r="BA63" i="25"/>
  <c r="AZ63" i="25" s="1"/>
  <c r="BB41" i="25"/>
  <c r="C63" i="27" s="1"/>
  <c r="BB63" i="25"/>
  <c r="C85" i="27" s="1"/>
  <c r="BA24" i="25"/>
  <c r="BE24" i="25" s="1"/>
  <c r="E46" i="27" s="1"/>
  <c r="BB29" i="25"/>
  <c r="C51" i="27" s="1"/>
  <c r="BB59" i="25"/>
  <c r="C81" i="27" s="1"/>
  <c r="BB60" i="25"/>
  <c r="C82" i="27" s="1"/>
  <c r="BB17" i="25"/>
  <c r="C39" i="27" s="1"/>
  <c r="BA52" i="25"/>
  <c r="BE52" i="25" s="1"/>
  <c r="E74" i="27" s="1"/>
  <c r="BA55" i="25"/>
  <c r="B77" i="27" s="1"/>
  <c r="BB20" i="25"/>
  <c r="C42" i="27" s="1"/>
  <c r="BC48" i="25"/>
  <c r="D70" i="27" s="1"/>
  <c r="F70" i="27" s="1"/>
  <c r="G70" i="27" s="1"/>
  <c r="BB65" i="25"/>
  <c r="C87" i="27" s="1"/>
  <c r="BC40" i="25"/>
  <c r="D62" i="27" s="1"/>
  <c r="F62" i="27" s="1"/>
  <c r="G62" i="27" s="1"/>
  <c r="BA50" i="25"/>
  <c r="AZ50" i="25" s="1"/>
  <c r="BC34" i="25"/>
  <c r="D56" i="27" s="1"/>
  <c r="F56" i="27" s="1"/>
  <c r="G56" i="27" s="1"/>
  <c r="BA42" i="25"/>
  <c r="BA32" i="25"/>
  <c r="BB74" i="25"/>
  <c r="C96" i="27" s="1"/>
  <c r="BB61" i="25"/>
  <c r="C83" i="27" s="1"/>
  <c r="BB73" i="25"/>
  <c r="C95" i="27" s="1"/>
  <c r="BB51" i="25"/>
  <c r="C73" i="27" s="1"/>
  <c r="BB75" i="25"/>
  <c r="C97" i="27" s="1"/>
  <c r="BC65" i="25"/>
  <c r="D87" i="27" s="1"/>
  <c r="F87" i="27" s="1"/>
  <c r="G87" i="27" s="1"/>
  <c r="BB42" i="25"/>
  <c r="C64" i="27" s="1"/>
  <c r="BB39" i="25"/>
  <c r="C61" i="27" s="1"/>
  <c r="BA47" i="25"/>
  <c r="BC63" i="25"/>
  <c r="D85" i="27" s="1"/>
  <c r="F85" i="27" s="1"/>
  <c r="G85" i="27" s="1"/>
  <c r="BC26" i="25"/>
  <c r="D48" i="27" s="1"/>
  <c r="F48" i="27" s="1"/>
  <c r="G48" i="27" s="1"/>
  <c r="BA18" i="25"/>
  <c r="BC57" i="25"/>
  <c r="D79" i="27" s="1"/>
  <c r="F79" i="27" s="1"/>
  <c r="G79" i="27" s="1"/>
  <c r="BA14" i="25"/>
  <c r="BE30" i="25"/>
  <c r="E52" i="27" s="1"/>
  <c r="BC54" i="25"/>
  <c r="D76" i="27" s="1"/>
  <c r="F76" i="27" s="1"/>
  <c r="G76" i="27" s="1"/>
  <c r="BC73" i="25"/>
  <c r="D95" i="27" s="1"/>
  <c r="F95" i="27" s="1"/>
  <c r="G95" i="27" s="1"/>
  <c r="BC68" i="25"/>
  <c r="D90" i="27" s="1"/>
  <c r="F90" i="27" s="1"/>
  <c r="G90" i="27" s="1"/>
  <c r="BA23" i="25"/>
  <c r="BB68" i="25"/>
  <c r="C90" i="27" s="1"/>
  <c r="BA39" i="25"/>
  <c r="BC39" i="25"/>
  <c r="D61" i="27" s="1"/>
  <c r="F61" i="27" s="1"/>
  <c r="G61" i="27" s="1"/>
  <c r="BA59" i="25"/>
  <c r="BA62" i="25"/>
  <c r="BB49" i="25"/>
  <c r="C71" i="27" s="1"/>
  <c r="BC45" i="25"/>
  <c r="D67" i="27" s="1"/>
  <c r="F67" i="27" s="1"/>
  <c r="G67" i="27" s="1"/>
  <c r="BA48" i="25"/>
  <c r="BB24" i="25"/>
  <c r="C46" i="27" s="1"/>
  <c r="BC50" i="25"/>
  <c r="D72" i="27" s="1"/>
  <c r="F72" i="27" s="1"/>
  <c r="G72" i="27" s="1"/>
  <c r="BA75" i="25"/>
  <c r="BA41" i="25"/>
  <c r="BA43" i="25"/>
  <c r="BC35" i="25"/>
  <c r="D57" i="27" s="1"/>
  <c r="F57" i="27" s="1"/>
  <c r="G57" i="27" s="1"/>
  <c r="BB23" i="25"/>
  <c r="C45" i="27" s="1"/>
  <c r="BA51" i="25"/>
  <c r="BC22" i="25"/>
  <c r="D44" i="27" s="1"/>
  <c r="F44" i="27" s="1"/>
  <c r="G44" i="27" s="1"/>
  <c r="BC76" i="25"/>
  <c r="D98" i="27" s="1"/>
  <c r="F98" i="27" s="1"/>
  <c r="G98" i="27" s="1"/>
  <c r="BB57" i="25"/>
  <c r="C79" i="27" s="1"/>
  <c r="BA64" i="25"/>
  <c r="BC16" i="25"/>
  <c r="D38" i="27" s="1"/>
  <c r="F38" i="27" s="1"/>
  <c r="G38" i="27" s="1"/>
  <c r="BB44" i="25"/>
  <c r="C66" i="27" s="1"/>
  <c r="BC32" i="25"/>
  <c r="D54" i="27" s="1"/>
  <c r="F54" i="27" s="1"/>
  <c r="G54" i="27" s="1"/>
  <c r="BA54" i="25"/>
  <c r="BC74" i="25"/>
  <c r="D96" i="27" s="1"/>
  <c r="F96" i="27" s="1"/>
  <c r="G96" i="27" s="1"/>
  <c r="BB10" i="25"/>
  <c r="C32" i="27" s="1"/>
  <c r="BC52" i="25"/>
  <c r="D74" i="27" s="1"/>
  <c r="F74" i="27" s="1"/>
  <c r="G74" i="27" s="1"/>
  <c r="BA22" i="25"/>
  <c r="BC61" i="25"/>
  <c r="D83" i="27" s="1"/>
  <c r="F83" i="27" s="1"/>
  <c r="G83" i="27" s="1"/>
  <c r="BC11" i="25"/>
  <c r="D33" i="27" s="1"/>
  <c r="F33" i="27" s="1"/>
  <c r="G33" i="27" s="1"/>
  <c r="BA44" i="25"/>
  <c r="BA49" i="25"/>
  <c r="BC14" i="25"/>
  <c r="D36" i="27" s="1"/>
  <c r="F36" i="27" s="1"/>
  <c r="G36" i="27" s="1"/>
  <c r="BB46" i="25"/>
  <c r="C68" i="27" s="1"/>
  <c r="BC46" i="25"/>
  <c r="D68" i="27" s="1"/>
  <c r="F68" i="27" s="1"/>
  <c r="G68" i="27" s="1"/>
  <c r="BB58" i="25"/>
  <c r="C80" i="27" s="1"/>
  <c r="BC56" i="25"/>
  <c r="D78" i="27" s="1"/>
  <c r="F78" i="27" s="1"/>
  <c r="G78" i="27" s="1"/>
  <c r="BA10" i="25"/>
  <c r="BC27" i="25"/>
  <c r="D49" i="27" s="1"/>
  <c r="F49" i="27" s="1"/>
  <c r="G49" i="27" s="1"/>
  <c r="BC23" i="25"/>
  <c r="D45" i="27" s="1"/>
  <c r="F45" i="27" s="1"/>
  <c r="G45" i="27" s="1"/>
  <c r="BA20" i="25"/>
  <c r="BA61" i="25"/>
  <c r="BC20" i="25"/>
  <c r="D42" i="27" s="1"/>
  <c r="F42" i="27" s="1"/>
  <c r="G42" i="27" s="1"/>
  <c r="BA45" i="25"/>
  <c r="BA76" i="25"/>
  <c r="BB31" i="25"/>
  <c r="C53" i="27" s="1"/>
  <c r="BC71" i="25"/>
  <c r="D93" i="27" s="1"/>
  <c r="F93" i="27" s="1"/>
  <c r="G93" i="27" s="1"/>
  <c r="BC43" i="25"/>
  <c r="D65" i="27" s="1"/>
  <c r="F65" i="27" s="1"/>
  <c r="G65" i="27" s="1"/>
  <c r="BC62" i="25"/>
  <c r="D84" i="27" s="1"/>
  <c r="F84" i="27" s="1"/>
  <c r="G84" i="27" s="1"/>
  <c r="BA46" i="25"/>
  <c r="BC18" i="25"/>
  <c r="D40" i="27" s="1"/>
  <c r="F40" i="27" s="1"/>
  <c r="G40" i="27" s="1"/>
  <c r="BA25" i="25"/>
  <c r="BA40" i="25"/>
  <c r="BA13" i="25"/>
  <c r="BA58" i="25"/>
  <c r="BA26" i="25"/>
  <c r="BA35" i="25"/>
  <c r="BA12" i="25"/>
  <c r="BB71" i="25"/>
  <c r="C93" i="27" s="1"/>
  <c r="BA66" i="25"/>
  <c r="BC12" i="25"/>
  <c r="D34" i="27" s="1"/>
  <c r="F34" i="27" s="1"/>
  <c r="G34" i="27" s="1"/>
  <c r="BB47" i="25"/>
  <c r="C69" i="27" s="1"/>
  <c r="BA21" i="25"/>
  <c r="BC10" i="25"/>
  <c r="D32" i="27" s="1"/>
  <c r="F32" i="27" s="1"/>
  <c r="BB52" i="25"/>
  <c r="C74" i="27" s="1"/>
  <c r="BA17" i="25"/>
  <c r="BB18" i="25"/>
  <c r="C40" i="27" s="1"/>
  <c r="BC29" i="25"/>
  <c r="D51" i="27" s="1"/>
  <c r="F51" i="27" s="1"/>
  <c r="G51" i="27" s="1"/>
  <c r="BC60" i="25"/>
  <c r="D82" i="27" s="1"/>
  <c r="F82" i="27" s="1"/>
  <c r="G82" i="27" s="1"/>
  <c r="BA27" i="25"/>
  <c r="BA36" i="25"/>
  <c r="BA74" i="25"/>
  <c r="BB25" i="25"/>
  <c r="C47" i="27" s="1"/>
  <c r="BB16" i="25"/>
  <c r="C38" i="27" s="1"/>
  <c r="BB78" i="25"/>
  <c r="C100" i="27" s="1"/>
  <c r="BC59" i="25"/>
  <c r="D81" i="27" s="1"/>
  <c r="F81" i="27" s="1"/>
  <c r="G81" i="27" s="1"/>
  <c r="BB64" i="25"/>
  <c r="C86" i="27" s="1"/>
  <c r="BB13" i="25"/>
  <c r="C35" i="27" s="1"/>
  <c r="BB72" i="25"/>
  <c r="C94" i="27" s="1"/>
  <c r="BB34" i="25"/>
  <c r="C56" i="27" s="1"/>
  <c r="BA68" i="25"/>
  <c r="BB32" i="25"/>
  <c r="C54" i="27" s="1"/>
  <c r="BC17" i="25"/>
  <c r="D39" i="27" s="1"/>
  <c r="F39" i="27" s="1"/>
  <c r="G39" i="27" s="1"/>
  <c r="BA19" i="25"/>
  <c r="BA57" i="25"/>
  <c r="BA38" i="25"/>
  <c r="BA37" i="25"/>
  <c r="BB70" i="25"/>
  <c r="C92" i="27" s="1"/>
  <c r="BC38" i="25"/>
  <c r="D60" i="27" s="1"/>
  <c r="F60" i="27" s="1"/>
  <c r="G60" i="27" s="1"/>
  <c r="BC30" i="25"/>
  <c r="D52" i="27" s="1"/>
  <c r="F52" i="27" s="1"/>
  <c r="G52" i="27" s="1"/>
  <c r="BA65" i="25"/>
  <c r="BA60" i="25"/>
  <c r="BB19" i="25"/>
  <c r="C41" i="27" s="1"/>
  <c r="BB76" i="25"/>
  <c r="C98" i="27" s="1"/>
  <c r="BC67" i="25"/>
  <c r="D89" i="27" s="1"/>
  <c r="F89" i="27" s="1"/>
  <c r="G89" i="27" s="1"/>
  <c r="BC31" i="25"/>
  <c r="D53" i="27" s="1"/>
  <c r="F53" i="27" s="1"/>
  <c r="G53" i="27" s="1"/>
  <c r="BC47" i="25"/>
  <c r="D69" i="27" s="1"/>
  <c r="F69" i="27" s="1"/>
  <c r="G69" i="27" s="1"/>
  <c r="BB48" i="25"/>
  <c r="C70" i="27" s="1"/>
  <c r="BC51" i="25"/>
  <c r="D73" i="27" s="1"/>
  <c r="F73" i="27" s="1"/>
  <c r="G73" i="27" s="1"/>
  <c r="BB21" i="25"/>
  <c r="C43" i="27" s="1"/>
  <c r="BC25" i="25"/>
  <c r="D47" i="27" s="1"/>
  <c r="F47" i="27" s="1"/>
  <c r="G47" i="27" s="1"/>
  <c r="BA31" i="25"/>
  <c r="BA73" i="25"/>
  <c r="BA69" i="25"/>
  <c r="BC66" i="25"/>
  <c r="D88" i="27" s="1"/>
  <c r="F88" i="27" s="1"/>
  <c r="G88" i="27" s="1"/>
  <c r="BB43" i="25"/>
  <c r="C65" i="27" s="1"/>
  <c r="BA78" i="25"/>
  <c r="BA16" i="25"/>
  <c r="BA34" i="25"/>
  <c r="BA53" i="25"/>
  <c r="BC49" i="25"/>
  <c r="D71" i="27" s="1"/>
  <c r="F71" i="27" s="1"/>
  <c r="G71" i="27" s="1"/>
  <c r="BB56" i="25"/>
  <c r="C78" i="27" s="1"/>
  <c r="BB30" i="25"/>
  <c r="C52" i="27" s="1"/>
  <c r="BA67" i="25"/>
  <c r="BC28" i="25"/>
  <c r="D50" i="27" s="1"/>
  <c r="F50" i="27" s="1"/>
  <c r="G50" i="27" s="1"/>
  <c r="BA15" i="25"/>
  <c r="BB27" i="25"/>
  <c r="C49" i="27" s="1"/>
  <c r="BB38" i="25"/>
  <c r="C60" i="27" s="1"/>
  <c r="BA29" i="25"/>
  <c r="BB66" i="25"/>
  <c r="C88" i="27" s="1"/>
  <c r="BB62" i="25"/>
  <c r="C84" i="27" s="1"/>
  <c r="BB54" i="25"/>
  <c r="C76" i="27" s="1"/>
  <c r="BB45" i="25"/>
  <c r="C67" i="27" s="1"/>
  <c r="BB36" i="25"/>
  <c r="C58" i="27" s="1"/>
  <c r="BC69" i="25"/>
  <c r="D91" i="27" s="1"/>
  <c r="F91" i="27" s="1"/>
  <c r="G91" i="27" s="1"/>
  <c r="BB69" i="25"/>
  <c r="C91" i="27" s="1"/>
  <c r="BB33" i="25"/>
  <c r="C55" i="27" s="1"/>
  <c r="BC13" i="25"/>
  <c r="D35" i="27" s="1"/>
  <c r="F35" i="27" s="1"/>
  <c r="G35" i="27" s="1"/>
  <c r="BB35" i="25"/>
  <c r="C57" i="27" s="1"/>
  <c r="BA11" i="25"/>
  <c r="BB77" i="25"/>
  <c r="C99" i="27" s="1"/>
  <c r="BA72" i="25"/>
  <c r="BB55" i="25"/>
  <c r="C77" i="27" s="1"/>
  <c r="BC24" i="25"/>
  <c r="D46" i="27" s="1"/>
  <c r="F46" i="27" s="1"/>
  <c r="G46" i="27" s="1"/>
  <c r="BC64" i="25"/>
  <c r="D86" i="27" s="1"/>
  <c r="F86" i="27" s="1"/>
  <c r="G86" i="27" s="1"/>
  <c r="BB37" i="25"/>
  <c r="C59" i="27" s="1"/>
  <c r="BC78" i="25"/>
  <c r="D100" i="27" s="1"/>
  <c r="F100" i="27" s="1"/>
  <c r="G100" i="27" s="1"/>
  <c r="BA33" i="25"/>
  <c r="BC36" i="25"/>
  <c r="D58" i="27" s="1"/>
  <c r="F58" i="27" s="1"/>
  <c r="G58" i="27" s="1"/>
  <c r="BC75" i="25"/>
  <c r="D97" i="27" s="1"/>
  <c r="F97" i="27" s="1"/>
  <c r="G97" i="27" s="1"/>
  <c r="BC72" i="25"/>
  <c r="D94" i="27" s="1"/>
  <c r="F94" i="27" s="1"/>
  <c r="G94" i="27" s="1"/>
  <c r="BA28" i="25"/>
  <c r="BC53" i="25"/>
  <c r="D75" i="27" s="1"/>
  <c r="F75" i="27" s="1"/>
  <c r="G75" i="27" s="1"/>
  <c r="BB22" i="25"/>
  <c r="C44" i="27" s="1"/>
  <c r="BB12" i="25"/>
  <c r="C34" i="27" s="1"/>
  <c r="BC77" i="25"/>
  <c r="D99" i="27" s="1"/>
  <c r="F99" i="27" s="1"/>
  <c r="G99" i="27" s="1"/>
  <c r="BC15" i="25"/>
  <c r="D37" i="27" s="1"/>
  <c r="F37" i="27" s="1"/>
  <c r="G37" i="27" s="1"/>
  <c r="BA70" i="25"/>
  <c r="BC55" i="25"/>
  <c r="D77" i="27" s="1"/>
  <c r="F77" i="27" s="1"/>
  <c r="G77" i="27" s="1"/>
  <c r="BB53" i="25"/>
  <c r="C75" i="27" s="1"/>
  <c r="BC19" i="25"/>
  <c r="D41" i="27" s="1"/>
  <c r="F41" i="27" s="1"/>
  <c r="G41" i="27" s="1"/>
  <c r="BC42" i="25"/>
  <c r="D64" i="27" s="1"/>
  <c r="F64" i="27" s="1"/>
  <c r="G64" i="27" s="1"/>
  <c r="BB26" i="25"/>
  <c r="C48" i="27" s="1"/>
  <c r="BC33" i="25"/>
  <c r="D55" i="27" s="1"/>
  <c r="F55" i="27" s="1"/>
  <c r="G55" i="27" s="1"/>
  <c r="BB67" i="25"/>
  <c r="C89" i="27" s="1"/>
  <c r="BC41" i="25"/>
  <c r="D63" i="27" s="1"/>
  <c r="F63" i="27" s="1"/>
  <c r="G63" i="27" s="1"/>
  <c r="BC37" i="25"/>
  <c r="D59" i="27" s="1"/>
  <c r="F59" i="27" s="1"/>
  <c r="G59" i="27" s="1"/>
  <c r="BC21" i="25"/>
  <c r="D43" i="27" s="1"/>
  <c r="F43" i="27" s="1"/>
  <c r="G43" i="27" s="1"/>
  <c r="BB15" i="25"/>
  <c r="C37" i="27" s="1"/>
  <c r="BA71" i="25"/>
  <c r="BB14" i="25"/>
  <c r="C36" i="27" s="1"/>
  <c r="BB28" i="25"/>
  <c r="C50" i="27" s="1"/>
  <c r="AI27" i="25"/>
  <c r="Y449" i="25"/>
  <c r="T449" i="25" s="1"/>
  <c r="Y31" i="25"/>
  <c r="T31" i="25" s="1"/>
  <c r="Y52" i="25"/>
  <c r="T52" i="25" s="1"/>
  <c r="Y16" i="25"/>
  <c r="T16" i="25" s="1"/>
  <c r="Y20" i="25"/>
  <c r="T20" i="25" s="1"/>
  <c r="Y46" i="25"/>
  <c r="T46" i="25" s="1"/>
  <c r="Y27" i="25"/>
  <c r="T27" i="25" s="1"/>
  <c r="Y7" i="25"/>
  <c r="T7" i="25" s="1"/>
  <c r="Y42" i="25"/>
  <c r="T42" i="25" s="1"/>
  <c r="Y55" i="25"/>
  <c r="T55" i="25" s="1"/>
  <c r="Y91" i="25"/>
  <c r="T91" i="25" s="1"/>
  <c r="Y63" i="25"/>
  <c r="T63" i="25" s="1"/>
  <c r="Y119" i="25"/>
  <c r="T119" i="25" s="1"/>
  <c r="Y125" i="25"/>
  <c r="T125" i="25" s="1"/>
  <c r="Y113" i="25"/>
  <c r="T113" i="25" s="1"/>
  <c r="Y146" i="25"/>
  <c r="T146" i="25" s="1"/>
  <c r="Y178" i="25"/>
  <c r="T178" i="25" s="1"/>
  <c r="Y219" i="25"/>
  <c r="T219" i="25" s="1"/>
  <c r="Y129" i="25"/>
  <c r="T129" i="25" s="1"/>
  <c r="Y205" i="25"/>
  <c r="T205" i="25" s="1"/>
  <c r="Y226" i="25"/>
  <c r="T226" i="25" s="1"/>
  <c r="Y245" i="25"/>
  <c r="T245" i="25" s="1"/>
  <c r="Y277" i="25"/>
  <c r="T277" i="25" s="1"/>
  <c r="Y171" i="25"/>
  <c r="T171" i="25" s="1"/>
  <c r="Y252" i="25"/>
  <c r="T252" i="25" s="1"/>
  <c r="Y336" i="25"/>
  <c r="T336" i="25" s="1"/>
  <c r="Y314" i="25"/>
  <c r="T314" i="25" s="1"/>
  <c r="Y244" i="25"/>
  <c r="T244" i="25" s="1"/>
  <c r="Y315" i="25"/>
  <c r="T315" i="25" s="1"/>
  <c r="Y233" i="25"/>
  <c r="T233" i="25" s="1"/>
  <c r="Y248" i="25"/>
  <c r="T248" i="25" s="1"/>
  <c r="Y348" i="25"/>
  <c r="T348" i="25" s="1"/>
  <c r="Y368" i="25"/>
  <c r="T368" i="25" s="1"/>
  <c r="Y412" i="25"/>
  <c r="T412" i="25" s="1"/>
  <c r="Y460" i="25"/>
  <c r="T460" i="25" s="1"/>
  <c r="Y396" i="25"/>
  <c r="T396" i="25" s="1"/>
  <c r="Y356" i="25"/>
  <c r="T356" i="25" s="1"/>
  <c r="Y393" i="25"/>
  <c r="T393" i="25" s="1"/>
  <c r="Y446" i="25"/>
  <c r="T446" i="25" s="1"/>
  <c r="Y385" i="25"/>
  <c r="T385" i="25" s="1"/>
  <c r="Y381" i="25"/>
  <c r="T381" i="25" s="1"/>
  <c r="Y429" i="25"/>
  <c r="T429" i="25" s="1"/>
  <c r="Y477" i="25"/>
  <c r="T477" i="25" s="1"/>
  <c r="Y358" i="25"/>
  <c r="T358" i="25" s="1"/>
  <c r="Y12" i="25"/>
  <c r="T12" i="25" s="1"/>
  <c r="Y22" i="25"/>
  <c r="T22" i="25" s="1"/>
  <c r="Y8" i="25"/>
  <c r="Y18" i="25"/>
  <c r="T18" i="25" s="1"/>
  <c r="Y34" i="25"/>
  <c r="T34" i="25" s="1"/>
  <c r="Y43" i="25"/>
  <c r="T43" i="25" s="1"/>
  <c r="Y24" i="25"/>
  <c r="T24" i="25" s="1"/>
  <c r="Y57" i="25"/>
  <c r="T57" i="25" s="1"/>
  <c r="Y86" i="25"/>
  <c r="T86" i="25" s="1"/>
  <c r="Y66" i="25"/>
  <c r="T66" i="25" s="1"/>
  <c r="Y79" i="25"/>
  <c r="T79" i="25" s="1"/>
  <c r="Y25" i="25"/>
  <c r="T25" i="25" s="1"/>
  <c r="Y56" i="25"/>
  <c r="T56" i="25" s="1"/>
  <c r="Y118" i="25"/>
  <c r="T118" i="25" s="1"/>
  <c r="Y70" i="25"/>
  <c r="T70" i="25" s="1"/>
  <c r="Y99" i="25"/>
  <c r="T99" i="25" s="1"/>
  <c r="Y109" i="25"/>
  <c r="T109" i="25" s="1"/>
  <c r="Y123" i="25"/>
  <c r="T123" i="25" s="1"/>
  <c r="Y73" i="25"/>
  <c r="T73" i="25" s="1"/>
  <c r="Y96" i="25"/>
  <c r="T96" i="25" s="1"/>
  <c r="Y195" i="25"/>
  <c r="T195" i="25" s="1"/>
  <c r="Y72" i="25"/>
  <c r="T72" i="25" s="1"/>
  <c r="Y121" i="25"/>
  <c r="T121" i="25" s="1"/>
  <c r="Y138" i="25"/>
  <c r="T138" i="25" s="1"/>
  <c r="Y151" i="25"/>
  <c r="T151" i="25" s="1"/>
  <c r="Y160" i="25"/>
  <c r="T160" i="25" s="1"/>
  <c r="Y170" i="25"/>
  <c r="T170" i="25" s="1"/>
  <c r="Y183" i="25"/>
  <c r="T183" i="25" s="1"/>
  <c r="Y194" i="25"/>
  <c r="T194" i="25" s="1"/>
  <c r="Y210" i="25"/>
  <c r="T210" i="25" s="1"/>
  <c r="Y220" i="25"/>
  <c r="T220" i="25" s="1"/>
  <c r="Y105" i="25"/>
  <c r="T105" i="25" s="1"/>
  <c r="Y199" i="25"/>
  <c r="T199" i="25" s="1"/>
  <c r="Y134" i="25"/>
  <c r="T134" i="25" s="1"/>
  <c r="Y161" i="25"/>
  <c r="T161" i="25" s="1"/>
  <c r="Y187" i="25"/>
  <c r="T187" i="25" s="1"/>
  <c r="Y212" i="25"/>
  <c r="T212" i="25" s="1"/>
  <c r="Y124" i="25"/>
  <c r="T124" i="25" s="1"/>
  <c r="Y147" i="25"/>
  <c r="T147" i="25" s="1"/>
  <c r="Y172" i="25"/>
  <c r="T172" i="25" s="1"/>
  <c r="Y197" i="25"/>
  <c r="T197" i="25" s="1"/>
  <c r="Y227" i="25"/>
  <c r="T227" i="25" s="1"/>
  <c r="Y237" i="25"/>
  <c r="T237" i="25" s="1"/>
  <c r="Y250" i="25"/>
  <c r="T250" i="25" s="1"/>
  <c r="Y259" i="25"/>
  <c r="T259" i="25" s="1"/>
  <c r="Y269" i="25"/>
  <c r="T269" i="25" s="1"/>
  <c r="Y282" i="25"/>
  <c r="T282" i="25" s="1"/>
  <c r="Y111" i="25"/>
  <c r="T111" i="25" s="1"/>
  <c r="Y150" i="25"/>
  <c r="T150" i="25" s="1"/>
  <c r="Y177" i="25"/>
  <c r="T177" i="25" s="1"/>
  <c r="Y209" i="25"/>
  <c r="T209" i="25" s="1"/>
  <c r="Y169" i="25"/>
  <c r="T169" i="25" s="1"/>
  <c r="Y232" i="25"/>
  <c r="T232" i="25" s="1"/>
  <c r="Y257" i="25"/>
  <c r="T257" i="25" s="1"/>
  <c r="Y284" i="25"/>
  <c r="T284" i="25" s="1"/>
  <c r="Y312" i="25"/>
  <c r="T312" i="25" s="1"/>
  <c r="Y344" i="25"/>
  <c r="T344" i="25" s="1"/>
  <c r="Y142" i="25"/>
  <c r="T142" i="25" s="1"/>
  <c r="Y291" i="25"/>
  <c r="T291" i="25" s="1"/>
  <c r="Y327" i="25"/>
  <c r="T327" i="25" s="1"/>
  <c r="Y163" i="25"/>
  <c r="T163" i="25" s="1"/>
  <c r="Y224" i="25"/>
  <c r="T224" i="25" s="1"/>
  <c r="Y249" i="25"/>
  <c r="T249" i="25" s="1"/>
  <c r="Y276" i="25"/>
  <c r="T276" i="25" s="1"/>
  <c r="Y302" i="25"/>
  <c r="T302" i="25" s="1"/>
  <c r="Y318" i="25"/>
  <c r="T318" i="25" s="1"/>
  <c r="Y334" i="25"/>
  <c r="T334" i="25" s="1"/>
  <c r="Y350" i="25"/>
  <c r="T350" i="25" s="1"/>
  <c r="Y254" i="25"/>
  <c r="T254" i="25" s="1"/>
  <c r="Y343" i="25"/>
  <c r="T343" i="25" s="1"/>
  <c r="Y230" i="25"/>
  <c r="T230" i="25" s="1"/>
  <c r="Y255" i="25"/>
  <c r="T255" i="25" s="1"/>
  <c r="Y280" i="25"/>
  <c r="T280" i="25" s="1"/>
  <c r="Y324" i="25"/>
  <c r="T324" i="25" s="1"/>
  <c r="Y54" i="25"/>
  <c r="T54" i="25" s="1"/>
  <c r="Y260" i="25"/>
  <c r="T260" i="25" s="1"/>
  <c r="Y322" i="25"/>
  <c r="T322" i="25" s="1"/>
  <c r="Y371" i="25"/>
  <c r="T371" i="25" s="1"/>
  <c r="Y387" i="25"/>
  <c r="T387" i="25" s="1"/>
  <c r="Y403" i="25"/>
  <c r="T403" i="25" s="1"/>
  <c r="Y419" i="25"/>
  <c r="T419" i="25" s="1"/>
  <c r="Y435" i="25"/>
  <c r="T435" i="25" s="1"/>
  <c r="Y451" i="25"/>
  <c r="T451" i="25" s="1"/>
  <c r="Y467" i="25"/>
  <c r="T467" i="25" s="1"/>
  <c r="Y464" i="25"/>
  <c r="T464" i="25" s="1"/>
  <c r="Y365" i="25"/>
  <c r="T365" i="25" s="1"/>
  <c r="Y406" i="25"/>
  <c r="T406" i="25" s="1"/>
  <c r="Y456" i="25"/>
  <c r="T456" i="25" s="1"/>
  <c r="Y329" i="25"/>
  <c r="T329" i="25" s="1"/>
  <c r="Y359" i="25"/>
  <c r="T359" i="25" s="1"/>
  <c r="Y367" i="25"/>
  <c r="T367" i="25" s="1"/>
  <c r="Y382" i="25"/>
  <c r="T382" i="25" s="1"/>
  <c r="Y398" i="25"/>
  <c r="T398" i="25" s="1"/>
  <c r="Y416" i="25"/>
  <c r="T416" i="25" s="1"/>
  <c r="Y432" i="25"/>
  <c r="T432" i="25" s="1"/>
  <c r="Y448" i="25"/>
  <c r="T448" i="25" s="1"/>
  <c r="Y471" i="25"/>
  <c r="T471" i="25" s="1"/>
  <c r="Y354" i="25"/>
  <c r="T354" i="25" s="1"/>
  <c r="Y399" i="25"/>
  <c r="T399" i="25" s="1"/>
  <c r="Y454" i="25"/>
  <c r="T454" i="25" s="1"/>
  <c r="Y370" i="25"/>
  <c r="T370" i="25" s="1"/>
  <c r="Y386" i="25"/>
  <c r="T386" i="25" s="1"/>
  <c r="Y402" i="25"/>
  <c r="T402" i="25" s="1"/>
  <c r="Y418" i="25"/>
  <c r="T418" i="25" s="1"/>
  <c r="Y434" i="25"/>
  <c r="T434" i="25" s="1"/>
  <c r="Y450" i="25"/>
  <c r="T450" i="25" s="1"/>
  <c r="Y466" i="25"/>
  <c r="T466" i="25" s="1"/>
  <c r="Y295" i="25"/>
  <c r="T295" i="25" s="1"/>
  <c r="Y366" i="25"/>
  <c r="T366" i="25" s="1"/>
  <c r="Y415" i="25"/>
  <c r="T415" i="25" s="1"/>
  <c r="Y17" i="25"/>
  <c r="T17" i="25" s="1"/>
  <c r="Y74" i="25"/>
  <c r="T74" i="25" s="1"/>
  <c r="Y89" i="25"/>
  <c r="T89" i="25" s="1"/>
  <c r="Y107" i="25"/>
  <c r="T107" i="25" s="1"/>
  <c r="Y77" i="25"/>
  <c r="T77" i="25" s="1"/>
  <c r="Y65" i="25"/>
  <c r="T65" i="25" s="1"/>
  <c r="Y159" i="25"/>
  <c r="T159" i="25" s="1"/>
  <c r="Y192" i="25"/>
  <c r="T192" i="25" s="1"/>
  <c r="Y191" i="25"/>
  <c r="T191" i="25" s="1"/>
  <c r="Y180" i="25"/>
  <c r="T180" i="25" s="1"/>
  <c r="Y140" i="25"/>
  <c r="T140" i="25" s="1"/>
  <c r="Y190" i="25"/>
  <c r="T190" i="25" s="1"/>
  <c r="Y235" i="25"/>
  <c r="T235" i="25" s="1"/>
  <c r="Y267" i="25"/>
  <c r="T267" i="25" s="1"/>
  <c r="Y145" i="25"/>
  <c r="T145" i="25" s="1"/>
  <c r="Y131" i="25"/>
  <c r="T131" i="25" s="1"/>
  <c r="Y278" i="25"/>
  <c r="T278" i="25" s="1"/>
  <c r="Y137" i="25"/>
  <c r="T137" i="25" s="1"/>
  <c r="Y346" i="25"/>
  <c r="T346" i="25" s="1"/>
  <c r="Y299" i="25"/>
  <c r="T299" i="25" s="1"/>
  <c r="Y331" i="25"/>
  <c r="T331" i="25" s="1"/>
  <c r="Y319" i="25"/>
  <c r="T319" i="25" s="1"/>
  <c r="Y273" i="25"/>
  <c r="T273" i="25" s="1"/>
  <c r="Y240" i="25"/>
  <c r="T240" i="25" s="1"/>
  <c r="Y400" i="25"/>
  <c r="T400" i="25" s="1"/>
  <c r="Y428" i="25"/>
  <c r="T428" i="25" s="1"/>
  <c r="Y476" i="25"/>
  <c r="T476" i="25" s="1"/>
  <c r="Y447" i="25"/>
  <c r="T447" i="25" s="1"/>
  <c r="Y364" i="25"/>
  <c r="T364" i="25" s="1"/>
  <c r="Y414" i="25"/>
  <c r="T414" i="25" s="1"/>
  <c r="Y462" i="25"/>
  <c r="T462" i="25" s="1"/>
  <c r="Y296" i="25"/>
  <c r="T296" i="25" s="1"/>
  <c r="Y413" i="25"/>
  <c r="T413" i="25" s="1"/>
  <c r="Y461" i="25"/>
  <c r="T461" i="25" s="1"/>
  <c r="Y440" i="25"/>
  <c r="T440" i="25" s="1"/>
  <c r="Y3" i="25"/>
  <c r="T3" i="25" s="1"/>
  <c r="Y9" i="25"/>
  <c r="T9" i="25" s="1"/>
  <c r="Y67" i="25"/>
  <c r="T67" i="25" s="1"/>
  <c r="Y75" i="25"/>
  <c r="T75" i="25" s="1"/>
  <c r="Y13" i="25"/>
  <c r="T13" i="25" s="1"/>
  <c r="Y29" i="25"/>
  <c r="T29" i="25" s="1"/>
  <c r="Y45" i="25"/>
  <c r="T45" i="25" s="1"/>
  <c r="Y100" i="25"/>
  <c r="T100" i="25" s="1"/>
  <c r="Y108" i="25"/>
  <c r="T108" i="25" s="1"/>
  <c r="Y80" i="25"/>
  <c r="T80" i="25" s="1"/>
  <c r="Y116" i="25"/>
  <c r="T116" i="25" s="1"/>
  <c r="Y301" i="25"/>
  <c r="T301" i="25" s="1"/>
  <c r="Y309" i="25"/>
  <c r="T309" i="25" s="1"/>
  <c r="Y317" i="25"/>
  <c r="T317" i="25" s="1"/>
  <c r="Y325" i="25"/>
  <c r="T325" i="25" s="1"/>
  <c r="Y333" i="25"/>
  <c r="T333" i="25" s="1"/>
  <c r="Y341" i="25"/>
  <c r="T341" i="25" s="1"/>
  <c r="Y349" i="25"/>
  <c r="T349" i="25" s="1"/>
  <c r="Y5" i="25"/>
  <c r="Y53" i="25"/>
  <c r="T53" i="25" s="1"/>
  <c r="Y37" i="25"/>
  <c r="T37" i="25" s="1"/>
  <c r="Y21" i="25"/>
  <c r="T21" i="25" s="1"/>
  <c r="Y36" i="25"/>
  <c r="T36" i="25" s="1"/>
  <c r="Y4" i="25"/>
  <c r="Y14" i="25"/>
  <c r="T14" i="25" s="1"/>
  <c r="Y23" i="25"/>
  <c r="T23" i="25" s="1"/>
  <c r="Y38" i="25"/>
  <c r="T38" i="25" s="1"/>
  <c r="Y28" i="25"/>
  <c r="T28" i="25" s="1"/>
  <c r="Y10" i="25"/>
  <c r="T10" i="25" s="1"/>
  <c r="Y19" i="25"/>
  <c r="T19" i="25" s="1"/>
  <c r="Y35" i="25"/>
  <c r="T35" i="25" s="1"/>
  <c r="Y50" i="25"/>
  <c r="T50" i="25" s="1"/>
  <c r="Y33" i="25"/>
  <c r="T33" i="25" s="1"/>
  <c r="Y59" i="25"/>
  <c r="T59" i="25" s="1"/>
  <c r="Y90" i="25"/>
  <c r="T90" i="25" s="1"/>
  <c r="Y68" i="25"/>
  <c r="T68" i="25" s="1"/>
  <c r="Y83" i="25"/>
  <c r="T83" i="25" s="1"/>
  <c r="Y32" i="25"/>
  <c r="T32" i="25" s="1"/>
  <c r="Y64" i="25"/>
  <c r="T64" i="25" s="1"/>
  <c r="Y122" i="25"/>
  <c r="T122" i="25" s="1"/>
  <c r="Y85" i="25"/>
  <c r="T85" i="25" s="1"/>
  <c r="Y101" i="25"/>
  <c r="T101" i="25" s="1"/>
  <c r="Y114" i="25"/>
  <c r="T114" i="25" s="1"/>
  <c r="Y127" i="25"/>
  <c r="T127" i="25" s="1"/>
  <c r="Y81" i="25"/>
  <c r="T81" i="25" s="1"/>
  <c r="Y103" i="25"/>
  <c r="T103" i="25" s="1"/>
  <c r="Y203" i="25"/>
  <c r="T203" i="25" s="1"/>
  <c r="Y95" i="25"/>
  <c r="T95" i="25" s="1"/>
  <c r="Y130" i="25"/>
  <c r="T130" i="25" s="1"/>
  <c r="Y143" i="25"/>
  <c r="T143" i="25" s="1"/>
  <c r="Y152" i="25"/>
  <c r="T152" i="25" s="1"/>
  <c r="Y162" i="25"/>
  <c r="T162" i="25" s="1"/>
  <c r="Y175" i="25"/>
  <c r="T175" i="25" s="1"/>
  <c r="Y184" i="25"/>
  <c r="T184" i="25" s="1"/>
  <c r="Y200" i="25"/>
  <c r="T200" i="25" s="1"/>
  <c r="Y216" i="25"/>
  <c r="T216" i="25" s="1"/>
  <c r="Y84" i="25"/>
  <c r="T84" i="25" s="1"/>
  <c r="Y112" i="25"/>
  <c r="T112" i="25" s="1"/>
  <c r="Y207" i="25"/>
  <c r="T207" i="25" s="1"/>
  <c r="Y141" i="25"/>
  <c r="T141" i="25" s="1"/>
  <c r="Y166" i="25"/>
  <c r="T166" i="25" s="1"/>
  <c r="Y193" i="25"/>
  <c r="T193" i="25" s="1"/>
  <c r="Y286" i="25"/>
  <c r="T286" i="25" s="1"/>
  <c r="Y128" i="25"/>
  <c r="T128" i="25" s="1"/>
  <c r="Y153" i="25"/>
  <c r="T153" i="25" s="1"/>
  <c r="Y179" i="25"/>
  <c r="T179" i="25" s="1"/>
  <c r="Y204" i="25"/>
  <c r="T204" i="25" s="1"/>
  <c r="Y229" i="25"/>
  <c r="T229" i="25" s="1"/>
  <c r="Y242" i="25"/>
  <c r="T242" i="25" s="1"/>
  <c r="Y251" i="25"/>
  <c r="T251" i="25" s="1"/>
  <c r="Y261" i="25"/>
  <c r="T261" i="25" s="1"/>
  <c r="Y274" i="25"/>
  <c r="T274" i="25" s="1"/>
  <c r="Y283" i="25"/>
  <c r="T283" i="25" s="1"/>
  <c r="Y132" i="25"/>
  <c r="T132" i="25" s="1"/>
  <c r="Y157" i="25"/>
  <c r="T157" i="25" s="1"/>
  <c r="Y182" i="25"/>
  <c r="T182" i="25" s="1"/>
  <c r="Y214" i="25"/>
  <c r="T214" i="25" s="1"/>
  <c r="Y174" i="25"/>
  <c r="T174" i="25" s="1"/>
  <c r="Y239" i="25"/>
  <c r="T239" i="25" s="1"/>
  <c r="Y264" i="25"/>
  <c r="T264" i="25" s="1"/>
  <c r="Y287" i="25"/>
  <c r="T287" i="25" s="1"/>
  <c r="Y320" i="25"/>
  <c r="T320" i="25" s="1"/>
  <c r="Y352" i="25"/>
  <c r="T352" i="25" s="1"/>
  <c r="Y222" i="25"/>
  <c r="T222" i="25" s="1"/>
  <c r="Y298" i="25"/>
  <c r="T298" i="25" s="1"/>
  <c r="Y335" i="25"/>
  <c r="T335" i="25" s="1"/>
  <c r="Y201" i="25"/>
  <c r="T201" i="25" s="1"/>
  <c r="Y231" i="25"/>
  <c r="T231" i="25" s="1"/>
  <c r="Y256" i="25"/>
  <c r="T256" i="25" s="1"/>
  <c r="Y281" i="25"/>
  <c r="T281" i="25" s="1"/>
  <c r="Y307" i="25"/>
  <c r="T307" i="25" s="1"/>
  <c r="Y323" i="25"/>
  <c r="T323" i="25" s="1"/>
  <c r="Y339" i="25"/>
  <c r="T339" i="25" s="1"/>
  <c r="Y104" i="25"/>
  <c r="T104" i="25" s="1"/>
  <c r="Y265" i="25"/>
  <c r="T265" i="25" s="1"/>
  <c r="Y156" i="25"/>
  <c r="T156" i="25" s="1"/>
  <c r="Y236" i="25"/>
  <c r="T236" i="25" s="1"/>
  <c r="Y262" i="25"/>
  <c r="T262" i="25" s="1"/>
  <c r="Y300" i="25"/>
  <c r="T300" i="25" s="1"/>
  <c r="Y332" i="25"/>
  <c r="T332" i="25" s="1"/>
  <c r="Y188" i="25"/>
  <c r="T188" i="25" s="1"/>
  <c r="Y279" i="25"/>
  <c r="T279" i="25" s="1"/>
  <c r="Y330" i="25"/>
  <c r="T330" i="25" s="1"/>
  <c r="Y373" i="25"/>
  <c r="T373" i="25" s="1"/>
  <c r="Y389" i="25"/>
  <c r="T389" i="25" s="1"/>
  <c r="Y405" i="25"/>
  <c r="T405" i="25" s="1"/>
  <c r="Y421" i="25"/>
  <c r="T421" i="25" s="1"/>
  <c r="Y437" i="25"/>
  <c r="T437" i="25" s="1"/>
  <c r="Y453" i="25"/>
  <c r="T453" i="25" s="1"/>
  <c r="Y469" i="25"/>
  <c r="T469" i="25" s="1"/>
  <c r="Y473" i="25"/>
  <c r="T473" i="25" s="1"/>
  <c r="Y369" i="25"/>
  <c r="T369" i="25" s="1"/>
  <c r="Y422" i="25"/>
  <c r="T422" i="25" s="1"/>
  <c r="Y472" i="25"/>
  <c r="T472" i="25" s="1"/>
  <c r="Y345" i="25"/>
  <c r="T345" i="25" s="1"/>
  <c r="Y360" i="25"/>
  <c r="T360" i="25" s="1"/>
  <c r="Y372" i="25"/>
  <c r="T372" i="25" s="1"/>
  <c r="Y388" i="25"/>
  <c r="T388" i="25" s="1"/>
  <c r="Y407" i="25"/>
  <c r="T407" i="25" s="1"/>
  <c r="Y423" i="25"/>
  <c r="T423" i="25" s="1"/>
  <c r="Y439" i="25"/>
  <c r="T439" i="25" s="1"/>
  <c r="Y455" i="25"/>
  <c r="T455" i="25" s="1"/>
  <c r="Y478" i="25"/>
  <c r="T478" i="25" s="1"/>
  <c r="Y362" i="25"/>
  <c r="T362" i="25" s="1"/>
  <c r="Y408" i="25"/>
  <c r="T408" i="25" s="1"/>
  <c r="Y465" i="25"/>
  <c r="T465" i="25" s="1"/>
  <c r="Y376" i="25"/>
  <c r="T376" i="25" s="1"/>
  <c r="Y392" i="25"/>
  <c r="T392" i="25" s="1"/>
  <c r="Y404" i="25"/>
  <c r="T404" i="25" s="1"/>
  <c r="Y420" i="25"/>
  <c r="T420" i="25" s="1"/>
  <c r="Y436" i="25"/>
  <c r="T436" i="25" s="1"/>
  <c r="Y452" i="25"/>
  <c r="T452" i="25" s="1"/>
  <c r="Y468" i="25"/>
  <c r="T468" i="25" s="1"/>
  <c r="Y321" i="25"/>
  <c r="T321" i="25" s="1"/>
  <c r="Y380" i="25"/>
  <c r="T380" i="25" s="1"/>
  <c r="Y417" i="25"/>
  <c r="T417" i="25" s="1"/>
  <c r="Y463" i="25"/>
  <c r="T463" i="25" s="1"/>
  <c r="Y82" i="25"/>
  <c r="T82" i="25" s="1"/>
  <c r="Y61" i="25"/>
  <c r="T61" i="25" s="1"/>
  <c r="Y48" i="25"/>
  <c r="T48" i="25" s="1"/>
  <c r="Y98" i="25"/>
  <c r="T98" i="25" s="1"/>
  <c r="Y62" i="25"/>
  <c r="T62" i="25" s="1"/>
  <c r="Y136" i="25"/>
  <c r="T136" i="25" s="1"/>
  <c r="Y168" i="25"/>
  <c r="T168" i="25" s="1"/>
  <c r="Y208" i="25"/>
  <c r="T208" i="25" s="1"/>
  <c r="Y94" i="25"/>
  <c r="T94" i="25" s="1"/>
  <c r="Y155" i="25"/>
  <c r="T155" i="25" s="1"/>
  <c r="Y120" i="25"/>
  <c r="T120" i="25" s="1"/>
  <c r="Y165" i="25"/>
  <c r="T165" i="25" s="1"/>
  <c r="Y258" i="25"/>
  <c r="T258" i="25" s="1"/>
  <c r="Y76" i="25"/>
  <c r="T76" i="25" s="1"/>
  <c r="Y196" i="25"/>
  <c r="T196" i="25" s="1"/>
  <c r="Y225" i="25"/>
  <c r="T225" i="25" s="1"/>
  <c r="Y304" i="25"/>
  <c r="T304" i="25" s="1"/>
  <c r="Y272" i="25"/>
  <c r="T272" i="25" s="1"/>
  <c r="Y213" i="25"/>
  <c r="T213" i="25" s="1"/>
  <c r="Y270" i="25"/>
  <c r="T270" i="25" s="1"/>
  <c r="Y347" i="25"/>
  <c r="T347" i="25" s="1"/>
  <c r="Y223" i="25"/>
  <c r="T223" i="25" s="1"/>
  <c r="Y316" i="25"/>
  <c r="T316" i="25" s="1"/>
  <c r="Y311" i="25"/>
  <c r="T311" i="25" s="1"/>
  <c r="Y384" i="25"/>
  <c r="T384" i="25" s="1"/>
  <c r="Y444" i="25"/>
  <c r="T444" i="25" s="1"/>
  <c r="Y361" i="25"/>
  <c r="T361" i="25" s="1"/>
  <c r="Y313" i="25"/>
  <c r="T313" i="25" s="1"/>
  <c r="Y377" i="25"/>
  <c r="T377" i="25" s="1"/>
  <c r="Y430" i="25"/>
  <c r="T430" i="25" s="1"/>
  <c r="Y337" i="25"/>
  <c r="T337" i="25" s="1"/>
  <c r="Y438" i="25"/>
  <c r="T438" i="25" s="1"/>
  <c r="Y397" i="25"/>
  <c r="T397" i="25" s="1"/>
  <c r="Y445" i="25"/>
  <c r="T445" i="25" s="1"/>
  <c r="Y401" i="25"/>
  <c r="T401" i="25" s="1"/>
  <c r="Y47" i="25"/>
  <c r="T47" i="25" s="1"/>
  <c r="Y6" i="25"/>
  <c r="Y15" i="25"/>
  <c r="T15" i="25" s="1"/>
  <c r="Y30" i="25"/>
  <c r="T30" i="25" s="1"/>
  <c r="Y39" i="25"/>
  <c r="T39" i="25" s="1"/>
  <c r="Y44" i="25"/>
  <c r="T44" i="25" s="1"/>
  <c r="Y11" i="25"/>
  <c r="T11" i="25" s="1"/>
  <c r="Y26" i="25"/>
  <c r="T26" i="25" s="1"/>
  <c r="Y40" i="25"/>
  <c r="T40" i="25" s="1"/>
  <c r="Y51" i="25"/>
  <c r="T51" i="25" s="1"/>
  <c r="Y49" i="25"/>
  <c r="T49" i="25" s="1"/>
  <c r="Y78" i="25"/>
  <c r="T78" i="25" s="1"/>
  <c r="Y60" i="25"/>
  <c r="T60" i="25" s="1"/>
  <c r="Y69" i="25"/>
  <c r="T69" i="25" s="1"/>
  <c r="Y87" i="25"/>
  <c r="T87" i="25" s="1"/>
  <c r="Y41" i="25"/>
  <c r="T41" i="25" s="1"/>
  <c r="Y71" i="25"/>
  <c r="T71" i="25" s="1"/>
  <c r="Y126" i="25"/>
  <c r="T126" i="25" s="1"/>
  <c r="Y92" i="25"/>
  <c r="T92" i="25" s="1"/>
  <c r="Y106" i="25"/>
  <c r="T106" i="25" s="1"/>
  <c r="Y115" i="25"/>
  <c r="T115" i="25" s="1"/>
  <c r="Y58" i="25"/>
  <c r="T58" i="25" s="1"/>
  <c r="Y93" i="25"/>
  <c r="T93" i="25" s="1"/>
  <c r="Y110" i="25"/>
  <c r="T110" i="25" s="1"/>
  <c r="Y211" i="25"/>
  <c r="T211" i="25" s="1"/>
  <c r="Y102" i="25"/>
  <c r="T102" i="25" s="1"/>
  <c r="Y135" i="25"/>
  <c r="T135" i="25" s="1"/>
  <c r="Y144" i="25"/>
  <c r="T144" i="25" s="1"/>
  <c r="Y154" i="25"/>
  <c r="T154" i="25" s="1"/>
  <c r="Y167" i="25"/>
  <c r="T167" i="25" s="1"/>
  <c r="Y176" i="25"/>
  <c r="T176" i="25" s="1"/>
  <c r="Y186" i="25"/>
  <c r="T186" i="25" s="1"/>
  <c r="Y202" i="25"/>
  <c r="T202" i="25" s="1"/>
  <c r="Y218" i="25"/>
  <c r="T218" i="25" s="1"/>
  <c r="Y88" i="25"/>
  <c r="T88" i="25" s="1"/>
  <c r="Y117" i="25"/>
  <c r="T117" i="25" s="1"/>
  <c r="Y215" i="25"/>
  <c r="T215" i="25" s="1"/>
  <c r="Y148" i="25"/>
  <c r="T148" i="25" s="1"/>
  <c r="Y173" i="25"/>
  <c r="T173" i="25" s="1"/>
  <c r="Y198" i="25"/>
  <c r="T198" i="25" s="1"/>
  <c r="Y294" i="25"/>
  <c r="T294" i="25" s="1"/>
  <c r="Y133" i="25"/>
  <c r="T133" i="25" s="1"/>
  <c r="Y158" i="25"/>
  <c r="T158" i="25" s="1"/>
  <c r="Y185" i="25"/>
  <c r="T185" i="25" s="1"/>
  <c r="Y221" i="25"/>
  <c r="T221" i="25" s="1"/>
  <c r="Y234" i="25"/>
  <c r="T234" i="25" s="1"/>
  <c r="Y243" i="25"/>
  <c r="T243" i="25" s="1"/>
  <c r="Y253" i="25"/>
  <c r="T253" i="25" s="1"/>
  <c r="Y266" i="25"/>
  <c r="T266" i="25" s="1"/>
  <c r="Y275" i="25"/>
  <c r="T275" i="25" s="1"/>
  <c r="Y285" i="25"/>
  <c r="T285" i="25" s="1"/>
  <c r="Y139" i="25"/>
  <c r="T139" i="25" s="1"/>
  <c r="Y164" i="25"/>
  <c r="T164" i="25" s="1"/>
  <c r="Y189" i="25"/>
  <c r="T189" i="25" s="1"/>
  <c r="Y290" i="25"/>
  <c r="T290" i="25" s="1"/>
  <c r="Y181" i="25"/>
  <c r="T181" i="25" s="1"/>
  <c r="Y246" i="25"/>
  <c r="T246" i="25" s="1"/>
  <c r="Y271" i="25"/>
  <c r="T271" i="25" s="1"/>
  <c r="Y293" i="25"/>
  <c r="T293" i="25" s="1"/>
  <c r="Y328" i="25"/>
  <c r="T328" i="25" s="1"/>
  <c r="Y97" i="25"/>
  <c r="T97" i="25" s="1"/>
  <c r="Y247" i="25"/>
  <c r="T247" i="25" s="1"/>
  <c r="Y306" i="25"/>
  <c r="T306" i="25" s="1"/>
  <c r="Y338" i="25"/>
  <c r="T338" i="25" s="1"/>
  <c r="Y206" i="25"/>
  <c r="T206" i="25" s="1"/>
  <c r="Y238" i="25"/>
  <c r="T238" i="25" s="1"/>
  <c r="Y263" i="25"/>
  <c r="T263" i="25" s="1"/>
  <c r="Y289" i="25"/>
  <c r="T289" i="25" s="1"/>
  <c r="Y310" i="25"/>
  <c r="T310" i="25" s="1"/>
  <c r="Y326" i="25"/>
  <c r="T326" i="25" s="1"/>
  <c r="Y342" i="25"/>
  <c r="T342" i="25" s="1"/>
  <c r="Y149" i="25"/>
  <c r="T149" i="25" s="1"/>
  <c r="Y303" i="25"/>
  <c r="T303" i="25" s="1"/>
  <c r="Y217" i="25"/>
  <c r="T217" i="25" s="1"/>
  <c r="Y241" i="25"/>
  <c r="T241" i="25" s="1"/>
  <c r="Y268" i="25"/>
  <c r="T268" i="25" s="1"/>
  <c r="Y308" i="25"/>
  <c r="T308" i="25" s="1"/>
  <c r="Y340" i="25"/>
  <c r="T340" i="25" s="1"/>
  <c r="Y228" i="25"/>
  <c r="T228" i="25" s="1"/>
  <c r="Y292" i="25"/>
  <c r="T292" i="25" s="1"/>
  <c r="Y351" i="25"/>
  <c r="T351" i="25" s="1"/>
  <c r="Y378" i="25"/>
  <c r="T378" i="25" s="1"/>
  <c r="Y394" i="25"/>
  <c r="T394" i="25" s="1"/>
  <c r="Y410" i="25"/>
  <c r="T410" i="25" s="1"/>
  <c r="Y426" i="25"/>
  <c r="T426" i="25" s="1"/>
  <c r="Y442" i="25"/>
  <c r="T442" i="25" s="1"/>
  <c r="Y458" i="25"/>
  <c r="T458" i="25" s="1"/>
  <c r="Y474" i="25"/>
  <c r="T474" i="25" s="1"/>
  <c r="Y353" i="25"/>
  <c r="T353" i="25" s="1"/>
  <c r="Y383" i="25"/>
  <c r="T383" i="25" s="1"/>
  <c r="Y433" i="25"/>
  <c r="T433" i="25" s="1"/>
  <c r="Y297" i="25"/>
  <c r="T297" i="25" s="1"/>
  <c r="Y355" i="25"/>
  <c r="T355" i="25" s="1"/>
  <c r="Y363" i="25"/>
  <c r="T363" i="25" s="1"/>
  <c r="Y375" i="25"/>
  <c r="T375" i="25" s="1"/>
  <c r="Y391" i="25"/>
  <c r="T391" i="25" s="1"/>
  <c r="Y409" i="25"/>
  <c r="T409" i="25" s="1"/>
  <c r="Y425" i="25"/>
  <c r="T425" i="25" s="1"/>
  <c r="Y441" i="25"/>
  <c r="T441" i="25" s="1"/>
  <c r="Y457" i="25"/>
  <c r="T457" i="25" s="1"/>
  <c r="Y305" i="25"/>
  <c r="T305" i="25" s="1"/>
  <c r="Y374" i="25"/>
  <c r="T374" i="25" s="1"/>
  <c r="Y424" i="25"/>
  <c r="T424" i="25" s="1"/>
  <c r="Y288" i="25"/>
  <c r="T288" i="25" s="1"/>
  <c r="Y379" i="25"/>
  <c r="T379" i="25" s="1"/>
  <c r="Y395" i="25"/>
  <c r="T395" i="25" s="1"/>
  <c r="Y411" i="25"/>
  <c r="T411" i="25" s="1"/>
  <c r="Y427" i="25"/>
  <c r="T427" i="25" s="1"/>
  <c r="Y443" i="25"/>
  <c r="T443" i="25" s="1"/>
  <c r="Y459" i="25"/>
  <c r="T459" i="25" s="1"/>
  <c r="Y475" i="25"/>
  <c r="T475" i="25" s="1"/>
  <c r="Y357" i="25"/>
  <c r="T357" i="25" s="1"/>
  <c r="Y390" i="25"/>
  <c r="T390" i="25" s="1"/>
  <c r="Y431" i="25"/>
  <c r="T431" i="25" s="1"/>
  <c r="Y470" i="25"/>
  <c r="T470" i="25" s="1"/>
  <c r="B25" i="27" l="1"/>
  <c r="BD4" i="25"/>
  <c r="BE4" i="25" s="1"/>
  <c r="E26" i="27" s="1"/>
  <c r="G26" i="27" s="1"/>
  <c r="B26" i="27"/>
  <c r="BD2" i="25"/>
  <c r="BE2" i="25" s="1"/>
  <c r="E24" i="27" s="1"/>
  <c r="G24" i="27" s="1"/>
  <c r="G25" i="27"/>
  <c r="BD5" i="25"/>
  <c r="BE5" i="25" s="1"/>
  <c r="E27" i="27" s="1"/>
  <c r="G27" i="27" s="1"/>
  <c r="AZ5" i="25"/>
  <c r="B27" i="27"/>
  <c r="B29" i="27"/>
  <c r="AZ9" i="25"/>
  <c r="BD6" i="25"/>
  <c r="BE6" i="25" s="1"/>
  <c r="E28" i="27" s="1"/>
  <c r="G28" i="27" s="1"/>
  <c r="BD7" i="25"/>
  <c r="BE7" i="25" s="1"/>
  <c r="E29" i="27" s="1"/>
  <c r="G29" i="27" s="1"/>
  <c r="AZ6" i="25"/>
  <c r="AZ30" i="25"/>
  <c r="BD63" i="25"/>
  <c r="BE63" i="25"/>
  <c r="E85" i="27" s="1"/>
  <c r="B85" i="27"/>
  <c r="AZ77" i="25"/>
  <c r="B99" i="27"/>
  <c r="B30" i="27"/>
  <c r="BD8" i="25"/>
  <c r="BE8" i="25" s="1"/>
  <c r="E30" i="27" s="1"/>
  <c r="G30" i="27" s="1"/>
  <c r="AZ8" i="25"/>
  <c r="BE56" i="25"/>
  <c r="E78" i="27" s="1"/>
  <c r="B78" i="27"/>
  <c r="BD9" i="25"/>
  <c r="BE9" i="25" s="1"/>
  <c r="E31" i="27" s="1"/>
  <c r="G31" i="27" s="1"/>
  <c r="BD50" i="25"/>
  <c r="B72" i="27"/>
  <c r="BE55" i="25"/>
  <c r="E77" i="27" s="1"/>
  <c r="AZ24" i="25"/>
  <c r="AZ52" i="25"/>
  <c r="B74" i="27"/>
  <c r="BE50" i="25"/>
  <c r="E72" i="27" s="1"/>
  <c r="B46" i="27"/>
  <c r="BD56" i="25"/>
  <c r="AZ55" i="25"/>
  <c r="BD24" i="25"/>
  <c r="B87" i="27"/>
  <c r="AZ65" i="25"/>
  <c r="BE65" i="25"/>
  <c r="E87" i="27" s="1"/>
  <c r="BD65" i="25"/>
  <c r="BE75" i="25"/>
  <c r="E97" i="27" s="1"/>
  <c r="B97" i="27"/>
  <c r="AZ75" i="25"/>
  <c r="BD75" i="25"/>
  <c r="B55" i="27"/>
  <c r="BE33" i="25"/>
  <c r="E55" i="27" s="1"/>
  <c r="BD33" i="25"/>
  <c r="AZ33" i="25"/>
  <c r="BE11" i="25"/>
  <c r="E33" i="27" s="1"/>
  <c r="AZ11" i="25"/>
  <c r="B33" i="27"/>
  <c r="BD11" i="25"/>
  <c r="BE67" i="25"/>
  <c r="E89" i="27" s="1"/>
  <c r="B89" i="27"/>
  <c r="BD67" i="25"/>
  <c r="AZ67" i="25"/>
  <c r="B39" i="27"/>
  <c r="BD17" i="25"/>
  <c r="AZ17" i="25"/>
  <c r="BE17" i="25"/>
  <c r="E39" i="27" s="1"/>
  <c r="B34" i="27"/>
  <c r="BE12" i="25"/>
  <c r="E34" i="27" s="1"/>
  <c r="AZ12" i="25"/>
  <c r="BD12" i="25"/>
  <c r="BE46" i="25"/>
  <c r="E68" i="27" s="1"/>
  <c r="B68" i="27"/>
  <c r="AZ46" i="25"/>
  <c r="BD46" i="25"/>
  <c r="B83" i="27"/>
  <c r="BE61" i="25"/>
  <c r="E83" i="27" s="1"/>
  <c r="BD61" i="25"/>
  <c r="AZ61" i="25"/>
  <c r="B61" i="27"/>
  <c r="BD39" i="25"/>
  <c r="AZ39" i="25"/>
  <c r="BE39" i="25"/>
  <c r="E61" i="27" s="1"/>
  <c r="BE18" i="25"/>
  <c r="E40" i="27" s="1"/>
  <c r="B40" i="27"/>
  <c r="BD18" i="25"/>
  <c r="AZ18" i="25"/>
  <c r="BE32" i="25"/>
  <c r="E54" i="27" s="1"/>
  <c r="AZ32" i="25"/>
  <c r="BD32" i="25"/>
  <c r="B54" i="27"/>
  <c r="BE34" i="25"/>
  <c r="E56" i="27" s="1"/>
  <c r="B56" i="27"/>
  <c r="AZ34" i="25"/>
  <c r="BD34" i="25"/>
  <c r="B90" i="27"/>
  <c r="BE68" i="25"/>
  <c r="E90" i="27" s="1"/>
  <c r="AZ68" i="25"/>
  <c r="BD68" i="25"/>
  <c r="BE35" i="25"/>
  <c r="E57" i="27" s="1"/>
  <c r="AZ35" i="25"/>
  <c r="BD35" i="25"/>
  <c r="B57" i="27"/>
  <c r="B42" i="27"/>
  <c r="AZ20" i="25"/>
  <c r="BD20" i="25"/>
  <c r="BE20" i="25"/>
  <c r="E42" i="27" s="1"/>
  <c r="BD52" i="25"/>
  <c r="BD55" i="25"/>
  <c r="BE42" i="25"/>
  <c r="E64" i="27" s="1"/>
  <c r="BD42" i="25"/>
  <c r="AZ42" i="25"/>
  <c r="B64" i="27"/>
  <c r="B100" i="27"/>
  <c r="BE78" i="25"/>
  <c r="E100" i="27" s="1"/>
  <c r="AZ78" i="25"/>
  <c r="BD78" i="25"/>
  <c r="BE71" i="25"/>
  <c r="E93" i="27" s="1"/>
  <c r="BD71" i="25"/>
  <c r="B93" i="27"/>
  <c r="AZ71" i="25"/>
  <c r="BE69" i="25"/>
  <c r="E91" i="27" s="1"/>
  <c r="B91" i="27"/>
  <c r="AZ69" i="25"/>
  <c r="BD69" i="25"/>
  <c r="AZ74" i="25"/>
  <c r="BE74" i="25"/>
  <c r="E96" i="27" s="1"/>
  <c r="B96" i="27"/>
  <c r="BD74" i="25"/>
  <c r="BE26" i="25"/>
  <c r="E48" i="27" s="1"/>
  <c r="B48" i="27"/>
  <c r="AZ26" i="25"/>
  <c r="BD26" i="25"/>
  <c r="B71" i="27"/>
  <c r="AZ49" i="25"/>
  <c r="BE49" i="25"/>
  <c r="E71" i="27" s="1"/>
  <c r="BD49" i="25"/>
  <c r="AZ54" i="25"/>
  <c r="BE54" i="25"/>
  <c r="E76" i="27" s="1"/>
  <c r="BD54" i="25"/>
  <c r="B76" i="27"/>
  <c r="B73" i="27"/>
  <c r="AZ51" i="25"/>
  <c r="BD51" i="25"/>
  <c r="BE51" i="25"/>
  <c r="E73" i="27" s="1"/>
  <c r="BE48" i="25"/>
  <c r="E70" i="27" s="1"/>
  <c r="BD48" i="25"/>
  <c r="B70" i="27"/>
  <c r="AZ48" i="25"/>
  <c r="BE23" i="25"/>
  <c r="E45" i="27" s="1"/>
  <c r="B45" i="27"/>
  <c r="BD23" i="25"/>
  <c r="AZ23" i="25"/>
  <c r="BD30" i="25"/>
  <c r="AZ29" i="25"/>
  <c r="B51" i="27"/>
  <c r="BD29" i="25"/>
  <c r="BE29" i="25"/>
  <c r="E51" i="27" s="1"/>
  <c r="AZ73" i="25"/>
  <c r="B95" i="27"/>
  <c r="BD73" i="25"/>
  <c r="BE73" i="25"/>
  <c r="E95" i="27" s="1"/>
  <c r="BD37" i="25"/>
  <c r="BE37" i="25"/>
  <c r="E59" i="27" s="1"/>
  <c r="AZ37" i="25"/>
  <c r="B59" i="27"/>
  <c r="B58" i="27"/>
  <c r="AZ36" i="25"/>
  <c r="BE36" i="25"/>
  <c r="E58" i="27" s="1"/>
  <c r="BD36" i="25"/>
  <c r="B43" i="27"/>
  <c r="BD21" i="25"/>
  <c r="BE21" i="25"/>
  <c r="E43" i="27" s="1"/>
  <c r="AZ21" i="25"/>
  <c r="AZ58" i="25"/>
  <c r="BD58" i="25"/>
  <c r="B80" i="27"/>
  <c r="BE58" i="25"/>
  <c r="E80" i="27" s="1"/>
  <c r="B66" i="27"/>
  <c r="AZ44" i="25"/>
  <c r="BE44" i="25"/>
  <c r="E66" i="27" s="1"/>
  <c r="BD44" i="25"/>
  <c r="BD77" i="25"/>
  <c r="BE47" i="25"/>
  <c r="E69" i="27" s="1"/>
  <c r="BD47" i="25"/>
  <c r="AZ47" i="25"/>
  <c r="B69" i="27"/>
  <c r="AZ28" i="25"/>
  <c r="BE28" i="25"/>
  <c r="E50" i="27" s="1"/>
  <c r="B50" i="27"/>
  <c r="BD28" i="25"/>
  <c r="BE53" i="25"/>
  <c r="E75" i="27" s="1"/>
  <c r="AZ53" i="25"/>
  <c r="B75" i="27"/>
  <c r="BD53" i="25"/>
  <c r="BE31" i="25"/>
  <c r="E53" i="27" s="1"/>
  <c r="BD31" i="25"/>
  <c r="AZ31" i="25"/>
  <c r="B53" i="27"/>
  <c r="B60" i="27"/>
  <c r="AZ38" i="25"/>
  <c r="BE38" i="25"/>
  <c r="E60" i="27" s="1"/>
  <c r="BD38" i="25"/>
  <c r="BE27" i="25"/>
  <c r="E49" i="27" s="1"/>
  <c r="BD27" i="25"/>
  <c r="AZ27" i="25"/>
  <c r="B49" i="27"/>
  <c r="B35" i="27"/>
  <c r="BE13" i="25"/>
  <c r="E35" i="27" s="1"/>
  <c r="BD13" i="25"/>
  <c r="AZ13" i="25"/>
  <c r="B32" i="27"/>
  <c r="BD10" i="25"/>
  <c r="BE10" i="25" s="1"/>
  <c r="E32" i="27" s="1"/>
  <c r="G32" i="27" s="1"/>
  <c r="AZ10" i="25"/>
  <c r="B79" i="27"/>
  <c r="BD57" i="25"/>
  <c r="AZ57" i="25"/>
  <c r="BE57" i="25"/>
  <c r="E79" i="27" s="1"/>
  <c r="BE40" i="25"/>
  <c r="E62" i="27" s="1"/>
  <c r="AZ40" i="25"/>
  <c r="BD40" i="25"/>
  <c r="B62" i="27"/>
  <c r="AZ76" i="25"/>
  <c r="B98" i="27"/>
  <c r="BD76" i="25"/>
  <c r="BE76" i="25"/>
  <c r="E98" i="27" s="1"/>
  <c r="AZ43" i="25"/>
  <c r="BD43" i="25"/>
  <c r="B65" i="27"/>
  <c r="BE43" i="25"/>
  <c r="E65" i="27" s="1"/>
  <c r="B84" i="27"/>
  <c r="AZ62" i="25"/>
  <c r="BE62" i="25"/>
  <c r="E84" i="27" s="1"/>
  <c r="BD62" i="25"/>
  <c r="B92" i="27"/>
  <c r="BD70" i="25"/>
  <c r="BE70" i="25"/>
  <c r="E92" i="27" s="1"/>
  <c r="AZ70" i="25"/>
  <c r="B94" i="27"/>
  <c r="AZ72" i="25"/>
  <c r="BD72" i="25"/>
  <c r="BE72" i="25"/>
  <c r="E94" i="27" s="1"/>
  <c r="B37" i="27"/>
  <c r="BE15" i="25"/>
  <c r="E37" i="27" s="1"/>
  <c r="AZ15" i="25"/>
  <c r="BD15" i="25"/>
  <c r="BE16" i="25"/>
  <c r="E38" i="27" s="1"/>
  <c r="BD16" i="25"/>
  <c r="AZ16" i="25"/>
  <c r="B38" i="27"/>
  <c r="BE60" i="25"/>
  <c r="E82" i="27" s="1"/>
  <c r="B82" i="27"/>
  <c r="BD60" i="25"/>
  <c r="AZ60" i="25"/>
  <c r="B41" i="27"/>
  <c r="BE19" i="25"/>
  <c r="E41" i="27" s="1"/>
  <c r="AZ19" i="25"/>
  <c r="BD19" i="25"/>
  <c r="BE66" i="25"/>
  <c r="E88" i="27" s="1"/>
  <c r="B88" i="27"/>
  <c r="AZ66" i="25"/>
  <c r="BD66" i="25"/>
  <c r="BE25" i="25"/>
  <c r="E47" i="27" s="1"/>
  <c r="BD25" i="25"/>
  <c r="AZ25" i="25"/>
  <c r="B47" i="27"/>
  <c r="AZ45" i="25"/>
  <c r="BE45" i="25"/>
  <c r="E67" i="27" s="1"/>
  <c r="B67" i="27"/>
  <c r="BD45" i="25"/>
  <c r="AZ22" i="25"/>
  <c r="B44" i="27"/>
  <c r="BE22" i="25"/>
  <c r="E44" i="27" s="1"/>
  <c r="BD22" i="25"/>
  <c r="B86" i="27"/>
  <c r="AZ64" i="25"/>
  <c r="BE64" i="25"/>
  <c r="E86" i="27" s="1"/>
  <c r="BD64" i="25"/>
  <c r="BE41" i="25"/>
  <c r="E63" i="27" s="1"/>
  <c r="BD41" i="25"/>
  <c r="B63" i="27"/>
  <c r="AZ41" i="25"/>
  <c r="BE59" i="25"/>
  <c r="E81" i="27" s="1"/>
  <c r="BD59" i="25"/>
  <c r="AZ59" i="25"/>
  <c r="B81" i="27"/>
  <c r="AZ14" i="25"/>
  <c r="BE14" i="25"/>
  <c r="E36" i="27" s="1"/>
  <c r="B36" i="27"/>
  <c r="BD14" i="25"/>
  <c r="AI28" i="25"/>
  <c r="T4" i="25"/>
  <c r="T6" i="25" s="1"/>
  <c r="T5" i="25" l="1"/>
  <c r="AI29" i="25"/>
  <c r="T8" i="25"/>
  <c r="AA131" i="25" s="1"/>
  <c r="AI30" i="25" l="1"/>
  <c r="AB2" i="25"/>
  <c r="Z2" i="25"/>
  <c r="AA2" i="25"/>
  <c r="Z399" i="25"/>
  <c r="AD399" i="25" s="1"/>
  <c r="AB370" i="25"/>
  <c r="Z249" i="25"/>
  <c r="AD249" i="25" s="1"/>
  <c r="AB165" i="25"/>
  <c r="AB361" i="25"/>
  <c r="AA17" i="25"/>
  <c r="AA168" i="25"/>
  <c r="AB433" i="25"/>
  <c r="AA307" i="25"/>
  <c r="AA462" i="25"/>
  <c r="AA477" i="25"/>
  <c r="Z225" i="25"/>
  <c r="AD225" i="25" s="1"/>
  <c r="AB66" i="25"/>
  <c r="AB297" i="25"/>
  <c r="Z140" i="25"/>
  <c r="AD140" i="25" s="1"/>
  <c r="AB355" i="25"/>
  <c r="Z405" i="25"/>
  <c r="AD405" i="25" s="1"/>
  <c r="Z291" i="25"/>
  <c r="AD291" i="25" s="1"/>
  <c r="AB405" i="25"/>
  <c r="AB334" i="25"/>
  <c r="AB330" i="25"/>
  <c r="AA402" i="25"/>
  <c r="Z282" i="25"/>
  <c r="AD282" i="25" s="1"/>
  <c r="AB161" i="25"/>
  <c r="Z103" i="25"/>
  <c r="AD103" i="25" s="1"/>
  <c r="AA200" i="25"/>
  <c r="AB298" i="25"/>
  <c r="Z478" i="25"/>
  <c r="AD478" i="25" s="1"/>
  <c r="Z319" i="25"/>
  <c r="AD319" i="25" s="1"/>
  <c r="Z271" i="25"/>
  <c r="AD271" i="25" s="1"/>
  <c r="AB29" i="25"/>
  <c r="AB139" i="25"/>
  <c r="Z391" i="25"/>
  <c r="AD391" i="25" s="1"/>
  <c r="Z253" i="25"/>
  <c r="AD253" i="25" s="1"/>
  <c r="Z57" i="25"/>
  <c r="Z383" i="25"/>
  <c r="AD383" i="25" s="1"/>
  <c r="AB237" i="25"/>
  <c r="Z243" i="25"/>
  <c r="AD243" i="25" s="1"/>
  <c r="Z129" i="25"/>
  <c r="AD129" i="25" s="1"/>
  <c r="Z265" i="25"/>
  <c r="AD265" i="25" s="1"/>
  <c r="AB369" i="25"/>
  <c r="Z431" i="25"/>
  <c r="AD431" i="25" s="1"/>
  <c r="AA124" i="25"/>
  <c r="AA112" i="25"/>
  <c r="AB352" i="25"/>
  <c r="AA328" i="25"/>
  <c r="AA195" i="25"/>
  <c r="AB181" i="25"/>
  <c r="Z101" i="25"/>
  <c r="AD101" i="25" s="1"/>
  <c r="Z297" i="25"/>
  <c r="AD297" i="25" s="1"/>
  <c r="Z317" i="25"/>
  <c r="AD317" i="25" s="1"/>
  <c r="AA54" i="25"/>
  <c r="Z433" i="25"/>
  <c r="AD433" i="25" s="1"/>
  <c r="Z348" i="25"/>
  <c r="AD348" i="25" s="1"/>
  <c r="AA277" i="25"/>
  <c r="AB456" i="25"/>
  <c r="AB316" i="25"/>
  <c r="AA163" i="25"/>
  <c r="AA433" i="25"/>
  <c r="Z86" i="25"/>
  <c r="AD86" i="25" s="1"/>
  <c r="AA111" i="25"/>
  <c r="AA295" i="25"/>
  <c r="AA180" i="25"/>
  <c r="AB426" i="25"/>
  <c r="AA457" i="25"/>
  <c r="AA264" i="25"/>
  <c r="Z248" i="25"/>
  <c r="AD248" i="25" s="1"/>
  <c r="AA128" i="25"/>
  <c r="AB318" i="25"/>
  <c r="AB293" i="25"/>
  <c r="AB235" i="25"/>
  <c r="Z88" i="25"/>
  <c r="AD88" i="25" s="1"/>
  <c r="AA132" i="25"/>
  <c r="AB186" i="25"/>
  <c r="AA474" i="25"/>
  <c r="Z85" i="25"/>
  <c r="AD85" i="25" s="1"/>
  <c r="AB275" i="25"/>
  <c r="AA452" i="25"/>
  <c r="AB102" i="25"/>
  <c r="AB194" i="25"/>
  <c r="AA431" i="25"/>
  <c r="AA203" i="25"/>
  <c r="Z84" i="25"/>
  <c r="AD84" i="25" s="1"/>
  <c r="AB266" i="25"/>
  <c r="Z56" i="25"/>
  <c r="Z446" i="25"/>
  <c r="AD446" i="25" s="1"/>
  <c r="AA228" i="25"/>
  <c r="Z364" i="25"/>
  <c r="AD364" i="25" s="1"/>
  <c r="Z430" i="25"/>
  <c r="AD430" i="25" s="1"/>
  <c r="Z40" i="25"/>
  <c r="AB250" i="25"/>
  <c r="AB203" i="25"/>
  <c r="AB81" i="25"/>
  <c r="AB153" i="25"/>
  <c r="Z251" i="25"/>
  <c r="AD251" i="25" s="1"/>
  <c r="AB340" i="25"/>
  <c r="AA206" i="25"/>
  <c r="AB371" i="25"/>
  <c r="AA11" i="25"/>
  <c r="AB381" i="25"/>
  <c r="AB120" i="25"/>
  <c r="AA216" i="25"/>
  <c r="AB261" i="25"/>
  <c r="Z263" i="25"/>
  <c r="AD263" i="25" s="1"/>
  <c r="Z427" i="25"/>
  <c r="AD427" i="25" s="1"/>
  <c r="AB90" i="25"/>
  <c r="AB103" i="25"/>
  <c r="AA241" i="25"/>
  <c r="AA430" i="25"/>
  <c r="Z402" i="25"/>
  <c r="AD402" i="25" s="1"/>
  <c r="AB360" i="25"/>
  <c r="AB432" i="25"/>
  <c r="Z102" i="25"/>
  <c r="AD102" i="25" s="1"/>
  <c r="AA138" i="25"/>
  <c r="Z273" i="25"/>
  <c r="AD273" i="25" s="1"/>
  <c r="AA276" i="25"/>
  <c r="AB443" i="25"/>
  <c r="AB437" i="25"/>
  <c r="Z149" i="25"/>
  <c r="AD149" i="25" s="1"/>
  <c r="Z345" i="25"/>
  <c r="AD345" i="25" s="1"/>
  <c r="AB422" i="25"/>
  <c r="AB383" i="25"/>
  <c r="AB7" i="25"/>
  <c r="AA5" i="25"/>
  <c r="AB241" i="25"/>
  <c r="AA365" i="25"/>
  <c r="AA69" i="25"/>
  <c r="AA82" i="25"/>
  <c r="Z220" i="25"/>
  <c r="AD220" i="25" s="1"/>
  <c r="AB313" i="25"/>
  <c r="AB380" i="25"/>
  <c r="AA339" i="25"/>
  <c r="AA411" i="25"/>
  <c r="AB74" i="25"/>
  <c r="AB368" i="25"/>
  <c r="AB87" i="25"/>
  <c r="AB212" i="25"/>
  <c r="AA225" i="25"/>
  <c r="AA143" i="25"/>
  <c r="Z335" i="25"/>
  <c r="AD335" i="25" s="1"/>
  <c r="Z280" i="25"/>
  <c r="AD280" i="25" s="1"/>
  <c r="Z386" i="25"/>
  <c r="AD386" i="25" s="1"/>
  <c r="AA346" i="25"/>
  <c r="AB344" i="25"/>
  <c r="AB402" i="25"/>
  <c r="AB416" i="25"/>
  <c r="AB28" i="25"/>
  <c r="Z146" i="25"/>
  <c r="AD146" i="25" s="1"/>
  <c r="AA92" i="25"/>
  <c r="AB4" i="25"/>
  <c r="AA21" i="25"/>
  <c r="Z69" i="25"/>
  <c r="AA179" i="25"/>
  <c r="AB206" i="25"/>
  <c r="AB265" i="25"/>
  <c r="Z237" i="25"/>
  <c r="AD237" i="25" s="1"/>
  <c r="AA422" i="25"/>
  <c r="AB86" i="25"/>
  <c r="AA416" i="25"/>
  <c r="AB403" i="25"/>
  <c r="Z142" i="25"/>
  <c r="AD142" i="25" s="1"/>
  <c r="AB178" i="25"/>
  <c r="AB339" i="25"/>
  <c r="AA359" i="25"/>
  <c r="AA417" i="25"/>
  <c r="AA415" i="25"/>
  <c r="Z373" i="25"/>
  <c r="AD373" i="25" s="1"/>
  <c r="Z456" i="25"/>
  <c r="AD456" i="25" s="1"/>
  <c r="AB329" i="25"/>
  <c r="Z286" i="25"/>
  <c r="AD286" i="25" s="1"/>
  <c r="AA119" i="25"/>
  <c r="Z157" i="25"/>
  <c r="AD157" i="25" s="1"/>
  <c r="AA76" i="25"/>
  <c r="Z238" i="25"/>
  <c r="AD238" i="25" s="1"/>
  <c r="AA413" i="25"/>
  <c r="Z357" i="25"/>
  <c r="AD357" i="25" s="1"/>
  <c r="AB396" i="25"/>
  <c r="AB290" i="25"/>
  <c r="AB387" i="25"/>
  <c r="AB157" i="25"/>
  <c r="Z236" i="25"/>
  <c r="AD236" i="25" s="1"/>
  <c r="Z234" i="25"/>
  <c r="AD234" i="25" s="1"/>
  <c r="AA98" i="25"/>
  <c r="Z411" i="25"/>
  <c r="AD411" i="25" s="1"/>
  <c r="AA85" i="25"/>
  <c r="AB395" i="25"/>
  <c r="AA384" i="25"/>
  <c r="AB228" i="25"/>
  <c r="AA252" i="25"/>
  <c r="Z18" i="25"/>
  <c r="AA304" i="25"/>
  <c r="AB160" i="25"/>
  <c r="AA142" i="25"/>
  <c r="AB6" i="25"/>
  <c r="AB253" i="25"/>
  <c r="AB147" i="25"/>
  <c r="Z190" i="25"/>
  <c r="AD190" i="25" s="1"/>
  <c r="AB17" i="25"/>
  <c r="AA7" i="25"/>
  <c r="AB39" i="25"/>
  <c r="AA43" i="25"/>
  <c r="AB342" i="25"/>
  <c r="AA75" i="25"/>
  <c r="Z307" i="25"/>
  <c r="AD307" i="25" s="1"/>
  <c r="AA116" i="25"/>
  <c r="AA164" i="25"/>
  <c r="AB16" i="25"/>
  <c r="AA87" i="25"/>
  <c r="AB156" i="25"/>
  <c r="Z5" i="25"/>
  <c r="AA120" i="25"/>
  <c r="Z4" i="25"/>
  <c r="AB56" i="25"/>
  <c r="Z143" i="25"/>
  <c r="AD143" i="25" s="1"/>
  <c r="Z39" i="25"/>
  <c r="AA183" i="25"/>
  <c r="AB183" i="25"/>
  <c r="AB311" i="25"/>
  <c r="AB455" i="25"/>
  <c r="AA355" i="25"/>
  <c r="AB472" i="25"/>
  <c r="AA453" i="25"/>
  <c r="Z423" i="25"/>
  <c r="AD423" i="25" s="1"/>
  <c r="AA400" i="25"/>
  <c r="AB82" i="25"/>
  <c r="Z230" i="25"/>
  <c r="AD230" i="25" s="1"/>
  <c r="AB291" i="25"/>
  <c r="Z28" i="25"/>
  <c r="AA293" i="25"/>
  <c r="Z409" i="25"/>
  <c r="AD409" i="25" s="1"/>
  <c r="Z161" i="25"/>
  <c r="AD161" i="25" s="1"/>
  <c r="AA233" i="25"/>
  <c r="AA230" i="25"/>
  <c r="AB78" i="25"/>
  <c r="AB95" i="25"/>
  <c r="AA72" i="25"/>
  <c r="AB285" i="25"/>
  <c r="AB8" i="25"/>
  <c r="AB93" i="25"/>
  <c r="Z94" i="25"/>
  <c r="AD94" i="25" s="1"/>
  <c r="Z71" i="25"/>
  <c r="AA353" i="25"/>
  <c r="AA275" i="25"/>
  <c r="AA135" i="25"/>
  <c r="Z106" i="25"/>
  <c r="AD106" i="25" s="1"/>
  <c r="Z316" i="25"/>
  <c r="AD316" i="25" s="1"/>
  <c r="Z131" i="25"/>
  <c r="AD131" i="25" s="1"/>
  <c r="AA31" i="25"/>
  <c r="AA139" i="25"/>
  <c r="AA52" i="25"/>
  <c r="AB213" i="25"/>
  <c r="AA235" i="25"/>
  <c r="Z10" i="25"/>
  <c r="AA8" i="25"/>
  <c r="AA88" i="25"/>
  <c r="Z47" i="25"/>
  <c r="AA208" i="25"/>
  <c r="Z26" i="25"/>
  <c r="AA99" i="25"/>
  <c r="Z275" i="25"/>
  <c r="AD275" i="25" s="1"/>
  <c r="Z119" i="25"/>
  <c r="AD119" i="25" s="1"/>
  <c r="AA424" i="25"/>
  <c r="AB353" i="25"/>
  <c r="Z470" i="25"/>
  <c r="AD470" i="25" s="1"/>
  <c r="Z175" i="25"/>
  <c r="AD175" i="25" s="1"/>
  <c r="AB65" i="25"/>
  <c r="AB88" i="25"/>
  <c r="AB172" i="25"/>
  <c r="Z45" i="25"/>
  <c r="Z90" i="25"/>
  <c r="AD90" i="25" s="1"/>
  <c r="AA176" i="25"/>
  <c r="Z118" i="25"/>
  <c r="AD118" i="25" s="1"/>
  <c r="AB117" i="25"/>
  <c r="AA63" i="25"/>
  <c r="Z246" i="25"/>
  <c r="AD246" i="25" s="1"/>
  <c r="AA42" i="25"/>
  <c r="AB41" i="25"/>
  <c r="AA123" i="25"/>
  <c r="AA122" i="25"/>
  <c r="Z257" i="25"/>
  <c r="AD257" i="25" s="1"/>
  <c r="AB233" i="25"/>
  <c r="Z363" i="25"/>
  <c r="AD363" i="25" s="1"/>
  <c r="Z360" i="25"/>
  <c r="AD360" i="25" s="1"/>
  <c r="AA125" i="25"/>
  <c r="AB323" i="25"/>
  <c r="AA401" i="25"/>
  <c r="AA354" i="25"/>
  <c r="Z436" i="25"/>
  <c r="AD436" i="25" s="1"/>
  <c r="AB464" i="25"/>
  <c r="AA379" i="25"/>
  <c r="Z349" i="25"/>
  <c r="AD349" i="25" s="1"/>
  <c r="AA388" i="25"/>
  <c r="AB450" i="25"/>
  <c r="AA478" i="25"/>
  <c r="Z394" i="25"/>
  <c r="AD394" i="25" s="1"/>
  <c r="AB363" i="25"/>
  <c r="AB417" i="25"/>
  <c r="AA470" i="25"/>
  <c r="Z396" i="25"/>
  <c r="AD396" i="25" s="1"/>
  <c r="AB424" i="25"/>
  <c r="Z421" i="25"/>
  <c r="AD421" i="25" s="1"/>
  <c r="Z309" i="25"/>
  <c r="AD309" i="25" s="1"/>
  <c r="Z338" i="25"/>
  <c r="AD338" i="25" s="1"/>
  <c r="AA405" i="25"/>
  <c r="Z434" i="25"/>
  <c r="AD434" i="25" s="1"/>
  <c r="AB439" i="25"/>
  <c r="AA318" i="25"/>
  <c r="AA347" i="25"/>
  <c r="Z347" i="25"/>
  <c r="AD347" i="25" s="1"/>
  <c r="AB242" i="25"/>
  <c r="AA157" i="25"/>
  <c r="AA298" i="25"/>
  <c r="Z213" i="25"/>
  <c r="AD213" i="25" s="1"/>
  <c r="AA247" i="25"/>
  <c r="Z120" i="25"/>
  <c r="AD120" i="25" s="1"/>
  <c r="AB34" i="25"/>
  <c r="AB217" i="25"/>
  <c r="Z105" i="25"/>
  <c r="AD105" i="25" s="1"/>
  <c r="AB304" i="25"/>
  <c r="Z449" i="25"/>
  <c r="AD449" i="25" s="1"/>
  <c r="AA273" i="25"/>
  <c r="Z188" i="25"/>
  <c r="AD188" i="25" s="1"/>
  <c r="AA349" i="25"/>
  <c r="AB243" i="25"/>
  <c r="AB308" i="25"/>
  <c r="AA154" i="25"/>
  <c r="AA65" i="25"/>
  <c r="Z279" i="25"/>
  <c r="AD279" i="25" s="1"/>
  <c r="AB135" i="25"/>
  <c r="AA50" i="25"/>
  <c r="AA352" i="25"/>
  <c r="AA245" i="25"/>
  <c r="Z160" i="25"/>
  <c r="AD160" i="25" s="1"/>
  <c r="Z301" i="25"/>
  <c r="AD301" i="25" s="1"/>
  <c r="AB215" i="25"/>
  <c r="AB252" i="25"/>
  <c r="AB122" i="25"/>
  <c r="AA37" i="25"/>
  <c r="Z223" i="25"/>
  <c r="AD223" i="25" s="1"/>
  <c r="AB107" i="25"/>
  <c r="AA438" i="25"/>
  <c r="AB270" i="25"/>
  <c r="AA185" i="25"/>
  <c r="Z344" i="25"/>
  <c r="AD344" i="25" s="1"/>
  <c r="Z241" i="25"/>
  <c r="AD241" i="25" s="1"/>
  <c r="AA303" i="25"/>
  <c r="Z151" i="25"/>
  <c r="AD151" i="25" s="1"/>
  <c r="AB62" i="25"/>
  <c r="AB273" i="25"/>
  <c r="Z133" i="25"/>
  <c r="AD133" i="25" s="1"/>
  <c r="Z457" i="25"/>
  <c r="AD457" i="25" s="1"/>
  <c r="Z114" i="25"/>
  <c r="AD114" i="25" s="1"/>
  <c r="AB25" i="25"/>
  <c r="AB109" i="25"/>
  <c r="Z49" i="25"/>
  <c r="AB33" i="25"/>
  <c r="Z332" i="25"/>
  <c r="AD332" i="25" s="1"/>
  <c r="AA12" i="25"/>
  <c r="AB52" i="25"/>
  <c r="AA22" i="25"/>
  <c r="Z12" i="25"/>
  <c r="AA174" i="25"/>
  <c r="Z135" i="25"/>
  <c r="AD135" i="25" s="1"/>
  <c r="AA259" i="25"/>
  <c r="AB100" i="25"/>
  <c r="Z227" i="25"/>
  <c r="AD227" i="25" s="1"/>
  <c r="Z283" i="25"/>
  <c r="AD283" i="25" s="1"/>
  <c r="AB128" i="25"/>
  <c r="AB105" i="25"/>
  <c r="Z222" i="25"/>
  <c r="AD222" i="25" s="1"/>
  <c r="Z22" i="25"/>
  <c r="Z67" i="25"/>
  <c r="Z452" i="25"/>
  <c r="AD452" i="25" s="1"/>
  <c r="AB366" i="25"/>
  <c r="AA395" i="25"/>
  <c r="Z365" i="25"/>
  <c r="AD365" i="25" s="1"/>
  <c r="AA420" i="25"/>
  <c r="AB466" i="25"/>
  <c r="AA381" i="25"/>
  <c r="Z410" i="25"/>
  <c r="AD410" i="25" s="1"/>
  <c r="AB391" i="25"/>
  <c r="AB449" i="25"/>
  <c r="AA323" i="25"/>
  <c r="Z412" i="25"/>
  <c r="AD412" i="25" s="1"/>
  <c r="AB440" i="25"/>
  <c r="Z453" i="25"/>
  <c r="AD453" i="25" s="1"/>
  <c r="Z325" i="25"/>
  <c r="AD325" i="25" s="1"/>
  <c r="Z354" i="25"/>
  <c r="AD354" i="25" s="1"/>
  <c r="AA421" i="25"/>
  <c r="Z450" i="25"/>
  <c r="AD450" i="25" s="1"/>
  <c r="AB471" i="25"/>
  <c r="AA334" i="25"/>
  <c r="AA363" i="25"/>
  <c r="AA390" i="25"/>
  <c r="AB258" i="25"/>
  <c r="AA173" i="25"/>
  <c r="Z320" i="25"/>
  <c r="AD320" i="25" s="1"/>
  <c r="Z229" i="25"/>
  <c r="AD229" i="25" s="1"/>
  <c r="AA279" i="25"/>
  <c r="Z136" i="25"/>
  <c r="AD136" i="25" s="1"/>
  <c r="AB50" i="25"/>
  <c r="AB249" i="25"/>
  <c r="Z121" i="25"/>
  <c r="AD121" i="25" s="1"/>
  <c r="AA364" i="25"/>
  <c r="Z173" i="25"/>
  <c r="AD173" i="25" s="1"/>
  <c r="AA289" i="25"/>
  <c r="Z204" i="25"/>
  <c r="AD204" i="25" s="1"/>
  <c r="Z395" i="25"/>
  <c r="AD395" i="25" s="1"/>
  <c r="AB259" i="25"/>
  <c r="Z377" i="25"/>
  <c r="AD377" i="25" s="1"/>
  <c r="AB175" i="25"/>
  <c r="AA81" i="25"/>
  <c r="AA313" i="25"/>
  <c r="AB155" i="25"/>
  <c r="AA66" i="25"/>
  <c r="Z401" i="25"/>
  <c r="AD401" i="25" s="1"/>
  <c r="AA261" i="25"/>
  <c r="Z176" i="25"/>
  <c r="AD176" i="25" s="1"/>
  <c r="AA325" i="25"/>
  <c r="AB231" i="25"/>
  <c r="AB284" i="25"/>
  <c r="AB138" i="25"/>
  <c r="AA53" i="25"/>
  <c r="Z255" i="25"/>
  <c r="AD255" i="25" s="1"/>
  <c r="AB123" i="25"/>
  <c r="AA425" i="25"/>
  <c r="AB477" i="25"/>
  <c r="AB367" i="25"/>
  <c r="AB468" i="25"/>
  <c r="Z353" i="25"/>
  <c r="AD353" i="25" s="1"/>
  <c r="AB470" i="25"/>
  <c r="Z414" i="25"/>
  <c r="AD414" i="25" s="1"/>
  <c r="AB457" i="25"/>
  <c r="AB394" i="25"/>
  <c r="AA418" i="25"/>
  <c r="AB336" i="25"/>
  <c r="Z232" i="25"/>
  <c r="AD232" i="25" s="1"/>
  <c r="AB287" i="25"/>
  <c r="Z226" i="25"/>
  <c r="AD226" i="25" s="1"/>
  <c r="Z24" i="25"/>
  <c r="AA94" i="25"/>
  <c r="AA406" i="25"/>
  <c r="AA177" i="25"/>
  <c r="Z233" i="25"/>
  <c r="AD233" i="25" s="1"/>
  <c r="AA140" i="25"/>
  <c r="AB257" i="25"/>
  <c r="Z393" i="25"/>
  <c r="AD393" i="25" s="1"/>
  <c r="AB234" i="25"/>
  <c r="AA290" i="25"/>
  <c r="AA231" i="25"/>
  <c r="AB26" i="25"/>
  <c r="Z97" i="25"/>
  <c r="AD97" i="25" s="1"/>
  <c r="Z308" i="25"/>
  <c r="AD308" i="25" s="1"/>
  <c r="Z196" i="25"/>
  <c r="AD196" i="25" s="1"/>
  <c r="Z312" i="25"/>
  <c r="AD312" i="25" s="1"/>
  <c r="Z193" i="25"/>
  <c r="AD193" i="25" s="1"/>
  <c r="Z165" i="25"/>
  <c r="AD165" i="25" s="1"/>
  <c r="AB46" i="25"/>
  <c r="AB180" i="25"/>
  <c r="AA58" i="25"/>
  <c r="AB108" i="25"/>
  <c r="Z13" i="25"/>
  <c r="Z35" i="25"/>
  <c r="AB57" i="25"/>
  <c r="AA243" i="25"/>
  <c r="AB13" i="25"/>
  <c r="AA56" i="25"/>
  <c r="AA83" i="25"/>
  <c r="AB113" i="25"/>
  <c r="AB448" i="25"/>
  <c r="Z333" i="25"/>
  <c r="AD333" i="25" s="1"/>
  <c r="AB434" i="25"/>
  <c r="Z378" i="25"/>
  <c r="AD378" i="25" s="1"/>
  <c r="AB385" i="25"/>
  <c r="Z380" i="25"/>
  <c r="AD380" i="25" s="1"/>
  <c r="Z389" i="25"/>
  <c r="AD389" i="25" s="1"/>
  <c r="AB474" i="25"/>
  <c r="Z418" i="25"/>
  <c r="AD418" i="25" s="1"/>
  <c r="AB465" i="25"/>
  <c r="Z315" i="25"/>
  <c r="AD315" i="25" s="1"/>
  <c r="AA141" i="25"/>
  <c r="Z197" i="25"/>
  <c r="AD197" i="25" s="1"/>
  <c r="Z104" i="25"/>
  <c r="AD104" i="25" s="1"/>
  <c r="Z186" i="25"/>
  <c r="AD186" i="25" s="1"/>
  <c r="AB272" i="25"/>
  <c r="AA257" i="25"/>
  <c r="AA317" i="25"/>
  <c r="AB276" i="25"/>
  <c r="AA49" i="25"/>
  <c r="AB119" i="25"/>
  <c r="AA320" i="25"/>
  <c r="Z144" i="25"/>
  <c r="AD144" i="25" s="1"/>
  <c r="AB199" i="25"/>
  <c r="AB106" i="25"/>
  <c r="Z191" i="25"/>
  <c r="AD191" i="25" s="1"/>
  <c r="AB459" i="25"/>
  <c r="Z244" i="25"/>
  <c r="AD244" i="25" s="1"/>
  <c r="AA448" i="25"/>
  <c r="AA246" i="25"/>
  <c r="Z250" i="25"/>
  <c r="AD250" i="25" s="1"/>
  <c r="AB94" i="25"/>
  <c r="AA284" i="25"/>
  <c r="AA106" i="25"/>
  <c r="Z7" i="25"/>
  <c r="AB3" i="25"/>
  <c r="Z219" i="25"/>
  <c r="AD219" i="25" s="1"/>
  <c r="AA167" i="25"/>
  <c r="AB277" i="25"/>
  <c r="Z82" i="25"/>
  <c r="AD82" i="25" s="1"/>
  <c r="AB446" i="25"/>
  <c r="Z390" i="25"/>
  <c r="AD390" i="25" s="1"/>
  <c r="AB409" i="25"/>
  <c r="Z376" i="25"/>
  <c r="AD376" i="25" s="1"/>
  <c r="Z381" i="25"/>
  <c r="AD381" i="25" s="1"/>
  <c r="Z318" i="25"/>
  <c r="AD318" i="25" s="1"/>
  <c r="AA435" i="25"/>
  <c r="AB319" i="25"/>
  <c r="Z416" i="25"/>
  <c r="AD416" i="25" s="1"/>
  <c r="Z461" i="25"/>
  <c r="AD461" i="25" s="1"/>
  <c r="Z358" i="25"/>
  <c r="AD358" i="25" s="1"/>
  <c r="AA253" i="25"/>
  <c r="AA309" i="25"/>
  <c r="AB268" i="25"/>
  <c r="AA45" i="25"/>
  <c r="AB115" i="25"/>
  <c r="AA319" i="25"/>
  <c r="AB198" i="25"/>
  <c r="AA254" i="25"/>
  <c r="AB168" i="25"/>
  <c r="AA300" i="25"/>
  <c r="Z61" i="25"/>
  <c r="Z256" i="25"/>
  <c r="AD256" i="25" s="1"/>
  <c r="AB314" i="25"/>
  <c r="Z274" i="25"/>
  <c r="AD274" i="25" s="1"/>
  <c r="Z48" i="25"/>
  <c r="AA118" i="25"/>
  <c r="Z339" i="25"/>
  <c r="AD339" i="25" s="1"/>
  <c r="Z212" i="25"/>
  <c r="AD212" i="25" s="1"/>
  <c r="AA333" i="25"/>
  <c r="Z209" i="25"/>
  <c r="AD209" i="25" s="1"/>
  <c r="AA186" i="25"/>
  <c r="AA57" i="25"/>
  <c r="AB209" i="25"/>
  <c r="AA74" i="25"/>
  <c r="AA3" i="25"/>
  <c r="AB269" i="25"/>
  <c r="Z16" i="25"/>
  <c r="AB40" i="25"/>
  <c r="AB200" i="25"/>
  <c r="AA79" i="25"/>
  <c r="Z31" i="25"/>
  <c r="AA51" i="25"/>
  <c r="Z166" i="25"/>
  <c r="AD166" i="25" s="1"/>
  <c r="Z55" i="25"/>
  <c r="Z78" i="25"/>
  <c r="AB149" i="25"/>
  <c r="AB19" i="25"/>
  <c r="Z23" i="25"/>
  <c r="AB137" i="25"/>
  <c r="AA107" i="25"/>
  <c r="Z99" i="25"/>
  <c r="AD99" i="25" s="1"/>
  <c r="AA16" i="25"/>
  <c r="AB232" i="25"/>
  <c r="AA35" i="25"/>
  <c r="AB15" i="25"/>
  <c r="Z70" i="25"/>
  <c r="AA152" i="25"/>
  <c r="Z289" i="25"/>
  <c r="AD289" i="25" s="1"/>
  <c r="AA329" i="25"/>
  <c r="AA291" i="25"/>
  <c r="AB150" i="25"/>
  <c r="AB177" i="25"/>
  <c r="AA366" i="25"/>
  <c r="Z444" i="25"/>
  <c r="AD444" i="25" s="1"/>
  <c r="AA426" i="25"/>
  <c r="Z159" i="25"/>
  <c r="AD159" i="25" s="1"/>
  <c r="Z46" i="25"/>
  <c r="AA67" i="25"/>
  <c r="AB133" i="25"/>
  <c r="AA392" i="25"/>
  <c r="AA55" i="25"/>
  <c r="Z127" i="25"/>
  <c r="AD127" i="25" s="1"/>
  <c r="AB96" i="25"/>
  <c r="AB61" i="25"/>
  <c r="AB5" i="25"/>
  <c r="AB216" i="25"/>
  <c r="AA28" i="25"/>
  <c r="Z435" i="25"/>
  <c r="AD435" i="25" s="1"/>
  <c r="AB27" i="25"/>
  <c r="Z199" i="25"/>
  <c r="AD199" i="25" s="1"/>
  <c r="AB322" i="25"/>
  <c r="AB42" i="25"/>
  <c r="AB55" i="25"/>
  <c r="AA193" i="25"/>
  <c r="Z258" i="25"/>
  <c r="AD258" i="25" s="1"/>
  <c r="AA450" i="25"/>
  <c r="AB312" i="25"/>
  <c r="AB384" i="25"/>
  <c r="AA427" i="25"/>
  <c r="AB310" i="25"/>
  <c r="AB31" i="25"/>
  <c r="AA47" i="25"/>
  <c r="AA104" i="25"/>
  <c r="AB116" i="25"/>
  <c r="AA332" i="25"/>
  <c r="Z95" i="25"/>
  <c r="AD95" i="25" s="1"/>
  <c r="AB64" i="25"/>
  <c r="AA34" i="25"/>
  <c r="Z27" i="25"/>
  <c r="AA178" i="25"/>
  <c r="Z211" i="25"/>
  <c r="AD211" i="25" s="1"/>
  <c r="AB53" i="25"/>
  <c r="AA136" i="25"/>
  <c r="AB305" i="25"/>
  <c r="Z148" i="25"/>
  <c r="AD148" i="25" s="1"/>
  <c r="Z128" i="25"/>
  <c r="AD128" i="25" s="1"/>
  <c r="AB141" i="25"/>
  <c r="AB278" i="25"/>
  <c r="AA218" i="25"/>
  <c r="AA439" i="25"/>
  <c r="AA428" i="25"/>
  <c r="AB414" i="25"/>
  <c r="AA443" i="25"/>
  <c r="AA458" i="25"/>
  <c r="AB327" i="25"/>
  <c r="AB356" i="25"/>
  <c r="AA429" i="25"/>
  <c r="Z458" i="25"/>
  <c r="AD458" i="25" s="1"/>
  <c r="AB372" i="25"/>
  <c r="AA342" i="25"/>
  <c r="Z375" i="25"/>
  <c r="AD375" i="25" s="1"/>
  <c r="Z460" i="25"/>
  <c r="AD460" i="25" s="1"/>
  <c r="AB374" i="25"/>
  <c r="AA403" i="25"/>
  <c r="AA378" i="25"/>
  <c r="AA436" i="25"/>
  <c r="AA469" i="25"/>
  <c r="Z384" i="25"/>
  <c r="AD384" i="25" s="1"/>
  <c r="AB412" i="25"/>
  <c r="Z397" i="25"/>
  <c r="AD397" i="25" s="1"/>
  <c r="Z455" i="25"/>
  <c r="AD455" i="25" s="1"/>
  <c r="Z326" i="25"/>
  <c r="AD326" i="25" s="1"/>
  <c r="AB306" i="25"/>
  <c r="AA221" i="25"/>
  <c r="AA464" i="25"/>
  <c r="Z277" i="25"/>
  <c r="AD277" i="25" s="1"/>
  <c r="AB191" i="25"/>
  <c r="AB204" i="25"/>
  <c r="AB98" i="25"/>
  <c r="AB397" i="25"/>
  <c r="Z179" i="25"/>
  <c r="AD179" i="25" s="1"/>
  <c r="AB83" i="25"/>
  <c r="Z262" i="25"/>
  <c r="AD262" i="25" s="1"/>
  <c r="AB365" i="25"/>
  <c r="Z252" i="25"/>
  <c r="AD252" i="25" s="1"/>
  <c r="AB166" i="25"/>
  <c r="AB307" i="25"/>
  <c r="AA222" i="25"/>
  <c r="Z266" i="25"/>
  <c r="AD266" i="25" s="1"/>
  <c r="AA129" i="25"/>
  <c r="Z44" i="25"/>
  <c r="AA236" i="25"/>
  <c r="AA114" i="25"/>
  <c r="AB337" i="25"/>
  <c r="AB309" i="25"/>
  <c r="Z224" i="25"/>
  <c r="AD224" i="25" s="1"/>
  <c r="Z475" i="25"/>
  <c r="AD475" i="25" s="1"/>
  <c r="AB279" i="25"/>
  <c r="AA194" i="25"/>
  <c r="Z210" i="25"/>
  <c r="AD210" i="25" s="1"/>
  <c r="AA101" i="25"/>
  <c r="Z419" i="25"/>
  <c r="AD419" i="25" s="1"/>
  <c r="AA182" i="25"/>
  <c r="AA86" i="25"/>
  <c r="AA360" i="25"/>
  <c r="AA249" i="25"/>
  <c r="Z164" i="25"/>
  <c r="AD164" i="25" s="1"/>
  <c r="Z305" i="25"/>
  <c r="AD305" i="25" s="1"/>
  <c r="AB219" i="25"/>
  <c r="AB260" i="25"/>
  <c r="AB126" i="25"/>
  <c r="AA41" i="25"/>
  <c r="Z231" i="25"/>
  <c r="AD231" i="25" s="1"/>
  <c r="AB111" i="25"/>
  <c r="Z327" i="25"/>
  <c r="AD327" i="25" s="1"/>
  <c r="Z15" i="25"/>
  <c r="Z123" i="25"/>
  <c r="AD123" i="25" s="1"/>
  <c r="AB179" i="25"/>
  <c r="AA91" i="25"/>
  <c r="AA68" i="25"/>
  <c r="AB176" i="25"/>
  <c r="Z43" i="25"/>
  <c r="AA280" i="25"/>
  <c r="Z75" i="25"/>
  <c r="AB36" i="25"/>
  <c r="Z371" i="25"/>
  <c r="AD371" i="25" s="1"/>
  <c r="AB245" i="25"/>
  <c r="AA39" i="25"/>
  <c r="AA30" i="25"/>
  <c r="AB23" i="25"/>
  <c r="AB18" i="25"/>
  <c r="AB221" i="25"/>
  <c r="AA151" i="25"/>
  <c r="Z278" i="25"/>
  <c r="AD278" i="25" s="1"/>
  <c r="Z122" i="25"/>
  <c r="AD122" i="25" s="1"/>
  <c r="AA248" i="25"/>
  <c r="AB430" i="25"/>
  <c r="AA459" i="25"/>
  <c r="Z374" i="25"/>
  <c r="AD374" i="25" s="1"/>
  <c r="AB343" i="25"/>
  <c r="AB377" i="25"/>
  <c r="AA445" i="25"/>
  <c r="Z474" i="25"/>
  <c r="AD474" i="25" s="1"/>
  <c r="AB388" i="25"/>
  <c r="AA358" i="25"/>
  <c r="Z407" i="25"/>
  <c r="AD407" i="25" s="1"/>
  <c r="Z476" i="25"/>
  <c r="AD476" i="25" s="1"/>
  <c r="AB390" i="25"/>
  <c r="AA419" i="25"/>
  <c r="AA410" i="25"/>
  <c r="AA468" i="25"/>
  <c r="AB332" i="25"/>
  <c r="Z400" i="25"/>
  <c r="AD400" i="25" s="1"/>
  <c r="AB428" i="25"/>
  <c r="Z429" i="25"/>
  <c r="AD429" i="25" s="1"/>
  <c r="Z313" i="25"/>
  <c r="AD313" i="25" s="1"/>
  <c r="Z342" i="25"/>
  <c r="AD342" i="25" s="1"/>
  <c r="AA336" i="25"/>
  <c r="AA237" i="25"/>
  <c r="Z152" i="25"/>
  <c r="AD152" i="25" s="1"/>
  <c r="Z293" i="25"/>
  <c r="AD293" i="25" s="1"/>
  <c r="AB207" i="25"/>
  <c r="AB236" i="25"/>
  <c r="AB114" i="25"/>
  <c r="AA29" i="25"/>
  <c r="Z207" i="25"/>
  <c r="AD207" i="25" s="1"/>
  <c r="AB99" i="25"/>
  <c r="Z294" i="25"/>
  <c r="AD294" i="25" s="1"/>
  <c r="AB427" i="25"/>
  <c r="Z268" i="25"/>
  <c r="AD268" i="25" s="1"/>
  <c r="AB182" i="25"/>
  <c r="AB338" i="25"/>
  <c r="AA238" i="25"/>
  <c r="Z298" i="25"/>
  <c r="AD298" i="25" s="1"/>
  <c r="AA147" i="25"/>
  <c r="Z60" i="25"/>
  <c r="AA268" i="25"/>
  <c r="AA130" i="25"/>
  <c r="AB435" i="25"/>
  <c r="AB341" i="25"/>
  <c r="Z240" i="25"/>
  <c r="AD240" i="25" s="1"/>
  <c r="AB154" i="25"/>
  <c r="AB295" i="25"/>
  <c r="AA210" i="25"/>
  <c r="Z242" i="25"/>
  <c r="AD242" i="25" s="1"/>
  <c r="AA117" i="25"/>
  <c r="Z32" i="25"/>
  <c r="AA212" i="25"/>
  <c r="AA102" i="25"/>
  <c r="AB382" i="25"/>
  <c r="AA394" i="25"/>
  <c r="AB324" i="25"/>
  <c r="Z426" i="25"/>
  <c r="AD426" i="25" s="1"/>
  <c r="AA310" i="25"/>
  <c r="Z428" i="25"/>
  <c r="AD428" i="25" s="1"/>
  <c r="AA371" i="25"/>
  <c r="AA372" i="25"/>
  <c r="Z466" i="25"/>
  <c r="AD466" i="25" s="1"/>
  <c r="AA350" i="25"/>
  <c r="AA454" i="25"/>
  <c r="AA189" i="25"/>
  <c r="Z245" i="25"/>
  <c r="AD245" i="25" s="1"/>
  <c r="AA156" i="25"/>
  <c r="AB281" i="25"/>
  <c r="AB51" i="25"/>
  <c r="AA305" i="25"/>
  <c r="Z459" i="25"/>
  <c r="AD459" i="25" s="1"/>
  <c r="AA190" i="25"/>
  <c r="AA97" i="25"/>
  <c r="Z177" i="25"/>
  <c r="AD177" i="25" s="1"/>
  <c r="Z465" i="25"/>
  <c r="AD465" i="25" s="1"/>
  <c r="Z192" i="25"/>
  <c r="AD192" i="25" s="1"/>
  <c r="AB247" i="25"/>
  <c r="AB159" i="25"/>
  <c r="Z287" i="25"/>
  <c r="AD287" i="25" s="1"/>
  <c r="AB59" i="25"/>
  <c r="AA281" i="25"/>
  <c r="AA169" i="25"/>
  <c r="AA278" i="25"/>
  <c r="AA340" i="25"/>
  <c r="Z132" i="25"/>
  <c r="AD132" i="25" s="1"/>
  <c r="AA408" i="25"/>
  <c r="Z145" i="25"/>
  <c r="AD145" i="25" s="1"/>
  <c r="AA348" i="25"/>
  <c r="AB21" i="25"/>
  <c r="AB69" i="25"/>
  <c r="AB80" i="25"/>
  <c r="AB121" i="25"/>
  <c r="Z25" i="25"/>
  <c r="Z185" i="25"/>
  <c r="AD185" i="25" s="1"/>
  <c r="AA158" i="25"/>
  <c r="AB136" i="25"/>
  <c r="AB462" i="25"/>
  <c r="Z406" i="25"/>
  <c r="AD406" i="25" s="1"/>
  <c r="AB441" i="25"/>
  <c r="Z392" i="25"/>
  <c r="AD392" i="25" s="1"/>
  <c r="Z413" i="25"/>
  <c r="AD413" i="25" s="1"/>
  <c r="Z334" i="25"/>
  <c r="AD334" i="25" s="1"/>
  <c r="AA451" i="25"/>
  <c r="AB335" i="25"/>
  <c r="Z432" i="25"/>
  <c r="AD432" i="25" s="1"/>
  <c r="AA375" i="25"/>
  <c r="AA380" i="25"/>
  <c r="AA269" i="25"/>
  <c r="AA341" i="25"/>
  <c r="AB300" i="25"/>
  <c r="AA61" i="25"/>
  <c r="AB131" i="25"/>
  <c r="AA187" i="25"/>
  <c r="AB214" i="25"/>
  <c r="AA270" i="25"/>
  <c r="AA191" i="25"/>
  <c r="Z356" i="25"/>
  <c r="AD356" i="25" s="1"/>
  <c r="Z77" i="25"/>
  <c r="Z272" i="25"/>
  <c r="AD272" i="25" s="1"/>
  <c r="AB346" i="25"/>
  <c r="Z306" i="25"/>
  <c r="AD306" i="25" s="1"/>
  <c r="Z64" i="25"/>
  <c r="AA134" i="25"/>
  <c r="AB349" i="25"/>
  <c r="AA217" i="25"/>
  <c r="AB354" i="25"/>
  <c r="AA214" i="25"/>
  <c r="AB196" i="25"/>
  <c r="Z68" i="25"/>
  <c r="AA220" i="25"/>
  <c r="AB79" i="25"/>
  <c r="AA71" i="25"/>
  <c r="Z195" i="25"/>
  <c r="AD195" i="25" s="1"/>
  <c r="AB10" i="25"/>
  <c r="AA26" i="25"/>
  <c r="AB185" i="25"/>
  <c r="AA20" i="25"/>
  <c r="Z404" i="25"/>
  <c r="AD404" i="25" s="1"/>
  <c r="Z437" i="25"/>
  <c r="AD437" i="25" s="1"/>
  <c r="Z346" i="25"/>
  <c r="AD346" i="25" s="1"/>
  <c r="AA447" i="25"/>
  <c r="AB331" i="25"/>
  <c r="AA449" i="25"/>
  <c r="AB392" i="25"/>
  <c r="Z415" i="25"/>
  <c r="AD415" i="25" s="1"/>
  <c r="AA373" i="25"/>
  <c r="AB375" i="25"/>
  <c r="AA315" i="25"/>
  <c r="AB210" i="25"/>
  <c r="AA266" i="25"/>
  <c r="AB184" i="25"/>
  <c r="Z340" i="25"/>
  <c r="AD340" i="25" s="1"/>
  <c r="Z73" i="25"/>
  <c r="AA344" i="25"/>
  <c r="Z156" i="25"/>
  <c r="AD156" i="25" s="1"/>
  <c r="AB211" i="25"/>
  <c r="AB118" i="25"/>
  <c r="Z215" i="25"/>
  <c r="AD215" i="25" s="1"/>
  <c r="Z302" i="25"/>
  <c r="AD302" i="25" s="1"/>
  <c r="AA213" i="25"/>
  <c r="Z269" i="25"/>
  <c r="AD269" i="25" s="1"/>
  <c r="AB188" i="25"/>
  <c r="AB350" i="25"/>
  <c r="AB75" i="25"/>
  <c r="AA297" i="25"/>
  <c r="Z180" i="25"/>
  <c r="AD180" i="25" s="1"/>
  <c r="AA294" i="25"/>
  <c r="Z441" i="25"/>
  <c r="AD441" i="25" s="1"/>
  <c r="AB143" i="25"/>
  <c r="AB30" i="25"/>
  <c r="AA166" i="25"/>
  <c r="AA414" i="25"/>
  <c r="AB144" i="25"/>
  <c r="Z29" i="25"/>
  <c r="AA59" i="25"/>
  <c r="AB89" i="25"/>
  <c r="Z270" i="25"/>
  <c r="AD270" i="25" s="1"/>
  <c r="AA95" i="25"/>
  <c r="Z115" i="25"/>
  <c r="AD115" i="25" s="1"/>
  <c r="AB104" i="25"/>
  <c r="Z267" i="25"/>
  <c r="AD267" i="25" s="1"/>
  <c r="AA456" i="25"/>
  <c r="AA40" i="25"/>
  <c r="AB85" i="25"/>
  <c r="Z74" i="25"/>
  <c r="AB264" i="25"/>
  <c r="AA84" i="25"/>
  <c r="Z54" i="25"/>
  <c r="Z17" i="25"/>
  <c r="AA4" i="25"/>
  <c r="AB169" i="25"/>
  <c r="Z150" i="25"/>
  <c r="AD150" i="25" s="1"/>
  <c r="Z138" i="25"/>
  <c r="AD138" i="25" s="1"/>
  <c r="Z51" i="25"/>
  <c r="AA25" i="25"/>
  <c r="AB174" i="25"/>
  <c r="Z181" i="25"/>
  <c r="AD181" i="25" s="1"/>
  <c r="AA204" i="25"/>
  <c r="AB333" i="25"/>
  <c r="Z261" i="25"/>
  <c r="AD261" i="25" s="1"/>
  <c r="Z368" i="25"/>
  <c r="AD368" i="25" s="1"/>
  <c r="AA326" i="25"/>
  <c r="AB398" i="25"/>
  <c r="AA224" i="25"/>
  <c r="AB326" i="25"/>
  <c r="Z33" i="25"/>
  <c r="AA64" i="25"/>
  <c r="Z19" i="25"/>
  <c r="AB248" i="25"/>
  <c r="AB73" i="25"/>
  <c r="AA38" i="25"/>
  <c r="AA10" i="25"/>
  <c r="Z66" i="25"/>
  <c r="AA155" i="25"/>
  <c r="Z126" i="25"/>
  <c r="AD126" i="25" s="1"/>
  <c r="Z3" i="25"/>
  <c r="AB358" i="25"/>
  <c r="Z52" i="25"/>
  <c r="AA201" i="25"/>
  <c r="AA263" i="25"/>
  <c r="AB289" i="25"/>
  <c r="AB475" i="25"/>
  <c r="AB303" i="25"/>
  <c r="AB410" i="25"/>
  <c r="AA370" i="25"/>
  <c r="AA441" i="25"/>
  <c r="AB288" i="25"/>
  <c r="Z155" i="25"/>
  <c r="AD155" i="25" s="1"/>
  <c r="AA232" i="25"/>
  <c r="Z20" i="25"/>
  <c r="AA36" i="25"/>
  <c r="AB12" i="25"/>
  <c r="Z206" i="25"/>
  <c r="AD206" i="25" s="1"/>
  <c r="AA44" i="25"/>
  <c r="AA24" i="25"/>
  <c r="AB163" i="25"/>
  <c r="AB92" i="25"/>
  <c r="AA288" i="25"/>
  <c r="Z62" i="25"/>
  <c r="AB132" i="25"/>
  <c r="Z171" i="25"/>
  <c r="AD171" i="25" s="1"/>
  <c r="AB110" i="25"/>
  <c r="Z260" i="25"/>
  <c r="AD260" i="25" s="1"/>
  <c r="Z221" i="25"/>
  <c r="AD221" i="25" s="1"/>
  <c r="AB70" i="25"/>
  <c r="AB321" i="25"/>
  <c r="AB162" i="25"/>
  <c r="AA343" i="25"/>
  <c r="AA399" i="25"/>
  <c r="AB478" i="25"/>
  <c r="AA393" i="25"/>
  <c r="Z422" i="25"/>
  <c r="AD422" i="25" s="1"/>
  <c r="AB415" i="25"/>
  <c r="AB473" i="25"/>
  <c r="AA335" i="25"/>
  <c r="Z408" i="25"/>
  <c r="AD408" i="25" s="1"/>
  <c r="AB436" i="25"/>
  <c r="Z445" i="25"/>
  <c r="AD445" i="25" s="1"/>
  <c r="Z321" i="25"/>
  <c r="AD321" i="25" s="1"/>
  <c r="Z350" i="25"/>
  <c r="AD350" i="25" s="1"/>
  <c r="AB438" i="25"/>
  <c r="AA467" i="25"/>
  <c r="Z382" i="25"/>
  <c r="AD382" i="25" s="1"/>
  <c r="AB351" i="25"/>
  <c r="AB393" i="25"/>
  <c r="Z448" i="25"/>
  <c r="AD448" i="25" s="1"/>
  <c r="AB476" i="25"/>
  <c r="AA391" i="25"/>
  <c r="Z361" i="25"/>
  <c r="AD361" i="25" s="1"/>
  <c r="AA412" i="25"/>
  <c r="Z322" i="25"/>
  <c r="AD322" i="25" s="1"/>
  <c r="AA285" i="25"/>
  <c r="Z200" i="25"/>
  <c r="AD200" i="25" s="1"/>
  <c r="Z379" i="25"/>
  <c r="AD379" i="25" s="1"/>
  <c r="AB255" i="25"/>
  <c r="AA356" i="25"/>
  <c r="AA170" i="25"/>
  <c r="AA77" i="25"/>
  <c r="Z303" i="25"/>
  <c r="AD303" i="25" s="1"/>
  <c r="AA150" i="25"/>
  <c r="AA62" i="25"/>
  <c r="AA219" i="25"/>
  <c r="Z323" i="25"/>
  <c r="AD323" i="25" s="1"/>
  <c r="AB230" i="25"/>
  <c r="AA145" i="25"/>
  <c r="AA286" i="25"/>
  <c r="Z201" i="25"/>
  <c r="AD201" i="25" s="1"/>
  <c r="AA223" i="25"/>
  <c r="Z108" i="25"/>
  <c r="AD108" i="25" s="1"/>
  <c r="AA472" i="25"/>
  <c r="AB193" i="25"/>
  <c r="Z93" i="25"/>
  <c r="AD93" i="25" s="1"/>
  <c r="AB280" i="25"/>
  <c r="Z288" i="25"/>
  <c r="AD288" i="25" s="1"/>
  <c r="AB202" i="25"/>
  <c r="AB389" i="25"/>
  <c r="AA258" i="25"/>
  <c r="AA367" i="25"/>
  <c r="Z174" i="25"/>
  <c r="AD174" i="25" s="1"/>
  <c r="Z80" i="25"/>
  <c r="AD80" i="25" s="1"/>
  <c r="AA308" i="25"/>
  <c r="Z154" i="25"/>
  <c r="AD154" i="25" s="1"/>
  <c r="Z65" i="25"/>
  <c r="AB317" i="25"/>
  <c r="Z228" i="25"/>
  <c r="AD228" i="25" s="1"/>
  <c r="AB142" i="25"/>
  <c r="AB283" i="25"/>
  <c r="AA198" i="25"/>
  <c r="Z218" i="25"/>
  <c r="AD218" i="25" s="1"/>
  <c r="AA105" i="25"/>
  <c r="Z451" i="25"/>
  <c r="AD451" i="25" s="1"/>
  <c r="AA188" i="25"/>
  <c r="AA90" i="25"/>
  <c r="AA19" i="25"/>
  <c r="Z11" i="25"/>
  <c r="AA6" i="25"/>
  <c r="Z403" i="25"/>
  <c r="AD403" i="25" s="1"/>
  <c r="Z134" i="25"/>
  <c r="AD134" i="25" s="1"/>
  <c r="Z111" i="25"/>
  <c r="AD111" i="25" s="1"/>
  <c r="AA227" i="25"/>
  <c r="AA46" i="25"/>
  <c r="AB77" i="25"/>
  <c r="Z139" i="25"/>
  <c r="AD139" i="25" s="1"/>
  <c r="AB72" i="25"/>
  <c r="AB49" i="25"/>
  <c r="AA162" i="25"/>
  <c r="AA23" i="25"/>
  <c r="AB205" i="25"/>
  <c r="AA80" i="25"/>
  <c r="AB45" i="25"/>
  <c r="Z30" i="25"/>
  <c r="Z299" i="25"/>
  <c r="AD299" i="25" s="1"/>
  <c r="Z141" i="25"/>
  <c r="AD141" i="25" s="1"/>
  <c r="AB37" i="25"/>
  <c r="AA18" i="25"/>
  <c r="AA409" i="25"/>
  <c r="Z438" i="25"/>
  <c r="AD438" i="25" s="1"/>
  <c r="AB447" i="25"/>
  <c r="AA322" i="25"/>
  <c r="AA351" i="25"/>
  <c r="Z424" i="25"/>
  <c r="AD424" i="25" s="1"/>
  <c r="AB452" i="25"/>
  <c r="Z477" i="25"/>
  <c r="AD477" i="25" s="1"/>
  <c r="Z337" i="25"/>
  <c r="AD337" i="25" s="1"/>
  <c r="Z366" i="25"/>
  <c r="AD366" i="25" s="1"/>
  <c r="AB454" i="25"/>
  <c r="AA369" i="25"/>
  <c r="Z398" i="25"/>
  <c r="AD398" i="25" s="1"/>
  <c r="AA368" i="25"/>
  <c r="AB425" i="25"/>
  <c r="Z464" i="25"/>
  <c r="AD464" i="25" s="1"/>
  <c r="AB378" i="25"/>
  <c r="AA407" i="25"/>
  <c r="AA386" i="25"/>
  <c r="AA444" i="25"/>
  <c r="AB320" i="25"/>
  <c r="AA301" i="25"/>
  <c r="Z216" i="25"/>
  <c r="AD216" i="25" s="1"/>
  <c r="Z443" i="25"/>
  <c r="AD443" i="25" s="1"/>
  <c r="AB271" i="25"/>
  <c r="Z473" i="25"/>
  <c r="AD473" i="25" s="1"/>
  <c r="Z194" i="25"/>
  <c r="AD194" i="25" s="1"/>
  <c r="AA93" i="25"/>
  <c r="AA361" i="25"/>
  <c r="AB171" i="25"/>
  <c r="AA78" i="25"/>
  <c r="AA251" i="25"/>
  <c r="Z355" i="25"/>
  <c r="AD355" i="25" s="1"/>
  <c r="AB246" i="25"/>
  <c r="AA161" i="25"/>
  <c r="AA302" i="25"/>
  <c r="Z217" i="25"/>
  <c r="AD217" i="25" s="1"/>
  <c r="AA255" i="25"/>
  <c r="Z124" i="25"/>
  <c r="AD124" i="25" s="1"/>
  <c r="AB38" i="25"/>
  <c r="AB225" i="25"/>
  <c r="Z109" i="25"/>
  <c r="AD109" i="25" s="1"/>
  <c r="AA316" i="25"/>
  <c r="Z304" i="25"/>
  <c r="AD304" i="25" s="1"/>
  <c r="AB218" i="25"/>
  <c r="AB453" i="25"/>
  <c r="AA274" i="25"/>
  <c r="Z189" i="25"/>
  <c r="AD189" i="25" s="1"/>
  <c r="AA199" i="25"/>
  <c r="Z96" i="25"/>
  <c r="AD96" i="25" s="1"/>
  <c r="AA376" i="25"/>
  <c r="AA175" i="25"/>
  <c r="Z81" i="25"/>
  <c r="AD81" i="25" s="1"/>
  <c r="Z454" i="25"/>
  <c r="AD454" i="25" s="1"/>
  <c r="AA338" i="25"/>
  <c r="Z440" i="25"/>
  <c r="AD440" i="25" s="1"/>
  <c r="AA383" i="25"/>
  <c r="AA396" i="25"/>
  <c r="AA385" i="25"/>
  <c r="AB399" i="25"/>
  <c r="AA327" i="25"/>
  <c r="AA423" i="25"/>
  <c r="AA476" i="25"/>
  <c r="AB325" i="25"/>
  <c r="AB146" i="25"/>
  <c r="AA202" i="25"/>
  <c r="AA109" i="25"/>
  <c r="AA196" i="25"/>
  <c r="AA283" i="25"/>
  <c r="AB262" i="25"/>
  <c r="Z328" i="25"/>
  <c r="AD328" i="25" s="1"/>
  <c r="AA287" i="25"/>
  <c r="AB54" i="25"/>
  <c r="Z125" i="25"/>
  <c r="AD125" i="25" s="1"/>
  <c r="Z331" i="25"/>
  <c r="AD331" i="25" s="1"/>
  <c r="AA149" i="25"/>
  <c r="Z205" i="25"/>
  <c r="AD205" i="25" s="1"/>
  <c r="Z112" i="25"/>
  <c r="AD112" i="25" s="1"/>
  <c r="AB201" i="25"/>
  <c r="Z314" i="25"/>
  <c r="AD314" i="25" s="1"/>
  <c r="AB254" i="25"/>
  <c r="AB469" i="25"/>
  <c r="AB251" i="25"/>
  <c r="AA271" i="25"/>
  <c r="Z100" i="25"/>
  <c r="AD100" i="25" s="1"/>
  <c r="Z295" i="25"/>
  <c r="AD295" i="25" s="1"/>
  <c r="Z117" i="25"/>
  <c r="AD117" i="25" s="1"/>
  <c r="AB76" i="25"/>
  <c r="Z259" i="25"/>
  <c r="AD259" i="25" s="1"/>
  <c r="Z153" i="25"/>
  <c r="AD153" i="25" s="1"/>
  <c r="AA146" i="25"/>
  <c r="Z235" i="25"/>
  <c r="AD235" i="25" s="1"/>
  <c r="AB20" i="25"/>
  <c r="AB101" i="25"/>
  <c r="AB445" i="25"/>
  <c r="AA296" i="25"/>
  <c r="Z420" i="25"/>
  <c r="AD420" i="25" s="1"/>
  <c r="Z469" i="25"/>
  <c r="AD469" i="25" s="1"/>
  <c r="Z362" i="25"/>
  <c r="AD362" i="25" s="1"/>
  <c r="AA463" i="25"/>
  <c r="AB347" i="25"/>
  <c r="AA465" i="25"/>
  <c r="AB408" i="25"/>
  <c r="Z447" i="25"/>
  <c r="AD447" i="25" s="1"/>
  <c r="AA389" i="25"/>
  <c r="AB407" i="25"/>
  <c r="AA331" i="25"/>
  <c r="AB226" i="25"/>
  <c r="AA282" i="25"/>
  <c r="AA215" i="25"/>
  <c r="AA440" i="25"/>
  <c r="Z89" i="25"/>
  <c r="AD89" i="25" s="1"/>
  <c r="Z385" i="25"/>
  <c r="AD385" i="25" s="1"/>
  <c r="Z172" i="25"/>
  <c r="AD172" i="25" s="1"/>
  <c r="AB227" i="25"/>
  <c r="AB134" i="25"/>
  <c r="Z247" i="25"/>
  <c r="AD247" i="25" s="1"/>
  <c r="Z359" i="25"/>
  <c r="AD359" i="25" s="1"/>
  <c r="AA229" i="25"/>
  <c r="Z285" i="25"/>
  <c r="AD285" i="25" s="1"/>
  <c r="AB220" i="25"/>
  <c r="AB461" i="25"/>
  <c r="AB91" i="25"/>
  <c r="AB302" i="25"/>
  <c r="AB190" i="25"/>
  <c r="AB299" i="25"/>
  <c r="AB187" i="25"/>
  <c r="Z158" i="25"/>
  <c r="AD158" i="25" s="1"/>
  <c r="Z36" i="25"/>
  <c r="AB173" i="25"/>
  <c r="Z53" i="25"/>
  <c r="Z58" i="25"/>
  <c r="Z21" i="25"/>
  <c r="Z42" i="25"/>
  <c r="Z79" i="25"/>
  <c r="AD79" i="25" s="1"/>
  <c r="AB256" i="25"/>
  <c r="AB24" i="25"/>
  <c r="AA475" i="25"/>
  <c r="AB359" i="25"/>
  <c r="AA461" i="25"/>
  <c r="AB404" i="25"/>
  <c r="Z439" i="25"/>
  <c r="AD439" i="25" s="1"/>
  <c r="AB406" i="25"/>
  <c r="AA442" i="25"/>
  <c r="AB348" i="25"/>
  <c r="AB444" i="25"/>
  <c r="Z329" i="25"/>
  <c r="AD329" i="25" s="1"/>
  <c r="Z369" i="25"/>
  <c r="AD369" i="25" s="1"/>
  <c r="Z168" i="25"/>
  <c r="AD168" i="25" s="1"/>
  <c r="AB223" i="25"/>
  <c r="AB130" i="25"/>
  <c r="Z239" i="25"/>
  <c r="AD239" i="25" s="1"/>
  <c r="Z343" i="25"/>
  <c r="AD343" i="25" s="1"/>
  <c r="Z284" i="25"/>
  <c r="AD284" i="25" s="1"/>
  <c r="AB373" i="25"/>
  <c r="Z351" i="25"/>
  <c r="AD351" i="25" s="1"/>
  <c r="Z76" i="25"/>
  <c r="AB148" i="25"/>
  <c r="AB379" i="25"/>
  <c r="AB170" i="25"/>
  <c r="AA226" i="25"/>
  <c r="AA133" i="25"/>
  <c r="AA244" i="25"/>
  <c r="AB467" i="25"/>
  <c r="AA265" i="25"/>
  <c r="AA153" i="25"/>
  <c r="AB267" i="25"/>
  <c r="AB292" i="25"/>
  <c r="Z116" i="25"/>
  <c r="AD116" i="25" s="1"/>
  <c r="AA345" i="25"/>
  <c r="AB127" i="25"/>
  <c r="AB296" i="25"/>
  <c r="AB84" i="25"/>
  <c r="AB125" i="25"/>
  <c r="AB112" i="25"/>
  <c r="AA144" i="25"/>
  <c r="AA48" i="25"/>
  <c r="AB32" i="25"/>
  <c r="AB229" i="25"/>
  <c r="AA267" i="25"/>
  <c r="AB140" i="25"/>
  <c r="AB189" i="25"/>
  <c r="AB14" i="25"/>
  <c r="AA27" i="25"/>
  <c r="Z41" i="25"/>
  <c r="AB192" i="25"/>
  <c r="Z37" i="25"/>
  <c r="AA13" i="25"/>
  <c r="Z107" i="25"/>
  <c r="AD107" i="25" s="1"/>
  <c r="Z50" i="25"/>
  <c r="Z203" i="25"/>
  <c r="AD203" i="25" s="1"/>
  <c r="AB43" i="25"/>
  <c r="Z6" i="25"/>
  <c r="AA15" i="25"/>
  <c r="AA137" i="25"/>
  <c r="AB286" i="25"/>
  <c r="AB263" i="25"/>
  <c r="AA113" i="25"/>
  <c r="AB67" i="25"/>
  <c r="AA205" i="25"/>
  <c r="AA404" i="25"/>
  <c r="Z442" i="25"/>
  <c r="AD442" i="25" s="1"/>
  <c r="Z254" i="25"/>
  <c r="AD254" i="25" s="1"/>
  <c r="AB129" i="25"/>
  <c r="AA160" i="25"/>
  <c r="AA9" i="25"/>
  <c r="AB11" i="25"/>
  <c r="AB9" i="25"/>
  <c r="Z182" i="25"/>
  <c r="AD182" i="25" s="1"/>
  <c r="AB413" i="25"/>
  <c r="Z8" i="25"/>
  <c r="Z83" i="25"/>
  <c r="AD83" i="25" s="1"/>
  <c r="AB68" i="25"/>
  <c r="Z169" i="25"/>
  <c r="AD169" i="25" s="1"/>
  <c r="AB22" i="25"/>
  <c r="Z214" i="25"/>
  <c r="AD214" i="25" s="1"/>
  <c r="AA32" i="25"/>
  <c r="AA172" i="25"/>
  <c r="AA314" i="25"/>
  <c r="AA110" i="25"/>
  <c r="AA306" i="25"/>
  <c r="AB63" i="25"/>
  <c r="Z311" i="25"/>
  <c r="AD311" i="25" s="1"/>
  <c r="AA256" i="25"/>
  <c r="Z110" i="25"/>
  <c r="AD110" i="25" s="1"/>
  <c r="AA387" i="25"/>
  <c r="Z208" i="25"/>
  <c r="AD208" i="25" s="1"/>
  <c r="AA100" i="25"/>
  <c r="AB301" i="25"/>
  <c r="AA103" i="25"/>
  <c r="AB97" i="25"/>
  <c r="AB124" i="25"/>
  <c r="AB48" i="25"/>
  <c r="AA89" i="25"/>
  <c r="AB238" i="25"/>
  <c r="AB451" i="25"/>
  <c r="AA33" i="25"/>
  <c r="AB240" i="25"/>
  <c r="AB421" i="25"/>
  <c r="AB458" i="25"/>
  <c r="AA466" i="25"/>
  <c r="Z9" i="25"/>
  <c r="Z91" i="25"/>
  <c r="AD91" i="25" s="1"/>
  <c r="Z367" i="25"/>
  <c r="AD367" i="25" s="1"/>
  <c r="AB158" i="25"/>
  <c r="AB152" i="25"/>
  <c r="Z170" i="25"/>
  <c r="AD170" i="25" s="1"/>
  <c r="Z300" i="25"/>
  <c r="AD300" i="25" s="1"/>
  <c r="AB239" i="25"/>
  <c r="AB460" i="25"/>
  <c r="Z471" i="25"/>
  <c r="AD471" i="25" s="1"/>
  <c r="AA377" i="25"/>
  <c r="Z130" i="25"/>
  <c r="AD130" i="25" s="1"/>
  <c r="AA96" i="25"/>
  <c r="AA73" i="25"/>
  <c r="AB222" i="25"/>
  <c r="AA324" i="25"/>
  <c r="Z387" i="25"/>
  <c r="AD387" i="25" s="1"/>
  <c r="Z198" i="25"/>
  <c r="AD198" i="25" s="1"/>
  <c r="Z352" i="25"/>
  <c r="AD352" i="25" s="1"/>
  <c r="AA437" i="25"/>
  <c r="AB423" i="25"/>
  <c r="Z468" i="25"/>
  <c r="AD468" i="25" s="1"/>
  <c r="Z167" i="25"/>
  <c r="AD167" i="25" s="1"/>
  <c r="AA197" i="25"/>
  <c r="AA184" i="25"/>
  <c r="AB195" i="25"/>
  <c r="AA312" i="25"/>
  <c r="AA292" i="25"/>
  <c r="AA250" i="25"/>
  <c r="AA311" i="25"/>
  <c r="AA471" i="25"/>
  <c r="AB376" i="25"/>
  <c r="AB315" i="25"/>
  <c r="Z330" i="25"/>
  <c r="AD330" i="25" s="1"/>
  <c r="Z388" i="25"/>
  <c r="AD388" i="25" s="1"/>
  <c r="AA171" i="25"/>
  <c r="Z59" i="25"/>
  <c r="AA115" i="25"/>
  <c r="AA299" i="25"/>
  <c r="Z38" i="25"/>
  <c r="AA159" i="25"/>
  <c r="AA398" i="25"/>
  <c r="Z292" i="25"/>
  <c r="AD292" i="25" s="1"/>
  <c r="AB58" i="25"/>
  <c r="Z336" i="25"/>
  <c r="AD336" i="25" s="1"/>
  <c r="AB71" i="25"/>
  <c r="Z183" i="25"/>
  <c r="AD183" i="25" s="1"/>
  <c r="AA209" i="25"/>
  <c r="AA126" i="25"/>
  <c r="Z290" i="25"/>
  <c r="AD290" i="25" s="1"/>
  <c r="Z264" i="25"/>
  <c r="AD264" i="25" s="1"/>
  <c r="Z370" i="25"/>
  <c r="AD370" i="25" s="1"/>
  <c r="AA330" i="25"/>
  <c r="AB328" i="25"/>
  <c r="AB386" i="25"/>
  <c r="AB400" i="25"/>
  <c r="AB431" i="25"/>
  <c r="AA165" i="25"/>
  <c r="AA192" i="25"/>
  <c r="AA14" i="25"/>
  <c r="AA148" i="25"/>
  <c r="AA108" i="25"/>
  <c r="Z113" i="25"/>
  <c r="AD113" i="25" s="1"/>
  <c r="AB47" i="25"/>
  <c r="AB151" i="25"/>
  <c r="AB60" i="25"/>
  <c r="Z87" i="25"/>
  <c r="AD87" i="25" s="1"/>
  <c r="Z310" i="25"/>
  <c r="AD310" i="25" s="1"/>
  <c r="AA70" i="25"/>
  <c r="Z187" i="25"/>
  <c r="AD187" i="25" s="1"/>
  <c r="AB197" i="25"/>
  <c r="Z178" i="25"/>
  <c r="AD178" i="25" s="1"/>
  <c r="AA211" i="25"/>
  <c r="Z467" i="25"/>
  <c r="AD467" i="25" s="1"/>
  <c r="Z34" i="25"/>
  <c r="AA239" i="25"/>
  <c r="Z417" i="25"/>
  <c r="AD417" i="25" s="1"/>
  <c r="AA432" i="25"/>
  <c r="AB244" i="25"/>
  <c r="AB164" i="25"/>
  <c r="Z296" i="25"/>
  <c r="AD296" i="25" s="1"/>
  <c r="AA362" i="25"/>
  <c r="AB418" i="25"/>
  <c r="Z98" i="25"/>
  <c r="AD98" i="25" s="1"/>
  <c r="AB44" i="25"/>
  <c r="AA121" i="25"/>
  <c r="Z276" i="25"/>
  <c r="AD276" i="25" s="1"/>
  <c r="AA242" i="25"/>
  <c r="Z92" i="25"/>
  <c r="AD92" i="25" s="1"/>
  <c r="AA446" i="25"/>
  <c r="Z184" i="25"/>
  <c r="AD184" i="25" s="1"/>
  <c r="AB364" i="25"/>
  <c r="AB420" i="25"/>
  <c r="AA60" i="25"/>
  <c r="AB167" i="25"/>
  <c r="AB35" i="25"/>
  <c r="AA207" i="25"/>
  <c r="AA374" i="25"/>
  <c r="AA357" i="25"/>
  <c r="Z202" i="25"/>
  <c r="AD202" i="25" s="1"/>
  <c r="Z137" i="25"/>
  <c r="AD137" i="25" s="1"/>
  <c r="AB274" i="25"/>
  <c r="Z341" i="25"/>
  <c r="AD341" i="25" s="1"/>
  <c r="AA397" i="25"/>
  <c r="Z147" i="25"/>
  <c r="AD147" i="25" s="1"/>
  <c r="AB345" i="25"/>
  <c r="AB282" i="25"/>
  <c r="AB429" i="25"/>
  <c r="Z281" i="25"/>
  <c r="AD281" i="25" s="1"/>
  <c r="AB208" i="25"/>
  <c r="Z72" i="25"/>
  <c r="AB362" i="25"/>
  <c r="AB401" i="25"/>
  <c r="AB442" i="25"/>
  <c r="Z462" i="25"/>
  <c r="AD462" i="25" s="1"/>
  <c r="AA434" i="25"/>
  <c r="Z463" i="25"/>
  <c r="AD463" i="25" s="1"/>
  <c r="AA473" i="25"/>
  <c r="Z63" i="25"/>
  <c r="Z14" i="25"/>
  <c r="AA272" i="25"/>
  <c r="Z162" i="25"/>
  <c r="AD162" i="25" s="1"/>
  <c r="AA127" i="25"/>
  <c r="Z324" i="25"/>
  <c r="AD324" i="25" s="1"/>
  <c r="AA262" i="25"/>
  <c r="Z425" i="25"/>
  <c r="AD425" i="25" s="1"/>
  <c r="AB145" i="25"/>
  <c r="AA181" i="25"/>
  <c r="Z163" i="25"/>
  <c r="AD163" i="25" s="1"/>
  <c r="AB419" i="25"/>
  <c r="AB294" i="25"/>
  <c r="AA260" i="25"/>
  <c r="AA234" i="25"/>
  <c r="AB411" i="25"/>
  <c r="AA455" i="25"/>
  <c r="AB463" i="25"/>
  <c r="AA460" i="25"/>
  <c r="Z472" i="25"/>
  <c r="AD472" i="25" s="1"/>
  <c r="Z372" i="25"/>
  <c r="AD372" i="25" s="1"/>
  <c r="AB357" i="25"/>
  <c r="AA382" i="25"/>
  <c r="AA321" i="25"/>
  <c r="AA240" i="25"/>
  <c r="AA337" i="25"/>
  <c r="AB224" i="25"/>
  <c r="AI31" i="25" l="1"/>
  <c r="AD9" i="25"/>
  <c r="AD63" i="25"/>
  <c r="AD34" i="25"/>
  <c r="AD58" i="25"/>
  <c r="AD30" i="25"/>
  <c r="AD11" i="25"/>
  <c r="AD65" i="25"/>
  <c r="AD62" i="25"/>
  <c r="AD32" i="25"/>
  <c r="AD44" i="25"/>
  <c r="AD27" i="25"/>
  <c r="AD46" i="25"/>
  <c r="AD12" i="25"/>
  <c r="AD45" i="25"/>
  <c r="AD10" i="25"/>
  <c r="AD71" i="25"/>
  <c r="AD56" i="25"/>
  <c r="AD50" i="25"/>
  <c r="AD72" i="25"/>
  <c r="AD8" i="25"/>
  <c r="AD37" i="25"/>
  <c r="AD53" i="25"/>
  <c r="AD20" i="25"/>
  <c r="AD52" i="25"/>
  <c r="AD33" i="25"/>
  <c r="AD51" i="25"/>
  <c r="AD29" i="25"/>
  <c r="AD64" i="25"/>
  <c r="AD77" i="25"/>
  <c r="AD43" i="25"/>
  <c r="AD7" i="25"/>
  <c r="AD24" i="25"/>
  <c r="AD67" i="25"/>
  <c r="AD47" i="25"/>
  <c r="AD28" i="25"/>
  <c r="AD69" i="25"/>
  <c r="AD42" i="25"/>
  <c r="AD66" i="25"/>
  <c r="AD17" i="25"/>
  <c r="AD74" i="25"/>
  <c r="AD73" i="25"/>
  <c r="AD68" i="25"/>
  <c r="AD25" i="25"/>
  <c r="AD78" i="25"/>
  <c r="AD31" i="25"/>
  <c r="AD16" i="25"/>
  <c r="AD48" i="25"/>
  <c r="AD61" i="25"/>
  <c r="AD35" i="25"/>
  <c r="AD22" i="25"/>
  <c r="AD49" i="25"/>
  <c r="AD39" i="25"/>
  <c r="AD57" i="25"/>
  <c r="AD59" i="25"/>
  <c r="AD14" i="25"/>
  <c r="AD38" i="25"/>
  <c r="AD6" i="25"/>
  <c r="AD41" i="25"/>
  <c r="AD76" i="25"/>
  <c r="AD21" i="25"/>
  <c r="AD36" i="25"/>
  <c r="AD19" i="25"/>
  <c r="AD54" i="25"/>
  <c r="AD60" i="25"/>
  <c r="AD75" i="25"/>
  <c r="AD15" i="25"/>
  <c r="AD70" i="25"/>
  <c r="AD23" i="25"/>
  <c r="AD55" i="25"/>
  <c r="AD13" i="25"/>
  <c r="AD26" i="25"/>
  <c r="AD18" i="25"/>
  <c r="AD40" i="25"/>
  <c r="AC2" i="25"/>
  <c r="AD2" i="25" s="1"/>
  <c r="AC472" i="25"/>
  <c r="AC425" i="25"/>
  <c r="AC162" i="25"/>
  <c r="AC467" i="25"/>
  <c r="AC187" i="25"/>
  <c r="AC290" i="25"/>
  <c r="AC330" i="25"/>
  <c r="AC468" i="25"/>
  <c r="AC198" i="25"/>
  <c r="AC471" i="25"/>
  <c r="AC170" i="25"/>
  <c r="AC91" i="25"/>
  <c r="AC208" i="25"/>
  <c r="AC311" i="25"/>
  <c r="AC8" i="25"/>
  <c r="AC254" i="25"/>
  <c r="AC203" i="25"/>
  <c r="AC37" i="25"/>
  <c r="AC329" i="25"/>
  <c r="AC79" i="25"/>
  <c r="AC53" i="25"/>
  <c r="AC362" i="25"/>
  <c r="AC117" i="25"/>
  <c r="AC331" i="25"/>
  <c r="AC328" i="25"/>
  <c r="AC124" i="25"/>
  <c r="AC194" i="25"/>
  <c r="AC216" i="25"/>
  <c r="AC134" i="25"/>
  <c r="AC154" i="25"/>
  <c r="AC288" i="25"/>
  <c r="AC379" i="25"/>
  <c r="AC448" i="25"/>
  <c r="AC445" i="25"/>
  <c r="AC20" i="25"/>
  <c r="AC52" i="25"/>
  <c r="AC33" i="25"/>
  <c r="AC51" i="25"/>
  <c r="AC29" i="25"/>
  <c r="AC180" i="25"/>
  <c r="AC215" i="25"/>
  <c r="AC404" i="25"/>
  <c r="AC64" i="25"/>
  <c r="AC77" i="25"/>
  <c r="AC334" i="25"/>
  <c r="AC406" i="25"/>
  <c r="AC185" i="25"/>
  <c r="AC177" i="25"/>
  <c r="AC245" i="25"/>
  <c r="AC466" i="25"/>
  <c r="AC298" i="25"/>
  <c r="AC268" i="25"/>
  <c r="AC207" i="25"/>
  <c r="AC407" i="25"/>
  <c r="AC278" i="25"/>
  <c r="AC371" i="25"/>
  <c r="AC43" i="25"/>
  <c r="AC419" i="25"/>
  <c r="AC397" i="25"/>
  <c r="AC460" i="25"/>
  <c r="AC458" i="25"/>
  <c r="AC128" i="25"/>
  <c r="AC435" i="25"/>
  <c r="AC159" i="25"/>
  <c r="AC289" i="25"/>
  <c r="AC209" i="25"/>
  <c r="AC256" i="25"/>
  <c r="AC358" i="25"/>
  <c r="AC7" i="25"/>
  <c r="AC250" i="25"/>
  <c r="AC144" i="25"/>
  <c r="AC186" i="25"/>
  <c r="AC315" i="25"/>
  <c r="AC389" i="25"/>
  <c r="AC193" i="25"/>
  <c r="AC97" i="25"/>
  <c r="AC233" i="25"/>
  <c r="AC24" i="25"/>
  <c r="AC414" i="25"/>
  <c r="AC255" i="25"/>
  <c r="AC401" i="25"/>
  <c r="AC395" i="25"/>
  <c r="AC136" i="25"/>
  <c r="AC354" i="25"/>
  <c r="AC412" i="25"/>
  <c r="AC410" i="25"/>
  <c r="AC365" i="25"/>
  <c r="AC67" i="25"/>
  <c r="AC114" i="25"/>
  <c r="AC344" i="25"/>
  <c r="AC279" i="25"/>
  <c r="AC449" i="25"/>
  <c r="AC436" i="25"/>
  <c r="AC257" i="25"/>
  <c r="AC118" i="25"/>
  <c r="AC470" i="25"/>
  <c r="AC275" i="25"/>
  <c r="AC47" i="25"/>
  <c r="AC94" i="25"/>
  <c r="AC28" i="25"/>
  <c r="AC4" i="25"/>
  <c r="AD4" i="25" s="1"/>
  <c r="AC307" i="25"/>
  <c r="AC411" i="25"/>
  <c r="AC357" i="25"/>
  <c r="AC157" i="25"/>
  <c r="AC456" i="25"/>
  <c r="AC237" i="25"/>
  <c r="AC69" i="25"/>
  <c r="AC146" i="25"/>
  <c r="AC335" i="25"/>
  <c r="AC345" i="25"/>
  <c r="AC263" i="25"/>
  <c r="AC364" i="25"/>
  <c r="AC85" i="25"/>
  <c r="AC88" i="25"/>
  <c r="AC86" i="25"/>
  <c r="AC265" i="25"/>
  <c r="AC383" i="25"/>
  <c r="AC478" i="25"/>
  <c r="AC225" i="25"/>
  <c r="AC163" i="25"/>
  <c r="AC463" i="25"/>
  <c r="AC281" i="25"/>
  <c r="AC147" i="25"/>
  <c r="AC137" i="25"/>
  <c r="AC92" i="25"/>
  <c r="AC296" i="25"/>
  <c r="AC417" i="25"/>
  <c r="AC336" i="25"/>
  <c r="AC59" i="25"/>
  <c r="AC387" i="25"/>
  <c r="AC9" i="25"/>
  <c r="AC169" i="25"/>
  <c r="AC442" i="25"/>
  <c r="AC50" i="25"/>
  <c r="AC284" i="25"/>
  <c r="AC439" i="25"/>
  <c r="AC42" i="25"/>
  <c r="AC359" i="25"/>
  <c r="AC172" i="25"/>
  <c r="AC469" i="25"/>
  <c r="AC153" i="25"/>
  <c r="AC295" i="25"/>
  <c r="AC112" i="25"/>
  <c r="AC125" i="25"/>
  <c r="AC454" i="25"/>
  <c r="AC96" i="25"/>
  <c r="AC109" i="25"/>
  <c r="AC473" i="25"/>
  <c r="AC366" i="25"/>
  <c r="AC424" i="25"/>
  <c r="AC438" i="25"/>
  <c r="AC141" i="25"/>
  <c r="AC403" i="25"/>
  <c r="AC218" i="25"/>
  <c r="AC228" i="25"/>
  <c r="AC108" i="25"/>
  <c r="AC200" i="25"/>
  <c r="AC361" i="25"/>
  <c r="AC171" i="25"/>
  <c r="AC206" i="25"/>
  <c r="AC66" i="25"/>
  <c r="AC368" i="25"/>
  <c r="AC181" i="25"/>
  <c r="AC138" i="25"/>
  <c r="AC17" i="25"/>
  <c r="AC74" i="25"/>
  <c r="AC267" i="25"/>
  <c r="AC270" i="25"/>
  <c r="AC269" i="25"/>
  <c r="AC73" i="25"/>
  <c r="AC415" i="25"/>
  <c r="AC195" i="25"/>
  <c r="AC68" i="25"/>
  <c r="AC306" i="25"/>
  <c r="AC356" i="25"/>
  <c r="AC432" i="25"/>
  <c r="AC413" i="25"/>
  <c r="AC25" i="25"/>
  <c r="AC132" i="25"/>
  <c r="AC426" i="25"/>
  <c r="AC242" i="25"/>
  <c r="AC240" i="25"/>
  <c r="AC293" i="25"/>
  <c r="AC342" i="25"/>
  <c r="AC400" i="25"/>
  <c r="AC123" i="25"/>
  <c r="AC231" i="25"/>
  <c r="AC475" i="25"/>
  <c r="AC266" i="25"/>
  <c r="AC252" i="25"/>
  <c r="AC179" i="25"/>
  <c r="AC375" i="25"/>
  <c r="AC148" i="25"/>
  <c r="AC211" i="25"/>
  <c r="AC258" i="25"/>
  <c r="AC78" i="25"/>
  <c r="AC31" i="25"/>
  <c r="AC16" i="25"/>
  <c r="AC48" i="25"/>
  <c r="AC61" i="25"/>
  <c r="AC461" i="25"/>
  <c r="AC318" i="25"/>
  <c r="AC390" i="25"/>
  <c r="AC191" i="25"/>
  <c r="AC104" i="25"/>
  <c r="AC380" i="25"/>
  <c r="AC333" i="25"/>
  <c r="AC35" i="25"/>
  <c r="AC312" i="25"/>
  <c r="AC393" i="25"/>
  <c r="AC226" i="25"/>
  <c r="AC204" i="25"/>
  <c r="AC121" i="25"/>
  <c r="AC325" i="25"/>
  <c r="AC22" i="25"/>
  <c r="AC283" i="25"/>
  <c r="AC135" i="25"/>
  <c r="AC49" i="25"/>
  <c r="AC457" i="25"/>
  <c r="AC151" i="25"/>
  <c r="AC223" i="25"/>
  <c r="AC120" i="25"/>
  <c r="AC338" i="25"/>
  <c r="AC396" i="25"/>
  <c r="AC394" i="25"/>
  <c r="AC349" i="25"/>
  <c r="AC360" i="25"/>
  <c r="AC246" i="25"/>
  <c r="AC131" i="25"/>
  <c r="AC161" i="25"/>
  <c r="AC423" i="25"/>
  <c r="AC39" i="25"/>
  <c r="AC373" i="25"/>
  <c r="AC149" i="25"/>
  <c r="AC273" i="25"/>
  <c r="AC251" i="25"/>
  <c r="AC84" i="25"/>
  <c r="AC248" i="25"/>
  <c r="AC317" i="25"/>
  <c r="AC129" i="25"/>
  <c r="AC57" i="25"/>
  <c r="AC282" i="25"/>
  <c r="AC140" i="25"/>
  <c r="AC249" i="25"/>
  <c r="AC14" i="25"/>
  <c r="AC202" i="25"/>
  <c r="AC98" i="25"/>
  <c r="AC178" i="25"/>
  <c r="AC310" i="25"/>
  <c r="AC370" i="25"/>
  <c r="AC38" i="25"/>
  <c r="AC130" i="25"/>
  <c r="AC110" i="25"/>
  <c r="AC182" i="25"/>
  <c r="AC6" i="25"/>
  <c r="AC107" i="25"/>
  <c r="AC41" i="25"/>
  <c r="AC116" i="25"/>
  <c r="AC76" i="25"/>
  <c r="AC343" i="25"/>
  <c r="AC168" i="25"/>
  <c r="AC21" i="25"/>
  <c r="AC36" i="25"/>
  <c r="AC247" i="25"/>
  <c r="AC385" i="25"/>
  <c r="AC420" i="25"/>
  <c r="AC259" i="25"/>
  <c r="AC100" i="25"/>
  <c r="AC205" i="25"/>
  <c r="AC81" i="25"/>
  <c r="AC217" i="25"/>
  <c r="AC355" i="25"/>
  <c r="AC398" i="25"/>
  <c r="AC337" i="25"/>
  <c r="AC299" i="25"/>
  <c r="AC80" i="25"/>
  <c r="AC93" i="25"/>
  <c r="AC350" i="25"/>
  <c r="AC408" i="25"/>
  <c r="AC422" i="25"/>
  <c r="AC221" i="25"/>
  <c r="AC155" i="25"/>
  <c r="AC3" i="25"/>
  <c r="AD3" i="25" s="1"/>
  <c r="AC19" i="25"/>
  <c r="AC261" i="25"/>
  <c r="AC150" i="25"/>
  <c r="AC54" i="25"/>
  <c r="AC441" i="25"/>
  <c r="AC340" i="25"/>
  <c r="AC346" i="25"/>
  <c r="AC392" i="25"/>
  <c r="AC192" i="25"/>
  <c r="AC60" i="25"/>
  <c r="AC294" i="25"/>
  <c r="AC152" i="25"/>
  <c r="AC313" i="25"/>
  <c r="AC75" i="25"/>
  <c r="AC15" i="25"/>
  <c r="AC305" i="25"/>
  <c r="AC210" i="25"/>
  <c r="AC224" i="25"/>
  <c r="AC277" i="25"/>
  <c r="AC326" i="25"/>
  <c r="AC384" i="25"/>
  <c r="AC95" i="25"/>
  <c r="AC199" i="25"/>
  <c r="AC127" i="25"/>
  <c r="AC444" i="25"/>
  <c r="AC70" i="25"/>
  <c r="AC23" i="25"/>
  <c r="AC55" i="25"/>
  <c r="AC212" i="25"/>
  <c r="AC274" i="25"/>
  <c r="AC416" i="25"/>
  <c r="AC381" i="25"/>
  <c r="AC219" i="25"/>
  <c r="AC197" i="25"/>
  <c r="AC418" i="25"/>
  <c r="AC13" i="25"/>
  <c r="AC196" i="25"/>
  <c r="AC353" i="25"/>
  <c r="AC176" i="25"/>
  <c r="AC377" i="25"/>
  <c r="AC229" i="25"/>
  <c r="AC450" i="25"/>
  <c r="AC453" i="25"/>
  <c r="AC222" i="25"/>
  <c r="AC227" i="25"/>
  <c r="AC133" i="25"/>
  <c r="AC301" i="25"/>
  <c r="AC188" i="25"/>
  <c r="AC105" i="25"/>
  <c r="AC309" i="25"/>
  <c r="AC363" i="25"/>
  <c r="AC90" i="25"/>
  <c r="AC26" i="25"/>
  <c r="AC316" i="25"/>
  <c r="AC409" i="25"/>
  <c r="AC230" i="25"/>
  <c r="AC143" i="25"/>
  <c r="AC5" i="25"/>
  <c r="AD5" i="25" s="1"/>
  <c r="AC18" i="25"/>
  <c r="AC234" i="25"/>
  <c r="AC238" i="25"/>
  <c r="AC286" i="25"/>
  <c r="AC386" i="25"/>
  <c r="AC402" i="25"/>
  <c r="AC40" i="25"/>
  <c r="AC446" i="25"/>
  <c r="AC348" i="25"/>
  <c r="AC297" i="25"/>
  <c r="AC431" i="25"/>
  <c r="AC243" i="25"/>
  <c r="AC253" i="25"/>
  <c r="AC271" i="25"/>
  <c r="AC291" i="25"/>
  <c r="AC324" i="25"/>
  <c r="AC372" i="25"/>
  <c r="AC63" i="25"/>
  <c r="AC462" i="25"/>
  <c r="AC72" i="25"/>
  <c r="AC341" i="25"/>
  <c r="AC184" i="25"/>
  <c r="AC276" i="25"/>
  <c r="AC34" i="25"/>
  <c r="AC87" i="25"/>
  <c r="AC113" i="25"/>
  <c r="AC264" i="25"/>
  <c r="AC183" i="25"/>
  <c r="AC292" i="25"/>
  <c r="AC388" i="25"/>
  <c r="AC167" i="25"/>
  <c r="AC352" i="25"/>
  <c r="AC300" i="25"/>
  <c r="AC367" i="25"/>
  <c r="AC214" i="25"/>
  <c r="AC83" i="25"/>
  <c r="AC351" i="25"/>
  <c r="AC239" i="25"/>
  <c r="AC369" i="25"/>
  <c r="AC58" i="25"/>
  <c r="AC158" i="25"/>
  <c r="AC285" i="25"/>
  <c r="AC89" i="25"/>
  <c r="AC447" i="25"/>
  <c r="AC235" i="25"/>
  <c r="AC314" i="25"/>
  <c r="AC440" i="25"/>
  <c r="AC189" i="25"/>
  <c r="AC304" i="25"/>
  <c r="AC443" i="25"/>
  <c r="AC464" i="25"/>
  <c r="AC477" i="25"/>
  <c r="AC30" i="25"/>
  <c r="AC139" i="25"/>
  <c r="AC111" i="25"/>
  <c r="AC11" i="25"/>
  <c r="AC451" i="25"/>
  <c r="AC65" i="25"/>
  <c r="AC174" i="25"/>
  <c r="AC201" i="25"/>
  <c r="AC323" i="25"/>
  <c r="AC303" i="25"/>
  <c r="AC322" i="25"/>
  <c r="AC382" i="25"/>
  <c r="AC321" i="25"/>
  <c r="AC260" i="25"/>
  <c r="AC62" i="25"/>
  <c r="AC126" i="25"/>
  <c r="AC115" i="25"/>
  <c r="AC302" i="25"/>
  <c r="AC156" i="25"/>
  <c r="AC437" i="25"/>
  <c r="AC272" i="25"/>
  <c r="AC145" i="25"/>
  <c r="AC287" i="25"/>
  <c r="AC465" i="25"/>
  <c r="AC459" i="25"/>
  <c r="AC428" i="25"/>
  <c r="AC32" i="25"/>
  <c r="AC429" i="25"/>
  <c r="AC476" i="25"/>
  <c r="AC474" i="25"/>
  <c r="AC374" i="25"/>
  <c r="AC122" i="25"/>
  <c r="AC327" i="25"/>
  <c r="AC164" i="25"/>
  <c r="AC44" i="25"/>
  <c r="AC262" i="25"/>
  <c r="AC455" i="25"/>
  <c r="AC27" i="25"/>
  <c r="AC46" i="25"/>
  <c r="AC99" i="25"/>
  <c r="AC166" i="25"/>
  <c r="AC339" i="25"/>
  <c r="AC376" i="25"/>
  <c r="AC82" i="25"/>
  <c r="AC244" i="25"/>
  <c r="AC378" i="25"/>
  <c r="AC165" i="25"/>
  <c r="AC308" i="25"/>
  <c r="AC232" i="25"/>
  <c r="AC173" i="25"/>
  <c r="AC320" i="25"/>
  <c r="AC452" i="25"/>
  <c r="AC12" i="25"/>
  <c r="AC332" i="25"/>
  <c r="AC241" i="25"/>
  <c r="AC160" i="25"/>
  <c r="AC213" i="25"/>
  <c r="AC347" i="25"/>
  <c r="AC434" i="25"/>
  <c r="AC421" i="25"/>
  <c r="AC45" i="25"/>
  <c r="AC175" i="25"/>
  <c r="AC119" i="25"/>
  <c r="AC10" i="25"/>
  <c r="AC106" i="25"/>
  <c r="AC71" i="25"/>
  <c r="AC190" i="25"/>
  <c r="AC236" i="25"/>
  <c r="AC142" i="25"/>
  <c r="AC280" i="25"/>
  <c r="AC220" i="25"/>
  <c r="AC102" i="25"/>
  <c r="AC427" i="25"/>
  <c r="AC430" i="25"/>
  <c r="AC56" i="25"/>
  <c r="AC433" i="25"/>
  <c r="AC101" i="25"/>
  <c r="AC391" i="25"/>
  <c r="AC319" i="25"/>
  <c r="AC103" i="25"/>
  <c r="AC405" i="25"/>
  <c r="AC399" i="25"/>
  <c r="B6" i="23"/>
  <c r="B6" i="2"/>
  <c r="AI32" i="25" l="1"/>
  <c r="L3" i="25"/>
  <c r="L4" i="25"/>
  <c r="L5" i="25"/>
  <c r="L6" i="25"/>
  <c r="L7" i="25"/>
  <c r="L8" i="25"/>
  <c r="L9" i="25"/>
  <c r="L10" i="25"/>
  <c r="L11" i="25"/>
  <c r="L12" i="25"/>
  <c r="L13" i="25"/>
  <c r="L14" i="25"/>
  <c r="L15" i="25"/>
  <c r="L16" i="25"/>
  <c r="L17" i="25"/>
  <c r="L18" i="25"/>
  <c r="L19" i="25"/>
  <c r="L20" i="25"/>
  <c r="L21" i="25"/>
  <c r="L22" i="25"/>
  <c r="L23" i="25"/>
  <c r="L24" i="25"/>
  <c r="L25" i="25"/>
  <c r="L26" i="25"/>
  <c r="L27" i="25"/>
  <c r="L28" i="25"/>
  <c r="L29" i="25"/>
  <c r="L30" i="25"/>
  <c r="L31" i="25"/>
  <c r="L32" i="25"/>
  <c r="L33" i="25"/>
  <c r="L34" i="25"/>
  <c r="L35" i="25"/>
  <c r="L36" i="25"/>
  <c r="L37" i="25"/>
  <c r="L38" i="25"/>
  <c r="L39" i="25"/>
  <c r="L40" i="25"/>
  <c r="L41" i="25"/>
  <c r="L42" i="25"/>
  <c r="L43" i="25"/>
  <c r="L44" i="25"/>
  <c r="L45" i="25"/>
  <c r="L46" i="25"/>
  <c r="L47" i="25"/>
  <c r="L48" i="25"/>
  <c r="L49" i="25"/>
  <c r="L50" i="25"/>
  <c r="L51" i="25"/>
  <c r="L52" i="25"/>
  <c r="L53" i="25"/>
  <c r="L54" i="25"/>
  <c r="L55" i="25"/>
  <c r="L56" i="25"/>
  <c r="L57" i="25"/>
  <c r="L58" i="25"/>
  <c r="L59" i="25"/>
  <c r="L60" i="25"/>
  <c r="L61" i="25"/>
  <c r="L62" i="25"/>
  <c r="L63" i="25"/>
  <c r="L64" i="25"/>
  <c r="L65" i="25"/>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2" i="25"/>
  <c r="N2" i="25" s="1"/>
  <c r="K2" i="25" s="1"/>
  <c r="B707" i="27"/>
  <c r="B706" i="27"/>
  <c r="B705" i="27"/>
  <c r="B704" i="27"/>
  <c r="B703" i="27"/>
  <c r="B702" i="27"/>
  <c r="B701" i="27"/>
  <c r="B700" i="27"/>
  <c r="B699" i="27"/>
  <c r="B698" i="27"/>
  <c r="B697" i="27"/>
  <c r="B696" i="27"/>
  <c r="B695" i="27"/>
  <c r="B694" i="27"/>
  <c r="B693" i="27"/>
  <c r="B692" i="27"/>
  <c r="B691" i="27"/>
  <c r="B690" i="27"/>
  <c r="B689" i="27"/>
  <c r="B688" i="27"/>
  <c r="B687" i="27"/>
  <c r="B686" i="27"/>
  <c r="B685" i="27"/>
  <c r="B684" i="27"/>
  <c r="B683" i="27"/>
  <c r="B682" i="27"/>
  <c r="B681" i="27"/>
  <c r="B680" i="27"/>
  <c r="B679" i="27"/>
  <c r="B678" i="27"/>
  <c r="B677" i="27"/>
  <c r="B676" i="27"/>
  <c r="B675" i="27"/>
  <c r="B674" i="27"/>
  <c r="B673" i="27"/>
  <c r="B672" i="27"/>
  <c r="B671" i="27"/>
  <c r="B670" i="27"/>
  <c r="B669" i="27"/>
  <c r="B668" i="27"/>
  <c r="B667" i="27"/>
  <c r="B666" i="27"/>
  <c r="B665" i="27"/>
  <c r="B664" i="27"/>
  <c r="B663" i="27"/>
  <c r="B662" i="27"/>
  <c r="B661" i="27"/>
  <c r="B660" i="27"/>
  <c r="B659" i="27"/>
  <c r="B658" i="27"/>
  <c r="B657" i="27"/>
  <c r="B656" i="27"/>
  <c r="B655" i="27"/>
  <c r="B654" i="27"/>
  <c r="B653" i="27"/>
  <c r="B652" i="27"/>
  <c r="B651" i="27"/>
  <c r="B650" i="27"/>
  <c r="B649" i="27"/>
  <c r="B648" i="27"/>
  <c r="B647" i="27"/>
  <c r="B646" i="27"/>
  <c r="B645" i="27"/>
  <c r="B644" i="27"/>
  <c r="B643" i="27"/>
  <c r="B642" i="27"/>
  <c r="B641" i="27"/>
  <c r="B640" i="27"/>
  <c r="B639" i="27"/>
  <c r="B638" i="27"/>
  <c r="B637" i="27"/>
  <c r="B636" i="27"/>
  <c r="B635" i="27"/>
  <c r="B634" i="27"/>
  <c r="B633" i="27"/>
  <c r="B632" i="27"/>
  <c r="B631" i="27"/>
  <c r="B630" i="27"/>
  <c r="B629" i="27"/>
  <c r="B628" i="27"/>
  <c r="B627" i="27"/>
  <c r="B626" i="27"/>
  <c r="B625" i="27"/>
  <c r="B624" i="27"/>
  <c r="B623" i="27"/>
  <c r="B622" i="27"/>
  <c r="B621" i="27"/>
  <c r="B620" i="27"/>
  <c r="B619" i="27"/>
  <c r="B618" i="27"/>
  <c r="B617" i="27"/>
  <c r="B616" i="27"/>
  <c r="B615" i="27"/>
  <c r="B614" i="27"/>
  <c r="B613" i="27"/>
  <c r="B612" i="27"/>
  <c r="B611" i="27"/>
  <c r="B610" i="27"/>
  <c r="B609" i="27"/>
  <c r="B608" i="27"/>
  <c r="B607" i="27"/>
  <c r="B606" i="27"/>
  <c r="B605" i="27"/>
  <c r="B604" i="27"/>
  <c r="B603" i="27"/>
  <c r="B602" i="27"/>
  <c r="B601" i="27"/>
  <c r="B600" i="27"/>
  <c r="B599" i="27"/>
  <c r="B598" i="27"/>
  <c r="B597" i="27"/>
  <c r="B596" i="27"/>
  <c r="B595" i="27"/>
  <c r="B594" i="27"/>
  <c r="B593" i="27"/>
  <c r="B592" i="27"/>
  <c r="B591" i="27"/>
  <c r="B590" i="27"/>
  <c r="B589" i="27"/>
  <c r="B588" i="27"/>
  <c r="B587" i="27"/>
  <c r="B586" i="27"/>
  <c r="B585" i="27"/>
  <c r="B584" i="27"/>
  <c r="B583" i="27"/>
  <c r="B582" i="27"/>
  <c r="B581" i="27"/>
  <c r="B580" i="27"/>
  <c r="B579" i="27"/>
  <c r="B578" i="27"/>
  <c r="B577" i="27"/>
  <c r="B576" i="27"/>
  <c r="B575" i="27"/>
  <c r="B574" i="27"/>
  <c r="B573" i="27"/>
  <c r="B572" i="27"/>
  <c r="B571" i="27"/>
  <c r="B570" i="27"/>
  <c r="B569" i="27"/>
  <c r="B568" i="27"/>
  <c r="B567" i="27"/>
  <c r="B566" i="27"/>
  <c r="B565" i="27"/>
  <c r="B564" i="27"/>
  <c r="B563" i="27"/>
  <c r="B562" i="27"/>
  <c r="B561" i="27"/>
  <c r="B560" i="27"/>
  <c r="B559" i="27"/>
  <c r="B558" i="27"/>
  <c r="B557" i="27"/>
  <c r="B556" i="27"/>
  <c r="B555" i="27"/>
  <c r="B554" i="27"/>
  <c r="B553" i="27"/>
  <c r="B552" i="27"/>
  <c r="B551" i="27"/>
  <c r="B550" i="27"/>
  <c r="B549" i="27"/>
  <c r="B548" i="27"/>
  <c r="B547" i="27"/>
  <c r="B546" i="27"/>
  <c r="B545" i="27"/>
  <c r="B544" i="27"/>
  <c r="B543" i="27"/>
  <c r="B542" i="27"/>
  <c r="B541" i="27"/>
  <c r="B540" i="27"/>
  <c r="B539" i="27"/>
  <c r="B538" i="27"/>
  <c r="B537" i="27"/>
  <c r="B536" i="27"/>
  <c r="B535" i="27"/>
  <c r="B534" i="27"/>
  <c r="B533" i="27"/>
  <c r="B532" i="27"/>
  <c r="B531" i="27"/>
  <c r="B530" i="27"/>
  <c r="B529" i="27"/>
  <c r="B528" i="27"/>
  <c r="B527" i="27"/>
  <c r="B526" i="27"/>
  <c r="B525" i="27"/>
  <c r="B524" i="27"/>
  <c r="B523" i="27"/>
  <c r="B522" i="27"/>
  <c r="B521" i="27"/>
  <c r="B520" i="27"/>
  <c r="B519" i="27"/>
  <c r="B518" i="27"/>
  <c r="B517" i="27"/>
  <c r="B516" i="27"/>
  <c r="B515" i="27"/>
  <c r="B514" i="27"/>
  <c r="B513" i="27"/>
  <c r="B512" i="27"/>
  <c r="B511" i="27"/>
  <c r="B510" i="27"/>
  <c r="B509" i="27"/>
  <c r="B508" i="27"/>
  <c r="B507" i="27"/>
  <c r="B506" i="27"/>
  <c r="B505" i="27"/>
  <c r="B504" i="27"/>
  <c r="B503" i="27"/>
  <c r="B502" i="27"/>
  <c r="B501" i="27"/>
  <c r="B500" i="27"/>
  <c r="B499" i="27"/>
  <c r="B498" i="27"/>
  <c r="B497" i="27"/>
  <c r="B496" i="27"/>
  <c r="B495" i="27"/>
  <c r="B494" i="27"/>
  <c r="B493" i="27"/>
  <c r="B492" i="27"/>
  <c r="B491" i="27"/>
  <c r="B490" i="27"/>
  <c r="B489" i="27"/>
  <c r="B488" i="27"/>
  <c r="B487" i="27"/>
  <c r="B486" i="27"/>
  <c r="B485" i="27"/>
  <c r="B484" i="27"/>
  <c r="B483" i="27"/>
  <c r="B482" i="27"/>
  <c r="B481" i="27"/>
  <c r="B480" i="27"/>
  <c r="B479" i="27"/>
  <c r="B478" i="27"/>
  <c r="B477" i="27"/>
  <c r="B476" i="27"/>
  <c r="B475" i="27"/>
  <c r="B474" i="27"/>
  <c r="B473" i="27"/>
  <c r="B472" i="27"/>
  <c r="B471" i="27"/>
  <c r="B470" i="27"/>
  <c r="B469" i="27"/>
  <c r="B468" i="27"/>
  <c r="B467" i="27"/>
  <c r="B466" i="27"/>
  <c r="B465" i="27"/>
  <c r="B464" i="27"/>
  <c r="B463" i="27"/>
  <c r="B462" i="27"/>
  <c r="B461" i="27"/>
  <c r="B460" i="27"/>
  <c r="B459" i="27"/>
  <c r="B458" i="27"/>
  <c r="B457" i="27"/>
  <c r="B456" i="27"/>
  <c r="B455" i="27"/>
  <c r="B454" i="27"/>
  <c r="B453" i="27"/>
  <c r="B452" i="27"/>
  <c r="B451" i="27"/>
  <c r="B450" i="27"/>
  <c r="B449" i="27"/>
  <c r="B448" i="27"/>
  <c r="B447" i="27"/>
  <c r="B446" i="27"/>
  <c r="B445" i="27"/>
  <c r="B444" i="27"/>
  <c r="B443" i="27"/>
  <c r="B442" i="27"/>
  <c r="B441" i="27"/>
  <c r="B440" i="27"/>
  <c r="B439" i="27"/>
  <c r="B438" i="27"/>
  <c r="B437" i="27"/>
  <c r="B436" i="27"/>
  <c r="B435" i="27"/>
  <c r="B434" i="27"/>
  <c r="B433" i="27"/>
  <c r="B432" i="27"/>
  <c r="B431" i="27"/>
  <c r="B430" i="27"/>
  <c r="B429" i="27"/>
  <c r="B428" i="27"/>
  <c r="B427" i="27"/>
  <c r="B426" i="27"/>
  <c r="B425" i="27"/>
  <c r="B424" i="27"/>
  <c r="B423" i="27"/>
  <c r="B422" i="27"/>
  <c r="B421" i="27"/>
  <c r="B420" i="27"/>
  <c r="B419" i="27"/>
  <c r="B418" i="27"/>
  <c r="B417" i="27"/>
  <c r="B416" i="27"/>
  <c r="B415" i="27"/>
  <c r="B414" i="27"/>
  <c r="B413" i="27"/>
  <c r="B412" i="27"/>
  <c r="B411" i="27"/>
  <c r="B410" i="27"/>
  <c r="B409" i="27"/>
  <c r="B408" i="27"/>
  <c r="B407" i="27"/>
  <c r="B406" i="27"/>
  <c r="B405" i="27"/>
  <c r="B404" i="27"/>
  <c r="B403" i="27"/>
  <c r="B402" i="27"/>
  <c r="B401" i="27"/>
  <c r="B400" i="27"/>
  <c r="B399" i="27"/>
  <c r="B398" i="27"/>
  <c r="B397" i="27"/>
  <c r="B396" i="27"/>
  <c r="B395" i="27"/>
  <c r="B394" i="27"/>
  <c r="B393" i="27"/>
  <c r="B392" i="27"/>
  <c r="B391" i="27"/>
  <c r="B390" i="27"/>
  <c r="B389" i="27"/>
  <c r="B388" i="27"/>
  <c r="B387" i="27"/>
  <c r="B386" i="27"/>
  <c r="B385" i="27"/>
  <c r="B384" i="27"/>
  <c r="B383" i="27"/>
  <c r="B382" i="27"/>
  <c r="B381" i="27"/>
  <c r="B380" i="27"/>
  <c r="B379" i="27"/>
  <c r="B378" i="27"/>
  <c r="B377" i="27"/>
  <c r="B376" i="27"/>
  <c r="B375" i="27"/>
  <c r="B374" i="27"/>
  <c r="B373" i="27"/>
  <c r="B372" i="27"/>
  <c r="B371" i="27"/>
  <c r="B370" i="27"/>
  <c r="B369" i="27"/>
  <c r="B368" i="27"/>
  <c r="B367" i="27"/>
  <c r="B366" i="27"/>
  <c r="B365" i="27"/>
  <c r="B364" i="27"/>
  <c r="B363" i="27"/>
  <c r="B362" i="27"/>
  <c r="B361" i="27"/>
  <c r="B360" i="27"/>
  <c r="B359" i="27"/>
  <c r="B358" i="27"/>
  <c r="B357" i="27"/>
  <c r="B356" i="27"/>
  <c r="B355" i="27"/>
  <c r="B354" i="27"/>
  <c r="B353" i="27"/>
  <c r="B352" i="27"/>
  <c r="B351" i="27"/>
  <c r="B350" i="27"/>
  <c r="B349" i="27"/>
  <c r="B348" i="27"/>
  <c r="B347" i="27"/>
  <c r="B346" i="27"/>
  <c r="B345" i="27"/>
  <c r="B344" i="27"/>
  <c r="B343" i="27"/>
  <c r="B342" i="27"/>
  <c r="B341" i="27"/>
  <c r="B340" i="27"/>
  <c r="B339" i="27"/>
  <c r="B338" i="27"/>
  <c r="B337" i="27"/>
  <c r="B336" i="27"/>
  <c r="B335" i="27"/>
  <c r="B334" i="27"/>
  <c r="B333" i="27"/>
  <c r="B332" i="27"/>
  <c r="B331" i="27"/>
  <c r="B330" i="27"/>
  <c r="B329" i="27"/>
  <c r="B328" i="27"/>
  <c r="B327" i="27"/>
  <c r="B326" i="27"/>
  <c r="B325" i="27"/>
  <c r="B324" i="27"/>
  <c r="B323" i="27"/>
  <c r="B322" i="27"/>
  <c r="B321" i="27"/>
  <c r="B320" i="27"/>
  <c r="B319" i="27"/>
  <c r="B318" i="27"/>
  <c r="B317" i="27"/>
  <c r="B316" i="27"/>
  <c r="B315" i="27"/>
  <c r="B314" i="27"/>
  <c r="B313" i="27"/>
  <c r="B312" i="27"/>
  <c r="B311" i="27"/>
  <c r="B310" i="27"/>
  <c r="B309" i="27"/>
  <c r="B308" i="27"/>
  <c r="B307" i="27"/>
  <c r="B306" i="27"/>
  <c r="B305" i="27"/>
  <c r="B304" i="27"/>
  <c r="B303" i="27"/>
  <c r="B302" i="27"/>
  <c r="B301" i="27"/>
  <c r="B300" i="27"/>
  <c r="B299" i="27"/>
  <c r="B298" i="27"/>
  <c r="B297" i="27"/>
  <c r="B296" i="27"/>
  <c r="B295" i="27"/>
  <c r="B294" i="27"/>
  <c r="B293" i="27"/>
  <c r="B292" i="27"/>
  <c r="B291" i="27"/>
  <c r="B290" i="27"/>
  <c r="B289" i="27"/>
  <c r="B288" i="27"/>
  <c r="B287" i="27"/>
  <c r="B286" i="27"/>
  <c r="B285" i="27"/>
  <c r="B284" i="27"/>
  <c r="B283" i="27"/>
  <c r="B282" i="27"/>
  <c r="B281" i="27"/>
  <c r="B280" i="27"/>
  <c r="B279" i="27"/>
  <c r="B278" i="27"/>
  <c r="B277" i="27"/>
  <c r="B276" i="27"/>
  <c r="B275" i="27"/>
  <c r="B274" i="27"/>
  <c r="B273" i="27"/>
  <c r="B272" i="27"/>
  <c r="B271" i="27"/>
  <c r="B270" i="27"/>
  <c r="B269" i="27"/>
  <c r="B268" i="27"/>
  <c r="B267" i="27"/>
  <c r="B266" i="27"/>
  <c r="B265" i="27"/>
  <c r="B264" i="27"/>
  <c r="B263" i="27"/>
  <c r="B262" i="27"/>
  <c r="B261" i="27"/>
  <c r="B260" i="27"/>
  <c r="B259" i="27"/>
  <c r="B258" i="27"/>
  <c r="B257" i="27"/>
  <c r="B256" i="27"/>
  <c r="B255" i="27"/>
  <c r="B254" i="27"/>
  <c r="B253" i="27"/>
  <c r="B252" i="27"/>
  <c r="B251" i="27"/>
  <c r="B250" i="27"/>
  <c r="B249" i="27"/>
  <c r="B248" i="27"/>
  <c r="B247" i="27"/>
  <c r="B246" i="27"/>
  <c r="B245" i="27"/>
  <c r="B244" i="27"/>
  <c r="B243" i="27"/>
  <c r="B242" i="27"/>
  <c r="B241" i="27"/>
  <c r="B240" i="27"/>
  <c r="B239" i="27"/>
  <c r="B238" i="27"/>
  <c r="B237" i="27"/>
  <c r="B236" i="27"/>
  <c r="B235" i="27"/>
  <c r="B234" i="27"/>
  <c r="B233" i="27"/>
  <c r="B232" i="27"/>
  <c r="B231" i="27"/>
  <c r="B230" i="27"/>
  <c r="B229" i="27"/>
  <c r="B228" i="27"/>
  <c r="B227" i="27"/>
  <c r="B226" i="27"/>
  <c r="B225" i="27"/>
  <c r="B224" i="27"/>
  <c r="B223" i="27"/>
  <c r="B222" i="27"/>
  <c r="B221" i="27"/>
  <c r="B220" i="27"/>
  <c r="B219" i="27"/>
  <c r="B218" i="27"/>
  <c r="B217" i="27"/>
  <c r="B216" i="27"/>
  <c r="B215" i="27"/>
  <c r="B214" i="27"/>
  <c r="B213" i="27"/>
  <c r="B212" i="27"/>
  <c r="B211" i="27"/>
  <c r="B210" i="27"/>
  <c r="B209" i="27"/>
  <c r="B208" i="27"/>
  <c r="B207" i="27"/>
  <c r="B206" i="27"/>
  <c r="B205" i="27"/>
  <c r="B204" i="27"/>
  <c r="B203" i="27"/>
  <c r="B202" i="27"/>
  <c r="B201" i="27"/>
  <c r="B200" i="27"/>
  <c r="B199" i="27"/>
  <c r="B198" i="27"/>
  <c r="B197" i="27"/>
  <c r="B196" i="27"/>
  <c r="B195" i="27"/>
  <c r="B194" i="27"/>
  <c r="B193" i="27"/>
  <c r="B192" i="27"/>
  <c r="B191" i="27"/>
  <c r="B190" i="27"/>
  <c r="B189" i="27"/>
  <c r="B188" i="27"/>
  <c r="B187" i="27"/>
  <c r="B186" i="27"/>
  <c r="B185" i="27"/>
  <c r="B184" i="27"/>
  <c r="B183" i="27"/>
  <c r="B182" i="27"/>
  <c r="B181" i="27"/>
  <c r="B180" i="27"/>
  <c r="B179" i="27"/>
  <c r="B178" i="27"/>
  <c r="B177" i="27"/>
  <c r="B176" i="27"/>
  <c r="B175" i="27"/>
  <c r="B174" i="27"/>
  <c r="B173" i="27"/>
  <c r="B172" i="27"/>
  <c r="B171" i="27"/>
  <c r="B170" i="27"/>
  <c r="B169" i="27"/>
  <c r="B168" i="27"/>
  <c r="B167" i="27"/>
  <c r="B166" i="27"/>
  <c r="B165" i="27"/>
  <c r="B164" i="27"/>
  <c r="B163" i="27"/>
  <c r="B162" i="27"/>
  <c r="B161" i="27"/>
  <c r="B160" i="27"/>
  <c r="B159" i="27"/>
  <c r="B158" i="27"/>
  <c r="B157" i="27"/>
  <c r="B156" i="27"/>
  <c r="B155" i="27"/>
  <c r="B154" i="27"/>
  <c r="B153" i="27"/>
  <c r="B152" i="27"/>
  <c r="B151" i="27"/>
  <c r="B150" i="27"/>
  <c r="B149" i="27"/>
  <c r="B148" i="27"/>
  <c r="B147" i="27"/>
  <c r="B146" i="27"/>
  <c r="B145" i="27"/>
  <c r="B144" i="27"/>
  <c r="B143" i="27"/>
  <c r="B142" i="27"/>
  <c r="B141" i="27"/>
  <c r="B140" i="27"/>
  <c r="B139" i="27"/>
  <c r="B138" i="27"/>
  <c r="B137" i="27"/>
  <c r="B136" i="27"/>
  <c r="B135" i="27"/>
  <c r="B134" i="27"/>
  <c r="B133" i="27"/>
  <c r="B132" i="27"/>
  <c r="B131" i="27"/>
  <c r="B130" i="27"/>
  <c r="B129" i="27"/>
  <c r="B128" i="27"/>
  <c r="B127" i="27"/>
  <c r="B126" i="27"/>
  <c r="B125" i="27"/>
  <c r="B124" i="27"/>
  <c r="B123" i="27"/>
  <c r="B122" i="27"/>
  <c r="B121" i="27"/>
  <c r="B120" i="27"/>
  <c r="B119" i="27"/>
  <c r="B118" i="27"/>
  <c r="B117" i="27"/>
  <c r="B116" i="27"/>
  <c r="B115" i="27"/>
  <c r="B114" i="27"/>
  <c r="B113" i="27"/>
  <c r="B112" i="27"/>
  <c r="B111" i="27"/>
  <c r="B110" i="27"/>
  <c r="B109" i="27"/>
  <c r="B108" i="27"/>
  <c r="B107" i="27"/>
  <c r="B106" i="27"/>
  <c r="B105" i="27"/>
  <c r="B104" i="27"/>
  <c r="B103" i="27"/>
  <c r="B102" i="27"/>
  <c r="B101" i="27"/>
  <c r="D5" i="27"/>
  <c r="D4" i="27"/>
  <c r="D3" i="27"/>
  <c r="D2" i="27"/>
  <c r="AI33" i="25" l="1"/>
  <c r="N98" i="25"/>
  <c r="K98" i="25" s="1"/>
  <c r="N90" i="25"/>
  <c r="K90" i="25" s="1"/>
  <c r="N78" i="25"/>
  <c r="K78" i="25" s="1"/>
  <c r="N70" i="25"/>
  <c r="K70" i="25" s="1"/>
  <c r="N62" i="25"/>
  <c r="K62" i="25" s="1"/>
  <c r="N54" i="25"/>
  <c r="K54" i="25" s="1"/>
  <c r="N46" i="25"/>
  <c r="K46" i="25" s="1"/>
  <c r="N34" i="25"/>
  <c r="K34" i="25" s="1"/>
  <c r="N10" i="25"/>
  <c r="K10" i="25" s="1"/>
  <c r="N101" i="25"/>
  <c r="K101" i="25" s="1"/>
  <c r="N97" i="25"/>
  <c r="K97" i="25" s="1"/>
  <c r="N93" i="25"/>
  <c r="K93" i="25" s="1"/>
  <c r="N89" i="25"/>
  <c r="K89" i="25" s="1"/>
  <c r="N85" i="25"/>
  <c r="K85" i="25" s="1"/>
  <c r="N81" i="25"/>
  <c r="K81" i="25" s="1"/>
  <c r="N77" i="25"/>
  <c r="K77" i="25" s="1"/>
  <c r="N73" i="25"/>
  <c r="K73" i="25" s="1"/>
  <c r="N69" i="25"/>
  <c r="K69" i="25" s="1"/>
  <c r="N65" i="25"/>
  <c r="K65" i="25" s="1"/>
  <c r="N61" i="25"/>
  <c r="K61" i="25" s="1"/>
  <c r="N57" i="25"/>
  <c r="K57" i="25" s="1"/>
  <c r="N53" i="25"/>
  <c r="K53" i="25" s="1"/>
  <c r="N49" i="25"/>
  <c r="K49" i="25" s="1"/>
  <c r="N45" i="25"/>
  <c r="K45" i="25" s="1"/>
  <c r="N41" i="25"/>
  <c r="K41" i="25" s="1"/>
  <c r="N37" i="25"/>
  <c r="K37" i="25" s="1"/>
  <c r="N33" i="25"/>
  <c r="K33" i="25" s="1"/>
  <c r="N29" i="25"/>
  <c r="K29" i="25" s="1"/>
  <c r="N25" i="25"/>
  <c r="K25" i="25" s="1"/>
  <c r="N21" i="25"/>
  <c r="K21" i="25" s="1"/>
  <c r="N17" i="25"/>
  <c r="K17" i="25" s="1"/>
  <c r="N13" i="25"/>
  <c r="K13" i="25" s="1"/>
  <c r="N9" i="25"/>
  <c r="N5" i="25"/>
  <c r="N100" i="25"/>
  <c r="K100" i="25" s="1"/>
  <c r="N96" i="25"/>
  <c r="K96" i="25" s="1"/>
  <c r="N92" i="25"/>
  <c r="K92" i="25" s="1"/>
  <c r="N88" i="25"/>
  <c r="K88" i="25" s="1"/>
  <c r="N84" i="25"/>
  <c r="K84" i="25" s="1"/>
  <c r="N80" i="25"/>
  <c r="K80" i="25" s="1"/>
  <c r="N76" i="25"/>
  <c r="K76" i="25" s="1"/>
  <c r="N72" i="25"/>
  <c r="K72" i="25" s="1"/>
  <c r="N68" i="25"/>
  <c r="K68" i="25" s="1"/>
  <c r="N64" i="25"/>
  <c r="K64" i="25" s="1"/>
  <c r="N60" i="25"/>
  <c r="K60" i="25" s="1"/>
  <c r="N56" i="25"/>
  <c r="K56" i="25" s="1"/>
  <c r="N52" i="25"/>
  <c r="K52" i="25" s="1"/>
  <c r="N48" i="25"/>
  <c r="K48" i="25" s="1"/>
  <c r="N44" i="25"/>
  <c r="K44" i="25" s="1"/>
  <c r="N40" i="25"/>
  <c r="K40" i="25" s="1"/>
  <c r="N36" i="25"/>
  <c r="K36" i="25" s="1"/>
  <c r="N32" i="25"/>
  <c r="K32" i="25" s="1"/>
  <c r="N28" i="25"/>
  <c r="K28" i="25" s="1"/>
  <c r="N24" i="25"/>
  <c r="K24" i="25" s="1"/>
  <c r="N20" i="25"/>
  <c r="K20" i="25" s="1"/>
  <c r="N16" i="25"/>
  <c r="K16" i="25" s="1"/>
  <c r="N12" i="25"/>
  <c r="K12" i="25" s="1"/>
  <c r="N8" i="25"/>
  <c r="K8" i="25" s="1"/>
  <c r="N4" i="25"/>
  <c r="N94" i="25"/>
  <c r="K94" i="25" s="1"/>
  <c r="N86" i="25"/>
  <c r="K86" i="25" s="1"/>
  <c r="N82" i="25"/>
  <c r="K82" i="25" s="1"/>
  <c r="N74" i="25"/>
  <c r="K74" i="25" s="1"/>
  <c r="N66" i="25"/>
  <c r="K66" i="25" s="1"/>
  <c r="N58" i="25"/>
  <c r="K58" i="25" s="1"/>
  <c r="N50" i="25"/>
  <c r="K50" i="25" s="1"/>
  <c r="N42" i="25"/>
  <c r="K42" i="25" s="1"/>
  <c r="N38" i="25"/>
  <c r="K38" i="25" s="1"/>
  <c r="N30" i="25"/>
  <c r="K30" i="25" s="1"/>
  <c r="N26" i="25"/>
  <c r="K26" i="25" s="1"/>
  <c r="N22" i="25"/>
  <c r="K22" i="25" s="1"/>
  <c r="N18" i="25"/>
  <c r="K18" i="25" s="1"/>
  <c r="N14" i="25"/>
  <c r="K14" i="25" s="1"/>
  <c r="N6" i="25"/>
  <c r="K6" i="25" s="1"/>
  <c r="N99" i="25"/>
  <c r="K99" i="25" s="1"/>
  <c r="N95" i="25"/>
  <c r="K95" i="25" s="1"/>
  <c r="N91" i="25"/>
  <c r="K91" i="25" s="1"/>
  <c r="N87" i="25"/>
  <c r="K87" i="25" s="1"/>
  <c r="N83" i="25"/>
  <c r="K83" i="25" s="1"/>
  <c r="N79" i="25"/>
  <c r="K79" i="25" s="1"/>
  <c r="N75" i="25"/>
  <c r="K75" i="25" s="1"/>
  <c r="N71" i="25"/>
  <c r="K71" i="25" s="1"/>
  <c r="N67" i="25"/>
  <c r="K67" i="25" s="1"/>
  <c r="N63" i="25"/>
  <c r="K63" i="25" s="1"/>
  <c r="N59" i="25"/>
  <c r="K59" i="25" s="1"/>
  <c r="N55" i="25"/>
  <c r="K55" i="25" s="1"/>
  <c r="N51" i="25"/>
  <c r="K51" i="25" s="1"/>
  <c r="N47" i="25"/>
  <c r="K47" i="25" s="1"/>
  <c r="N43" i="25"/>
  <c r="K43" i="25" s="1"/>
  <c r="N39" i="25"/>
  <c r="K39" i="25" s="1"/>
  <c r="N35" i="25"/>
  <c r="K35" i="25" s="1"/>
  <c r="N31" i="25"/>
  <c r="K31" i="25" s="1"/>
  <c r="N27" i="25"/>
  <c r="K27" i="25" s="1"/>
  <c r="N23" i="25"/>
  <c r="K23" i="25" s="1"/>
  <c r="N19" i="25"/>
  <c r="K19" i="25" s="1"/>
  <c r="N15" i="25"/>
  <c r="K15" i="25" s="1"/>
  <c r="N11" i="25"/>
  <c r="K11" i="25" s="1"/>
  <c r="N7" i="25"/>
  <c r="K7" i="25" s="1"/>
  <c r="N3" i="25"/>
  <c r="K3" i="25" s="1"/>
  <c r="AI34" i="25" l="1"/>
  <c r="K4" i="25"/>
  <c r="AI35" i="25" l="1"/>
  <c r="K5" i="25"/>
  <c r="D3" i="25"/>
  <c r="D7" i="25"/>
  <c r="D11" i="25"/>
  <c r="D15" i="25"/>
  <c r="D19" i="25"/>
  <c r="D23" i="25"/>
  <c r="D27" i="25"/>
  <c r="D31" i="25"/>
  <c r="D35" i="25"/>
  <c r="D39" i="25"/>
  <c r="D43" i="25"/>
  <c r="D47" i="25"/>
  <c r="D51" i="25"/>
  <c r="D55" i="25"/>
  <c r="D59" i="25"/>
  <c r="D63" i="25"/>
  <c r="D67" i="25"/>
  <c r="D71" i="25"/>
  <c r="D75" i="25"/>
  <c r="D79" i="25"/>
  <c r="A79" i="25" s="1"/>
  <c r="D83" i="25"/>
  <c r="A83" i="25" s="1"/>
  <c r="D87" i="25"/>
  <c r="A87" i="25" s="1"/>
  <c r="D91" i="25"/>
  <c r="A91" i="25" s="1"/>
  <c r="D95" i="25"/>
  <c r="A95" i="25" s="1"/>
  <c r="D99" i="25"/>
  <c r="A99" i="25" s="1"/>
  <c r="D103" i="25"/>
  <c r="A103" i="25" s="1"/>
  <c r="D107" i="25"/>
  <c r="A107" i="25" s="1"/>
  <c r="D4" i="25"/>
  <c r="D8" i="25"/>
  <c r="D12" i="25"/>
  <c r="D16" i="25"/>
  <c r="D20" i="25"/>
  <c r="D24" i="25"/>
  <c r="D28" i="25"/>
  <c r="D32" i="25"/>
  <c r="D36" i="25"/>
  <c r="D40" i="25"/>
  <c r="D44" i="25"/>
  <c r="D48" i="25"/>
  <c r="D52" i="25"/>
  <c r="D56" i="25"/>
  <c r="D60" i="25"/>
  <c r="D64" i="25"/>
  <c r="D68" i="25"/>
  <c r="D72" i="25"/>
  <c r="D76" i="25"/>
  <c r="D80" i="25"/>
  <c r="A80" i="25" s="1"/>
  <c r="D84" i="25"/>
  <c r="A84" i="25" s="1"/>
  <c r="D88" i="25"/>
  <c r="A88" i="25" s="1"/>
  <c r="D92" i="25"/>
  <c r="A92" i="25" s="1"/>
  <c r="D96" i="25"/>
  <c r="A96" i="25" s="1"/>
  <c r="D100" i="25"/>
  <c r="A100" i="25" s="1"/>
  <c r="D104" i="25"/>
  <c r="A104" i="25" s="1"/>
  <c r="D5" i="25"/>
  <c r="D9" i="25"/>
  <c r="D13" i="25"/>
  <c r="D17" i="25"/>
  <c r="D21" i="25"/>
  <c r="D25" i="25"/>
  <c r="D29" i="25"/>
  <c r="D33" i="25"/>
  <c r="D37" i="25"/>
  <c r="D41" i="25"/>
  <c r="D45" i="25"/>
  <c r="D49" i="25"/>
  <c r="D53" i="25"/>
  <c r="D57" i="25"/>
  <c r="D61" i="25"/>
  <c r="D65" i="25"/>
  <c r="D69" i="25"/>
  <c r="D73" i="25"/>
  <c r="D77" i="25"/>
  <c r="D81" i="25"/>
  <c r="A81" i="25" s="1"/>
  <c r="D85" i="25"/>
  <c r="A85" i="25" s="1"/>
  <c r="D89" i="25"/>
  <c r="A89" i="25" s="1"/>
  <c r="D93" i="25"/>
  <c r="A93" i="25" s="1"/>
  <c r="D14" i="25"/>
  <c r="D30" i="25"/>
  <c r="D46" i="25"/>
  <c r="D62" i="25"/>
  <c r="D78" i="25"/>
  <c r="D94" i="25"/>
  <c r="A94" i="25" s="1"/>
  <c r="D102" i="25"/>
  <c r="A102" i="25" s="1"/>
  <c r="D109" i="25"/>
  <c r="A109" i="25" s="1"/>
  <c r="D113" i="25"/>
  <c r="A113" i="25" s="1"/>
  <c r="D117" i="25"/>
  <c r="A117" i="25" s="1"/>
  <c r="D121" i="25"/>
  <c r="A121" i="25" s="1"/>
  <c r="D125" i="25"/>
  <c r="A125" i="25" s="1"/>
  <c r="D129" i="25"/>
  <c r="A129" i="25" s="1"/>
  <c r="D133" i="25"/>
  <c r="A133" i="25" s="1"/>
  <c r="D137" i="25"/>
  <c r="A137" i="25" s="1"/>
  <c r="D141" i="25"/>
  <c r="A141" i="25" s="1"/>
  <c r="D145" i="25"/>
  <c r="A145" i="25" s="1"/>
  <c r="D149" i="25"/>
  <c r="A149" i="25" s="1"/>
  <c r="D153" i="25"/>
  <c r="A153" i="25" s="1"/>
  <c r="D157" i="25"/>
  <c r="A157" i="25" s="1"/>
  <c r="D161" i="25"/>
  <c r="A161" i="25" s="1"/>
  <c r="D165" i="25"/>
  <c r="A165" i="25" s="1"/>
  <c r="D169" i="25"/>
  <c r="A169" i="25" s="1"/>
  <c r="D173" i="25"/>
  <c r="A173" i="25" s="1"/>
  <c r="D177" i="25"/>
  <c r="A177" i="25" s="1"/>
  <c r="D181" i="25"/>
  <c r="A181" i="25" s="1"/>
  <c r="D185" i="25"/>
  <c r="A185" i="25" s="1"/>
  <c r="D189" i="25"/>
  <c r="A189" i="25" s="1"/>
  <c r="D193" i="25"/>
  <c r="A193" i="25" s="1"/>
  <c r="D197" i="25"/>
  <c r="A197" i="25" s="1"/>
  <c r="D201" i="25"/>
  <c r="A201" i="25" s="1"/>
  <c r="D205" i="25"/>
  <c r="A205" i="25" s="1"/>
  <c r="D209" i="25"/>
  <c r="A209" i="25" s="1"/>
  <c r="D213" i="25"/>
  <c r="A213" i="25" s="1"/>
  <c r="D217" i="25"/>
  <c r="A217" i="25" s="1"/>
  <c r="D221" i="25"/>
  <c r="A221" i="25" s="1"/>
  <c r="D225" i="25"/>
  <c r="A225" i="25" s="1"/>
  <c r="D229" i="25"/>
  <c r="A229" i="25" s="1"/>
  <c r="D233" i="25"/>
  <c r="A233" i="25" s="1"/>
  <c r="D237" i="25"/>
  <c r="A237" i="25" s="1"/>
  <c r="D241" i="25"/>
  <c r="A241" i="25" s="1"/>
  <c r="D245" i="25"/>
  <c r="A245" i="25" s="1"/>
  <c r="D249" i="25"/>
  <c r="A249" i="25" s="1"/>
  <c r="D253" i="25"/>
  <c r="A253" i="25" s="1"/>
  <c r="D257" i="25"/>
  <c r="A257" i="25" s="1"/>
  <c r="D261" i="25"/>
  <c r="A261" i="25" s="1"/>
  <c r="D265" i="25"/>
  <c r="A265" i="25" s="1"/>
  <c r="D269" i="25"/>
  <c r="A269" i="25" s="1"/>
  <c r="D273" i="25"/>
  <c r="A273" i="25" s="1"/>
  <c r="D277" i="25"/>
  <c r="A277" i="25" s="1"/>
  <c r="D281" i="25"/>
  <c r="A281" i="25" s="1"/>
  <c r="D285" i="25"/>
  <c r="A285" i="25" s="1"/>
  <c r="D289" i="25"/>
  <c r="A289" i="25" s="1"/>
  <c r="D293" i="25"/>
  <c r="A293" i="25" s="1"/>
  <c r="D297" i="25"/>
  <c r="A297" i="25" s="1"/>
  <c r="D301" i="25"/>
  <c r="A301" i="25" s="1"/>
  <c r="D305" i="25"/>
  <c r="A305" i="25" s="1"/>
  <c r="D309" i="25"/>
  <c r="A309" i="25" s="1"/>
  <c r="D313" i="25"/>
  <c r="A313" i="25" s="1"/>
  <c r="D317" i="25"/>
  <c r="A317" i="25" s="1"/>
  <c r="D321" i="25"/>
  <c r="A321" i="25" s="1"/>
  <c r="D325" i="25"/>
  <c r="A325" i="25" s="1"/>
  <c r="D329" i="25"/>
  <c r="A329" i="25" s="1"/>
  <c r="D333" i="25"/>
  <c r="A333" i="25" s="1"/>
  <c r="D337" i="25"/>
  <c r="A337" i="25" s="1"/>
  <c r="D341" i="25"/>
  <c r="A341" i="25" s="1"/>
  <c r="D345" i="25"/>
  <c r="A345" i="25" s="1"/>
  <c r="D349" i="25"/>
  <c r="A349" i="25" s="1"/>
  <c r="D353" i="25"/>
  <c r="A353" i="25" s="1"/>
  <c r="D357" i="25"/>
  <c r="A357" i="25" s="1"/>
  <c r="D361" i="25"/>
  <c r="A361" i="25" s="1"/>
  <c r="D365" i="25"/>
  <c r="A365" i="25" s="1"/>
  <c r="D369" i="25"/>
  <c r="A369" i="25" s="1"/>
  <c r="D373" i="25"/>
  <c r="A373" i="25" s="1"/>
  <c r="D377" i="25"/>
  <c r="A377" i="25" s="1"/>
  <c r="D381" i="25"/>
  <c r="A381" i="25" s="1"/>
  <c r="D385" i="25"/>
  <c r="A385" i="25" s="1"/>
  <c r="D389" i="25"/>
  <c r="A389" i="25" s="1"/>
  <c r="D393" i="25"/>
  <c r="A393" i="25" s="1"/>
  <c r="D397" i="25"/>
  <c r="A397" i="25" s="1"/>
  <c r="D401" i="25"/>
  <c r="A401" i="25" s="1"/>
  <c r="D405" i="25"/>
  <c r="A405" i="25" s="1"/>
  <c r="D409" i="25"/>
  <c r="A409" i="25" s="1"/>
  <c r="D2" i="25"/>
  <c r="A2" i="25" s="1"/>
  <c r="D18" i="25"/>
  <c r="D34" i="25"/>
  <c r="D50" i="25"/>
  <c r="D66" i="25"/>
  <c r="D82" i="25"/>
  <c r="A82" i="25" s="1"/>
  <c r="D97" i="25"/>
  <c r="A97" i="25" s="1"/>
  <c r="D105" i="25"/>
  <c r="A105" i="25" s="1"/>
  <c r="D110" i="25"/>
  <c r="A110" i="25" s="1"/>
  <c r="D114" i="25"/>
  <c r="A114" i="25" s="1"/>
  <c r="D118" i="25"/>
  <c r="A118" i="25" s="1"/>
  <c r="D122" i="25"/>
  <c r="A122" i="25" s="1"/>
  <c r="D126" i="25"/>
  <c r="A126" i="25" s="1"/>
  <c r="D130" i="25"/>
  <c r="A130" i="25" s="1"/>
  <c r="D134" i="25"/>
  <c r="A134" i="25" s="1"/>
  <c r="D138" i="25"/>
  <c r="A138" i="25" s="1"/>
  <c r="D142" i="25"/>
  <c r="A142" i="25" s="1"/>
  <c r="D146" i="25"/>
  <c r="A146" i="25" s="1"/>
  <c r="D150" i="25"/>
  <c r="A150" i="25" s="1"/>
  <c r="D154" i="25"/>
  <c r="A154" i="25" s="1"/>
  <c r="D158" i="25"/>
  <c r="A158" i="25" s="1"/>
  <c r="D162" i="25"/>
  <c r="A162" i="25" s="1"/>
  <c r="D166" i="25"/>
  <c r="A166" i="25" s="1"/>
  <c r="D170" i="25"/>
  <c r="A170" i="25" s="1"/>
  <c r="D174" i="25"/>
  <c r="A174" i="25" s="1"/>
  <c r="D178" i="25"/>
  <c r="A178" i="25" s="1"/>
  <c r="D182" i="25"/>
  <c r="A182" i="25" s="1"/>
  <c r="D186" i="25"/>
  <c r="A186" i="25" s="1"/>
  <c r="D190" i="25"/>
  <c r="A190" i="25" s="1"/>
  <c r="D194" i="25"/>
  <c r="A194" i="25" s="1"/>
  <c r="D198" i="25"/>
  <c r="A198" i="25" s="1"/>
  <c r="D202" i="25"/>
  <c r="A202" i="25" s="1"/>
  <c r="D206" i="25"/>
  <c r="A206" i="25" s="1"/>
  <c r="D210" i="25"/>
  <c r="A210" i="25" s="1"/>
  <c r="D214" i="25"/>
  <c r="A214" i="25" s="1"/>
  <c r="D218" i="25"/>
  <c r="A218" i="25" s="1"/>
  <c r="D222" i="25"/>
  <c r="A222" i="25" s="1"/>
  <c r="D226" i="25"/>
  <c r="A226" i="25" s="1"/>
  <c r="D230" i="25"/>
  <c r="A230" i="25" s="1"/>
  <c r="D234" i="25"/>
  <c r="A234" i="25" s="1"/>
  <c r="D238" i="25"/>
  <c r="A238" i="25" s="1"/>
  <c r="D242" i="25"/>
  <c r="A242" i="25" s="1"/>
  <c r="D246" i="25"/>
  <c r="A246" i="25" s="1"/>
  <c r="D250" i="25"/>
  <c r="A250" i="25" s="1"/>
  <c r="D254" i="25"/>
  <c r="A254" i="25" s="1"/>
  <c r="D258" i="25"/>
  <c r="A258" i="25" s="1"/>
  <c r="D262" i="25"/>
  <c r="A262" i="25" s="1"/>
  <c r="D266" i="25"/>
  <c r="A266" i="25" s="1"/>
  <c r="D270" i="25"/>
  <c r="A270" i="25" s="1"/>
  <c r="D274" i="25"/>
  <c r="A274" i="25" s="1"/>
  <c r="D278" i="25"/>
  <c r="A278" i="25" s="1"/>
  <c r="D282" i="25"/>
  <c r="A282" i="25" s="1"/>
  <c r="D286" i="25"/>
  <c r="A286" i="25" s="1"/>
  <c r="D290" i="25"/>
  <c r="A290" i="25" s="1"/>
  <c r="D294" i="25"/>
  <c r="A294" i="25" s="1"/>
  <c r="D298" i="25"/>
  <c r="A298" i="25" s="1"/>
  <c r="D302" i="25"/>
  <c r="A302" i="25" s="1"/>
  <c r="D306" i="25"/>
  <c r="A306" i="25" s="1"/>
  <c r="D310" i="25"/>
  <c r="A310" i="25" s="1"/>
  <c r="D314" i="25"/>
  <c r="A314" i="25" s="1"/>
  <c r="D318" i="25"/>
  <c r="A318" i="25" s="1"/>
  <c r="D322" i="25"/>
  <c r="A322" i="25" s="1"/>
  <c r="D326" i="25"/>
  <c r="A326" i="25" s="1"/>
  <c r="D330" i="25"/>
  <c r="A330" i="25" s="1"/>
  <c r="D334" i="25"/>
  <c r="A334" i="25" s="1"/>
  <c r="D338" i="25"/>
  <c r="A338" i="25" s="1"/>
  <c r="D342" i="25"/>
  <c r="A342" i="25" s="1"/>
  <c r="D346" i="25"/>
  <c r="A346" i="25" s="1"/>
  <c r="D350" i="25"/>
  <c r="A350" i="25" s="1"/>
  <c r="D354" i="25"/>
  <c r="A354" i="25" s="1"/>
  <c r="D358" i="25"/>
  <c r="A358" i="25" s="1"/>
  <c r="D362" i="25"/>
  <c r="A362" i="25" s="1"/>
  <c r="D366" i="25"/>
  <c r="A366" i="25" s="1"/>
  <c r="D370" i="25"/>
  <c r="A370" i="25" s="1"/>
  <c r="D374" i="25"/>
  <c r="A374" i="25" s="1"/>
  <c r="D378" i="25"/>
  <c r="A378" i="25" s="1"/>
  <c r="D382" i="25"/>
  <c r="A382" i="25" s="1"/>
  <c r="D386" i="25"/>
  <c r="A386" i="25" s="1"/>
  <c r="D390" i="25"/>
  <c r="A390" i="25" s="1"/>
  <c r="D394" i="25"/>
  <c r="A394" i="25" s="1"/>
  <c r="D398" i="25"/>
  <c r="A398" i="25" s="1"/>
  <c r="D402" i="25"/>
  <c r="A402" i="25" s="1"/>
  <c r="D406" i="25"/>
  <c r="A406" i="25" s="1"/>
  <c r="D6" i="25"/>
  <c r="D22" i="25"/>
  <c r="D38" i="25"/>
  <c r="D54" i="25"/>
  <c r="D70" i="25"/>
  <c r="D86" i="25"/>
  <c r="A86" i="25" s="1"/>
  <c r="D98" i="25"/>
  <c r="A98" i="25" s="1"/>
  <c r="D106" i="25"/>
  <c r="A106" i="25" s="1"/>
  <c r="D111" i="25"/>
  <c r="A111" i="25" s="1"/>
  <c r="D115" i="25"/>
  <c r="A115" i="25" s="1"/>
  <c r="D119" i="25"/>
  <c r="A119" i="25" s="1"/>
  <c r="D123" i="25"/>
  <c r="A123" i="25" s="1"/>
  <c r="D127" i="25"/>
  <c r="A127" i="25" s="1"/>
  <c r="D131" i="25"/>
  <c r="A131" i="25" s="1"/>
  <c r="D135" i="25"/>
  <c r="A135" i="25" s="1"/>
  <c r="D139" i="25"/>
  <c r="A139" i="25" s="1"/>
  <c r="D143" i="25"/>
  <c r="A143" i="25" s="1"/>
  <c r="D147" i="25"/>
  <c r="A147" i="25" s="1"/>
  <c r="D151" i="25"/>
  <c r="A151" i="25" s="1"/>
  <c r="D155" i="25"/>
  <c r="A155" i="25" s="1"/>
  <c r="D159" i="25"/>
  <c r="A159" i="25" s="1"/>
  <c r="D163" i="25"/>
  <c r="A163" i="25" s="1"/>
  <c r="D167" i="25"/>
  <c r="A167" i="25" s="1"/>
  <c r="D171" i="25"/>
  <c r="A171" i="25" s="1"/>
  <c r="D175" i="25"/>
  <c r="A175" i="25" s="1"/>
  <c r="D179" i="25"/>
  <c r="A179" i="25" s="1"/>
  <c r="D183" i="25"/>
  <c r="A183" i="25" s="1"/>
  <c r="D187" i="25"/>
  <c r="A187" i="25" s="1"/>
  <c r="D191" i="25"/>
  <c r="A191" i="25" s="1"/>
  <c r="D195" i="25"/>
  <c r="A195" i="25" s="1"/>
  <c r="D199" i="25"/>
  <c r="A199" i="25" s="1"/>
  <c r="D203" i="25"/>
  <c r="A203" i="25" s="1"/>
  <c r="D207" i="25"/>
  <c r="A207" i="25" s="1"/>
  <c r="D211" i="25"/>
  <c r="A211" i="25" s="1"/>
  <c r="D215" i="25"/>
  <c r="A215" i="25" s="1"/>
  <c r="D219" i="25"/>
  <c r="A219" i="25" s="1"/>
  <c r="D223" i="25"/>
  <c r="A223" i="25" s="1"/>
  <c r="D227" i="25"/>
  <c r="A227" i="25" s="1"/>
  <c r="D231" i="25"/>
  <c r="A231" i="25" s="1"/>
  <c r="D235" i="25"/>
  <c r="A235" i="25" s="1"/>
  <c r="D239" i="25"/>
  <c r="A239" i="25" s="1"/>
  <c r="D243" i="25"/>
  <c r="A243" i="25" s="1"/>
  <c r="D247" i="25"/>
  <c r="A247" i="25" s="1"/>
  <c r="D251" i="25"/>
  <c r="A251" i="25" s="1"/>
  <c r="D255" i="25"/>
  <c r="A255" i="25" s="1"/>
  <c r="D259" i="25"/>
  <c r="A259" i="25" s="1"/>
  <c r="D263" i="25"/>
  <c r="A263" i="25" s="1"/>
  <c r="D267" i="25"/>
  <c r="A267" i="25" s="1"/>
  <c r="D271" i="25"/>
  <c r="A271" i="25" s="1"/>
  <c r="D275" i="25"/>
  <c r="A275" i="25" s="1"/>
  <c r="D279" i="25"/>
  <c r="A279" i="25" s="1"/>
  <c r="D283" i="25"/>
  <c r="A283" i="25" s="1"/>
  <c r="D287" i="25"/>
  <c r="A287" i="25" s="1"/>
  <c r="D291" i="25"/>
  <c r="A291" i="25" s="1"/>
  <c r="D295" i="25"/>
  <c r="A295" i="25" s="1"/>
  <c r="D299" i="25"/>
  <c r="A299" i="25" s="1"/>
  <c r="D303" i="25"/>
  <c r="A303" i="25" s="1"/>
  <c r="D307" i="25"/>
  <c r="A307" i="25" s="1"/>
  <c r="D311" i="25"/>
  <c r="A311" i="25" s="1"/>
  <c r="D315" i="25"/>
  <c r="A315" i="25" s="1"/>
  <c r="D319" i="25"/>
  <c r="A319" i="25" s="1"/>
  <c r="D323" i="25"/>
  <c r="A323" i="25" s="1"/>
  <c r="D327" i="25"/>
  <c r="A327" i="25" s="1"/>
  <c r="D331" i="25"/>
  <c r="A331" i="25" s="1"/>
  <c r="D335" i="25"/>
  <c r="A335" i="25" s="1"/>
  <c r="D339" i="25"/>
  <c r="A339" i="25" s="1"/>
  <c r="D343" i="25"/>
  <c r="A343" i="25" s="1"/>
  <c r="D347" i="25"/>
  <c r="A347" i="25" s="1"/>
  <c r="D351" i="25"/>
  <c r="A351" i="25" s="1"/>
  <c r="D355" i="25"/>
  <c r="A355" i="25" s="1"/>
  <c r="D359" i="25"/>
  <c r="A359" i="25" s="1"/>
  <c r="D363" i="25"/>
  <c r="A363" i="25" s="1"/>
  <c r="D367" i="25"/>
  <c r="A367" i="25" s="1"/>
  <c r="D371" i="25"/>
  <c r="A371" i="25" s="1"/>
  <c r="D375" i="25"/>
  <c r="A375" i="25" s="1"/>
  <c r="D379" i="25"/>
  <c r="A379" i="25" s="1"/>
  <c r="D383" i="25"/>
  <c r="A383" i="25" s="1"/>
  <c r="D387" i="25"/>
  <c r="A387" i="25" s="1"/>
  <c r="D391" i="25"/>
  <c r="A391" i="25" s="1"/>
  <c r="D395" i="25"/>
  <c r="A395" i="25" s="1"/>
  <c r="D399" i="25"/>
  <c r="A399" i="25" s="1"/>
  <c r="D403" i="25"/>
  <c r="A403" i="25" s="1"/>
  <c r="D407" i="25"/>
  <c r="A407" i="25" s="1"/>
  <c r="D411" i="25"/>
  <c r="A411" i="25" s="1"/>
  <c r="D10" i="25"/>
  <c r="D26" i="25"/>
  <c r="D42" i="25"/>
  <c r="D58" i="25"/>
  <c r="D74" i="25"/>
  <c r="D90" i="25"/>
  <c r="A90" i="25" s="1"/>
  <c r="D101" i="25"/>
  <c r="A101" i="25" s="1"/>
  <c r="D108" i="25"/>
  <c r="A108" i="25" s="1"/>
  <c r="D112" i="25"/>
  <c r="A112" i="25" s="1"/>
  <c r="D116" i="25"/>
  <c r="A116" i="25" s="1"/>
  <c r="D120" i="25"/>
  <c r="A120" i="25" s="1"/>
  <c r="D124" i="25"/>
  <c r="A124" i="25" s="1"/>
  <c r="D128" i="25"/>
  <c r="A128" i="25" s="1"/>
  <c r="D132" i="25"/>
  <c r="A132" i="25" s="1"/>
  <c r="D136" i="25"/>
  <c r="A136" i="25" s="1"/>
  <c r="D140" i="25"/>
  <c r="A140" i="25" s="1"/>
  <c r="D144" i="25"/>
  <c r="A144" i="25" s="1"/>
  <c r="D148" i="25"/>
  <c r="A148" i="25" s="1"/>
  <c r="D152" i="25"/>
  <c r="A152" i="25" s="1"/>
  <c r="D156" i="25"/>
  <c r="A156" i="25" s="1"/>
  <c r="D160" i="25"/>
  <c r="A160" i="25" s="1"/>
  <c r="D164" i="25"/>
  <c r="A164" i="25" s="1"/>
  <c r="D168" i="25"/>
  <c r="A168" i="25" s="1"/>
  <c r="D172" i="25"/>
  <c r="A172" i="25" s="1"/>
  <c r="D176" i="25"/>
  <c r="A176" i="25" s="1"/>
  <c r="D180" i="25"/>
  <c r="A180" i="25" s="1"/>
  <c r="D184" i="25"/>
  <c r="A184" i="25" s="1"/>
  <c r="D188" i="25"/>
  <c r="A188" i="25" s="1"/>
  <c r="D192" i="25"/>
  <c r="A192" i="25" s="1"/>
  <c r="D196" i="25"/>
  <c r="A196" i="25" s="1"/>
  <c r="D200" i="25"/>
  <c r="A200" i="25" s="1"/>
  <c r="D204" i="25"/>
  <c r="A204" i="25" s="1"/>
  <c r="D208" i="25"/>
  <c r="A208" i="25" s="1"/>
  <c r="D212" i="25"/>
  <c r="A212" i="25" s="1"/>
  <c r="D216" i="25"/>
  <c r="A216" i="25" s="1"/>
  <c r="D220" i="25"/>
  <c r="A220" i="25" s="1"/>
  <c r="D224" i="25"/>
  <c r="A224" i="25" s="1"/>
  <c r="D228" i="25"/>
  <c r="A228" i="25" s="1"/>
  <c r="D232" i="25"/>
  <c r="A232" i="25" s="1"/>
  <c r="D236" i="25"/>
  <c r="A236" i="25" s="1"/>
  <c r="D240" i="25"/>
  <c r="A240" i="25" s="1"/>
  <c r="D244" i="25"/>
  <c r="A244" i="25" s="1"/>
  <c r="D248" i="25"/>
  <c r="A248" i="25" s="1"/>
  <c r="D252" i="25"/>
  <c r="A252" i="25" s="1"/>
  <c r="D256" i="25"/>
  <c r="A256" i="25" s="1"/>
  <c r="D260" i="25"/>
  <c r="A260" i="25" s="1"/>
  <c r="D264" i="25"/>
  <c r="A264" i="25" s="1"/>
  <c r="D268" i="25"/>
  <c r="A268" i="25" s="1"/>
  <c r="D272" i="25"/>
  <c r="A272" i="25" s="1"/>
  <c r="D276" i="25"/>
  <c r="A276" i="25" s="1"/>
  <c r="D280" i="25"/>
  <c r="A280" i="25" s="1"/>
  <c r="D284" i="25"/>
  <c r="A284" i="25" s="1"/>
  <c r="D288" i="25"/>
  <c r="A288" i="25" s="1"/>
  <c r="D292" i="25"/>
  <c r="A292" i="25" s="1"/>
  <c r="D296" i="25"/>
  <c r="A296" i="25" s="1"/>
  <c r="D300" i="25"/>
  <c r="A300" i="25" s="1"/>
  <c r="D304" i="25"/>
  <c r="A304" i="25" s="1"/>
  <c r="D308" i="25"/>
  <c r="A308" i="25" s="1"/>
  <c r="D312" i="25"/>
  <c r="A312" i="25" s="1"/>
  <c r="D316" i="25"/>
  <c r="A316" i="25" s="1"/>
  <c r="D320" i="25"/>
  <c r="A320" i="25" s="1"/>
  <c r="D324" i="25"/>
  <c r="A324" i="25" s="1"/>
  <c r="D328" i="25"/>
  <c r="A328" i="25" s="1"/>
  <c r="D332" i="25"/>
  <c r="A332" i="25" s="1"/>
  <c r="D336" i="25"/>
  <c r="A336" i="25" s="1"/>
  <c r="D340" i="25"/>
  <c r="A340" i="25" s="1"/>
  <c r="D344" i="25"/>
  <c r="A344" i="25" s="1"/>
  <c r="D348" i="25"/>
  <c r="A348" i="25" s="1"/>
  <c r="D352" i="25"/>
  <c r="A352" i="25" s="1"/>
  <c r="D356" i="25"/>
  <c r="A356" i="25" s="1"/>
  <c r="D360" i="25"/>
  <c r="A360" i="25" s="1"/>
  <c r="D364" i="25"/>
  <c r="A364" i="25" s="1"/>
  <c r="D368" i="25"/>
  <c r="A368" i="25" s="1"/>
  <c r="D372" i="25"/>
  <c r="A372" i="25" s="1"/>
  <c r="D376" i="25"/>
  <c r="A376" i="25" s="1"/>
  <c r="D380" i="25"/>
  <c r="A380" i="25" s="1"/>
  <c r="D384" i="25"/>
  <c r="A384" i="25" s="1"/>
  <c r="D388" i="25"/>
  <c r="A388" i="25" s="1"/>
  <c r="D392" i="25"/>
  <c r="A392" i="25" s="1"/>
  <c r="D396" i="25"/>
  <c r="A396" i="25" s="1"/>
  <c r="D400" i="25"/>
  <c r="A400" i="25" s="1"/>
  <c r="D404" i="25"/>
  <c r="A404" i="25" s="1"/>
  <c r="D408" i="25"/>
  <c r="A408" i="25" s="1"/>
  <c r="D410" i="25"/>
  <c r="A410" i="25" s="1"/>
  <c r="D415" i="25"/>
  <c r="A415" i="25" s="1"/>
  <c r="D419" i="25"/>
  <c r="A419" i="25" s="1"/>
  <c r="D423" i="25"/>
  <c r="A423" i="25" s="1"/>
  <c r="D427" i="25"/>
  <c r="A427" i="25" s="1"/>
  <c r="D431" i="25"/>
  <c r="A431" i="25" s="1"/>
  <c r="D435" i="25"/>
  <c r="A435" i="25" s="1"/>
  <c r="D439" i="25"/>
  <c r="A439" i="25" s="1"/>
  <c r="D443" i="25"/>
  <c r="A443" i="25" s="1"/>
  <c r="D447" i="25"/>
  <c r="A447" i="25" s="1"/>
  <c r="D451" i="25"/>
  <c r="A451" i="25" s="1"/>
  <c r="D455" i="25"/>
  <c r="A455" i="25" s="1"/>
  <c r="D459" i="25"/>
  <c r="A459" i="25" s="1"/>
  <c r="D463" i="25"/>
  <c r="A463" i="25" s="1"/>
  <c r="D467" i="25"/>
  <c r="A467" i="25" s="1"/>
  <c r="D471" i="25"/>
  <c r="A471" i="25" s="1"/>
  <c r="D475" i="25"/>
  <c r="A475" i="25" s="1"/>
  <c r="D479" i="25"/>
  <c r="A479" i="25" s="1"/>
  <c r="D483" i="25"/>
  <c r="A483" i="25" s="1"/>
  <c r="D487" i="25"/>
  <c r="A487" i="25" s="1"/>
  <c r="D491" i="25"/>
  <c r="A491" i="25" s="1"/>
  <c r="D495" i="25"/>
  <c r="A495" i="25" s="1"/>
  <c r="D480" i="25"/>
  <c r="A480" i="25" s="1"/>
  <c r="D488" i="25"/>
  <c r="A488" i="25" s="1"/>
  <c r="D489" i="25"/>
  <c r="A489" i="25" s="1"/>
  <c r="D412" i="25"/>
  <c r="A412" i="25" s="1"/>
  <c r="D416" i="25"/>
  <c r="A416" i="25" s="1"/>
  <c r="D420" i="25"/>
  <c r="A420" i="25" s="1"/>
  <c r="D424" i="25"/>
  <c r="A424" i="25" s="1"/>
  <c r="D428" i="25"/>
  <c r="A428" i="25" s="1"/>
  <c r="D432" i="25"/>
  <c r="A432" i="25" s="1"/>
  <c r="D436" i="25"/>
  <c r="A436" i="25" s="1"/>
  <c r="D440" i="25"/>
  <c r="A440" i="25" s="1"/>
  <c r="D444" i="25"/>
  <c r="A444" i="25" s="1"/>
  <c r="D448" i="25"/>
  <c r="A448" i="25" s="1"/>
  <c r="D452" i="25"/>
  <c r="A452" i="25" s="1"/>
  <c r="D456" i="25"/>
  <c r="A456" i="25" s="1"/>
  <c r="D460" i="25"/>
  <c r="A460" i="25" s="1"/>
  <c r="D464" i="25"/>
  <c r="A464" i="25" s="1"/>
  <c r="D468" i="25"/>
  <c r="A468" i="25" s="1"/>
  <c r="D472" i="25"/>
  <c r="A472" i="25" s="1"/>
  <c r="D476" i="25"/>
  <c r="A476" i="25" s="1"/>
  <c r="D492" i="25"/>
  <c r="A492" i="25" s="1"/>
  <c r="D493" i="25"/>
  <c r="A493" i="25" s="1"/>
  <c r="D413" i="25"/>
  <c r="A413" i="25" s="1"/>
  <c r="D417" i="25"/>
  <c r="A417" i="25" s="1"/>
  <c r="D421" i="25"/>
  <c r="A421" i="25" s="1"/>
  <c r="D425" i="25"/>
  <c r="A425" i="25" s="1"/>
  <c r="D429" i="25"/>
  <c r="A429" i="25" s="1"/>
  <c r="D433" i="25"/>
  <c r="A433" i="25" s="1"/>
  <c r="D437" i="25"/>
  <c r="A437" i="25" s="1"/>
  <c r="D441" i="25"/>
  <c r="A441" i="25" s="1"/>
  <c r="D445" i="25"/>
  <c r="A445" i="25" s="1"/>
  <c r="D449" i="25"/>
  <c r="A449" i="25" s="1"/>
  <c r="D453" i="25"/>
  <c r="A453" i="25" s="1"/>
  <c r="D457" i="25"/>
  <c r="A457" i="25" s="1"/>
  <c r="D461" i="25"/>
  <c r="A461" i="25" s="1"/>
  <c r="D465" i="25"/>
  <c r="A465" i="25" s="1"/>
  <c r="D469" i="25"/>
  <c r="A469" i="25" s="1"/>
  <c r="D473" i="25"/>
  <c r="A473" i="25" s="1"/>
  <c r="D477" i="25"/>
  <c r="A477" i="25" s="1"/>
  <c r="D481" i="25"/>
  <c r="A481" i="25" s="1"/>
  <c r="D485" i="25"/>
  <c r="A485" i="25" s="1"/>
  <c r="D497" i="25"/>
  <c r="A497" i="25" s="1"/>
  <c r="D414" i="25"/>
  <c r="A414" i="25" s="1"/>
  <c r="D418" i="25"/>
  <c r="A418" i="25" s="1"/>
  <c r="D422" i="25"/>
  <c r="A422" i="25" s="1"/>
  <c r="D426" i="25"/>
  <c r="A426" i="25" s="1"/>
  <c r="D430" i="25"/>
  <c r="A430" i="25" s="1"/>
  <c r="D434" i="25"/>
  <c r="A434" i="25" s="1"/>
  <c r="D438" i="25"/>
  <c r="A438" i="25" s="1"/>
  <c r="D442" i="25"/>
  <c r="A442" i="25" s="1"/>
  <c r="D446" i="25"/>
  <c r="A446" i="25" s="1"/>
  <c r="D450" i="25"/>
  <c r="A450" i="25" s="1"/>
  <c r="D454" i="25"/>
  <c r="A454" i="25" s="1"/>
  <c r="D458" i="25"/>
  <c r="A458" i="25" s="1"/>
  <c r="D462" i="25"/>
  <c r="A462" i="25" s="1"/>
  <c r="D466" i="25"/>
  <c r="A466" i="25" s="1"/>
  <c r="D470" i="25"/>
  <c r="A470" i="25" s="1"/>
  <c r="D474" i="25"/>
  <c r="A474" i="25" s="1"/>
  <c r="D478" i="25"/>
  <c r="A478" i="25" s="1"/>
  <c r="D482" i="25"/>
  <c r="A482" i="25" s="1"/>
  <c r="D486" i="25"/>
  <c r="A486" i="25" s="1"/>
  <c r="D490" i="25"/>
  <c r="A490" i="25" s="1"/>
  <c r="D494" i="25"/>
  <c r="A494" i="25" s="1"/>
  <c r="D498" i="25"/>
  <c r="A498" i="25" s="1"/>
  <c r="D499" i="25"/>
  <c r="A499" i="25" s="1"/>
  <c r="D484" i="25"/>
  <c r="A484" i="25" s="1"/>
  <c r="D496" i="25"/>
  <c r="A496" i="25" s="1"/>
  <c r="D500" i="25"/>
  <c r="A500" i="25" s="1"/>
  <c r="AI36" i="25" l="1"/>
  <c r="K9" i="25"/>
  <c r="M72" i="25" s="1"/>
  <c r="A3" i="25"/>
  <c r="A4" i="25" s="1"/>
  <c r="G7" i="25"/>
  <c r="G8" i="25"/>
  <c r="G9" i="25"/>
  <c r="G10" i="25"/>
  <c r="G11" i="25"/>
  <c r="AI37" i="25" l="1"/>
  <c r="A5" i="25"/>
  <c r="M3" i="25"/>
  <c r="M2" i="25"/>
  <c r="M58" i="25"/>
  <c r="M65" i="25"/>
  <c r="M98" i="25"/>
  <c r="M13" i="25"/>
  <c r="M17" i="25"/>
  <c r="M87" i="25"/>
  <c r="M61" i="25"/>
  <c r="M77" i="25"/>
  <c r="M62" i="25"/>
  <c r="M49" i="25"/>
  <c r="M35" i="25"/>
  <c r="M51" i="25"/>
  <c r="M85" i="25"/>
  <c r="M56" i="25"/>
  <c r="M18" i="25"/>
  <c r="M54" i="25"/>
  <c r="M86" i="25"/>
  <c r="M44" i="25"/>
  <c r="M36" i="25"/>
  <c r="M52" i="25"/>
  <c r="M99" i="25"/>
  <c r="M25" i="25"/>
  <c r="M100" i="25"/>
  <c r="M67" i="25"/>
  <c r="M88" i="25"/>
  <c r="M89" i="25"/>
  <c r="M81" i="25"/>
  <c r="M82" i="25"/>
  <c r="M53" i="25"/>
  <c r="M63" i="25"/>
  <c r="M71" i="25"/>
  <c r="M55" i="25"/>
  <c r="M34" i="25"/>
  <c r="M93" i="25"/>
  <c r="M78" i="25"/>
  <c r="M28" i="25"/>
  <c r="M21" i="25"/>
  <c r="M66" i="25"/>
  <c r="M33" i="25"/>
  <c r="M64" i="25"/>
  <c r="M80" i="25"/>
  <c r="M15" i="25"/>
  <c r="M19" i="25"/>
  <c r="M14" i="25"/>
  <c r="M42" i="25"/>
  <c r="M29" i="25"/>
  <c r="M24" i="25"/>
  <c r="M32" i="25"/>
  <c r="M30" i="25"/>
  <c r="M46" i="25"/>
  <c r="M60" i="25"/>
  <c r="M91" i="25"/>
  <c r="M41" i="25"/>
  <c r="M96" i="25"/>
  <c r="M74" i="25"/>
  <c r="M7" i="25"/>
  <c r="M37" i="25"/>
  <c r="M16" i="25"/>
  <c r="M38" i="25"/>
  <c r="M83" i="25"/>
  <c r="M97" i="25"/>
  <c r="M31" i="25"/>
  <c r="M76" i="25"/>
  <c r="M8" i="25"/>
  <c r="M45" i="25"/>
  <c r="M95" i="25"/>
  <c r="M9" i="25"/>
  <c r="M94" i="25"/>
  <c r="M10" i="25"/>
  <c r="M47" i="25"/>
  <c r="M57" i="25"/>
  <c r="M50" i="25"/>
  <c r="M23" i="25"/>
  <c r="M90" i="25"/>
  <c r="M5" i="25"/>
  <c r="M68" i="25"/>
  <c r="M43" i="25"/>
  <c r="M6" i="25"/>
  <c r="M20" i="25"/>
  <c r="M84" i="25"/>
  <c r="M75" i="25"/>
  <c r="M11" i="25"/>
  <c r="M59" i="25"/>
  <c r="M39" i="25"/>
  <c r="M48" i="25"/>
  <c r="M4" i="25"/>
  <c r="M92" i="25"/>
  <c r="M69" i="25"/>
  <c r="M40" i="25"/>
  <c r="M70" i="25"/>
  <c r="M12" i="25"/>
  <c r="M22" i="25"/>
  <c r="M26" i="25"/>
  <c r="M27" i="25"/>
  <c r="M101" i="25"/>
  <c r="M79" i="25"/>
  <c r="M73" i="25"/>
  <c r="C2" i="25"/>
  <c r="G6" i="25"/>
  <c r="G5" i="25"/>
  <c r="G4" i="25"/>
  <c r="I2" i="25"/>
  <c r="F2" i="25" s="1"/>
  <c r="C5" i="11"/>
  <c r="C4" i="11"/>
  <c r="C3" i="11"/>
  <c r="C2" i="11"/>
  <c r="AI38" i="25" l="1"/>
  <c r="A6" i="25"/>
  <c r="C5" i="2"/>
  <c r="C5" i="23"/>
  <c r="E5" i="16"/>
  <c r="D5" i="12"/>
  <c r="D5" i="14"/>
  <c r="C4" i="2"/>
  <c r="C4" i="23"/>
  <c r="E4" i="16"/>
  <c r="D4" i="12"/>
  <c r="D4" i="14"/>
  <c r="C3" i="2"/>
  <c r="C3" i="23"/>
  <c r="E3" i="16"/>
  <c r="D3" i="12"/>
  <c r="D3" i="14"/>
  <c r="C2" i="2"/>
  <c r="C2" i="23"/>
  <c r="E2" i="16"/>
  <c r="D2" i="12"/>
  <c r="D2" i="14"/>
  <c r="AI39" i="25" l="1"/>
  <c r="A7" i="25"/>
  <c r="B707" i="14"/>
  <c r="B706" i="14"/>
  <c r="B705" i="14"/>
  <c r="B704" i="14"/>
  <c r="B703" i="14"/>
  <c r="B702" i="14"/>
  <c r="B701" i="14"/>
  <c r="B700" i="14"/>
  <c r="B699" i="14"/>
  <c r="B698" i="14"/>
  <c r="B697" i="14"/>
  <c r="B696" i="14"/>
  <c r="B695" i="14"/>
  <c r="B694" i="14"/>
  <c r="B693" i="14"/>
  <c r="B692" i="14"/>
  <c r="B691" i="14"/>
  <c r="B690" i="14"/>
  <c r="B689" i="14"/>
  <c r="B688" i="14"/>
  <c r="B687" i="14"/>
  <c r="B686" i="14"/>
  <c r="B685" i="14"/>
  <c r="B684" i="14"/>
  <c r="B683" i="14"/>
  <c r="B682" i="14"/>
  <c r="B681" i="14"/>
  <c r="B680" i="14"/>
  <c r="B679" i="14"/>
  <c r="B678" i="14"/>
  <c r="B677" i="14"/>
  <c r="B676" i="14"/>
  <c r="B675" i="14"/>
  <c r="B674" i="14"/>
  <c r="B673" i="14"/>
  <c r="B672" i="14"/>
  <c r="B671" i="14"/>
  <c r="B670" i="14"/>
  <c r="B669" i="14"/>
  <c r="B668" i="14"/>
  <c r="B667" i="14"/>
  <c r="B666" i="14"/>
  <c r="B665" i="14"/>
  <c r="B664" i="14"/>
  <c r="B663" i="14"/>
  <c r="B662" i="14"/>
  <c r="B661" i="14"/>
  <c r="B660" i="14"/>
  <c r="B659" i="14"/>
  <c r="B658" i="14"/>
  <c r="B657" i="14"/>
  <c r="B656" i="14"/>
  <c r="B655" i="14"/>
  <c r="B654" i="14"/>
  <c r="B653" i="14"/>
  <c r="B652" i="14"/>
  <c r="B651" i="14"/>
  <c r="B650" i="14"/>
  <c r="B649" i="14"/>
  <c r="B648" i="14"/>
  <c r="B647" i="14"/>
  <c r="B646" i="14"/>
  <c r="B645" i="14"/>
  <c r="B644" i="14"/>
  <c r="B643" i="14"/>
  <c r="B642" i="14"/>
  <c r="B641" i="14"/>
  <c r="B640" i="14"/>
  <c r="B639" i="14"/>
  <c r="B638" i="14"/>
  <c r="B637" i="14"/>
  <c r="B636" i="14"/>
  <c r="B635" i="14"/>
  <c r="B634" i="14"/>
  <c r="B633" i="14"/>
  <c r="B632" i="14"/>
  <c r="B631" i="14"/>
  <c r="B630" i="14"/>
  <c r="B629" i="14"/>
  <c r="B628" i="14"/>
  <c r="B627" i="14"/>
  <c r="B626" i="14"/>
  <c r="B625" i="14"/>
  <c r="B624" i="14"/>
  <c r="B623" i="14"/>
  <c r="B622" i="14"/>
  <c r="B621" i="14"/>
  <c r="B620" i="14"/>
  <c r="B619" i="14"/>
  <c r="B618" i="14"/>
  <c r="B617" i="14"/>
  <c r="B616" i="14"/>
  <c r="B615" i="14"/>
  <c r="B614" i="14"/>
  <c r="B613" i="14"/>
  <c r="B612" i="14"/>
  <c r="B611" i="14"/>
  <c r="B610" i="14"/>
  <c r="B609" i="14"/>
  <c r="B608" i="14"/>
  <c r="B607" i="14"/>
  <c r="B606" i="14"/>
  <c r="B605" i="14"/>
  <c r="B604" i="14"/>
  <c r="B603" i="14"/>
  <c r="B602" i="14"/>
  <c r="B601" i="14"/>
  <c r="B600" i="14"/>
  <c r="B599" i="14"/>
  <c r="B598" i="14"/>
  <c r="B597" i="14"/>
  <c r="B596" i="14"/>
  <c r="B595" i="14"/>
  <c r="B594" i="14"/>
  <c r="B593" i="14"/>
  <c r="B592" i="14"/>
  <c r="B591" i="14"/>
  <c r="B590" i="14"/>
  <c r="B589" i="14"/>
  <c r="B588" i="14"/>
  <c r="B587" i="14"/>
  <c r="B586" i="14"/>
  <c r="B585" i="14"/>
  <c r="B584" i="14"/>
  <c r="B583" i="14"/>
  <c r="B582" i="14"/>
  <c r="B581" i="14"/>
  <c r="B580" i="14"/>
  <c r="B579" i="14"/>
  <c r="B578" i="14"/>
  <c r="B577" i="14"/>
  <c r="B576" i="14"/>
  <c r="B575" i="14"/>
  <c r="B574" i="14"/>
  <c r="B573" i="14"/>
  <c r="B572" i="14"/>
  <c r="B571" i="14"/>
  <c r="B570" i="14"/>
  <c r="B569" i="14"/>
  <c r="B568" i="14"/>
  <c r="B567" i="14"/>
  <c r="B566" i="14"/>
  <c r="B565" i="14"/>
  <c r="B564" i="14"/>
  <c r="B563" i="14"/>
  <c r="B562" i="14"/>
  <c r="B561" i="14"/>
  <c r="B560" i="14"/>
  <c r="B559" i="14"/>
  <c r="B558" i="14"/>
  <c r="B557" i="14"/>
  <c r="B556" i="14"/>
  <c r="B555" i="14"/>
  <c r="B554" i="14"/>
  <c r="B553" i="14"/>
  <c r="B552" i="14"/>
  <c r="B551" i="14"/>
  <c r="B550" i="14"/>
  <c r="B549" i="14"/>
  <c r="B548" i="14"/>
  <c r="B547" i="14"/>
  <c r="B546" i="14"/>
  <c r="B545" i="14"/>
  <c r="B544" i="14"/>
  <c r="B543" i="14"/>
  <c r="B542" i="14"/>
  <c r="B541" i="14"/>
  <c r="B540" i="14"/>
  <c r="B539" i="14"/>
  <c r="B538" i="14"/>
  <c r="B537" i="14"/>
  <c r="B536" i="14"/>
  <c r="B535" i="14"/>
  <c r="B534" i="14"/>
  <c r="B533" i="14"/>
  <c r="B532" i="14"/>
  <c r="B531" i="14"/>
  <c r="B530" i="14"/>
  <c r="B529" i="14"/>
  <c r="B528" i="14"/>
  <c r="B527" i="14"/>
  <c r="B526" i="14"/>
  <c r="B525" i="14"/>
  <c r="B524" i="14"/>
  <c r="B523" i="14"/>
  <c r="B522" i="14"/>
  <c r="B521" i="14"/>
  <c r="B520" i="14"/>
  <c r="B519" i="14"/>
  <c r="B518" i="14"/>
  <c r="B517" i="14"/>
  <c r="B516" i="14"/>
  <c r="B515" i="14"/>
  <c r="B514" i="14"/>
  <c r="B513" i="14"/>
  <c r="B512" i="14"/>
  <c r="B511" i="14"/>
  <c r="B510" i="14"/>
  <c r="B509" i="14"/>
  <c r="B508" i="14"/>
  <c r="B507" i="14"/>
  <c r="B506" i="14"/>
  <c r="B505" i="14"/>
  <c r="B504" i="14"/>
  <c r="B503" i="14"/>
  <c r="B502" i="14"/>
  <c r="B501" i="14"/>
  <c r="B500" i="14"/>
  <c r="B499" i="14"/>
  <c r="B498" i="14"/>
  <c r="B497" i="14"/>
  <c r="B496" i="14"/>
  <c r="B495" i="14"/>
  <c r="B494" i="14"/>
  <c r="B493" i="14"/>
  <c r="B492" i="14"/>
  <c r="B491" i="14"/>
  <c r="B490" i="14"/>
  <c r="B489" i="14"/>
  <c r="B488" i="14"/>
  <c r="B487" i="14"/>
  <c r="B486" i="14"/>
  <c r="B485" i="14"/>
  <c r="B484" i="14"/>
  <c r="B483" i="14"/>
  <c r="B482" i="14"/>
  <c r="B481" i="14"/>
  <c r="B480" i="14"/>
  <c r="B479" i="14"/>
  <c r="B478" i="14"/>
  <c r="B477" i="14"/>
  <c r="B476" i="14"/>
  <c r="B475" i="14"/>
  <c r="B474" i="14"/>
  <c r="B473" i="14"/>
  <c r="B472" i="14"/>
  <c r="B471" i="14"/>
  <c r="B470" i="14"/>
  <c r="B469" i="14"/>
  <c r="B468" i="14"/>
  <c r="B467" i="14"/>
  <c r="B466" i="14"/>
  <c r="B465" i="14"/>
  <c r="B464" i="14"/>
  <c r="B463" i="14"/>
  <c r="B462" i="14"/>
  <c r="B461" i="14"/>
  <c r="B460" i="14"/>
  <c r="B459" i="14"/>
  <c r="B458" i="14"/>
  <c r="B457" i="14"/>
  <c r="B456" i="14"/>
  <c r="B455" i="14"/>
  <c r="B454" i="14"/>
  <c r="B453" i="14"/>
  <c r="B452" i="14"/>
  <c r="B451" i="14"/>
  <c r="B450" i="14"/>
  <c r="B449" i="14"/>
  <c r="B448" i="14"/>
  <c r="B447" i="14"/>
  <c r="B446" i="14"/>
  <c r="B445" i="14"/>
  <c r="B444" i="14"/>
  <c r="B443" i="14"/>
  <c r="B442" i="14"/>
  <c r="B441" i="14"/>
  <c r="B440" i="14"/>
  <c r="B439" i="14"/>
  <c r="B438" i="14"/>
  <c r="B437" i="14"/>
  <c r="B436" i="14"/>
  <c r="B435" i="14"/>
  <c r="B434" i="14"/>
  <c r="B433" i="14"/>
  <c r="B432" i="14"/>
  <c r="B431" i="14"/>
  <c r="B430" i="14"/>
  <c r="B429" i="14"/>
  <c r="B428" i="14"/>
  <c r="B427" i="14"/>
  <c r="B426" i="14"/>
  <c r="B425" i="14"/>
  <c r="B424" i="14"/>
  <c r="B423" i="14"/>
  <c r="B422" i="14"/>
  <c r="B421" i="14"/>
  <c r="B420" i="14"/>
  <c r="B419" i="14"/>
  <c r="B418" i="14"/>
  <c r="B417" i="14"/>
  <c r="B416" i="14"/>
  <c r="B415" i="14"/>
  <c r="B414" i="14"/>
  <c r="B413" i="14"/>
  <c r="B412" i="14"/>
  <c r="B411" i="14"/>
  <c r="B410" i="14"/>
  <c r="B409" i="14"/>
  <c r="B408" i="14"/>
  <c r="B407" i="14"/>
  <c r="B406" i="14"/>
  <c r="B405" i="14"/>
  <c r="B404" i="14"/>
  <c r="B403" i="14"/>
  <c r="B402" i="14"/>
  <c r="B401" i="14"/>
  <c r="B400" i="14"/>
  <c r="B399" i="14"/>
  <c r="B398" i="14"/>
  <c r="B397" i="14"/>
  <c r="B396" i="14"/>
  <c r="B395" i="14"/>
  <c r="B394" i="14"/>
  <c r="B393" i="14"/>
  <c r="B392" i="14"/>
  <c r="B391" i="14"/>
  <c r="B390" i="14"/>
  <c r="B389" i="14"/>
  <c r="B388" i="14"/>
  <c r="B387" i="14"/>
  <c r="B386" i="14"/>
  <c r="B385" i="14"/>
  <c r="B384" i="14"/>
  <c r="B383" i="14"/>
  <c r="B382" i="14"/>
  <c r="B381" i="14"/>
  <c r="B380" i="14"/>
  <c r="B379" i="14"/>
  <c r="B378" i="14"/>
  <c r="B377" i="14"/>
  <c r="B376" i="14"/>
  <c r="B375" i="14"/>
  <c r="B374" i="14"/>
  <c r="B373" i="14"/>
  <c r="B372" i="14"/>
  <c r="B371" i="14"/>
  <c r="B370" i="14"/>
  <c r="B369" i="14"/>
  <c r="B368" i="14"/>
  <c r="B367" i="14"/>
  <c r="B366" i="14"/>
  <c r="B365" i="14"/>
  <c r="B364" i="14"/>
  <c r="B363" i="14"/>
  <c r="B362" i="14"/>
  <c r="B361" i="14"/>
  <c r="B360" i="14"/>
  <c r="B359" i="14"/>
  <c r="B358" i="14"/>
  <c r="B357" i="14"/>
  <c r="B356" i="14"/>
  <c r="B355" i="14"/>
  <c r="B354" i="14"/>
  <c r="B353" i="14"/>
  <c r="B352" i="14"/>
  <c r="B351" i="14"/>
  <c r="B350" i="14"/>
  <c r="B349" i="14"/>
  <c r="B348" i="14"/>
  <c r="B347" i="14"/>
  <c r="B346" i="14"/>
  <c r="B345" i="14"/>
  <c r="B344" i="14"/>
  <c r="B343" i="14"/>
  <c r="B342" i="14"/>
  <c r="B341" i="14"/>
  <c r="B340" i="14"/>
  <c r="B339" i="14"/>
  <c r="B338" i="14"/>
  <c r="B337" i="14"/>
  <c r="B336" i="14"/>
  <c r="B335" i="14"/>
  <c r="B334" i="14"/>
  <c r="B333" i="14"/>
  <c r="B332" i="14"/>
  <c r="B331" i="14"/>
  <c r="B330" i="14"/>
  <c r="B329" i="14"/>
  <c r="B328" i="14"/>
  <c r="B327" i="14"/>
  <c r="B326" i="14"/>
  <c r="B325" i="14"/>
  <c r="B324" i="14"/>
  <c r="B323" i="14"/>
  <c r="B322" i="14"/>
  <c r="B321" i="14"/>
  <c r="B320" i="14"/>
  <c r="B319" i="14"/>
  <c r="B318" i="14"/>
  <c r="B317" i="14"/>
  <c r="B316" i="14"/>
  <c r="B315" i="14"/>
  <c r="B314" i="14"/>
  <c r="B313" i="14"/>
  <c r="B312" i="14"/>
  <c r="B311" i="14"/>
  <c r="B310" i="14"/>
  <c r="B309" i="14"/>
  <c r="B308" i="14"/>
  <c r="B307" i="14"/>
  <c r="B306" i="14"/>
  <c r="B305" i="14"/>
  <c r="B304" i="14"/>
  <c r="B303" i="14"/>
  <c r="B302" i="14"/>
  <c r="B301" i="14"/>
  <c r="B300" i="14"/>
  <c r="B299" i="14"/>
  <c r="B298" i="14"/>
  <c r="B297" i="14"/>
  <c r="B296" i="14"/>
  <c r="B295" i="14"/>
  <c r="B294" i="14"/>
  <c r="B293" i="14"/>
  <c r="B292" i="14"/>
  <c r="B291" i="14"/>
  <c r="B290" i="14"/>
  <c r="B289" i="14"/>
  <c r="B288" i="14"/>
  <c r="B287" i="14"/>
  <c r="B286" i="14"/>
  <c r="B285" i="14"/>
  <c r="B284" i="14"/>
  <c r="B283" i="14"/>
  <c r="B282" i="14"/>
  <c r="B281" i="14"/>
  <c r="B280" i="14"/>
  <c r="B279" i="14"/>
  <c r="B278" i="14"/>
  <c r="B277" i="14"/>
  <c r="B276" i="14"/>
  <c r="B275" i="14"/>
  <c r="B274" i="14"/>
  <c r="B273" i="14"/>
  <c r="B272" i="14"/>
  <c r="B271" i="14"/>
  <c r="B270" i="14"/>
  <c r="B269" i="14"/>
  <c r="B268" i="14"/>
  <c r="B267" i="14"/>
  <c r="B266" i="14"/>
  <c r="B265" i="14"/>
  <c r="B264" i="14"/>
  <c r="B263" i="14"/>
  <c r="B262" i="14"/>
  <c r="B261" i="14"/>
  <c r="B260" i="14"/>
  <c r="B259" i="14"/>
  <c r="B258" i="14"/>
  <c r="B257" i="14"/>
  <c r="B256" i="14"/>
  <c r="B255" i="14"/>
  <c r="B254" i="14"/>
  <c r="B253" i="14"/>
  <c r="B252" i="14"/>
  <c r="B251" i="14"/>
  <c r="B250" i="14"/>
  <c r="B249" i="14"/>
  <c r="B248" i="14"/>
  <c r="B247" i="14"/>
  <c r="B246" i="14"/>
  <c r="B245" i="14"/>
  <c r="B244" i="14"/>
  <c r="B243" i="14"/>
  <c r="B242" i="14"/>
  <c r="B241" i="14"/>
  <c r="B240" i="14"/>
  <c r="B239" i="14"/>
  <c r="B238" i="14"/>
  <c r="B237" i="14"/>
  <c r="B236" i="14"/>
  <c r="B235" i="14"/>
  <c r="B234" i="14"/>
  <c r="B233" i="14"/>
  <c r="B232" i="14"/>
  <c r="B231" i="14"/>
  <c r="B230" i="14"/>
  <c r="B229" i="14"/>
  <c r="B228" i="14"/>
  <c r="B227" i="14"/>
  <c r="B226" i="14"/>
  <c r="B225" i="14"/>
  <c r="B224" i="14"/>
  <c r="B223" i="14"/>
  <c r="B222" i="14"/>
  <c r="B221" i="14"/>
  <c r="B220" i="14"/>
  <c r="B219" i="14"/>
  <c r="B218" i="14"/>
  <c r="B217" i="14"/>
  <c r="B216" i="14"/>
  <c r="B215" i="14"/>
  <c r="B214" i="14"/>
  <c r="B213" i="14"/>
  <c r="B212" i="14"/>
  <c r="B211" i="14"/>
  <c r="B210" i="14"/>
  <c r="B209" i="14"/>
  <c r="B208" i="14"/>
  <c r="B207" i="14"/>
  <c r="B206" i="14"/>
  <c r="B205" i="14"/>
  <c r="B204" i="14"/>
  <c r="B203" i="14"/>
  <c r="B202" i="14"/>
  <c r="B201" i="14"/>
  <c r="B200" i="14"/>
  <c r="B199" i="14"/>
  <c r="B198" i="14"/>
  <c r="B197" i="14"/>
  <c r="B196" i="14"/>
  <c r="B195" i="14"/>
  <c r="B194" i="14"/>
  <c r="B193" i="14"/>
  <c r="B192" i="14"/>
  <c r="B191" i="14"/>
  <c r="B190" i="14"/>
  <c r="B189" i="14"/>
  <c r="B188" i="14"/>
  <c r="B187" i="14"/>
  <c r="B186" i="14"/>
  <c r="B185" i="14"/>
  <c r="B184" i="14"/>
  <c r="B183" i="14"/>
  <c r="B182" i="14"/>
  <c r="B181" i="14"/>
  <c r="B180" i="14"/>
  <c r="B179" i="14"/>
  <c r="B178" i="14"/>
  <c r="B177" i="14"/>
  <c r="B176" i="14"/>
  <c r="B175" i="14"/>
  <c r="B174" i="14"/>
  <c r="B173" i="14"/>
  <c r="B172" i="14"/>
  <c r="B171" i="14"/>
  <c r="B170" i="14"/>
  <c r="B169" i="14"/>
  <c r="B168" i="14"/>
  <c r="B167" i="14"/>
  <c r="B166" i="14"/>
  <c r="B165" i="14"/>
  <c r="B164" i="14"/>
  <c r="B163" i="14"/>
  <c r="B162" i="14"/>
  <c r="B161" i="14"/>
  <c r="B160" i="14"/>
  <c r="B159" i="14"/>
  <c r="B158" i="14"/>
  <c r="B157" i="14"/>
  <c r="B156" i="14"/>
  <c r="B155" i="14"/>
  <c r="B154" i="14"/>
  <c r="B153" i="14"/>
  <c r="B152" i="14"/>
  <c r="B151" i="14"/>
  <c r="B150" i="14"/>
  <c r="B149" i="14"/>
  <c r="B148" i="14"/>
  <c r="B147" i="14"/>
  <c r="B146" i="14"/>
  <c r="B145" i="14"/>
  <c r="B144" i="14"/>
  <c r="B143" i="14"/>
  <c r="B142" i="14"/>
  <c r="B141" i="14"/>
  <c r="B140" i="14"/>
  <c r="B139" i="14"/>
  <c r="B138" i="14"/>
  <c r="B137" i="14"/>
  <c r="B136" i="14"/>
  <c r="B135" i="14"/>
  <c r="B134" i="14"/>
  <c r="B133" i="14"/>
  <c r="B132" i="14"/>
  <c r="B131" i="14"/>
  <c r="B130" i="14"/>
  <c r="B129" i="14"/>
  <c r="B128" i="14"/>
  <c r="B127" i="14"/>
  <c r="B126" i="14"/>
  <c r="B125" i="14"/>
  <c r="B124" i="14"/>
  <c r="B123" i="14"/>
  <c r="B122" i="14"/>
  <c r="B121" i="14"/>
  <c r="B120" i="14"/>
  <c r="B119" i="14"/>
  <c r="B118" i="14"/>
  <c r="B117" i="14"/>
  <c r="B116" i="14"/>
  <c r="B115" i="14"/>
  <c r="B114" i="14"/>
  <c r="B113" i="14"/>
  <c r="B112" i="14"/>
  <c r="B111" i="14"/>
  <c r="B110" i="14"/>
  <c r="B109" i="14"/>
  <c r="B108" i="14"/>
  <c r="B107" i="14"/>
  <c r="B106" i="14"/>
  <c r="B105" i="14"/>
  <c r="B104" i="14"/>
  <c r="B103" i="14"/>
  <c r="B102" i="14"/>
  <c r="B101" i="14"/>
  <c r="AI40" i="25" l="1"/>
  <c r="A8" i="25"/>
  <c r="G3" i="25"/>
  <c r="I10" i="25" s="1"/>
  <c r="AI41" i="25" l="1"/>
  <c r="A9" i="25"/>
  <c r="I9" i="25"/>
  <c r="I5" i="25"/>
  <c r="I7" i="25"/>
  <c r="I8" i="25"/>
  <c r="I3" i="25"/>
  <c r="F3" i="25" s="1"/>
  <c r="I6" i="25"/>
  <c r="I11" i="25"/>
  <c r="I4" i="25"/>
  <c r="AI42" i="25" l="1"/>
  <c r="A10" i="25"/>
  <c r="F4" i="25"/>
  <c r="H2" i="25"/>
  <c r="B24" i="44" s="1"/>
  <c r="AI43" i="25" l="1"/>
  <c r="AI44" i="25" s="1"/>
  <c r="AI45" i="25" s="1"/>
  <c r="AI46" i="25" s="1"/>
  <c r="AI47" i="25" s="1"/>
  <c r="AI48" i="25" s="1"/>
  <c r="AI49" i="25" s="1"/>
  <c r="AI50" i="25" s="1"/>
  <c r="AI51" i="25" s="1"/>
  <c r="AI52" i="25" s="1"/>
  <c r="AI53" i="25" s="1"/>
  <c r="AI54" i="25" s="1"/>
  <c r="AI55" i="25" s="1"/>
  <c r="AI56" i="25" s="1"/>
  <c r="AI57" i="25" s="1"/>
  <c r="AI58" i="25" s="1"/>
  <c r="AI59" i="25" s="1"/>
  <c r="AI60" i="25" s="1"/>
  <c r="AI61" i="25" s="1"/>
  <c r="AI62" i="25" s="1"/>
  <c r="AI63" i="25" s="1"/>
  <c r="AI64" i="25" s="1"/>
  <c r="AI65" i="25" s="1"/>
  <c r="AI66" i="25" s="1"/>
  <c r="AI67" i="25" s="1"/>
  <c r="AI68" i="25" s="1"/>
  <c r="AI69" i="25" s="1"/>
  <c r="AI70" i="25" s="1"/>
  <c r="AI71" i="25" s="1"/>
  <c r="AI72" i="25" s="1"/>
  <c r="AI73" i="25" s="1"/>
  <c r="AI74" i="25" s="1"/>
  <c r="AI75" i="25" s="1"/>
  <c r="AI76" i="25" s="1"/>
  <c r="AI77" i="25" s="1"/>
  <c r="AI78" i="25" s="1"/>
  <c r="A11" i="25"/>
  <c r="F5" i="25"/>
  <c r="AR66" i="25" l="1"/>
  <c r="AQ8" i="25"/>
  <c r="AP8" i="25"/>
  <c r="AO8" i="25" s="1"/>
  <c r="AP2" i="25"/>
  <c r="AO2" i="25" s="1" a="1"/>
  <c r="AO2" i="25" s="1"/>
  <c r="AP7" i="25"/>
  <c r="AO7" i="25" s="1"/>
  <c r="AQ4" i="25"/>
  <c r="AP5" i="25"/>
  <c r="AO5" i="25" s="1"/>
  <c r="AR3" i="25"/>
  <c r="AQ2" i="25"/>
  <c r="AQ6" i="25"/>
  <c r="AR2" i="25"/>
  <c r="I24" i="14" s="1"/>
  <c r="AR10" i="25"/>
  <c r="AQ10" i="25"/>
  <c r="AR6" i="25"/>
  <c r="AQ3" i="25"/>
  <c r="AR8" i="25"/>
  <c r="AQ5" i="25"/>
  <c r="AR7" i="25"/>
  <c r="AP6" i="25"/>
  <c r="AO6" i="25" s="1"/>
  <c r="AR4" i="25"/>
  <c r="AQ7" i="25"/>
  <c r="AP9" i="25"/>
  <c r="AO9" i="25" s="1"/>
  <c r="AP10" i="25"/>
  <c r="AO10" i="25" s="1"/>
  <c r="AR5" i="25"/>
  <c r="AP3" i="25"/>
  <c r="AO3" i="25" s="1"/>
  <c r="AQ9" i="25"/>
  <c r="AP4" i="25"/>
  <c r="AO4" i="25" s="1"/>
  <c r="AR9" i="25"/>
  <c r="AP11" i="25"/>
  <c r="AO11" i="25" s="1"/>
  <c r="AR11" i="25"/>
  <c r="AQ11" i="25"/>
  <c r="AQ77" i="25"/>
  <c r="AQ42" i="25"/>
  <c r="AR39" i="25"/>
  <c r="AQ67" i="25"/>
  <c r="AP62" i="25"/>
  <c r="AO62" i="25" s="1"/>
  <c r="AP35" i="25"/>
  <c r="AO35" i="25" s="1"/>
  <c r="AR20" i="25"/>
  <c r="AR16" i="25"/>
  <c r="AP12" i="25"/>
  <c r="AQ16" i="25"/>
  <c r="AQ21" i="25"/>
  <c r="AP16" i="25"/>
  <c r="AO16" i="25" s="1"/>
  <c r="AP20" i="25"/>
  <c r="AO20" i="25" s="1"/>
  <c r="AP22" i="25"/>
  <c r="AO22" i="25" s="1"/>
  <c r="AQ19" i="25"/>
  <c r="AQ12" i="25"/>
  <c r="AP21" i="25"/>
  <c r="AO21" i="25" s="1"/>
  <c r="AQ18" i="25"/>
  <c r="AP15" i="25"/>
  <c r="AO15" i="25" s="1"/>
  <c r="AR21" i="25"/>
  <c r="AP19" i="25"/>
  <c r="AO19" i="25" s="1"/>
  <c r="AP18" i="25"/>
  <c r="AO18" i="25" s="1"/>
  <c r="AQ15" i="25"/>
  <c r="AP17" i="25"/>
  <c r="AO17" i="25" s="1"/>
  <c r="AQ20" i="25"/>
  <c r="AR25" i="25"/>
  <c r="AQ14" i="25"/>
  <c r="AQ17" i="25"/>
  <c r="AR24" i="25"/>
  <c r="AP13" i="25"/>
  <c r="AO13" i="25" s="1"/>
  <c r="AR12" i="25"/>
  <c r="AR17" i="25"/>
  <c r="AP14" i="25"/>
  <c r="AO14" i="25" s="1"/>
  <c r="AQ13" i="25"/>
  <c r="AQ23" i="25"/>
  <c r="AR13" i="25"/>
  <c r="AR14" i="25"/>
  <c r="AR19" i="25"/>
  <c r="AR18" i="25"/>
  <c r="AR23" i="25"/>
  <c r="AQ22" i="25"/>
  <c r="AR22" i="25"/>
  <c r="AQ24" i="25"/>
  <c r="AR15" i="25"/>
  <c r="AP24" i="25"/>
  <c r="AO24" i="25" s="1"/>
  <c r="AR26" i="25"/>
  <c r="AP23" i="25"/>
  <c r="AO23" i="25" s="1"/>
  <c r="AP26" i="25"/>
  <c r="AO26" i="25" s="1"/>
  <c r="AP25" i="25"/>
  <c r="AO25" i="25" s="1"/>
  <c r="AQ25" i="25"/>
  <c r="AQ26" i="25"/>
  <c r="AR28" i="25"/>
  <c r="AP27" i="25"/>
  <c r="AO27" i="25" s="1"/>
  <c r="AR27" i="25"/>
  <c r="AR29" i="25"/>
  <c r="AP30" i="25"/>
  <c r="AO30" i="25" s="1"/>
  <c r="AP28" i="25"/>
  <c r="AO28" i="25" s="1"/>
  <c r="AP58" i="25"/>
  <c r="AO58" i="25" s="1"/>
  <c r="AQ28" i="25"/>
  <c r="AQ27" i="25"/>
  <c r="AP59" i="25"/>
  <c r="AO59" i="25" s="1"/>
  <c r="AR30" i="25"/>
  <c r="AQ29" i="25"/>
  <c r="AQ51" i="25"/>
  <c r="AP67" i="25"/>
  <c r="AO67" i="25" s="1"/>
  <c r="AR42" i="25"/>
  <c r="AQ39" i="25"/>
  <c r="AQ49" i="25"/>
  <c r="AP29" i="25"/>
  <c r="AO29" i="25" s="1"/>
  <c r="AR35" i="25"/>
  <c r="AQ48" i="25"/>
  <c r="AQ37" i="25"/>
  <c r="AQ59" i="25"/>
  <c r="AR53" i="25"/>
  <c r="AQ34" i="25"/>
  <c r="AP36" i="25"/>
  <c r="AO36" i="25" s="1"/>
  <c r="AP64" i="25"/>
  <c r="AO64" i="25" s="1"/>
  <c r="AR69" i="25"/>
  <c r="AR60" i="25"/>
  <c r="AR41" i="25"/>
  <c r="AQ33" i="25"/>
  <c r="AP47" i="25"/>
  <c r="AO47" i="25" s="1"/>
  <c r="AR56" i="25"/>
  <c r="AR57" i="25"/>
  <c r="AR68" i="25"/>
  <c r="AR51" i="25"/>
  <c r="AQ57" i="25"/>
  <c r="AP76" i="25"/>
  <c r="AO76" i="25" s="1"/>
  <c r="AP42" i="25"/>
  <c r="AO42" i="25" s="1"/>
  <c r="AR47" i="25"/>
  <c r="AR73" i="25"/>
  <c r="AP34" i="25"/>
  <c r="AO34" i="25" s="1"/>
  <c r="AQ61" i="25"/>
  <c r="AQ54" i="25"/>
  <c r="AR74" i="25"/>
  <c r="AR49" i="25"/>
  <c r="AP51" i="25"/>
  <c r="AO51" i="25" s="1"/>
  <c r="AR78" i="25"/>
  <c r="AQ76" i="25"/>
  <c r="AP32" i="25"/>
  <c r="AO32" i="25" s="1"/>
  <c r="AQ70" i="25"/>
  <c r="AR43" i="25"/>
  <c r="AP56" i="25"/>
  <c r="AO56" i="25" s="1"/>
  <c r="AR59" i="25"/>
  <c r="AP33" i="25"/>
  <c r="AO33" i="25" s="1"/>
  <c r="AR54" i="25"/>
  <c r="AP40" i="25"/>
  <c r="AO40" i="25" s="1"/>
  <c r="AP61" i="25"/>
  <c r="AO61" i="25" s="1"/>
  <c r="AR50" i="25"/>
  <c r="AR37" i="25"/>
  <c r="AP68" i="25"/>
  <c r="AO68" i="25" s="1"/>
  <c r="AP66" i="25"/>
  <c r="AO66" i="25" s="1"/>
  <c r="AR75" i="25"/>
  <c r="AQ41" i="25"/>
  <c r="AP39" i="25"/>
  <c r="AO39" i="25" s="1"/>
  <c r="AP46" i="25"/>
  <c r="AO46" i="25" s="1"/>
  <c r="AP70" i="25"/>
  <c r="AO70" i="25" s="1"/>
  <c r="AQ69" i="25"/>
  <c r="AQ75" i="25"/>
  <c r="AQ72" i="25"/>
  <c r="AP60" i="25"/>
  <c r="AO60" i="25" s="1"/>
  <c r="AR48" i="25"/>
  <c r="AP72" i="25"/>
  <c r="AO72" i="25" s="1"/>
  <c r="AP78" i="25"/>
  <c r="AO78" i="25" s="1"/>
  <c r="AR58" i="25"/>
  <c r="AR72" i="25"/>
  <c r="AP54" i="25"/>
  <c r="AO54" i="25" s="1"/>
  <c r="AP73" i="25"/>
  <c r="AO73" i="25" s="1"/>
  <c r="AQ32" i="25"/>
  <c r="AP71" i="25"/>
  <c r="AO71" i="25" s="1"/>
  <c r="AP63" i="25"/>
  <c r="AO63" i="25" s="1"/>
  <c r="AR62" i="25"/>
  <c r="AR46" i="25"/>
  <c r="AQ74" i="25"/>
  <c r="AR38" i="25"/>
  <c r="AR34" i="25"/>
  <c r="AP65" i="25"/>
  <c r="AO65" i="25" s="1"/>
  <c r="AQ47" i="25"/>
  <c r="AP31" i="25"/>
  <c r="AO31" i="25" s="1"/>
  <c r="AP45" i="25"/>
  <c r="AO45" i="25" s="1"/>
  <c r="AQ78" i="25"/>
  <c r="AR44" i="25"/>
  <c r="AP43" i="25"/>
  <c r="AO43" i="25" s="1"/>
  <c r="AQ71" i="25"/>
  <c r="AR45" i="25"/>
  <c r="AQ46" i="25"/>
  <c r="AQ63" i="25"/>
  <c r="AP74" i="25"/>
  <c r="AO74" i="25" s="1"/>
  <c r="AR32" i="25"/>
  <c r="AR40" i="25"/>
  <c r="AQ36" i="25"/>
  <c r="AQ65" i="25"/>
  <c r="AP49" i="25"/>
  <c r="AO49" i="25" s="1"/>
  <c r="AQ38" i="25"/>
  <c r="AP50" i="25"/>
  <c r="AO50" i="25" s="1"/>
  <c r="AR71" i="25"/>
  <c r="AR76" i="25"/>
  <c r="AQ55" i="25"/>
  <c r="AP75" i="25"/>
  <c r="AO75" i="25" s="1"/>
  <c r="AR55" i="25"/>
  <c r="AP77" i="25"/>
  <c r="AO77" i="25" s="1"/>
  <c r="AQ52" i="25"/>
  <c r="AR67" i="25"/>
  <c r="AQ31" i="25"/>
  <c r="AR63" i="25"/>
  <c r="AR65" i="25"/>
  <c r="AR77" i="25"/>
  <c r="AR64" i="25"/>
  <c r="AQ56" i="25"/>
  <c r="AQ35" i="25"/>
  <c r="AP44" i="25"/>
  <c r="AO44" i="25" s="1"/>
  <c r="AR31" i="25"/>
  <c r="AQ43" i="25"/>
  <c r="AP69" i="25"/>
  <c r="AO69" i="25" s="1"/>
  <c r="AP37" i="25"/>
  <c r="AO37" i="25" s="1"/>
  <c r="AQ66" i="25"/>
  <c r="AR52" i="25"/>
  <c r="AP38" i="25"/>
  <c r="AO38" i="25" s="1"/>
  <c r="AR61" i="25"/>
  <c r="AQ44" i="25"/>
  <c r="AP55" i="25"/>
  <c r="AO55" i="25" s="1"/>
  <c r="AQ68" i="25"/>
  <c r="AQ45" i="25"/>
  <c r="AP53" i="25"/>
  <c r="AO53" i="25" s="1"/>
  <c r="AP48" i="25"/>
  <c r="AO48" i="25" s="1"/>
  <c r="AP52" i="25"/>
  <c r="AO52" i="25" s="1"/>
  <c r="AR70" i="25"/>
  <c r="AQ53" i="25"/>
  <c r="AQ58" i="25"/>
  <c r="AQ62" i="25"/>
  <c r="AQ64" i="25"/>
  <c r="AQ30" i="25"/>
  <c r="AQ40" i="25"/>
  <c r="AQ60" i="25"/>
  <c r="AR33" i="25"/>
  <c r="AP41" i="25"/>
  <c r="AO41" i="25" s="1"/>
  <c r="AR36" i="25"/>
  <c r="AQ73" i="25"/>
  <c r="AP57" i="25"/>
  <c r="AO57" i="25" s="1"/>
  <c r="AQ50" i="25"/>
  <c r="A12" i="25"/>
  <c r="F6" i="25"/>
  <c r="F7" i="25" s="1"/>
  <c r="AO12" i="25" l="1"/>
  <c r="A13" i="25"/>
  <c r="F8" i="25"/>
  <c r="F9" i="25"/>
  <c r="H3" i="25" l="1"/>
  <c r="B25" i="44" s="1"/>
  <c r="H6" i="25"/>
  <c r="B28" i="44" s="1"/>
  <c r="H5" i="25"/>
  <c r="B27" i="44" s="1"/>
  <c r="H8" i="25"/>
  <c r="B30" i="44" s="1"/>
  <c r="A14" i="25"/>
  <c r="F10" i="25"/>
  <c r="H10" i="25" s="1"/>
  <c r="B32" i="44" s="1"/>
  <c r="F11" i="25"/>
  <c r="H7" i="25" l="1"/>
  <c r="B29" i="44" s="1"/>
  <c r="H9" i="25"/>
  <c r="B31" i="44" s="1"/>
  <c r="H11" i="25"/>
  <c r="B33" i="44" s="1"/>
  <c r="H4" i="25"/>
  <c r="B26" i="44" s="1"/>
  <c r="A15" i="25"/>
  <c r="A16" i="25" l="1"/>
  <c r="A17" i="25" l="1"/>
  <c r="A18" i="25" l="1"/>
  <c r="A19" i="25" l="1"/>
  <c r="A20" i="25" l="1"/>
  <c r="A21" i="25" l="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C125" i="25" s="1"/>
  <c r="C314" i="25"/>
  <c r="C167" i="25"/>
  <c r="C86" i="25"/>
  <c r="C80" i="25"/>
  <c r="C441" i="25"/>
  <c r="C214" i="25"/>
  <c r="C116" i="25"/>
  <c r="C165" i="25"/>
  <c r="C42" i="25"/>
  <c r="C208" i="25"/>
  <c r="C301" i="25"/>
  <c r="C267" i="25"/>
  <c r="C423" i="25"/>
  <c r="C77" i="25"/>
  <c r="C146" i="25"/>
  <c r="C469" i="25"/>
  <c r="C281" i="25"/>
  <c r="C101" i="25"/>
  <c r="C375" i="25"/>
  <c r="C415" i="25"/>
  <c r="C128" i="25"/>
  <c r="C194" i="25"/>
  <c r="C372" i="25"/>
  <c r="C316" i="25"/>
  <c r="C385" i="25"/>
  <c r="C177" i="25"/>
  <c r="C466" i="25"/>
  <c r="C380" i="25"/>
  <c r="C271" i="25"/>
  <c r="C97" i="25"/>
  <c r="C71" i="25"/>
  <c r="C103" i="25"/>
  <c r="C274" i="25"/>
  <c r="C394" i="25"/>
  <c r="C328" i="25"/>
  <c r="C352" i="25"/>
  <c r="C56" i="25"/>
  <c r="C421" i="25"/>
  <c r="C178" i="25"/>
  <c r="C64" i="25"/>
  <c r="C163" i="25"/>
  <c r="C129" i="25"/>
  <c r="C451" i="25"/>
  <c r="C66" i="25"/>
  <c r="C298" i="25"/>
  <c r="C72" i="25"/>
  <c r="C115" i="25"/>
  <c r="C199" i="25"/>
  <c r="C361" i="25"/>
  <c r="C161" i="25"/>
  <c r="C322" i="25"/>
  <c r="C94" i="25"/>
  <c r="C470" i="25"/>
  <c r="C431" i="25"/>
  <c r="C305" i="25"/>
  <c r="C450" i="25"/>
  <c r="C326" i="25"/>
  <c r="C84" i="25"/>
  <c r="C270" i="25"/>
  <c r="C82" i="25"/>
  <c r="C471" i="25"/>
  <c r="C195" i="25"/>
  <c r="C216" i="25"/>
  <c r="C432" i="25"/>
  <c r="C107" i="25"/>
  <c r="C324" i="25"/>
  <c r="C358" i="25"/>
  <c r="C169" i="25"/>
  <c r="C388" i="25"/>
  <c r="C296" i="25"/>
  <c r="C211" i="25"/>
  <c r="C98" i="25"/>
  <c r="C108" i="25"/>
  <c r="C491" i="25"/>
  <c r="C344" i="25"/>
  <c r="C251" i="25"/>
  <c r="C168" i="25"/>
  <c r="C294" i="25"/>
  <c r="C131" i="25"/>
  <c r="C22" i="25"/>
  <c r="C83" i="25"/>
  <c r="C479" i="25"/>
  <c r="C340" i="25"/>
  <c r="C132" i="25"/>
  <c r="C143" i="25"/>
  <c r="C343" i="25"/>
  <c r="C240" i="25"/>
  <c r="C266" i="25"/>
  <c r="C277" i="25"/>
  <c r="C233" i="25"/>
  <c r="C404" i="25"/>
  <c r="C475" i="25"/>
  <c r="C155" i="25"/>
  <c r="C360" i="25"/>
  <c r="C138" i="25"/>
  <c r="C263" i="25"/>
  <c r="C383" i="25"/>
  <c r="C166" i="25"/>
  <c r="C162" i="25"/>
  <c r="C397" i="25"/>
  <c r="C492" i="25"/>
  <c r="C175" i="25"/>
  <c r="C254" i="25"/>
  <c r="C443" i="25"/>
  <c r="C173" i="25"/>
  <c r="C90" i="25"/>
  <c r="C179" i="25"/>
  <c r="C336" i="25"/>
  <c r="C237" i="25"/>
  <c r="C183" i="25"/>
  <c r="C332" i="25"/>
  <c r="C36" i="25"/>
  <c r="C217" i="25"/>
  <c r="C118" i="25"/>
  <c r="C319" i="25"/>
  <c r="C122" i="25"/>
  <c r="C247" i="25"/>
  <c r="C489" i="25"/>
  <c r="C444" i="25"/>
  <c r="C50" i="25"/>
  <c r="C359" i="25"/>
  <c r="C481" i="25"/>
  <c r="C376" i="25"/>
  <c r="C100" i="25"/>
  <c r="C149" i="25"/>
  <c r="C403" i="25"/>
  <c r="C58" i="25"/>
  <c r="C159" i="25"/>
  <c r="C31" i="25"/>
  <c r="C259" i="25"/>
  <c r="C302" i="25"/>
  <c r="C130" i="25"/>
  <c r="C75" i="25"/>
  <c r="C386" i="25"/>
  <c r="C399" i="25"/>
  <c r="C370" i="25"/>
  <c r="C312" i="25"/>
  <c r="C392" i="25"/>
  <c r="C253" i="25"/>
  <c r="C96" i="25"/>
  <c r="C62" i="25"/>
  <c r="C366" i="25"/>
  <c r="C242" i="25"/>
  <c r="C310" i="25"/>
  <c r="C272" i="25"/>
  <c r="C356" i="25"/>
  <c r="C26" i="25"/>
  <c r="C416" i="25"/>
  <c r="C158" i="25"/>
  <c r="C176" i="25"/>
  <c r="C395" i="25"/>
  <c r="C275" i="25"/>
  <c r="C226" i="25"/>
  <c r="C51" i="25"/>
  <c r="C456" i="25"/>
  <c r="C104" i="25"/>
  <c r="C106" i="25"/>
  <c r="C409" i="25"/>
  <c r="C467" i="25"/>
  <c r="C81" i="25"/>
  <c r="C197" i="25"/>
  <c r="C374" i="25"/>
  <c r="C92" i="25"/>
  <c r="C320" i="25"/>
  <c r="C256" i="25"/>
  <c r="C145" i="25"/>
  <c r="C252" i="25"/>
  <c r="C455" i="25"/>
  <c r="C306" i="25"/>
  <c r="C225" i="25"/>
  <c r="C126" i="25"/>
  <c r="C440" i="25"/>
  <c r="C304" i="25"/>
  <c r="C334" i="25"/>
  <c r="C182" i="25"/>
  <c r="C49" i="25"/>
  <c r="C349" i="25"/>
  <c r="C330" i="25"/>
  <c r="C157" i="25"/>
  <c r="C244" i="25"/>
  <c r="C427" i="25"/>
  <c r="C187" i="25"/>
  <c r="C32" i="25"/>
  <c r="C193" i="25"/>
  <c r="C300" i="25"/>
  <c r="C174" i="25"/>
  <c r="C38" i="25"/>
  <c r="C171" i="25"/>
  <c r="C365" i="25"/>
  <c r="C287" i="25"/>
  <c r="C485" i="25"/>
  <c r="C246" i="25"/>
  <c r="C33" i="25"/>
  <c r="C308" i="25"/>
  <c r="C283" i="25"/>
  <c r="C205" i="25"/>
  <c r="C261" i="25"/>
  <c r="C345" i="25"/>
  <c r="C230" i="25"/>
  <c r="C191" i="25"/>
  <c r="C21" i="25"/>
  <c r="C439" i="25"/>
  <c r="C288" i="25"/>
  <c r="C264" i="25"/>
  <c r="C396" i="25"/>
  <c r="C341" i="25"/>
  <c r="C483" i="25"/>
  <c r="C223" i="25"/>
  <c r="C23" i="25"/>
  <c r="C117" i="25"/>
  <c r="C202" i="25"/>
  <c r="C93" i="25"/>
  <c r="C61" i="25"/>
  <c r="C200" i="25"/>
  <c r="C377" i="25"/>
  <c r="C27" i="25"/>
  <c r="C34" i="25"/>
  <c r="C354" i="25"/>
  <c r="C490" i="25"/>
  <c r="C91" i="25"/>
  <c r="C387" i="25"/>
  <c r="C480" i="25"/>
  <c r="C282" i="25"/>
  <c r="C262" i="25"/>
  <c r="C148" i="25"/>
  <c r="C363" i="25"/>
  <c r="C295" i="25"/>
  <c r="C73" i="25"/>
  <c r="C95" i="25"/>
  <c r="C28" i="25"/>
  <c r="C457" i="25"/>
  <c r="C384" i="25"/>
  <c r="C449" i="25"/>
  <c r="C276" i="25"/>
  <c r="C487" i="25"/>
  <c r="C321" i="25"/>
  <c r="C419" i="25"/>
  <c r="C69" i="25"/>
  <c r="C381" i="25"/>
  <c r="C156" i="25"/>
  <c r="C25" i="25"/>
  <c r="C152" i="25"/>
  <c r="C185" i="25"/>
  <c r="C249" i="25"/>
  <c r="C318" i="25"/>
  <c r="C190" i="25"/>
  <c r="C243" i="25"/>
  <c r="C140" i="25"/>
  <c r="C462" i="25"/>
  <c r="C420" i="25"/>
  <c r="C19" i="25"/>
  <c r="C79" i="25"/>
  <c r="C231" i="25"/>
  <c r="C346" i="25"/>
  <c r="C186" i="25"/>
  <c r="C371" i="25"/>
  <c r="C454" i="25"/>
  <c r="C327" i="25"/>
  <c r="C258" i="25"/>
  <c r="C342" i="25"/>
  <c r="C53" i="25"/>
  <c r="C121" i="25"/>
  <c r="C311" i="25"/>
  <c r="C478" i="25"/>
  <c r="C350" i="25"/>
  <c r="C54" i="25"/>
  <c r="C57" i="25"/>
  <c r="C127" i="25"/>
  <c r="C222" i="25"/>
  <c r="C35" i="25"/>
  <c r="C424" i="25"/>
  <c r="C339" i="25"/>
  <c r="C315" i="25"/>
  <c r="C446" i="25"/>
  <c r="C250" i="25"/>
  <c r="C45" i="25"/>
  <c r="C265" i="25"/>
  <c r="C164" i="25"/>
  <c r="C493" i="25"/>
  <c r="C447" i="25"/>
  <c r="C273" i="25"/>
  <c r="C154" i="25"/>
  <c r="C234" i="25"/>
  <c r="C241" i="25"/>
  <c r="C105" i="25"/>
  <c r="C203" i="25"/>
  <c r="C153" i="25"/>
  <c r="C188" i="25"/>
  <c r="C134" i="25"/>
  <c r="C210" i="25"/>
  <c r="C43" i="25"/>
  <c r="C368" i="25"/>
  <c r="C309" i="25"/>
  <c r="C425" i="25"/>
  <c r="C99" i="25"/>
  <c r="C410" i="25"/>
  <c r="C401" i="25"/>
  <c r="C139" i="25"/>
  <c r="C453" i="25"/>
  <c r="C412" i="25"/>
  <c r="C124" i="25"/>
  <c r="C180" i="25"/>
  <c r="C367" i="25"/>
  <c r="C364" i="25"/>
  <c r="C209" i="25"/>
  <c r="C181" i="25"/>
  <c r="C47" i="25"/>
  <c r="C110" i="25"/>
  <c r="C172" i="25"/>
  <c r="C417" i="25"/>
  <c r="C406" i="25"/>
  <c r="C407" i="25"/>
  <c r="C414" i="25"/>
  <c r="C429" i="25"/>
  <c r="C488" i="25"/>
  <c r="C393" i="25"/>
  <c r="C484" i="25"/>
  <c r="C160" i="25"/>
  <c r="C227" i="25"/>
  <c r="C405" i="25"/>
  <c r="C430" i="25"/>
  <c r="C89" i="25"/>
  <c r="C333" i="25"/>
  <c r="C464" i="25"/>
  <c r="C87" i="25"/>
  <c r="C353" i="25"/>
  <c r="C29" i="25"/>
  <c r="C136" i="25"/>
  <c r="C408" i="25"/>
  <c r="C373" i="25"/>
  <c r="C442" i="25"/>
  <c r="C317" i="25"/>
  <c r="C337" i="25"/>
  <c r="C433" i="25"/>
  <c r="C119" i="25"/>
  <c r="C74" i="25"/>
  <c r="C438" i="25"/>
  <c r="C463" i="25"/>
  <c r="C48" i="25"/>
  <c r="C46" i="25"/>
  <c r="C269" i="25"/>
  <c r="C196" i="25"/>
  <c r="C289" i="25"/>
  <c r="C218" i="25" l="1"/>
  <c r="C495" i="25"/>
  <c r="C268" i="25"/>
  <c r="C428" i="25"/>
  <c r="C335" i="25"/>
  <c r="C41" i="25"/>
  <c r="C286" i="25"/>
  <c r="C362" i="25"/>
  <c r="C112" i="25"/>
  <c r="C20" i="25"/>
  <c r="C141" i="25"/>
  <c r="C436" i="25"/>
  <c r="C37" i="25"/>
  <c r="C40" i="25"/>
  <c r="C357" i="25"/>
  <c r="C472" i="25"/>
  <c r="C378" i="25"/>
  <c r="C452" i="25"/>
  <c r="C18" i="25"/>
  <c r="C63" i="25"/>
  <c r="C70" i="25"/>
  <c r="C260" i="25"/>
  <c r="C391" i="25"/>
  <c r="C67" i="25"/>
  <c r="C236" i="25"/>
  <c r="C55" i="25"/>
  <c r="C348" i="25"/>
  <c r="C142" i="25"/>
  <c r="C400" i="25"/>
  <c r="C461" i="25"/>
  <c r="C248" i="25"/>
  <c r="C338" i="25"/>
  <c r="C30" i="25"/>
  <c r="C445" i="25"/>
  <c r="C120" i="25"/>
  <c r="C59" i="25"/>
  <c r="C448" i="25"/>
  <c r="C17" i="25"/>
  <c r="C135" i="25"/>
  <c r="C500" i="25"/>
  <c r="C499" i="25"/>
  <c r="C313" i="25"/>
  <c r="C369" i="25"/>
  <c r="C474" i="25"/>
  <c r="C16" i="25"/>
  <c r="C12" i="25"/>
  <c r="C3" i="25"/>
  <c r="C5" i="25"/>
  <c r="C4" i="25"/>
  <c r="C6" i="25"/>
  <c r="C7" i="25"/>
  <c r="C8" i="25"/>
  <c r="C9" i="25"/>
  <c r="C11" i="25"/>
  <c r="C10" i="25"/>
  <c r="C468" i="25"/>
  <c r="C88" i="25"/>
  <c r="C494" i="25"/>
  <c r="C292" i="25"/>
  <c r="C382" i="25"/>
  <c r="C219" i="25"/>
  <c r="C476" i="25"/>
  <c r="C460" i="25"/>
  <c r="C329" i="25"/>
  <c r="C113" i="25"/>
  <c r="C411" i="25"/>
  <c r="C232" i="25"/>
  <c r="C228" i="25"/>
  <c r="C379" i="25"/>
  <c r="C284" i="25"/>
  <c r="C65" i="25"/>
  <c r="C280" i="25"/>
  <c r="C351" i="25"/>
  <c r="C170" i="25"/>
  <c r="C482" i="25"/>
  <c r="C435" i="25"/>
  <c r="C426" i="25"/>
  <c r="C402" i="25"/>
  <c r="C238" i="25"/>
  <c r="C422" i="25"/>
  <c r="C76" i="25"/>
  <c r="C307" i="25"/>
  <c r="C390" i="25"/>
  <c r="C44" i="25"/>
  <c r="C413" i="25"/>
  <c r="C213" i="25"/>
  <c r="C212" i="25"/>
  <c r="C198" i="25"/>
  <c r="C224" i="25"/>
  <c r="C14" i="25"/>
  <c r="C102" i="25"/>
  <c r="C206" i="25"/>
  <c r="C123" i="25"/>
  <c r="C144" i="25"/>
  <c r="C477" i="25"/>
  <c r="C355" i="25"/>
  <c r="C299" i="25"/>
  <c r="C418" i="25"/>
  <c r="C458" i="25"/>
  <c r="C215" i="25"/>
  <c r="C293" i="25"/>
  <c r="C68" i="25"/>
  <c r="C465" i="25"/>
  <c r="C150" i="25"/>
  <c r="C398" i="25"/>
  <c r="C114" i="25"/>
  <c r="C184" i="25"/>
  <c r="C278" i="25"/>
  <c r="C498" i="25"/>
  <c r="C229" i="25"/>
  <c r="C220" i="25"/>
  <c r="C486" i="25"/>
  <c r="C78" i="25"/>
  <c r="C189" i="25"/>
  <c r="C285" i="25"/>
  <c r="C109" i="25"/>
  <c r="C325" i="25"/>
  <c r="C347" i="25"/>
  <c r="C111" i="25"/>
  <c r="C473" i="25"/>
  <c r="C13" i="25"/>
  <c r="C323" i="25"/>
  <c r="C245" i="25"/>
  <c r="C239" i="25"/>
  <c r="C279" i="25"/>
  <c r="C201" i="25"/>
  <c r="C496" i="25"/>
  <c r="C257" i="25"/>
  <c r="C297" i="25"/>
  <c r="C85" i="25"/>
  <c r="C291" i="25"/>
  <c r="C331" i="25"/>
  <c r="C290" i="25"/>
  <c r="C39" i="25"/>
  <c r="C389" i="25"/>
  <c r="C52" i="25"/>
  <c r="C303" i="25"/>
  <c r="C235" i="25"/>
  <c r="C207" i="25"/>
  <c r="C221" i="25"/>
  <c r="C60" i="25"/>
  <c r="C192" i="25"/>
  <c r="C497" i="25"/>
  <c r="C434" i="25"/>
  <c r="C147" i="25"/>
  <c r="C255" i="25"/>
  <c r="C137" i="25"/>
  <c r="C459" i="25"/>
  <c r="C204" i="25"/>
  <c r="C151" i="25"/>
  <c r="C437" i="25"/>
  <c r="C24" i="25"/>
  <c r="C133" i="25"/>
  <c r="C15" i="25"/>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<sst xmlns="http://schemas.openxmlformats.org/spreadsheetml/2006/main" count="1841" uniqueCount="476">
  <si>
    <t>Template Name</t>
  </si>
  <si>
    <t>CitationID</t>
  </si>
  <si>
    <t>Template Version</t>
  </si>
  <si>
    <t>Last Updated Date</t>
  </si>
  <si>
    <t>SITE INFORMATION</t>
  </si>
  <si>
    <t>REPORTING PERIOD</t>
  </si>
  <si>
    <t>ADDITIONAL INFORMATION</t>
  </si>
  <si>
    <t xml:space="preserve">Address 2 </t>
  </si>
  <si>
    <t>County</t>
  </si>
  <si>
    <t>Please enter any additional information.</t>
  </si>
  <si>
    <t xml:space="preserve">Enter associated file name reference. </t>
  </si>
  <si>
    <t>CompanyName</t>
  </si>
  <si>
    <t>AddressLine1</t>
  </si>
  <si>
    <t>AddressLine2</t>
  </si>
  <si>
    <t>CityName</t>
  </si>
  <si>
    <t>CountyName</t>
  </si>
  <si>
    <t>StateName</t>
  </si>
  <si>
    <t>ZipCode</t>
  </si>
  <si>
    <t>StateFacId</t>
  </si>
  <si>
    <t>PeriodStartDate</t>
  </si>
  <si>
    <t>PeriodEndDate</t>
  </si>
  <si>
    <t>AddInfo</t>
  </si>
  <si>
    <t>AddFile</t>
  </si>
  <si>
    <t>e.g.: ABC Company</t>
  </si>
  <si>
    <t>e.g.: 123 Main Street</t>
  </si>
  <si>
    <t>e.g.: Suite 100</t>
  </si>
  <si>
    <t>e.g.: Brooklyn</t>
  </si>
  <si>
    <t>e.g.: NY</t>
  </si>
  <si>
    <t>e.g.: 11221</t>
  </si>
  <si>
    <r>
      <t xml:space="preserve">e.g.: addlinfo.zip </t>
    </r>
    <r>
      <rPr>
        <b/>
        <sz val="11"/>
        <color theme="1"/>
        <rFont val="Calibri"/>
        <family val="2"/>
        <scheme val="minor"/>
      </rPr>
      <t/>
    </r>
  </si>
  <si>
    <t>CmsChangesDesc</t>
  </si>
  <si>
    <t>e.g.: 3/2/2017</t>
  </si>
  <si>
    <t>e.g.: 15:52</t>
  </si>
  <si>
    <t>e.g.: 0</t>
  </si>
  <si>
    <t>e.g.: 01/01/2017</t>
  </si>
  <si>
    <t>e.g.: 2/2/2017</t>
  </si>
  <si>
    <t>e.g.: 6/30/2017</t>
  </si>
  <si>
    <t>e.g.: 13:05</t>
  </si>
  <si>
    <t>e.g.: 2/12/2017</t>
  </si>
  <si>
    <t>e.g.: 1</t>
  </si>
  <si>
    <t>Blank</t>
  </si>
  <si>
    <t>e.g.: Kings</t>
  </si>
  <si>
    <t>DO NOT REMOVE OR EDIT INFORMATION IN ROWS 1 THROUGH 5
FOR INTERNAL USE ONLY</t>
  </si>
  <si>
    <t>Responsible Agency Facility ID 
(State Facility Identifier)</t>
  </si>
  <si>
    <t>Intentionally Blank</t>
  </si>
  <si>
    <t>Unitlist</t>
  </si>
  <si>
    <t>e.g.: TC1792 PM Filter Bank Inlet Temperature</t>
  </si>
  <si>
    <t>e.g.: Control Equipment Problems</t>
  </si>
  <si>
    <t>e.g.: 9145555555</t>
  </si>
  <si>
    <t>Companylist</t>
  </si>
  <si>
    <t>Nonmonitoring Equipment Malfunctions</t>
  </si>
  <si>
    <t>Quality Assurance/Quality Control Calibrations</t>
  </si>
  <si>
    <t>Other Known Causes</t>
  </si>
  <si>
    <t>CMSCauseList</t>
  </si>
  <si>
    <t>Column1</t>
  </si>
  <si>
    <t>Column2</t>
  </si>
  <si>
    <t>Rank</t>
  </si>
  <si>
    <t>Name</t>
  </si>
  <si>
    <t>Limits</t>
  </si>
  <si>
    <t>Cem</t>
  </si>
  <si>
    <t>CEMName</t>
  </si>
  <si>
    <t>Column3</t>
  </si>
  <si>
    <t>Column5</t>
  </si>
  <si>
    <t>Column4</t>
  </si>
  <si>
    <t>Column42</t>
  </si>
  <si>
    <t>Column43</t>
  </si>
  <si>
    <t>Deviation Causes</t>
  </si>
  <si>
    <t>Other Period</t>
  </si>
  <si>
    <t>Control Equipment Problems</t>
  </si>
  <si>
    <t>Process Problems</t>
  </si>
  <si>
    <t>Malfunction</t>
  </si>
  <si>
    <t>Source</t>
  </si>
  <si>
    <t>Limit</t>
  </si>
  <si>
    <t>Facility</t>
  </si>
  <si>
    <t>Unique</t>
  </si>
  <si>
    <t>Column432</t>
  </si>
  <si>
    <t>states</t>
  </si>
  <si>
    <t>AK</t>
  </si>
  <si>
    <t>AL</t>
  </si>
  <si>
    <t>AR</t>
  </si>
  <si>
    <t>AS</t>
  </si>
  <si>
    <t>AZ</t>
  </si>
  <si>
    <t>CA</t>
  </si>
  <si>
    <t>CO</t>
  </si>
  <si>
    <t>CT</t>
  </si>
  <si>
    <t>DC</t>
  </si>
  <si>
    <t>DE</t>
  </si>
  <si>
    <t>FL</t>
  </si>
  <si>
    <t>GA</t>
  </si>
  <si>
    <t>GU</t>
  </si>
  <si>
    <t>HI</t>
  </si>
  <si>
    <t>IA</t>
  </si>
  <si>
    <t>ID</t>
  </si>
  <si>
    <t>IL</t>
  </si>
  <si>
    <t>IN</t>
  </si>
  <si>
    <t>KS</t>
  </si>
  <si>
    <t>KY</t>
  </si>
  <si>
    <t>LA</t>
  </si>
  <si>
    <t>MA</t>
  </si>
  <si>
    <t>MD</t>
  </si>
  <si>
    <t>ME</t>
  </si>
  <si>
    <t>MI</t>
  </si>
  <si>
    <t>MN</t>
  </si>
  <si>
    <t>MO</t>
  </si>
  <si>
    <t>MP</t>
  </si>
  <si>
    <t>MS</t>
  </si>
  <si>
    <t>MT</t>
  </si>
  <si>
    <t>NC</t>
  </si>
  <si>
    <t>ND</t>
  </si>
  <si>
    <t>NE</t>
  </si>
  <si>
    <t>NH</t>
  </si>
  <si>
    <t>NJ</t>
  </si>
  <si>
    <t>NM</t>
  </si>
  <si>
    <t>NV</t>
  </si>
  <si>
    <t>NY</t>
  </si>
  <si>
    <t>OH</t>
  </si>
  <si>
    <t>OK</t>
  </si>
  <si>
    <t>OR</t>
  </si>
  <si>
    <t>PA</t>
  </si>
  <si>
    <t>PR</t>
  </si>
  <si>
    <t>RI</t>
  </si>
  <si>
    <t>SC</t>
  </si>
  <si>
    <t>SD</t>
  </si>
  <si>
    <t>TN</t>
  </si>
  <si>
    <t>TX</t>
  </si>
  <si>
    <t>UT</t>
  </si>
  <si>
    <t>VA</t>
  </si>
  <si>
    <t>VI</t>
  </si>
  <si>
    <t>VT</t>
  </si>
  <si>
    <t>WA</t>
  </si>
  <si>
    <t>WI</t>
  </si>
  <si>
    <t>WV</t>
  </si>
  <si>
    <t>WY</t>
  </si>
  <si>
    <r>
      <t xml:space="preserve">Company Record No. 
</t>
    </r>
    <r>
      <rPr>
        <sz val="11"/>
        <color rgb="FF0070C0"/>
        <rFont val="Calibri"/>
        <family val="2"/>
        <scheme val="minor"/>
      </rPr>
      <t>(Field value will automatically generate if a value is not entered.)</t>
    </r>
  </si>
  <si>
    <t>Unknown Causes</t>
  </si>
  <si>
    <t>e.g.: 5421.25</t>
  </si>
  <si>
    <t>Monitoring System Malfunctions</t>
  </si>
  <si>
    <t>e.g.: Replaced thermocouple</t>
  </si>
  <si>
    <t>43</t>
  </si>
  <si>
    <t>operating hours</t>
  </si>
  <si>
    <t>Startup/Shutdown</t>
  </si>
  <si>
    <t>Revision Number</t>
  </si>
  <si>
    <t>Date</t>
  </si>
  <si>
    <t>Revisions</t>
  </si>
  <si>
    <t xml:space="preserve">Do not submit information you claim as confidential business information (CBI) to EPA via CEDRI. EPA will make all the information submitted through this form via CEDRI available to the public without further notice to you. Anything submitted using CEDRI cannot later be claimed to be CBI. Furthermore, under CAA section 114(c) emissions data is not entitled to confidential treatment and requires EPA to make emissions data available to the public. Thus, emissions data will not be protected as CBI and will be made publicly available.
</t>
  </si>
  <si>
    <r>
      <rPr>
        <b/>
        <i/>
        <sz val="10"/>
        <rFont val="Calibri"/>
        <family val="2"/>
        <scheme val="minor"/>
      </rPr>
      <t xml:space="preserve">The CEDRI spreadsheet template upload feature allows you to submit data in a single report for a single company or multiple companies, as well as multiple sites, using this EPA provided Excel workbook.  Data for each company must be entered into the worksheet labeled "Company Information" in this Excel workbook.  Each row in the "Company Information" worksheet includes the data for a single company. The Company Record No. will be used to match the information on each worksheet to the appropriate company. </t>
    </r>
    <r>
      <rPr>
        <i/>
        <sz val="10"/>
        <color theme="1"/>
        <rFont val="Calibri"/>
        <family val="2"/>
        <scheme val="minor"/>
      </rPr>
      <t xml:space="preserve">
For each facility record found in the "Company Information" worksheet, you may reference a single file attachment that includes additional information. 
</t>
    </r>
  </si>
  <si>
    <t>Once all data have been entered in the worksheet, combine this Excel workbook and all attachment files (including any ZIP file containing separate Excel file(s), if applicable) into a single ZIP file for upload to CEDRI.
Please ensure your report includes all of the required data elements found in the listed citations below for this spreadsheet upload submission.</t>
  </si>
  <si>
    <t>Engineering Calculation</t>
  </si>
  <si>
    <t>Process Knowledge</t>
  </si>
  <si>
    <t>Emission Factor (AP-42 or similar)</t>
  </si>
  <si>
    <t>Combination of Engineering Calculation, Process Knowledge, and/or Emission Factor</t>
  </si>
  <si>
    <t>Other (Specify by typing here in formula bar above)</t>
  </si>
  <si>
    <t>RecordId</t>
  </si>
  <si>
    <t>CPMSEqDesc_Identification</t>
  </si>
  <si>
    <t>CPMSEqDesc_CMSDetail</t>
  </si>
  <si>
    <t>CPMSEqDesc_CMSSummary</t>
  </si>
  <si>
    <t>TotalOperatingTime_CMSSummary</t>
  </si>
  <si>
    <t>CPMSDowntimeDuration_CMSSummary</t>
  </si>
  <si>
    <t>CPMSDowntimePercent_CMSSummary</t>
  </si>
  <si>
    <t>OtherCausedDeviation_CMSSummary</t>
  </si>
  <si>
    <t>UnknownCausedDeviation_CMSSummary</t>
  </si>
  <si>
    <t>DeviationStartDate_LimitDetail</t>
  </si>
  <si>
    <t>DeviationStartTime_LimitDetail</t>
  </si>
  <si>
    <t>DeviationCause_LimitDetail</t>
  </si>
  <si>
    <t>CorrectiveAction_LimitDetail</t>
  </si>
  <si>
    <t>TotalOperatingTime_LimitSummary</t>
  </si>
  <si>
    <t>TotalDeviationDuration_LimitSummary</t>
  </si>
  <si>
    <t>TotalDeviationPercent_LimitSummary</t>
  </si>
  <si>
    <t>StartupCausedDeviation_LimitSummary</t>
  </si>
  <si>
    <t>EquipmentCausedDeviation_LimitSummary</t>
  </si>
  <si>
    <t>ProcessCausedDeviation_LimitSummary</t>
  </si>
  <si>
    <t>OtherCausedDeviation_LimitSummary</t>
  </si>
  <si>
    <t>UnknownCausedDeviation_LimitSummary</t>
  </si>
  <si>
    <t>CPMSPeriodFlag</t>
  </si>
  <si>
    <t>Worksheet Name</t>
  </si>
  <si>
    <t>Parent</t>
  </si>
  <si>
    <t>JSON Key</t>
  </si>
  <si>
    <t>Parent Primary Key</t>
  </si>
  <si>
    <t>Child Foreign Key</t>
  </si>
  <si>
    <t>Company_Information</t>
  </si>
  <si>
    <t>records</t>
  </si>
  <si>
    <t>Description_of_Changes</t>
  </si>
  <si>
    <t>CMS_Identification</t>
  </si>
  <si>
    <t>Limit_Deviation_Detail</t>
  </si>
  <si>
    <t>Limit_Deviation_Summary</t>
  </si>
  <si>
    <t>CMSIdentification</t>
  </si>
  <si>
    <t>LimitDeviationDetail</t>
  </si>
  <si>
    <t>LimitDeviationSummary</t>
  </si>
  <si>
    <r>
      <t xml:space="preserve">Company Record No. 
</t>
    </r>
    <r>
      <rPr>
        <sz val="11"/>
        <color rgb="FF0070C0"/>
        <rFont val="Calibri"/>
        <family val="2"/>
        <scheme val="minor"/>
      </rPr>
      <t>(Select from dropdown)</t>
    </r>
  </si>
  <si>
    <r>
      <t xml:space="preserve">Company Record No.
</t>
    </r>
    <r>
      <rPr>
        <sz val="11"/>
        <color rgb="FF0070C0"/>
        <rFont val="Calibri"/>
        <family val="2"/>
        <scheme val="minor"/>
      </rPr>
      <t>(Autocompleted from Column D)</t>
    </r>
  </si>
  <si>
    <r>
      <t xml:space="preserve">Company Record No. 
</t>
    </r>
    <r>
      <rPr>
        <b/>
        <sz val="11"/>
        <color rgb="FF0070C0"/>
        <rFont val="Calibri"/>
        <family val="2"/>
        <scheme val="minor"/>
      </rPr>
      <t>(Select from dropdown)</t>
    </r>
  </si>
  <si>
    <r>
      <t xml:space="preserve">Company Record No. 
</t>
    </r>
    <r>
      <rPr>
        <sz val="11"/>
        <color rgb="FF0070C0"/>
        <rFont val="Calibri"/>
        <family val="2"/>
        <scheme val="minor"/>
      </rPr>
      <t>(Autocomplete from Column E)</t>
    </r>
  </si>
  <si>
    <r>
      <t xml:space="preserve">Company Record No. 
</t>
    </r>
    <r>
      <rPr>
        <b/>
        <sz val="11"/>
        <color rgb="FF0070C0"/>
        <rFont val="Calibri"/>
        <family val="2"/>
        <scheme val="minor"/>
      </rPr>
      <t>(Autocompleted from Column D)</t>
    </r>
  </si>
  <si>
    <t>Instructions for Spreadsheet Template</t>
  </si>
  <si>
    <t>DeviationEndDate_LimitDetail</t>
  </si>
  <si>
    <t>DeviationEndTime_LimitDetail</t>
  </si>
  <si>
    <t>Corrective Action Taken or Preventative Measures Taken
(§60.7(c)(2))</t>
  </si>
  <si>
    <t>Starting Date of Excess Emissions
(§60.7(c)(1))</t>
  </si>
  <si>
    <t>Starting Time of 
Excess Emissions
(§60.7(c)(1))</t>
  </si>
  <si>
    <t>Ending Date of Excess Emissions
(§60.7(c)(1))</t>
  </si>
  <si>
    <t>Ending Time of 
Excess Emissions
(§60.7(c)(1))</t>
  </si>
  <si>
    <r>
      <t xml:space="preserve">Were the Excess Emissions During Startup, Shutdown, or Malfunction?
(§60.7(c)(1))
</t>
    </r>
    <r>
      <rPr>
        <b/>
        <sz val="11"/>
        <color rgb="FF0070C0"/>
        <rFont val="Calibri"/>
        <family val="2"/>
        <scheme val="minor"/>
      </rPr>
      <t>(Select from dopdown)</t>
    </r>
  </si>
  <si>
    <t>e.g.: None of These</t>
  </si>
  <si>
    <r>
      <t xml:space="preserve">Is the statement "There were no excess emissions during this reporting period" applicable?   
(§60.7(c)(4))
</t>
    </r>
    <r>
      <rPr>
        <b/>
        <sz val="11"/>
        <color rgb="FF0070C0"/>
        <rFont val="Calibri"/>
        <family val="2"/>
        <scheme val="minor"/>
      </rPr>
      <t>(Select from dropdown)</t>
    </r>
  </si>
  <si>
    <r>
      <t xml:space="preserve">Company Record No.  
</t>
    </r>
    <r>
      <rPr>
        <b/>
        <sz val="11"/>
        <color rgb="FF0070C0"/>
        <rFont val="Calibri"/>
        <family val="2"/>
        <scheme val="minor"/>
      </rPr>
      <t>(Autocompleted)</t>
    </r>
  </si>
  <si>
    <r>
      <t xml:space="preserve">Is the statement "The continuous monitoring systems were not inoperative, repaired, or adjusted during the reporting period" applicable? 
(§60.7(c)(4))
</t>
    </r>
    <r>
      <rPr>
        <b/>
        <sz val="11"/>
        <color rgb="FF0070C0"/>
        <rFont val="Calibri"/>
        <family val="2"/>
        <scheme val="minor"/>
      </rPr>
      <t>(Select from Dropdown)</t>
    </r>
  </si>
  <si>
    <t>Column433</t>
  </si>
  <si>
    <t>Total Operating Time 
(Hours)
(§60.7(d))</t>
  </si>
  <si>
    <t>Process Unit Cross Reference ID</t>
  </si>
  <si>
    <r>
      <t xml:space="preserve">Company Record Number and Process Unit
</t>
    </r>
    <r>
      <rPr>
        <sz val="11"/>
        <color rgb="FF0070C0"/>
        <rFont val="Calibri"/>
        <family val="2"/>
        <scheme val="minor"/>
      </rPr>
      <t>(Select from dropdown)</t>
    </r>
  </si>
  <si>
    <r>
      <t xml:space="preserve">Company Record Number, Process Unit, and Brief Description of CMS
</t>
    </r>
    <r>
      <rPr>
        <sz val="11"/>
        <color rgb="FF0070C0"/>
        <rFont val="Calibri"/>
        <family val="2"/>
        <scheme val="minor"/>
      </rPr>
      <t>(Select from dropdown)</t>
    </r>
  </si>
  <si>
    <t xml:space="preserve">Note: If you are uploading file attachments for your report, the uploaded files may be in any format (e.g., zip, docx, PDF). If you would like to include an Excel file(s) as an attachment, you must first zip the Excel file(s) into a separate ZIP file to the master ZIP file that will be uploaded into CEDRI.
</t>
  </si>
  <si>
    <t xml:space="preserve">IMPORTANT: The spreadsheet must be uploaded into CEDRI as a single ZIP file, which must include this Excel workbook and any related attachments that were referenced in the workbook (i.e., additional information file found in the "Company Information" worksheet).
</t>
  </si>
  <si>
    <t>ExcessFlag</t>
  </si>
  <si>
    <t>ProcessUnit_PU</t>
  </si>
  <si>
    <t>TotalOperatingTime_PU</t>
  </si>
  <si>
    <t>PUDescription_PU</t>
  </si>
  <si>
    <t>ProcessUnit_Identification</t>
  </si>
  <si>
    <t>RecordUnit_Identification</t>
  </si>
  <si>
    <t>CMSCertification_Identification</t>
  </si>
  <si>
    <t>ProcessUnit_CMSSummary</t>
  </si>
  <si>
    <t>NonMonitEquipmentCausedDeviation_CMSSummary</t>
  </si>
  <si>
    <t>QAQCCausedDeviation_CMSSummary</t>
  </si>
  <si>
    <t>ProcessUnit_CMSDetail</t>
  </si>
  <si>
    <t>RecordUnit_CMSDetail</t>
  </si>
  <si>
    <t>ProcessUnit_LimitSummary</t>
  </si>
  <si>
    <t>Pollutant_LimitDetail</t>
  </si>
  <si>
    <t>ProcessUnit_LimitDetail</t>
  </si>
  <si>
    <t>RecordUnit_LimitDetail</t>
  </si>
  <si>
    <t>Magnitude_LimitDetail</t>
  </si>
  <si>
    <t>Units_LimitDetail</t>
  </si>
  <si>
    <t>SSM_LimitDetail</t>
  </si>
  <si>
    <t>e.g.: 12.2</t>
  </si>
  <si>
    <t>e.g.: mg/dscm</t>
  </si>
  <si>
    <t>e.g.: 72.50</t>
  </si>
  <si>
    <t>e.g.: 36.25</t>
  </si>
  <si>
    <t>e.g.: 1.34%</t>
  </si>
  <si>
    <t>RecordUnit_LimitSummary</t>
  </si>
  <si>
    <t>§60.395a(j) Compliance Report Spreadsheet Template</t>
  </si>
  <si>
    <t>InitCompRpt</t>
  </si>
  <si>
    <r>
      <t>OMB No.: 2060-NEW Form 5900-</t>
    </r>
    <r>
      <rPr>
        <b/>
        <sz val="12"/>
        <rFont val="Calibri"/>
        <family val="2"/>
        <scheme val="minor"/>
      </rPr>
      <t>582</t>
    </r>
    <r>
      <rPr>
        <b/>
        <sz val="12"/>
        <color theme="1"/>
        <rFont val="Calibri"/>
        <family val="2"/>
        <scheme val="minor"/>
      </rPr>
      <t xml:space="preserve"> For further Paperwork Reduction Act information see: 
https://www.epa.gov/electronic-reporting-air-emissions/paperwork-reduction-act-pra-cedri-and-ert</t>
    </r>
  </si>
  <si>
    <t>Company Name 
(§§60.7(d), 60.395a(f)(1))</t>
  </si>
  <si>
    <t>Address 
(§§60.7(d), 60.395a(f)(1))</t>
  </si>
  <si>
    <t>City 
((§§60.7(d), 60.395a(f)(1))</t>
  </si>
  <si>
    <r>
      <t xml:space="preserve">State Abbreviation 
(§§60.7(d), 60.395a(f)(1))
</t>
    </r>
    <r>
      <rPr>
        <sz val="11"/>
        <color rgb="FF0070C0"/>
        <rFont val="Calibri"/>
        <family val="2"/>
        <scheme val="minor"/>
      </rPr>
      <t>(Select from dropdown)</t>
    </r>
  </si>
  <si>
    <t>Zip Code 
(§§60.7(d), 60.395a(f)(1))</t>
  </si>
  <si>
    <t>Beginning Date of Reporting Period  
(§§60.7(d), 60.395a(f)(3))</t>
  </si>
  <si>
    <t>Ending Date of
 Reporting Period
(§§60.7(d), 60.395a(f)(3))</t>
  </si>
  <si>
    <t>DevFlag</t>
  </si>
  <si>
    <t>CMSOOCFlag</t>
  </si>
  <si>
    <r>
      <t xml:space="preserve">Company Record Number and Process Unit / Source Description
</t>
    </r>
    <r>
      <rPr>
        <sz val="11"/>
        <color rgb="FF0070C0"/>
        <rFont val="Calibri"/>
        <family val="2"/>
        <scheme val="minor"/>
      </rPr>
      <t>(Select from dropdown)</t>
    </r>
  </si>
  <si>
    <r>
      <t xml:space="preserve">Process Unit / Source Description
(§§60.7(d), 60.395a(f)(4))
</t>
    </r>
    <r>
      <rPr>
        <sz val="11"/>
        <color rgb="FF0070C0"/>
        <rFont val="Calibri"/>
        <family val="2"/>
        <scheme val="minor"/>
      </rPr>
      <t>(Autocompleted from Column D)</t>
    </r>
  </si>
  <si>
    <t>Brief Description of CMS Including Manufacturer and Model Number
(§§60.7(d), 60.395a(h)(4))</t>
  </si>
  <si>
    <t>Date of Last CMS
Certification or Audit
(§§60.7(d), 60.395a(h)(5))</t>
  </si>
  <si>
    <t>Description of any changes in CMS, process, coating operation, emission capture system, or controls since the last report.
(§§60.7(d), 60.395a(h)(12))</t>
  </si>
  <si>
    <t>CMS, Process, Coating Operation, Emission Capture System or Control Changes</t>
  </si>
  <si>
    <t>CMSInoperCauseName</t>
  </si>
  <si>
    <r>
      <t xml:space="preserve">Process Unit / Source Description
(§§60.7(c), 60.395a(f)(4))
</t>
    </r>
    <r>
      <rPr>
        <sz val="11"/>
        <color rgb="FF0070C0"/>
        <rFont val="Calibri"/>
        <family val="2"/>
        <scheme val="minor"/>
      </rPr>
      <t>(Autocomplete from Column E)</t>
    </r>
  </si>
  <si>
    <r>
      <t xml:space="preserve">Brief Description of CMS
(§§60.7(c), 60.395a(h)(4))
</t>
    </r>
    <r>
      <rPr>
        <sz val="11"/>
        <color rgb="FF0070C0"/>
        <rFont val="Calibri"/>
        <family val="2"/>
        <scheme val="minor"/>
      </rPr>
      <t>(Autocomplete from Column E)</t>
    </r>
  </si>
  <si>
    <t>InopStartDate_CMSDetail</t>
  </si>
  <si>
    <t>InopStartTime_CMSDetail</t>
  </si>
  <si>
    <t>InopEndDate_CMSDetail</t>
  </si>
  <si>
    <t>InopEndTime_CMSDetail</t>
  </si>
  <si>
    <t>Repair_InopCMSDetail</t>
  </si>
  <si>
    <t>InopDurTime</t>
  </si>
  <si>
    <r>
      <t xml:space="preserve">Company Record Number and Process Unit 
</t>
    </r>
    <r>
      <rPr>
        <sz val="11"/>
        <color rgb="FF0070C0"/>
        <rFont val="Calibri"/>
        <family val="2"/>
        <scheme val="minor"/>
      </rPr>
      <t>(Select from dropdown)</t>
    </r>
  </si>
  <si>
    <t>Std_Summary</t>
  </si>
  <si>
    <t>e.g.:  Work Practice</t>
  </si>
  <si>
    <t>NumWPDev</t>
  </si>
  <si>
    <t>e.g.: 3</t>
  </si>
  <si>
    <t>§60.395a(e) Initial Compliance Report Spreadsheet Template</t>
  </si>
  <si>
    <t>If initial compliance report, provide the volume weighted average mass of VOC per volume of applied coating solids for each affected facility                                               (§60.395a(e)(1))</t>
  </si>
  <si>
    <t>If initial compliance report, provide the total mass of VOC per volume of applied coating solids before the control device as required by §60.396a  (§60.395a(e)(2)(ii))</t>
  </si>
  <si>
    <t>If initial compliance report, provide the total mass of VOC per volume of applied coating solids after the control device as required by §60.396a  (§60.395a(e)(2)(ii))</t>
  </si>
  <si>
    <t>CntrlDestEff</t>
  </si>
  <si>
    <t>DevDate</t>
  </si>
  <si>
    <t>DevStartTime</t>
  </si>
  <si>
    <t>DevDuration</t>
  </si>
  <si>
    <r>
      <t xml:space="preserve">Beginning Date of Each Month during which the volume-weighted average of the total mass of VOC emitted per volume of applied coating solids exceed the applicable emission limit in </t>
    </r>
    <r>
      <rPr>
        <b/>
        <sz val="11"/>
        <color rgb="FF000000"/>
        <rFont val="Calibri"/>
        <family val="2"/>
      </rPr>
      <t>§60.392a (§60.395a(h)(1))</t>
    </r>
  </si>
  <si>
    <t>AvgMassExceedMontEnd</t>
  </si>
  <si>
    <t>AvgMassCalcDescpPDFname</t>
  </si>
  <si>
    <t>Total Duration of 
Deviations from 
Emission Limitation or 
Work Practice Due to Startup/Shutdown 
(hours) 
(§60.7(d))</t>
  </si>
  <si>
    <r>
      <t>Total Duration of 
Deviations from 
Emission Limitation, Operating Limit or  Work Practice Due to 
Control Equipment Problems 
(hours) 
(</t>
    </r>
    <r>
      <rPr>
        <b/>
        <sz val="11"/>
        <color rgb="FF000000"/>
        <rFont val="Calibri"/>
        <family val="2"/>
      </rPr>
      <t>§</t>
    </r>
    <r>
      <rPr>
        <b/>
        <sz val="11"/>
        <color rgb="FF000000"/>
        <rFont val="Calibri"/>
        <family val="2"/>
        <scheme val="minor"/>
      </rPr>
      <t>§60.7(d), 60.395a(h)(10))</t>
    </r>
  </si>
  <si>
    <r>
      <t>Total Duration of 
Deviations from
Emission Limitation, Operating Limit, or 
Work Practice Due to 
Process Problems
(hours) 
(§</t>
    </r>
    <r>
      <rPr>
        <b/>
        <sz val="11"/>
        <color rgb="FF000000"/>
        <rFont val="Calibri"/>
        <family val="2"/>
      </rPr>
      <t>§</t>
    </r>
    <r>
      <rPr>
        <b/>
        <sz val="11"/>
        <color rgb="FF000000"/>
        <rFont val="Calibri"/>
        <family val="2"/>
        <scheme val="minor"/>
      </rPr>
      <t>60.7(d), 60.395a(h)(10))</t>
    </r>
  </si>
  <si>
    <r>
      <t>Total Duration of
Deviations from 
Emission Limitation, Operating Limit, or
Work Practice Due to 
Other Known Causes
(hours) 
(§</t>
    </r>
    <r>
      <rPr>
        <b/>
        <sz val="11"/>
        <color rgb="FF000000"/>
        <rFont val="Calibri"/>
        <family val="2"/>
      </rPr>
      <t>§</t>
    </r>
    <r>
      <rPr>
        <b/>
        <sz val="11"/>
        <color rgb="FF000000"/>
        <rFont val="Calibri"/>
        <family val="2"/>
        <scheme val="minor"/>
      </rPr>
      <t>60.7(d),60.395a(h)(10))</t>
    </r>
  </si>
  <si>
    <r>
      <t>Total Duration of 
Deviations from Emission Limitation, Operating Limit, or 
Work Practice Due
 to Unknown Causes
(hours)  
(§</t>
    </r>
    <r>
      <rPr>
        <b/>
        <sz val="11"/>
        <color rgb="FF000000"/>
        <rFont val="Calibri"/>
        <family val="2"/>
      </rPr>
      <t>§</t>
    </r>
    <r>
      <rPr>
        <b/>
        <sz val="11"/>
        <color rgb="FF000000"/>
        <rFont val="Calibri"/>
        <family val="2"/>
        <scheme val="minor"/>
      </rPr>
      <t>60.7(d), 60.395a(h)(10))</t>
    </r>
  </si>
  <si>
    <r>
      <rPr>
        <b/>
        <i/>
        <sz val="10"/>
        <color theme="1"/>
        <rFont val="Calibri"/>
        <family val="2"/>
        <scheme val="minor"/>
      </rPr>
      <t>Electronic reporting:</t>
    </r>
    <r>
      <rPr>
        <i/>
        <sz val="10"/>
        <color theme="1"/>
        <rFont val="Calibri"/>
        <family val="2"/>
        <scheme val="minor"/>
      </rPr>
      <t xml:space="preserve">
Electronic submission of Compliance Reports through the EPA's Compliance and Emissions Data Reporting Interface (CEDRI) is required under </t>
    </r>
    <r>
      <rPr>
        <i/>
        <sz val="10"/>
        <rFont val="Calibri"/>
        <family val="2"/>
        <scheme val="minor"/>
      </rPr>
      <t>§60.395a(j)</t>
    </r>
    <r>
      <rPr>
        <i/>
        <sz val="10"/>
        <color theme="1"/>
        <rFont val="Calibri"/>
        <family val="2"/>
        <scheme val="minor"/>
      </rPr>
      <t xml:space="preserve">. CEDRI is accessed through the EPA's Central Data Exchange (https://cdx.epa.gov).
</t>
    </r>
  </si>
  <si>
    <t xml:space="preserve">40 CFR Part 60, Subpart MMa Standards of Performance for Automobile and Light Duty Truck Surface Coating Operations for which </t>
  </si>
  <si>
    <t>e.g.:</t>
  </si>
  <si>
    <t>e.g.: Yes</t>
  </si>
  <si>
    <t>e.g.: No</t>
  </si>
  <si>
    <t>If initial compliance report, provide the destruction efficiency of the control device used to attain compliance with the applicable emission limit specified in §60.392a(a)                                        (§60.395a(e)(2)(iii))</t>
  </si>
  <si>
    <t xml:space="preserve">e.g.: </t>
  </si>
  <si>
    <t>e.g.: 16:00</t>
  </si>
  <si>
    <t>e.g.: 3/4/2017</t>
  </si>
  <si>
    <t>e.g.:  48.13</t>
  </si>
  <si>
    <t>If initial compliance report, provide as a PDF file attachment the data collected to establish operating limits for the capture or control device and enter the name of the attachment here
(§60.395a(e)(2)(i))</t>
  </si>
  <si>
    <t>DataCollectedName</t>
  </si>
  <si>
    <t>AvgVOCPerAppCoat</t>
  </si>
  <si>
    <t>VOCPerAppCoatPre</t>
  </si>
  <si>
    <t>VOCPerAppCoatPost</t>
  </si>
  <si>
    <t xml:space="preserve">If initial compliance report, the capture efficiency as required by §60.397a      
(§60.395a(e)(2)(iv))           </t>
  </si>
  <si>
    <t>If initial compliance report, a description of the method used to establish the capture efficiency for the affected facility    
(§60.395a(e)(2)(iv))</t>
  </si>
  <si>
    <t>If initial compliance report, the transfer efficiency test results 
(§60.395a(e)(2)(v))</t>
  </si>
  <si>
    <t>CapEff</t>
  </si>
  <si>
    <t>CapEffMetDesc</t>
  </si>
  <si>
    <t>TransEff</t>
  </si>
  <si>
    <t>TransEffMetDesc</t>
  </si>
  <si>
    <t>CaptureOrControl</t>
  </si>
  <si>
    <t>e.g.: Capture System</t>
  </si>
  <si>
    <r>
      <t>Date Malfunction Started (</t>
    </r>
    <r>
      <rPr>
        <b/>
        <sz val="11"/>
        <color rgb="FF000000"/>
        <rFont val="Calibri"/>
        <family val="2"/>
      </rPr>
      <t>§60.395a(h)(3))</t>
    </r>
  </si>
  <si>
    <t>Time Malfunction Started (§60.395a(h)(3))</t>
  </si>
  <si>
    <t>Date Malfunction Ended (§60.395a(h)(3))</t>
  </si>
  <si>
    <t>MalStartDate</t>
  </si>
  <si>
    <t>MalStartTime</t>
  </si>
  <si>
    <t>MalEndDate</t>
  </si>
  <si>
    <t>MalEndTime</t>
  </si>
  <si>
    <t>Time Malfunction Ended (§60.395a(h)(3))</t>
  </si>
  <si>
    <t>e.g.: Thermocouple corroded</t>
  </si>
  <si>
    <t>InopOrOutofControl</t>
  </si>
  <si>
    <t>e.g.: Inoperative</t>
  </si>
  <si>
    <t>Nature of Repair, Adjustment or Corrective Actions Taken 
(§§60.7(c)(3), 60.395a(h)(6) or (7))</t>
  </si>
  <si>
    <r>
      <t>Cause (Including Unknown Cause) for CMS Inoperation  
(</t>
    </r>
    <r>
      <rPr>
        <sz val="11"/>
        <color rgb="FF000000"/>
        <rFont val="Calibri"/>
        <family val="2"/>
      </rPr>
      <t>§60.395a(h)(6) or (7))</t>
    </r>
  </si>
  <si>
    <r>
      <t xml:space="preserve">Malfunction of Control Device or Capture System
</t>
    </r>
    <r>
      <rPr>
        <sz val="11"/>
        <color rgb="FF0070C0"/>
        <rFont val="Calibri"/>
        <family val="2"/>
        <scheme val="minor"/>
      </rPr>
      <t>(Select from dropdown)</t>
    </r>
  </si>
  <si>
    <t>e.g.: 6.75</t>
  </si>
  <si>
    <t>Thermal Oxidizer -Minimum  Average Combustion Temperature</t>
  </si>
  <si>
    <t>Catalytic Oxidizer - Minimum Average Catalyst Bed Inlet Temperature</t>
  </si>
  <si>
    <t>Catalytic Oxidizer - Minimum Average Temperature across the Catalyst Bed</t>
  </si>
  <si>
    <t>Catalytic Oxidizer - Develop and Implement Inspection and Maintenance Plan</t>
  </si>
  <si>
    <t>Regenerative Carbon Absorber - Minimum Total Regeneration Desorbing Gas Flow</t>
  </si>
  <si>
    <t>Regenerative Carbon Absorber - Maximum Carbon Bed Temperature After Regeneration and Cooling Cycle</t>
  </si>
  <si>
    <t>Condenser - Maximum Average Condeser Outlet Temperature</t>
  </si>
  <si>
    <t>Concentrator - Minimum Average Desorption Gas Inlet Temperature</t>
  </si>
  <si>
    <t>Emission Capture System (PTE) - Air Flow Direction</t>
  </si>
  <si>
    <t>Emission Capture System (PTE) - Facial Velocity &gt;200 fpm</t>
  </si>
  <si>
    <t>Emission Capture System (PTE) - Minimum Pressure Drop of 0.007 "H2O</t>
  </si>
  <si>
    <t>Emission Capture Sysem (non-PTE) - Minimum Gas Flow Rate</t>
  </si>
  <si>
    <t>Emission Capture Sysem (non-PTE) - Minimum Static Pressure</t>
  </si>
  <si>
    <t>Bypass of Control Device</t>
  </si>
  <si>
    <t>Work Practice Standard</t>
  </si>
  <si>
    <r>
      <t xml:space="preserve">Operating Limit or Work Practice Deviated From or Bypass of Control Device
(§§60.7(d), 60.395a(h))
</t>
    </r>
    <r>
      <rPr>
        <b/>
        <sz val="11"/>
        <color rgb="FF0070C0"/>
        <rFont val="Calibri"/>
        <family val="2"/>
        <scheme val="minor"/>
      </rPr>
      <t>(Select from Dropdown)</t>
    </r>
  </si>
  <si>
    <t>For a Deviation from a Work Practice, Description of Deviation
(§60.395a(h)(13)(i))</t>
  </si>
  <si>
    <t>WrkPracticeDescription</t>
  </si>
  <si>
    <t>e.g.:  Thermal Oxidizer -Minimum  Average Combustion Temperature</t>
  </si>
  <si>
    <r>
      <t>Start Date of Deviation from Operating Limit or Work Practice,  or Bypass of Control Device 
(</t>
    </r>
    <r>
      <rPr>
        <b/>
        <sz val="11"/>
        <color rgb="FF000000"/>
        <rFont val="Calibri"/>
        <family val="2"/>
      </rPr>
      <t>§60.395a(h)(8) or (13)(i))</t>
    </r>
  </si>
  <si>
    <r>
      <t>Start Time of Deviation from Operating Limit or Work Practice,  or Bypass of Control Device (</t>
    </r>
    <r>
      <rPr>
        <b/>
        <sz val="11"/>
        <color rgb="FF000000"/>
        <rFont val="Calibri"/>
        <family val="2"/>
      </rPr>
      <t>§60.395a(h)(8) or (13)(i))</t>
    </r>
  </si>
  <si>
    <t xml:space="preserve"> Duration of Deviations from Operating Limit or Work Practice,  or Bypass of Control Device (hours) (§60.395a(h)(8) or (13)(i))</t>
  </si>
  <si>
    <t>For Deviation from a Work Practice, the Actions Taken to Minimize Emissions
(§60.395a(h)(13)(i))</t>
  </si>
  <si>
    <t>Cause of Deviation (Including Unknown Cause)
(§60.395a(h)(13)(ii) or (14))</t>
  </si>
  <si>
    <t>If Work Practice Deviations, Provide the Number of Deviations  
(§60.395a(h)(13))</t>
  </si>
  <si>
    <r>
      <t xml:space="preserve">Identify if Deviation is from Emission Limit, Operating Limit, or Work Practice or Bypass of a Control Device
(§§60.7(d), 60.395a(h))
</t>
    </r>
    <r>
      <rPr>
        <b/>
        <sz val="11"/>
        <color rgb="FF0070C0"/>
        <rFont val="Calibri"/>
        <family val="2"/>
        <scheme val="minor"/>
      </rPr>
      <t>(Select from Dropdown)</t>
    </r>
  </si>
  <si>
    <t>Magnitude of Excess Emissions
(§§60.7(c)(1) and 60.395a(h)(15))</t>
  </si>
  <si>
    <t>Units of Excess Emissions
(§§60.7(c)(1) and 60.395a(h)(15))</t>
  </si>
  <si>
    <t>EstimateMethod</t>
  </si>
  <si>
    <t>e.g.: AP-42 Emission Factors</t>
  </si>
  <si>
    <t>Description of Method Used to Estimate Emissions
(§60.395a(h)(15))</t>
  </si>
  <si>
    <r>
      <t xml:space="preserve">Process Unit / Source Description
(§§60.7(c)(2), 60.395a(h)(15))
</t>
    </r>
    <r>
      <rPr>
        <b/>
        <sz val="11"/>
        <color rgb="FF0070C0"/>
        <rFont val="Calibri"/>
        <family val="2"/>
        <scheme val="minor"/>
      </rPr>
      <t>(Autocompleted from Column D)</t>
    </r>
  </si>
  <si>
    <t>Nature and Cause of Excess Emissions
(§§60.7(c)(2) and 60.395a(h)(14))</t>
  </si>
  <si>
    <r>
      <t xml:space="preserve">Process Unit / Source Description
(§§60.7(c)(2), 60.395a(h)(13)(ii) or (14))
</t>
    </r>
    <r>
      <rPr>
        <b/>
        <sz val="11"/>
        <color rgb="FF0070C0"/>
        <rFont val="Calibri"/>
        <family val="2"/>
        <scheme val="minor"/>
      </rPr>
      <t>(Autocompleted from Column D)</t>
    </r>
  </si>
  <si>
    <r>
      <t xml:space="preserve">Is the statement "There were no deviations from emission limits, work practices, or operating limits during the reporting period" applicable?                        (§60.395a(g))
</t>
    </r>
    <r>
      <rPr>
        <b/>
        <sz val="11"/>
        <color rgb="FF0070C0"/>
        <rFont val="Calibri"/>
        <family val="2"/>
        <scheme val="minor"/>
      </rPr>
      <t>(Select from Dropdown)</t>
    </r>
  </si>
  <si>
    <r>
      <t xml:space="preserve">Is the statement "There were no periods during which the CMS were out of control" applicable?                        (§60.395a(g))
</t>
    </r>
    <r>
      <rPr>
        <b/>
        <sz val="11"/>
        <color rgb="FF0070C0"/>
        <rFont val="Calibri"/>
        <family val="2"/>
        <scheme val="minor"/>
      </rPr>
      <t>(Select from Dropdown)</t>
    </r>
  </si>
  <si>
    <t xml:space="preserve">40 CFR Part 60, Subpart MMa Standards of Performance for Automobile and Light Duty Truck Surface Coating Operations </t>
  </si>
  <si>
    <t>e.g.: 1/1/2022</t>
  </si>
  <si>
    <t>e.g.: 2/28/2022</t>
  </si>
  <si>
    <t>e.g.: Monthly_VOC_Calcs_Q12022.pdf</t>
  </si>
  <si>
    <r>
      <t>Provide as a PDF file attachment a copy of the calculation used for the volume-weighted average of the total mass of VOC emitted per volume of applied coating solids and enter the name of the attachment 
(</t>
    </r>
    <r>
      <rPr>
        <b/>
        <sz val="11"/>
        <color rgb="FF000000"/>
        <rFont val="Calibri"/>
        <family val="2"/>
      </rPr>
      <t>§60.395a(h)(2))</t>
    </r>
  </si>
  <si>
    <t>Ending Date of Each Month during which the volume-weighted average of the total mass of VOC emitted per volume of applied coating solids exceed the applicable emission limit in §60.392a 
(§60.395a(h)(1))</t>
  </si>
  <si>
    <t>e.g.: Truck1</t>
  </si>
  <si>
    <t>e.g.: Truck Coating Line 1</t>
  </si>
  <si>
    <t>e.g.:Truck1</t>
  </si>
  <si>
    <t>e.g.: 1 Truck1</t>
  </si>
  <si>
    <t>e.g.: 4.13%</t>
  </si>
  <si>
    <t>e.g.: OpLimit_Data.pdf</t>
  </si>
  <si>
    <t>e.g.: 5.2 mg/kg</t>
  </si>
  <si>
    <t>e.g.:  12.2 mg/l</t>
  </si>
  <si>
    <t>e.g.: Method 204</t>
  </si>
  <si>
    <t>e.g.: 97.30%</t>
  </si>
  <si>
    <t>e.g.: 98.65%</t>
  </si>
  <si>
    <t>If initial compliance report, a description of the method used to establish the transfer efficiency for the affected facility  
(§60.395a(e)(2)(v))</t>
  </si>
  <si>
    <t>AvgMassExceedMontStart</t>
  </si>
  <si>
    <t>e.g. Truck1</t>
  </si>
  <si>
    <t>e.g.: 1 Truck1 TC1792 PM Filter Bank Inlet Temperature</t>
  </si>
  <si>
    <t>e.g.: Loss of NG flow</t>
  </si>
  <si>
    <t>DeviationCause_LDD</t>
  </si>
  <si>
    <t>CorrectiveAction_LDD</t>
  </si>
  <si>
    <t>e.g.: Halt coating until TO back online</t>
  </si>
  <si>
    <t>e.g.:Ceased coating until TO back online</t>
  </si>
  <si>
    <t>Certifications</t>
  </si>
  <si>
    <t>Process_Unit_Source_Desc</t>
  </si>
  <si>
    <t>Initial_Compliance</t>
  </si>
  <si>
    <t>Monthly_VOC_Deviation</t>
  </si>
  <si>
    <t>Capture_Control Deviation</t>
  </si>
  <si>
    <t>CMS__Detail</t>
  </si>
  <si>
    <t>CMS_Downtime_Summary</t>
  </si>
  <si>
    <t>Emission_Limit_Detail</t>
  </si>
  <si>
    <t>ProcessUnitSourceDesc</t>
  </si>
  <si>
    <t>InitialCompliance</t>
  </si>
  <si>
    <t>MonthlyVOCDeviation</t>
  </si>
  <si>
    <t>CaptureControl Deviation</t>
  </si>
  <si>
    <t>DescriptionofChanges</t>
  </si>
  <si>
    <t>CMSDetail</t>
  </si>
  <si>
    <t>CMSDowntimeSummary</t>
  </si>
  <si>
    <t>EmissionLimitDetail</t>
  </si>
  <si>
    <t>Blue Tab: The blue tab (Certifications) contains the certification statements for §60.7(c)(4) and must be completed for each report. The statement of truth, accuracy, and completeness required by §§60.7(d) and 60.395a(f)(2) is completed in the certifcation step within CEDRI.</t>
  </si>
  <si>
    <t xml:space="preserve">
Green Tabs:  Green tabs (Monthly_VOC_Deviation, Capture_Control_Deviation, Description_of_Changes, CMS_Detail, CMS_Downtime_Summary, Limit_Deviation_Detail, Emission_Limit_Detail, and Limit_Deviation_Summary) are completed as necessary for the facility.  The tabs are only completed if the applicable excess emissions and CMS downtime criteria are met.</t>
  </si>
  <si>
    <t>Draft</t>
  </si>
  <si>
    <t xml:space="preserve">40 CFR Part 60, Subpart MMa Standards of Performance for Automobile and Light Duty Truck Surface Coating Operations for which Construction, Modification </t>
  </si>
  <si>
    <t>Draft vesion sent to docket</t>
  </si>
  <si>
    <r>
      <rPr>
        <b/>
        <sz val="10"/>
        <color theme="1"/>
        <rFont val="Calibri"/>
        <family val="2"/>
        <scheme val="minor"/>
      </rPr>
      <t>Template Navigation and Tabs to Complete:</t>
    </r>
    <r>
      <rPr>
        <sz val="10"/>
        <color theme="1"/>
        <rFont val="Calibri"/>
        <family val="2"/>
        <scheme val="minor"/>
      </rPr>
      <t xml:space="preserve">
Gray Tabs (Complete first):  The gray tabs (Company_Information, Process_Unit_Source_Desc, Initial_Compliance, and CMS_Identification) contain general information that is likely to be mostly unchanged from report to report.  The Initial_Compliance tab must only be completed for the initial compliance report. These tabs do contain dates and the operating time of the sources over the reporting period, which must be updated with each report. After completing the gray tabs, the workbook may be saved as a site specific template for use in subsequent reports to limit subsequent data entry.  The Revisions tab contains information on the current and any preceding revisions to the template. The Revions tab is a locked  informational tab and provides details on current and past tempalte revisions.
</t>
    </r>
  </si>
  <si>
    <r>
      <t xml:space="preserve">Although we do not expect persons to assert a claim of CBI, if persons wish to assert a CBI claim for some of the information in this report, you must submit a version of the report with the CBI omitted via CEDRI and submit a complete report, including any information claimed to be CBI, to EPA. The preferred method to receive CBI is for it to be transmitted electronically using email attachments, File Transfer Protocol, or other online file sharing services. Electronic submissions must be transmitted directly to the OAQPS CBI Office at the email address oaqpscbi@epa.gov to the attention of the Surface Coating of Auto and Light Duty Trucks Sector Lead. If assistance is needed with submitting large electronic files that exceed the file size limit for email attachments, and if you do not have your own file sharing service, please email oaqpscbi@epa.gov to request a file transfer link. If you cannot transmit the file electronically, you may send CBI information through the postal service to the following address:
</t>
    </r>
    <r>
      <rPr>
        <sz val="10"/>
        <color rgb="FFFF0000"/>
        <rFont val="Calibri"/>
        <family val="2"/>
        <scheme val="minor"/>
      </rPr>
      <t xml:space="preserve">OAQPS Document Control Officer (C404-02)
OAQPS, U.S. Environmental Protection Agency
Attn: Surface Coating of Auto and Light Duty Trucks Sector Lead
Research Triangle Park, North Carolina 27711 
</t>
    </r>
  </si>
  <si>
    <t xml:space="preserve">The Date of Report (§60.395a(f)(3) and the statement by a responsible official (§60.395a(f)(2) are accomplished through the certification proces  on submittla to CEDRI. </t>
  </si>
  <si>
    <t xml:space="preserve">
Within the tabs, example rows are colored light red (rows 14 through 23), and the XML tags (row 13) are colored green.  These rows are locked; no data entry is made in these rows. 
</t>
  </si>
  <si>
    <t/>
  </si>
  <si>
    <t>CMS Inoperative, Malfunctioning, or Out of Control
(§60.395a(h)(6) or (7))</t>
  </si>
  <si>
    <t>Ending Date CMS 
Inoperative, Malfunctioning, or Out of Control
(§§60.7(c)(3), 60.395a(h)(6) or (7))</t>
  </si>
  <si>
    <t>Ending Time CMS Inoperative, Malfunctioning, or Out of Control
(§§60.7(c)(3), 60.395a(h)(6))</t>
  </si>
  <si>
    <t>Duration CMS Inoperative, Malfunctioning, or Out of Control (hours)
(§§60.7(c)(3), 60.395a(h)(6) or (7))</t>
  </si>
  <si>
    <t>Total Duration of 
CMS Downtime Due to 
Nonmonitoring Equipment Malfunctions
(hours, minutes for opacity)  
(§60.7(d))2</t>
  </si>
  <si>
    <t>MonitEquipmentCausedDeviation_CMSSummary</t>
  </si>
  <si>
    <t>e.g.: 0.00</t>
  </si>
  <si>
    <t>Total Duration of 
CMS Downtime Due to 
Monitor Equipment Malfunctions
(hours)  
(§60.7(d))</t>
  </si>
  <si>
    <t>Total Duration of 
CMS Downtime Due to 
Quality Assurance/Quality Control Calibrations 
(hours) 
(§60.7(d))</t>
  </si>
  <si>
    <t>Total Duration of 
CMS Downtime Due to 
Other Known Causes 
(hours) 
(§60.7(d))</t>
  </si>
  <si>
    <t>Total Duration of 
CMS Downtime Due to Unknown Causes  
(hours) 
(§60.7(d))</t>
  </si>
  <si>
    <t>Corrective Action Taken
(§60.395a(h)(13)(ii))</t>
  </si>
  <si>
    <r>
      <t xml:space="preserve">Process Unit / Source Description
(§§60.7(d), 60.395a(f)(4))
</t>
    </r>
    <r>
      <rPr>
        <b/>
        <sz val="11"/>
        <color rgb="FF0070C0"/>
        <rFont val="Calibri"/>
        <family val="2"/>
        <scheme val="minor"/>
      </rPr>
      <t>(Autocompleted from Column D)</t>
    </r>
  </si>
  <si>
    <t>Starting Date CMS 
Inoperative, Malfunctioning, or Out of Control
(§§60.7(c)(3), 
60.395a(h)(6) or (7))</t>
  </si>
  <si>
    <t>Starting Time CMS Inoperative, Malfunctioning, or Out of Control
(§§60.7(c)(3), 
60.395a(h)(6) or (7))</t>
  </si>
  <si>
    <r>
      <t xml:space="preserve">Company Record No.
</t>
    </r>
    <r>
      <rPr>
        <sz val="11"/>
        <color rgb="FF0070C0"/>
        <rFont val="Calibri"/>
        <family val="2"/>
        <scheme val="minor"/>
      </rPr>
      <t>(Autocompleted from CMS_Detail)</t>
    </r>
  </si>
  <si>
    <r>
      <t xml:space="preserve">Process Unit / Source Description
(§§60.7(d), 60.395a(f)(4))
</t>
    </r>
    <r>
      <rPr>
        <sz val="11"/>
        <color rgb="FF0070C0"/>
        <rFont val="Calibri"/>
        <family val="2"/>
        <scheme val="minor"/>
      </rPr>
      <t>(Autocompleted from CMS_Detail)</t>
    </r>
  </si>
  <si>
    <r>
      <t xml:space="preserve">Brief Description of CMS
(§§60.7(d), 60.395a(h)(4))
</t>
    </r>
    <r>
      <rPr>
        <sz val="11"/>
        <color rgb="FF0070C0"/>
        <rFont val="Calibri"/>
        <family val="2"/>
        <scheme val="minor"/>
      </rPr>
      <t>(Autocompleted from CMS_Detail)</t>
    </r>
  </si>
  <si>
    <r>
      <t xml:space="preserve">Total Operating Time 
(hours)
(§60.7(d))
</t>
    </r>
    <r>
      <rPr>
        <sz val="11"/>
        <color rgb="FF0070C0"/>
        <rFont val="Calibri"/>
        <family val="2"/>
        <scheme val="minor"/>
      </rPr>
      <t>(Autocompleted from Process_Unit_Source_Desc)</t>
    </r>
  </si>
  <si>
    <r>
      <t xml:space="preserve">Company Record No. 
</t>
    </r>
    <r>
      <rPr>
        <b/>
        <sz val="11"/>
        <color rgb="FF0070C0"/>
        <rFont val="Calibri"/>
        <family val="2"/>
        <scheme val="minor"/>
      </rPr>
      <t>(Autocompleted from Column E)</t>
    </r>
  </si>
  <si>
    <r>
      <t xml:space="preserve">Process Unit / Source Description
(§§60.7(d), 60.395a(f)(4))
</t>
    </r>
    <r>
      <rPr>
        <b/>
        <sz val="11"/>
        <color rgb="FF0070C0"/>
        <rFont val="Calibri"/>
        <family val="2"/>
        <scheme val="minor"/>
      </rPr>
      <t>(Autocompleted from Column E)</t>
    </r>
  </si>
  <si>
    <r>
      <t xml:space="preserve">Total 
Operating Time
(hours)
(§60.7(d))
</t>
    </r>
    <r>
      <rPr>
        <b/>
        <sz val="11"/>
        <color rgb="FF0070C0"/>
        <rFont val="Calibri"/>
        <family val="2"/>
        <scheme val="minor"/>
      </rPr>
      <t>(Autocompleted from Process_Unit_Source_Desc)</t>
    </r>
  </si>
  <si>
    <t>OMB Draft</t>
  </si>
  <si>
    <r>
      <t xml:space="preserve">Is this the initial compliance report? 
(§60.395a(e))
</t>
    </r>
    <r>
      <rPr>
        <sz val="11"/>
        <color rgb="FF0070C0"/>
        <rFont val="Calibri"/>
        <family val="2"/>
        <scheme val="minor"/>
      </rPr>
      <t xml:space="preserve">(Select from dropdown)         </t>
    </r>
    <r>
      <rPr>
        <sz val="11"/>
        <color rgb="FF000000"/>
        <rFont val="Calibri"/>
        <family val="2"/>
        <scheme val="minor"/>
      </rPr>
      <t xml:space="preserve">             </t>
    </r>
  </si>
  <si>
    <r>
      <t xml:space="preserve">Total Duration of
 CMS Downtime as
 a percent of Total
 Operating Time 
(§§60.7(d), 60.395a(h)(11))
</t>
    </r>
    <r>
      <rPr>
        <sz val="11"/>
        <color rgb="FF0070C0"/>
        <rFont val="Calibri"/>
        <family val="2"/>
        <scheme val="minor"/>
      </rPr>
      <t>(Autocalculated from Columns E and F)</t>
    </r>
  </si>
  <si>
    <r>
      <t xml:space="preserve">Total Duration of
 CMS Downtime  
(hours) 
(§§60.7(d), 60.395a(h)(11))
</t>
    </r>
    <r>
      <rPr>
        <sz val="11"/>
        <color rgb="FF0070C0"/>
        <rFont val="Calibri"/>
        <family val="2"/>
        <scheme val="minor"/>
      </rPr>
      <t>(Autocalculated from Columns H through L)</t>
    </r>
  </si>
  <si>
    <r>
      <t>Total Duration of 
Deviations from 
Emission Limitation, Operating Limit, or 
Work Practice
(hours) 
(§</t>
    </r>
    <r>
      <rPr>
        <b/>
        <sz val="11"/>
        <color rgb="FF000000"/>
        <rFont val="Calibri"/>
        <family val="2"/>
      </rPr>
      <t>§</t>
    </r>
    <r>
      <rPr>
        <b/>
        <sz val="11"/>
        <color rgb="FF000000"/>
        <rFont val="Calibri"/>
        <family val="2"/>
        <scheme val="minor"/>
      </rPr>
      <t xml:space="preserve">60.7(d), 60.395a(h)(9), 60.395a(h)(13)(i))
</t>
    </r>
    <r>
      <rPr>
        <b/>
        <sz val="11"/>
        <color rgb="FF0070C0"/>
        <rFont val="Calibri"/>
        <family val="2"/>
        <scheme val="minor"/>
      </rPr>
      <t>(Autocalculated from Columns J through N)</t>
    </r>
  </si>
  <si>
    <r>
      <t>Total Duration of 
Deviations from
Emission Limitation, Operating Limit, or 
Work Practice
 as a percent of 
Total Operating Time
(§</t>
    </r>
    <r>
      <rPr>
        <b/>
        <sz val="11"/>
        <color rgb="FF000000"/>
        <rFont val="Calibri"/>
        <family val="2"/>
      </rPr>
      <t>§</t>
    </r>
    <r>
      <rPr>
        <b/>
        <sz val="11"/>
        <color rgb="FF000000"/>
        <rFont val="Calibri"/>
        <family val="2"/>
        <scheme val="minor"/>
      </rPr>
      <t xml:space="preserve">60.7(d), 60.395a(h)(9))
</t>
    </r>
    <r>
      <rPr>
        <b/>
        <sz val="11"/>
        <color rgb="FF0070C0"/>
        <rFont val="Calibri"/>
        <family val="2"/>
        <scheme val="minor"/>
      </rPr>
      <t>(Autocalculated from Columns D and H)</t>
    </r>
  </si>
  <si>
    <t>§60.392a(a)(2) non-EDP Prime Coat - 0.040 kg VOC/L</t>
  </si>
  <si>
    <t>§60.392a(a)(1) EDP Prime Coat - 0.040 kg VOC/L</t>
  </si>
  <si>
    <t>§60.392a(a)(3) Guide Coat Coat - 0.35 kg VOC/L</t>
  </si>
  <si>
    <t>§60.392a(a)(4) Topcoat  - 0.42 kg VOC/L</t>
  </si>
  <si>
    <r>
      <t xml:space="preserve">Emissions Limit
(§60.7(d))
</t>
    </r>
    <r>
      <rPr>
        <b/>
        <sz val="11"/>
        <color rgb="FF0070C0"/>
        <rFont val="Calibri"/>
        <family val="2"/>
        <scheme val="minor"/>
      </rPr>
      <t>(Select from dropdown)</t>
    </r>
  </si>
  <si>
    <t>e.g.:  §60.392a(a)(4) Topcoat  - 0.42 kg VOC/L</t>
  </si>
  <si>
    <t>Any Conversion Factors Used
(§60.7(c)(1))</t>
  </si>
  <si>
    <t>e.g.: None</t>
  </si>
  <si>
    <t>Conversion_LimitDetail</t>
  </si>
  <si>
    <t>ComplianceOptions_PU</t>
  </si>
  <si>
    <t>e.g.: No control</t>
  </si>
  <si>
    <t>Compliance Options</t>
  </si>
  <si>
    <t>§60.394a(a) and (f) Thermal Oxidizer with a PTE</t>
  </si>
  <si>
    <t>§60.394a(a) and (f) Thermal Oxidizer not part of a PTE</t>
  </si>
  <si>
    <t>§60.394a(b) and (f) Catalytic Oxidizer with a PTE</t>
  </si>
  <si>
    <t>§60.394a(b) and (f) Catalytic Oxidizer not part of PTE</t>
  </si>
  <si>
    <t>§60.394a(c) and (f) Regenerative Carbon Adsorbers with a PTE</t>
  </si>
  <si>
    <t>§60.394a(c) and (f) Regenerative Carbon Adsorbers not part of a PTE</t>
  </si>
  <si>
    <t>§60.394a(d) and (f) Condensers with a PTE</t>
  </si>
  <si>
    <t>§60.394a(d) and (f) Condensers not part of a PTE</t>
  </si>
  <si>
    <t>§60.394a(e) and (f) Concentrators with a PTE</t>
  </si>
  <si>
    <t>§60.394a(e) and (f) Concentrators not part of a PTE</t>
  </si>
  <si>
    <t>§60.392a(f) No Addon Control</t>
  </si>
  <si>
    <t>Other (Specify here)</t>
  </si>
  <si>
    <r>
      <t xml:space="preserve">Identification of the Compliance Option or Options Specified in Used on Each Operation 
During the Reporting Period  (Optional)
</t>
    </r>
    <r>
      <rPr>
        <sz val="11"/>
        <color rgb="FF0070C0"/>
        <rFont val="Calibri"/>
        <family val="2"/>
        <scheme val="minor"/>
      </rPr>
      <t>(Select from dropdown)</t>
    </r>
  </si>
  <si>
    <t>e.g.: §60.394a(a) and (f) Thermal Oxidizer with a PTE</t>
  </si>
  <si>
    <t>Process Unit / Affected Source / Source Description 
(§§60.7(d), 60.395a(f)(4) and (h)(13)(ii))</t>
  </si>
  <si>
    <t>v1.0</t>
  </si>
  <si>
    <t>60.395a(j)</t>
  </si>
  <si>
    <t>40 CFR Part 60, Subpart MMa Standards of Performance for Automobile and Light Duty Truck Surface Coating Operations for which Construction, Modification or Reconstruction Commenced After May 18, 2022</t>
  </si>
  <si>
    <t xml:space="preserve">
Purpose:
This spreadsheet template was designed by the U.S. EPA to facilitate Compliance reporting for facilities subject under the 40 CFR part 60 subpart MMa Standards of Performance for Automobile and Light Duty Truck Surface Coating Operations for which Construction, Modification or Reconstruction Commenced After May 18, 2022. </t>
  </si>
  <si>
    <t>or Reconstruction Commenced After May 18, 2022</t>
  </si>
  <si>
    <t>for which Construction, Modification or Reconstruction Commenced After May 18, 2022</t>
  </si>
  <si>
    <t>Construction, Modification or Reconstruction Commenced After May 18, 2022</t>
  </si>
  <si>
    <t xml:space="preserve">Welcome - Updated information regarding Revisons tab,  corrected a reference to the wrong sector, added a clarifying statement of date of report and statement of responsible official;  Certifications - Updated dropdown for columns D and F; Process_Unit_Source_Desc - Updated Header of Column D to add reference to 60.395(a)(h)(ii) and add "Affected Source", added optional column for listing compliance option with associated dropdown list; Monthly_VOC_Deviation - formatting of columns C and D has been corrected to Date, added 2 columns to identify the affected source; CMS_Detail - Corrected spelling in Column F header, amended dropdown in Column F, deleted date entry in cell G24, updated header for columns G through K; CMS_Downtime_Summary - removed all references to opacity, added column for Monitor Equipment Malfunction, changed column F to autocalculate; Limit_Deviation_Detail - Remove incorrect reference from column K; Emission_Limit_Detail - corrected formatting of column H, revised Column E to Emission Limitation (60.7(d)), to dropdown from Autocompleted, and added dropdown list to provide emission limitation, Column added for any conversion factors used (60.7(c)(1)); Limit_Deviation_Sumary - corrected typo in dropdown menu of column F; All data entry tabs - added "e.g.:" to all blank example cells; where applicable added reference location for autocompleted and autocalculated columns, updated data entry cells to top align; Corrected data validation for Monthly_VOC_Deviation tab and Limit_Deviation_Detail tabs; Updated report name field on Welcome tab; Corrected rule name to include the date of proposal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</si>
</sst>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dd/yyyy"/>
    <numFmt numFmtId="165" formatCode="m/d/yyyy;@"/>
    <numFmt numFmtId="166" formatCode="h:mm;@"/>
    <numFmt numFmtId="167" formatCode="00000"/>
  </numFmts>
  <fonts count="34" x14ac:knownFonts="1">
    <font>
      <sz val="11"/>
      <color theme="1"/>
      <name val="Calibri"/>
      <family val="2"/>
      <scheme val="minor"/>
    </font>
    <font>
      <b/>
      <sz val="11"/>
      <color theme="1"/>
      <name val="Calibri"/>
      <family val="2"/>
      <scheme val="minor"/>
    </font>
    <font>
      <b/>
      <sz val="10"/>
      <color theme="1"/>
      <name val="Calibri"/>
      <family val="2"/>
      <scheme val="minor"/>
    </font>
    <font>
      <sz val="10"/>
      <color theme="1"/>
      <name val="Calibri"/>
      <family val="2"/>
      <scheme val="minor"/>
    </font>
    <font>
      <i/>
      <sz val="10"/>
      <color theme="1"/>
      <name val="Calibri"/>
      <family val="2"/>
      <scheme val="minor"/>
    </font>
    <font>
      <sz val="11"/>
      <color rgb="FF000000"/>
      <name val="Calibri"/>
      <family val="2"/>
      <scheme val="minor"/>
    </font>
    <font>
      <sz val="11"/>
      <color theme="1"/>
      <name val="Calibri"/>
      <family val="2"/>
      <scheme val="minor"/>
    </font>
    <font>
      <b/>
      <sz val="16"/>
      <color theme="1"/>
      <name val="Calibri"/>
      <family val="2"/>
      <scheme val="minor"/>
    </font>
    <font>
      <b/>
      <sz val="14"/>
      <color theme="1"/>
      <name val="Calibri"/>
      <family val="2"/>
      <scheme val="minor"/>
    </font>
    <font>
      <sz val="11"/>
      <name val="Calibri"/>
      <family val="2"/>
      <scheme val="minor"/>
    </font>
    <font>
      <sz val="11"/>
      <color rgb="FF0070C0"/>
      <name val="Calibri"/>
      <family val="2"/>
      <scheme val="minor"/>
    </font>
    <font>
      <sz val="10"/>
      <name val="Calibri"/>
      <family val="2"/>
      <scheme val="minor"/>
    </font>
    <font>
      <sz val="12"/>
      <color rgb="FF2F2F2F"/>
      <name val="Segoe UI"/>
      <family val="2"/>
    </font>
    <font>
      <b/>
      <i/>
      <sz val="11"/>
      <color theme="1"/>
      <name val="Calibri"/>
      <family val="2"/>
      <scheme val="minor"/>
    </font>
    <font>
      <i/>
      <sz val="11"/>
      <color theme="1"/>
      <name val="Calibri"/>
      <family val="2"/>
      <scheme val="minor"/>
    </font>
    <font>
      <b/>
      <i/>
      <sz val="10"/>
      <color theme="1"/>
      <name val="Calibri"/>
      <family val="2"/>
      <scheme val="minor"/>
    </font>
    <font>
      <i/>
      <sz val="10"/>
      <color theme="0"/>
      <name val="Calibri"/>
      <family val="2"/>
      <scheme val="minor"/>
    </font>
    <font>
      <b/>
      <i/>
      <sz val="10"/>
      <name val="Calibri"/>
      <family val="2"/>
      <scheme val="minor"/>
    </font>
    <font>
      <b/>
      <sz val="11"/>
      <color rgb="FF000000"/>
      <name val="Calibri"/>
      <family val="2"/>
      <scheme val="minor"/>
    </font>
    <font>
      <b/>
      <sz val="10"/>
      <color theme="0"/>
      <name val="Calibri"/>
      <family val="2"/>
      <scheme val="minor"/>
    </font>
    <font>
      <sz val="11"/>
      <color rgb="FF000000"/>
      <name val="Segoe UI"/>
      <family val="2"/>
    </font>
    <font>
      <sz val="10"/>
      <color rgb="FF242729"/>
      <name val="Consolas"/>
      <family val="3"/>
    </font>
    <font>
      <b/>
      <sz val="11"/>
      <color rgb="FF0070C0"/>
      <name val="Calibri"/>
      <family val="2"/>
      <scheme val="minor"/>
    </font>
    <font>
      <i/>
      <sz val="10"/>
      <name val="Calibri"/>
      <family val="2"/>
      <scheme val="minor"/>
    </font>
    <font>
      <b/>
      <sz val="12"/>
      <color theme="1"/>
      <name val="Calibri"/>
      <family val="2"/>
      <scheme val="minor"/>
    </font>
    <font>
      <b/>
      <sz val="11"/>
      <color theme="4" tint="-0.249977111117893"/>
      <name val="Calibri"/>
      <family val="2"/>
      <scheme val="minor"/>
    </font>
    <font>
      <sz val="11"/>
      <color theme="4" tint="-0.249977111117893"/>
      <name val="Calibri"/>
      <family val="2"/>
      <scheme val="minor"/>
    </font>
    <font>
      <sz val="8"/>
      <name val="Calibri"/>
      <family val="2"/>
      <scheme val="minor"/>
    </font>
    <font>
      <sz val="10"/>
      <color rgb="FFFF0000"/>
      <name val="Calibri"/>
      <family val="2"/>
      <scheme val="minor"/>
    </font>
    <font>
      <b/>
      <sz val="11"/>
      <color rgb="FF000000"/>
      <name val="Segoe UI"/>
      <family val="2"/>
    </font>
    <font>
      <b/>
      <sz val="12"/>
      <name val="Calibri"/>
      <family val="2"/>
      <scheme val="minor"/>
    </font>
    <font>
      <sz val="11"/>
      <color rgb="FF000000"/>
      <name val="Calibri"/>
      <family val="2"/>
    </font>
    <font>
      <b/>
      <sz val="11"/>
      <color rgb="FF000000"/>
      <name val="Calibri"/>
      <family val="2"/>
    </font>
    <font>
      <sz val="11"/>
      <color rgb="FF2F2F2F"/>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theme="9" tint="0.59999389629810485"/>
        <bgColor indexed="64"/>
      </patternFill>
    </fill>
    <fill>
      <patternFill patternType="solid">
        <fgColor theme="5" tint="0.59999389629810485"/>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9" tint="0.59996337778862885"/>
        <bgColor indexed="64"/>
      </patternFill>
    </fill>
    <fill>
      <patternFill patternType="solid">
        <fgColor theme="0" tint="-0.14999847407452621"/>
        <bgColor theme="0" tint="-0.14999847407452621"/>
      </patternFill>
    </fill>
    <fill>
      <patternFill patternType="solid">
        <fgColor theme="0" tint="-0.14999847407452621"/>
        <bgColor indexed="64"/>
      </patternFill>
    </fill>
  </fills>
  <borders count="43">
    <border>
      <left/>
      <right/>
      <top/>
      <bottom/>
      <diagonal/>
    </border>
    <border>
      <left/>
      <right/>
      <top/>
      <bottom style="medium">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auto="1"/>
      </left>
      <right/>
      <top style="thin">
        <color auto="1"/>
      </top>
      <bottom style="thin">
        <color auto="1"/>
      </bottom>
      <diagonal/>
    </border>
    <border>
      <left/>
      <right/>
      <top style="thin">
        <color auto="1"/>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style="thin">
        <color indexed="64"/>
      </left>
      <right/>
      <top style="medium">
        <color indexed="64"/>
      </top>
      <bottom/>
      <diagonal/>
    </border>
    <border>
      <left/>
      <right/>
      <top/>
      <bottom style="thin">
        <color theme="1"/>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64"/>
      </left>
      <right/>
      <top/>
      <bottom/>
      <diagonal/>
    </border>
    <border>
      <left style="thin">
        <color indexed="64"/>
      </left>
      <right/>
      <top style="medium">
        <color indexed="64"/>
      </top>
      <bottom style="thin">
        <color indexed="64"/>
      </bottom>
      <diagonal/>
    </border>
    <border>
      <left/>
      <right style="thin">
        <color indexed="64"/>
      </right>
      <top/>
      <bottom style="thin">
        <color theme="1"/>
      </bottom>
      <diagonal/>
    </border>
    <border>
      <left/>
      <right style="thin">
        <color indexed="64"/>
      </right>
      <top style="thin">
        <color indexed="64"/>
      </top>
      <bottom/>
      <diagonal/>
    </border>
    <border>
      <left/>
      <right style="thin">
        <color indexed="64"/>
      </right>
      <top style="medium">
        <color indexed="64"/>
      </top>
      <bottom/>
      <diagonal/>
    </border>
    <border>
      <left/>
      <right style="thin">
        <color indexed="64"/>
      </right>
      <top/>
      <bottom/>
      <diagonal/>
    </border>
    <border>
      <left style="thin">
        <color indexed="64"/>
      </left>
      <right style="thin">
        <color indexed="64"/>
      </right>
      <top/>
      <bottom/>
      <diagonal/>
    </border>
    <border>
      <left/>
      <right/>
      <top style="thin">
        <color theme="1"/>
      </top>
      <bottom/>
      <diagonal/>
    </border>
    <border>
      <left style="thin">
        <color indexed="64"/>
      </left>
      <right/>
      <top style="medium">
        <color indexed="64"/>
      </top>
      <bottom style="medium">
        <color indexed="64"/>
      </bottom>
      <diagonal/>
    </border>
  </borders>
  <cellStyleXfs count="2">
    <xf numFmtId="0" fontId="0" fillId="0" borderId="0"/>
    <xf numFmtId="9" fontId="6" fillId="0" borderId="0" applyFont="0" applyFill="0" applyBorder="0" applyAlignment="0" applyProtection="0"/>
  </cellStyleXfs>
  <cellXfs count="354">
    <xf numFmtId="0" fontId="0" fillId="0" borderId="0" xfId="0"/>
    <xf numFmtId="0" fontId="3" fillId="0" borderId="0" xfId="0" applyFont="1" applyProtection="1"/>
    <xf numFmtId="0" fontId="0" fillId="0" borderId="0" xfId="0" applyProtection="1"/>
    <xf numFmtId="0" fontId="0" fillId="0" borderId="0" xfId="0" applyProtection="1">
      <protection locked="0"/>
    </xf>
    <xf numFmtId="0" fontId="1" fillId="0" borderId="0" xfId="0" applyFont="1" applyFill="1" applyBorder="1" applyAlignment="1" applyProtection="1">
      <alignment horizontal="left" vertical="top"/>
    </xf>
    <xf numFmtId="1" fontId="0" fillId="0" borderId="0" xfId="0" applyNumberFormat="1" applyFont="1" applyFill="1" applyBorder="1" applyAlignment="1" applyProtection="1">
      <alignment vertical="top"/>
    </xf>
    <xf numFmtId="0" fontId="0" fillId="0" borderId="0" xfId="0" applyFont="1" applyAlignment="1" applyProtection="1">
      <alignment horizontal="center"/>
    </xf>
    <xf numFmtId="49" fontId="0" fillId="3" borderId="2" xfId="0" applyNumberFormat="1" applyFont="1" applyFill="1" applyBorder="1" applyAlignment="1" applyProtection="1">
      <alignment vertical="top"/>
    </xf>
    <xf numFmtId="0" fontId="0" fillId="3" borderId="3" xfId="0" applyFont="1" applyFill="1" applyBorder="1" applyAlignment="1" applyProtection="1">
      <alignment vertical="top"/>
    </xf>
    <xf numFmtId="0" fontId="0" fillId="0" borderId="0" xfId="0" applyFont="1" applyFill="1" applyProtection="1"/>
    <xf numFmtId="49" fontId="0" fillId="4" borderId="4" xfId="0" applyNumberFormat="1" applyFont="1" applyFill="1" applyBorder="1" applyAlignment="1" applyProtection="1">
      <alignment vertical="top"/>
    </xf>
    <xf numFmtId="0" fontId="0" fillId="4" borderId="5" xfId="0" applyFont="1" applyFill="1" applyBorder="1" applyAlignment="1" applyProtection="1">
      <alignment vertical="top"/>
    </xf>
    <xf numFmtId="164" fontId="0" fillId="4" borderId="5" xfId="0" applyNumberFormat="1" applyFont="1" applyFill="1" applyBorder="1" applyAlignment="1" applyProtection="1">
      <alignment vertical="top"/>
    </xf>
    <xf numFmtId="0" fontId="0" fillId="0" borderId="0" xfId="0" applyFont="1" applyProtection="1"/>
    <xf numFmtId="0" fontId="1" fillId="0" borderId="0" xfId="0" applyFont="1" applyBorder="1" applyAlignment="1" applyProtection="1">
      <alignment horizontal="center" vertical="top"/>
    </xf>
    <xf numFmtId="0" fontId="1" fillId="0" borderId="0" xfId="0" applyFont="1" applyBorder="1" applyAlignment="1" applyProtection="1">
      <alignment horizontal="left" vertical="top"/>
    </xf>
    <xf numFmtId="0" fontId="0" fillId="0" borderId="0" xfId="0" applyFont="1"/>
    <xf numFmtId="0" fontId="3" fillId="0" borderId="0" xfId="0" applyFont="1" applyAlignment="1" applyProtection="1"/>
    <xf numFmtId="0" fontId="2" fillId="2" borderId="0" xfId="0" applyFont="1" applyFill="1" applyAlignment="1">
      <alignment horizontal="centerContinuous" vertical="center" wrapText="1"/>
    </xf>
    <xf numFmtId="0" fontId="3" fillId="0" borderId="0" xfId="0" applyFont="1" applyAlignment="1" applyProtection="1">
      <alignment horizontal="centerContinuous"/>
    </xf>
    <xf numFmtId="0" fontId="1" fillId="0" borderId="0" xfId="0" applyFont="1" applyFill="1" applyBorder="1" applyAlignment="1" applyProtection="1">
      <alignment vertical="top" wrapText="1"/>
    </xf>
    <xf numFmtId="0" fontId="1" fillId="0" borderId="0" xfId="0" applyFont="1" applyBorder="1" applyAlignment="1" applyProtection="1">
      <alignment vertical="top"/>
    </xf>
    <xf numFmtId="1" fontId="0" fillId="0" borderId="0" xfId="0" applyNumberFormat="1" applyFont="1" applyFill="1" applyBorder="1" applyAlignment="1" applyProtection="1">
      <alignment vertical="top" wrapText="1"/>
    </xf>
    <xf numFmtId="0" fontId="1" fillId="0" borderId="1" xfId="0" applyFont="1" applyBorder="1" applyAlignment="1" applyProtection="1">
      <alignment vertical="top"/>
    </xf>
    <xf numFmtId="0" fontId="1" fillId="0" borderId="0" xfId="0" applyFont="1" applyBorder="1" applyAlignment="1" applyProtection="1">
      <alignment horizontal="centerContinuous" vertical="top"/>
    </xf>
    <xf numFmtId="0" fontId="0" fillId="0" borderId="0" xfId="0" applyAlignment="1">
      <alignment wrapText="1"/>
    </xf>
    <xf numFmtId="0" fontId="2" fillId="2" borderId="0" xfId="0" applyFont="1" applyFill="1" applyAlignment="1" applyProtection="1">
      <alignment horizontal="left" vertical="center"/>
    </xf>
    <xf numFmtId="0" fontId="2" fillId="2" borderId="0" xfId="0" applyFont="1" applyFill="1" applyAlignment="1" applyProtection="1">
      <alignment horizontal="centerContinuous" vertical="center" wrapText="1"/>
    </xf>
    <xf numFmtId="0" fontId="2" fillId="2" borderId="0" xfId="0" applyFont="1" applyFill="1" applyAlignment="1" applyProtection="1">
      <alignment horizontal="left" vertical="center" wrapText="1"/>
    </xf>
    <xf numFmtId="0" fontId="2" fillId="2" borderId="0" xfId="0" applyFont="1" applyFill="1" applyAlignment="1" applyProtection="1">
      <alignment vertical="center"/>
    </xf>
    <xf numFmtId="0" fontId="2" fillId="2" borderId="0" xfId="0" applyFont="1" applyFill="1" applyAlignment="1" applyProtection="1"/>
    <xf numFmtId="0" fontId="3" fillId="2" borderId="0" xfId="0" applyFont="1" applyFill="1" applyAlignment="1" applyProtection="1">
      <alignment horizontal="left"/>
    </xf>
    <xf numFmtId="0" fontId="3" fillId="2" borderId="0" xfId="0" applyFont="1" applyFill="1" applyAlignment="1" applyProtection="1"/>
    <xf numFmtId="2" fontId="3" fillId="2" borderId="0" xfId="0" applyNumberFormat="1" applyFont="1" applyFill="1" applyAlignment="1" applyProtection="1">
      <alignment horizontal="left"/>
    </xf>
    <xf numFmtId="2" fontId="3" fillId="2" borderId="0" xfId="0" applyNumberFormat="1" applyFont="1" applyFill="1" applyAlignment="1" applyProtection="1"/>
    <xf numFmtId="14" fontId="3" fillId="2" borderId="0" xfId="0" applyNumberFormat="1" applyFont="1" applyFill="1" applyAlignment="1" applyProtection="1">
      <alignment horizontal="left"/>
    </xf>
    <xf numFmtId="14" fontId="3" fillId="2" borderId="0" xfId="0" applyNumberFormat="1" applyFont="1" applyFill="1" applyAlignment="1" applyProtection="1"/>
    <xf numFmtId="0" fontId="7" fillId="0" borderId="0" xfId="0" applyFont="1" applyAlignment="1" applyProtection="1">
      <alignment horizontal="left"/>
    </xf>
    <xf numFmtId="0" fontId="8" fillId="0" borderId="0" xfId="0" applyFont="1" applyAlignment="1" applyProtection="1">
      <alignment horizontal="centerContinuous"/>
    </xf>
    <xf numFmtId="0" fontId="8" fillId="0" borderId="0" xfId="0" applyFont="1" applyAlignment="1" applyProtection="1"/>
    <xf numFmtId="0" fontId="0" fillId="0" borderId="0" xfId="0" applyFont="1" applyAlignment="1" applyProtection="1"/>
    <xf numFmtId="0" fontId="0" fillId="0" borderId="0" xfId="0" applyFont="1" applyAlignment="1" applyProtection="1">
      <alignment horizontal="left"/>
    </xf>
    <xf numFmtId="0" fontId="0" fillId="0" borderId="0" xfId="0" applyBorder="1" applyAlignment="1" applyProtection="1">
      <alignment wrapText="1"/>
    </xf>
    <xf numFmtId="0" fontId="1" fillId="0" borderId="6" xfId="0" applyFont="1" applyBorder="1" applyAlignment="1" applyProtection="1">
      <alignment wrapText="1"/>
    </xf>
    <xf numFmtId="0" fontId="1" fillId="0" borderId="6" xfId="0" applyFont="1" applyBorder="1" applyAlignment="1" applyProtection="1"/>
    <xf numFmtId="0" fontId="2" fillId="2" borderId="0" xfId="0" applyFont="1" applyFill="1" applyAlignment="1" applyProtection="1">
      <alignment vertical="center" wrapText="1"/>
    </xf>
    <xf numFmtId="0" fontId="1" fillId="0" borderId="6" xfId="0" applyFont="1" applyBorder="1" applyAlignment="1" applyProtection="1">
      <alignment horizontal="center" wrapText="1"/>
    </xf>
    <xf numFmtId="0" fontId="0" fillId="0" borderId="0" xfId="0" applyFill="1" applyProtection="1"/>
    <xf numFmtId="0" fontId="0" fillId="0" borderId="0" xfId="0" applyFill="1" applyBorder="1" applyAlignment="1" applyProtection="1">
      <alignment wrapText="1"/>
    </xf>
    <xf numFmtId="49" fontId="0" fillId="4" borderId="5" xfId="0" applyNumberFormat="1" applyFont="1" applyFill="1" applyBorder="1" applyAlignment="1" applyProtection="1">
      <alignment vertical="top"/>
    </xf>
    <xf numFmtId="49" fontId="0" fillId="3" borderId="3" xfId="0" applyNumberFormat="1" applyFont="1" applyFill="1" applyBorder="1" applyAlignment="1" applyProtection="1">
      <alignment vertical="top"/>
    </xf>
    <xf numFmtId="165" fontId="0" fillId="0" borderId="0" xfId="0" applyNumberFormat="1"/>
    <xf numFmtId="166" fontId="0" fillId="0" borderId="0" xfId="0" applyNumberFormat="1"/>
    <xf numFmtId="0" fontId="3" fillId="0" borderId="0" xfId="0" applyFont="1" applyAlignment="1" applyProtection="1">
      <alignment wrapText="1"/>
    </xf>
    <xf numFmtId="0" fontId="0" fillId="0" borderId="0" xfId="0" applyAlignment="1" applyProtection="1">
      <alignment wrapText="1"/>
    </xf>
    <xf numFmtId="0" fontId="1" fillId="0" borderId="0" xfId="0" applyFont="1" applyBorder="1" applyAlignment="1" applyProtection="1">
      <alignment vertical="top" wrapText="1"/>
    </xf>
    <xf numFmtId="0" fontId="1" fillId="0" borderId="0" xfId="0" applyFont="1" applyBorder="1" applyAlignment="1" applyProtection="1">
      <alignment horizontal="left" vertical="top" wrapText="1"/>
    </xf>
    <xf numFmtId="0" fontId="13" fillId="0" borderId="0" xfId="0" applyFont="1" applyAlignment="1">
      <alignment horizontal="centerContinuous" vertical="center" wrapText="1"/>
    </xf>
    <xf numFmtId="0" fontId="1" fillId="0" borderId="0" xfId="0" applyFont="1" applyBorder="1" applyAlignment="1" applyProtection="1">
      <alignment horizontal="centerContinuous" vertical="top" wrapText="1"/>
    </xf>
    <xf numFmtId="0" fontId="3" fillId="2" borderId="0" xfId="0" applyFont="1" applyFill="1" applyAlignment="1" applyProtection="1">
      <alignment wrapText="1"/>
    </xf>
    <xf numFmtId="2" fontId="3" fillId="2" borderId="0" xfId="0" applyNumberFormat="1" applyFont="1" applyFill="1" applyAlignment="1" applyProtection="1">
      <alignment wrapText="1"/>
    </xf>
    <xf numFmtId="14" fontId="3" fillId="2" borderId="0" xfId="0" applyNumberFormat="1" applyFont="1" applyFill="1" applyAlignment="1" applyProtection="1">
      <alignment wrapText="1"/>
    </xf>
    <xf numFmtId="0" fontId="2" fillId="2" borderId="0" xfId="0" applyFont="1" applyFill="1" applyAlignment="1" applyProtection="1">
      <alignment horizontal="right" vertical="center" wrapText="1"/>
    </xf>
    <xf numFmtId="0" fontId="2" fillId="2" borderId="0" xfId="0" applyFont="1" applyFill="1" applyAlignment="1" applyProtection="1">
      <alignment horizontal="right"/>
    </xf>
    <xf numFmtId="0" fontId="0" fillId="3" borderId="13" xfId="0" applyFont="1" applyFill="1" applyBorder="1" applyAlignment="1" applyProtection="1">
      <alignment vertical="top"/>
    </xf>
    <xf numFmtId="0" fontId="0" fillId="4" borderId="7" xfId="0" applyFont="1" applyFill="1" applyBorder="1" applyAlignment="1" applyProtection="1">
      <alignment vertical="top" wrapText="1"/>
    </xf>
    <xf numFmtId="0" fontId="0" fillId="0" borderId="0" xfId="0" applyBorder="1" applyProtection="1">
      <protection locked="0"/>
    </xf>
    <xf numFmtId="1" fontId="5" fillId="3" borderId="2" xfId="0" applyNumberFormat="1" applyFont="1" applyFill="1" applyBorder="1" applyAlignment="1" applyProtection="1">
      <alignment vertical="center"/>
    </xf>
    <xf numFmtId="1" fontId="5" fillId="4" borderId="4" xfId="0" applyNumberFormat="1" applyFont="1" applyFill="1" applyBorder="1" applyAlignment="1" applyProtection="1">
      <alignment vertical="center"/>
    </xf>
    <xf numFmtId="49" fontId="0" fillId="3" borderId="6" xfId="0" applyNumberFormat="1" applyFont="1" applyFill="1" applyBorder="1" applyAlignment="1" applyProtection="1">
      <alignment vertical="top"/>
    </xf>
    <xf numFmtId="49" fontId="0" fillId="4" borderId="8" xfId="0" applyNumberFormat="1" applyFont="1" applyFill="1" applyBorder="1" applyAlignment="1" applyProtection="1">
      <alignment vertical="top"/>
    </xf>
    <xf numFmtId="1" fontId="5" fillId="3" borderId="19" xfId="0" applyNumberFormat="1" applyFont="1" applyFill="1" applyBorder="1" applyAlignment="1" applyProtection="1">
      <alignment vertical="center"/>
    </xf>
    <xf numFmtId="49" fontId="0" fillId="4" borderId="7" xfId="0" applyNumberFormat="1" applyFont="1" applyFill="1" applyBorder="1" applyAlignment="1" applyProtection="1">
      <alignment vertical="top"/>
    </xf>
    <xf numFmtId="0" fontId="19" fillId="0" borderId="0" xfId="0" applyFont="1" applyFill="1" applyAlignment="1" applyProtection="1">
      <alignment horizontal="right"/>
    </xf>
    <xf numFmtId="0" fontId="0" fillId="5" borderId="0" xfId="0" applyFill="1" applyBorder="1" applyAlignment="1" applyProtection="1">
      <alignment horizontal="center"/>
      <protection locked="0"/>
    </xf>
    <xf numFmtId="0" fontId="0" fillId="0" borderId="0" xfId="0" applyBorder="1" applyAlignment="1" applyProtection="1">
      <alignment wrapText="1"/>
      <protection locked="0"/>
    </xf>
    <xf numFmtId="165" fontId="0" fillId="0" borderId="0" xfId="0" applyNumberFormat="1" applyBorder="1" applyProtection="1">
      <protection locked="0"/>
    </xf>
    <xf numFmtId="0" fontId="0" fillId="5" borderId="23" xfId="0" applyFill="1" applyBorder="1" applyAlignment="1" applyProtection="1">
      <alignment horizontal="center"/>
      <protection locked="0"/>
    </xf>
    <xf numFmtId="0" fontId="0" fillId="0" borderId="23" xfId="0" applyBorder="1" applyAlignment="1" applyProtection="1">
      <alignment wrapText="1"/>
      <protection locked="0"/>
    </xf>
    <xf numFmtId="165" fontId="0" fillId="0" borderId="23" xfId="0" applyNumberFormat="1" applyBorder="1" applyProtection="1">
      <protection locked="0"/>
    </xf>
    <xf numFmtId="0" fontId="0" fillId="0" borderId="0" xfId="0" applyBorder="1" applyAlignment="1">
      <alignment wrapText="1"/>
    </xf>
    <xf numFmtId="165" fontId="0" fillId="0" borderId="0" xfId="0" applyNumberFormat="1" applyBorder="1"/>
    <xf numFmtId="0" fontId="20" fillId="0" borderId="0" xfId="0" applyFont="1"/>
    <xf numFmtId="1" fontId="5" fillId="4" borderId="5" xfId="0" applyNumberFormat="1" applyFont="1" applyFill="1" applyBorder="1" applyAlignment="1" applyProtection="1">
      <alignment vertical="center"/>
    </xf>
    <xf numFmtId="0" fontId="9" fillId="0" borderId="0" xfId="0" applyFont="1" applyAlignment="1" applyProtection="1"/>
    <xf numFmtId="0" fontId="1" fillId="0" borderId="25" xfId="0" applyFont="1" applyBorder="1" applyAlignment="1" applyProtection="1">
      <alignment horizontal="centerContinuous" vertical="top"/>
    </xf>
    <xf numFmtId="0" fontId="1" fillId="0" borderId="22" xfId="0" applyFont="1" applyBorder="1" applyAlignment="1" applyProtection="1">
      <alignment horizontal="centerContinuous" vertical="top"/>
    </xf>
    <xf numFmtId="0" fontId="1" fillId="0" borderId="24" xfId="0" applyFont="1" applyBorder="1" applyAlignment="1" applyProtection="1">
      <alignment horizontal="centerContinuous" vertical="top"/>
    </xf>
    <xf numFmtId="0" fontId="1" fillId="0" borderId="26" xfId="0" applyFont="1" applyBorder="1" applyAlignment="1" applyProtection="1">
      <alignment horizontal="centerContinuous" vertical="top"/>
    </xf>
    <xf numFmtId="0" fontId="1" fillId="0" borderId="22" xfId="0" applyFont="1" applyBorder="1" applyAlignment="1" applyProtection="1">
      <alignment horizontal="centerContinuous" vertical="top" wrapText="1"/>
    </xf>
    <xf numFmtId="0" fontId="1" fillId="0" borderId="21" xfId="0" applyFont="1" applyBorder="1" applyAlignment="1" applyProtection="1">
      <alignment vertical="top"/>
    </xf>
    <xf numFmtId="0" fontId="0" fillId="0" borderId="5" xfId="0" applyBorder="1" applyAlignment="1">
      <alignment wrapText="1"/>
    </xf>
    <xf numFmtId="0" fontId="0" fillId="0" borderId="7" xfId="0" applyBorder="1" applyAlignment="1">
      <alignment wrapText="1"/>
    </xf>
    <xf numFmtId="0" fontId="0" fillId="8" borderId="0" xfId="0" applyFont="1" applyFill="1"/>
    <xf numFmtId="0" fontId="0" fillId="8" borderId="27" xfId="0" applyFont="1" applyFill="1" applyBorder="1"/>
    <xf numFmtId="0" fontId="1" fillId="0" borderId="0" xfId="0" applyFont="1" applyBorder="1" applyAlignment="1" applyProtection="1">
      <alignment wrapText="1"/>
    </xf>
    <xf numFmtId="0" fontId="1" fillId="0" borderId="0" xfId="0" applyFont="1" applyBorder="1" applyAlignment="1" applyProtection="1">
      <alignment horizontal="center" wrapText="1"/>
    </xf>
    <xf numFmtId="1" fontId="5" fillId="3" borderId="29" xfId="0" applyNumberFormat="1" applyFont="1" applyFill="1" applyBorder="1" applyAlignment="1" applyProtection="1">
      <alignment vertical="center"/>
    </xf>
    <xf numFmtId="1" fontId="5" fillId="4" borderId="30" xfId="0" applyNumberFormat="1" applyFont="1" applyFill="1" applyBorder="1" applyAlignment="1" applyProtection="1">
      <alignment vertical="center"/>
    </xf>
    <xf numFmtId="0" fontId="20" fillId="0" borderId="0" xfId="0" applyNumberFormat="1" applyFont="1"/>
    <xf numFmtId="0" fontId="1" fillId="0" borderId="0" xfId="0" applyFont="1"/>
    <xf numFmtId="0" fontId="1" fillId="0" borderId="0" xfId="0" applyFont="1" applyBorder="1" applyAlignment="1" applyProtection="1"/>
    <xf numFmtId="0" fontId="0" fillId="0" borderId="0" xfId="0" applyFont="1" applyBorder="1" applyAlignment="1" applyProtection="1">
      <alignment horizontal="center" wrapText="1"/>
    </xf>
    <xf numFmtId="0" fontId="0" fillId="0" borderId="11" xfId="0" applyFill="1" applyBorder="1" applyAlignment="1" applyProtection="1">
      <alignment horizontal="center"/>
      <protection locked="0"/>
    </xf>
    <xf numFmtId="0" fontId="0" fillId="0" borderId="0" xfId="0" applyFill="1" applyBorder="1" applyAlignment="1" applyProtection="1">
      <alignment horizontal="center"/>
      <protection locked="0"/>
    </xf>
    <xf numFmtId="0" fontId="21" fillId="0" borderId="0" xfId="0" applyFont="1" applyAlignment="1">
      <alignment horizontal="left" vertical="center" wrapText="1" indent="1"/>
    </xf>
    <xf numFmtId="0" fontId="0" fillId="0" borderId="0" xfId="0" applyFont="1" applyFill="1" applyBorder="1"/>
    <xf numFmtId="0" fontId="0" fillId="0" borderId="0" xfId="0" applyFont="1" applyFill="1"/>
    <xf numFmtId="0" fontId="21" fillId="0" borderId="0" xfId="0" applyFont="1" applyFill="1" applyAlignment="1">
      <alignment horizontal="left" vertical="center" wrapText="1" indent="1"/>
    </xf>
    <xf numFmtId="0" fontId="0" fillId="0" borderId="0" xfId="0" applyNumberFormat="1" applyFont="1" applyFill="1" applyBorder="1"/>
    <xf numFmtId="0" fontId="3" fillId="0" borderId="0" xfId="0" applyFont="1" applyBorder="1" applyProtection="1"/>
    <xf numFmtId="0" fontId="0" fillId="0" borderId="0" xfId="0" applyBorder="1" applyProtection="1"/>
    <xf numFmtId="0" fontId="0" fillId="0" borderId="0" xfId="0" applyFont="1" applyBorder="1" applyProtection="1"/>
    <xf numFmtId="0" fontId="0" fillId="0" borderId="0" xfId="0" applyBorder="1"/>
    <xf numFmtId="0" fontId="13" fillId="0" borderId="0" xfId="0" applyFont="1" applyAlignment="1" applyProtection="1">
      <alignment horizontal="centerContinuous" vertical="center" wrapText="1"/>
    </xf>
    <xf numFmtId="0" fontId="0" fillId="8" borderId="0" xfId="0" applyFont="1" applyFill="1" applyBorder="1"/>
    <xf numFmtId="49" fontId="0" fillId="3" borderId="26" xfId="0" applyNumberFormat="1" applyFont="1" applyFill="1" applyBorder="1" applyAlignment="1">
      <alignment vertical="top" wrapText="1"/>
    </xf>
    <xf numFmtId="49" fontId="0" fillId="3" borderId="26" xfId="0" applyNumberFormat="1" applyFont="1" applyFill="1" applyBorder="1" applyAlignment="1">
      <alignment vertical="top"/>
    </xf>
    <xf numFmtId="2" fontId="0" fillId="3" borderId="26" xfId="0" applyNumberFormat="1" applyFont="1" applyFill="1" applyBorder="1" applyAlignment="1">
      <alignment vertical="top"/>
    </xf>
    <xf numFmtId="49" fontId="0" fillId="4" borderId="18" xfId="0" applyNumberFormat="1" applyFont="1" applyFill="1" applyBorder="1" applyAlignment="1">
      <alignment vertical="top" wrapText="1"/>
    </xf>
    <xf numFmtId="49" fontId="0" fillId="4" borderId="18" xfId="0" applyNumberFormat="1" applyFont="1" applyFill="1" applyBorder="1" applyAlignment="1">
      <alignment vertical="top"/>
    </xf>
    <xf numFmtId="2" fontId="0" fillId="4" borderId="18" xfId="0" applyNumberFormat="1" applyFont="1" applyFill="1" applyBorder="1" applyAlignment="1">
      <alignment vertical="top"/>
    </xf>
    <xf numFmtId="0" fontId="0" fillId="0" borderId="0" xfId="0" applyFont="1" applyFill="1" applyBorder="1" applyAlignment="1" applyProtection="1">
      <alignment horizontal="center" wrapText="1"/>
    </xf>
    <xf numFmtId="0" fontId="0" fillId="0" borderId="0" xfId="0" applyFont="1" applyFill="1" applyAlignment="1" applyProtection="1">
      <alignment horizontal="center" wrapText="1"/>
    </xf>
    <xf numFmtId="14" fontId="1" fillId="0" borderId="0" xfId="0" applyNumberFormat="1" applyFont="1" applyProtection="1"/>
    <xf numFmtId="0" fontId="2" fillId="2" borderId="0" xfId="0" applyFont="1" applyFill="1" applyBorder="1" applyAlignment="1" applyProtection="1">
      <alignment vertical="center" wrapText="1"/>
    </xf>
    <xf numFmtId="0" fontId="2" fillId="2" borderId="0" xfId="0" applyFont="1" applyFill="1" applyBorder="1" applyAlignment="1" applyProtection="1">
      <alignment horizontal="left" vertical="center"/>
    </xf>
    <xf numFmtId="0" fontId="3" fillId="2" borderId="0" xfId="0" applyFont="1" applyFill="1" applyBorder="1" applyAlignment="1" applyProtection="1">
      <alignment horizontal="left"/>
    </xf>
    <xf numFmtId="2" fontId="3" fillId="2" borderId="0" xfId="0" applyNumberFormat="1" applyFont="1" applyFill="1" applyBorder="1" applyAlignment="1" applyProtection="1">
      <alignment horizontal="left"/>
    </xf>
    <xf numFmtId="14" fontId="3" fillId="2" borderId="0" xfId="0" applyNumberFormat="1" applyFont="1" applyFill="1" applyBorder="1" applyAlignment="1" applyProtection="1">
      <alignment horizontal="left"/>
    </xf>
    <xf numFmtId="0" fontId="0" fillId="0" borderId="0" xfId="0" applyFill="1" applyBorder="1"/>
    <xf numFmtId="0" fontId="19" fillId="0" borderId="0" xfId="0" applyFont="1" applyFill="1" applyBorder="1" applyAlignment="1" applyProtection="1">
      <alignment horizontal="right"/>
    </xf>
    <xf numFmtId="0" fontId="0" fillId="0" borderId="0" xfId="0" applyFont="1" applyBorder="1" applyAlignment="1" applyProtection="1"/>
    <xf numFmtId="0" fontId="0" fillId="0" borderId="0" xfId="0" applyFont="1" applyBorder="1" applyAlignment="1" applyProtection="1">
      <alignment horizontal="left"/>
    </xf>
    <xf numFmtId="0" fontId="1" fillId="0" borderId="0" xfId="0" applyNumberFormat="1" applyFont="1" applyAlignment="1" applyProtection="1">
      <alignment horizontal="left"/>
    </xf>
    <xf numFmtId="0" fontId="1" fillId="0" borderId="27" xfId="0" applyFont="1" applyFill="1" applyBorder="1"/>
    <xf numFmtId="0" fontId="3" fillId="0" borderId="0" xfId="0" applyFont="1" applyFill="1" applyBorder="1" applyAlignment="1">
      <alignment vertical="top" wrapText="1"/>
    </xf>
    <xf numFmtId="0" fontId="1" fillId="0" borderId="0" xfId="0" applyFont="1" applyFill="1" applyBorder="1"/>
    <xf numFmtId="0" fontId="1" fillId="0" borderId="27" xfId="0" applyNumberFormat="1" applyFont="1" applyFill="1" applyBorder="1"/>
    <xf numFmtId="1" fontId="5" fillId="3" borderId="11" xfId="0" applyNumberFormat="1" applyFont="1" applyFill="1" applyBorder="1" applyAlignment="1" applyProtection="1">
      <alignment vertical="center"/>
    </xf>
    <xf numFmtId="1" fontId="5" fillId="3" borderId="26" xfId="0" applyNumberFormat="1" applyFont="1" applyFill="1" applyBorder="1" applyAlignment="1" applyProtection="1">
      <alignment vertical="center"/>
    </xf>
    <xf numFmtId="49" fontId="0" fillId="3" borderId="26" xfId="0" applyNumberFormat="1" applyFont="1" applyFill="1" applyBorder="1" applyAlignment="1" applyProtection="1">
      <alignment vertical="top"/>
    </xf>
    <xf numFmtId="1" fontId="5" fillId="4" borderId="23" xfId="0" applyNumberFormat="1" applyFont="1" applyFill="1" applyBorder="1" applyAlignment="1" applyProtection="1">
      <alignment vertical="center"/>
    </xf>
    <xf numFmtId="1" fontId="5" fillId="4" borderId="18" xfId="0" applyNumberFormat="1" applyFont="1" applyFill="1" applyBorder="1" applyAlignment="1" applyProtection="1">
      <alignment vertical="center"/>
    </xf>
    <xf numFmtId="49" fontId="0" fillId="4" borderId="18" xfId="0" applyNumberFormat="1" applyFont="1" applyFill="1" applyBorder="1" applyAlignment="1" applyProtection="1">
      <alignment vertical="top"/>
    </xf>
    <xf numFmtId="0" fontId="9" fillId="0" borderId="7" xfId="0" applyFont="1" applyBorder="1" applyAlignment="1" applyProtection="1">
      <alignment horizontal="left" vertical="top" wrapText="1"/>
      <protection locked="0"/>
    </xf>
    <xf numFmtId="0" fontId="9" fillId="0" borderId="18" xfId="0" applyFont="1" applyBorder="1" applyAlignment="1" applyProtection="1">
      <alignment horizontal="left" vertical="top" wrapText="1"/>
      <protection locked="0"/>
    </xf>
    <xf numFmtId="0" fontId="26" fillId="0" borderId="0" xfId="0" applyNumberFormat="1" applyFont="1" applyBorder="1"/>
    <xf numFmtId="0" fontId="26" fillId="8" borderId="0" xfId="0" applyNumberFormat="1" applyFont="1" applyFill="1" applyBorder="1"/>
    <xf numFmtId="1" fontId="5" fillId="4" borderId="37" xfId="0" applyNumberFormat="1" applyFont="1" applyFill="1" applyBorder="1" applyAlignment="1">
      <alignment vertical="center"/>
    </xf>
    <xf numFmtId="1" fontId="5" fillId="4" borderId="17" xfId="0" applyNumberFormat="1" applyFont="1" applyFill="1" applyBorder="1" applyAlignment="1">
      <alignment vertical="center"/>
    </xf>
    <xf numFmtId="14" fontId="0" fillId="0" borderId="3" xfId="0" applyNumberFormat="1" applyBorder="1" applyAlignment="1">
      <alignment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16" xfId="0" applyFont="1" applyBorder="1" applyAlignment="1">
      <alignment horizontal="center" vertical="center" wrapText="1"/>
    </xf>
    <xf numFmtId="2" fontId="0" fillId="0" borderId="2" xfId="0" applyNumberFormat="1" applyBorder="1" applyAlignment="1">
      <alignment wrapText="1"/>
    </xf>
    <xf numFmtId="0" fontId="0" fillId="0" borderId="13" xfId="0" applyBorder="1" applyAlignment="1">
      <alignment wrapText="1"/>
    </xf>
    <xf numFmtId="2" fontId="0" fillId="0" borderId="4" xfId="0" applyNumberFormat="1" applyBorder="1" applyAlignment="1">
      <alignment wrapText="1"/>
    </xf>
    <xf numFmtId="2" fontId="0" fillId="0" borderId="37" xfId="0" applyNumberFormat="1" applyBorder="1" applyAlignment="1">
      <alignment wrapText="1"/>
    </xf>
    <xf numFmtId="0" fontId="0" fillId="0" borderId="17" xfId="0" applyBorder="1" applyAlignment="1">
      <alignment wrapText="1"/>
    </xf>
    <xf numFmtId="0" fontId="0" fillId="0" borderId="18" xfId="0" applyBorder="1" applyAlignment="1">
      <alignment wrapText="1"/>
    </xf>
    <xf numFmtId="0" fontId="0" fillId="0" borderId="27" xfId="0" applyFont="1" applyBorder="1"/>
    <xf numFmtId="1" fontId="5" fillId="4" borderId="37" xfId="0" applyNumberFormat="1" applyFont="1" applyFill="1" applyBorder="1" applyAlignment="1">
      <alignment vertical="top"/>
    </xf>
    <xf numFmtId="1" fontId="5" fillId="4" borderId="17" xfId="0" applyNumberFormat="1" applyFont="1" applyFill="1" applyBorder="1" applyAlignment="1">
      <alignment vertical="top"/>
    </xf>
    <xf numFmtId="1" fontId="5" fillId="4" borderId="5" xfId="0" applyNumberFormat="1" applyFont="1" applyFill="1" applyBorder="1" applyAlignment="1" applyProtection="1">
      <alignment vertical="top"/>
    </xf>
    <xf numFmtId="0" fontId="0" fillId="0" borderId="0" xfId="0" applyFont="1" applyAlignment="1" applyProtection="1">
      <alignment vertical="top"/>
    </xf>
    <xf numFmtId="0" fontId="1" fillId="0" borderId="41" xfId="0" applyFont="1" applyBorder="1"/>
    <xf numFmtId="0" fontId="0" fillId="8" borderId="41" xfId="0" applyFont="1" applyFill="1" applyBorder="1"/>
    <xf numFmtId="0" fontId="0" fillId="8" borderId="41" xfId="0" applyNumberFormat="1" applyFont="1" applyFill="1" applyBorder="1"/>
    <xf numFmtId="0" fontId="20" fillId="8" borderId="41" xfId="0" applyFont="1" applyFill="1" applyBorder="1"/>
    <xf numFmtId="0" fontId="21" fillId="8" borderId="41" xfId="0" applyNumberFormat="1" applyFont="1" applyFill="1" applyBorder="1" applyAlignment="1">
      <alignment horizontal="left" vertical="center" wrapText="1" indent="1"/>
    </xf>
    <xf numFmtId="0" fontId="0" fillId="0" borderId="0" xfId="0" applyFont="1" applyBorder="1"/>
    <xf numFmtId="0" fontId="0" fillId="0" borderId="0" xfId="0" applyNumberFormat="1" applyFont="1"/>
    <xf numFmtId="0" fontId="0" fillId="8" borderId="0" xfId="0" applyNumberFormat="1" applyFont="1" applyFill="1"/>
    <xf numFmtId="0" fontId="0" fillId="0" borderId="27" xfId="0" applyNumberFormat="1" applyFont="1" applyBorder="1"/>
    <xf numFmtId="0" fontId="3" fillId="0" borderId="0" xfId="0" applyFont="1" applyFill="1" applyBorder="1"/>
    <xf numFmtId="0" fontId="2" fillId="0" borderId="0" xfId="0" applyFont="1" applyFill="1" applyBorder="1" applyAlignment="1">
      <alignment vertical="center"/>
    </xf>
    <xf numFmtId="0" fontId="2" fillId="2" borderId="0" xfId="0" applyFont="1" applyFill="1" applyBorder="1" applyAlignment="1">
      <alignment horizontal="left" vertical="center" wrapText="1"/>
    </xf>
    <xf numFmtId="0" fontId="2" fillId="2" borderId="0" xfId="0" applyFont="1" applyFill="1" applyBorder="1" applyAlignment="1">
      <alignment vertical="center"/>
    </xf>
    <xf numFmtId="0" fontId="2" fillId="2" borderId="0" xfId="0" applyFont="1" applyFill="1" applyBorder="1" applyAlignment="1"/>
    <xf numFmtId="0" fontId="3" fillId="2" borderId="0" xfId="0" applyFont="1" applyFill="1" applyBorder="1" applyAlignment="1"/>
    <xf numFmtId="0" fontId="3" fillId="0" borderId="0" xfId="0" applyFont="1" applyFill="1" applyBorder="1" applyAlignment="1"/>
    <xf numFmtId="2" fontId="3" fillId="0" borderId="0" xfId="0" applyNumberFormat="1" applyFont="1" applyFill="1" applyBorder="1" applyAlignment="1"/>
    <xf numFmtId="14" fontId="3" fillId="2" borderId="0" xfId="0" applyNumberFormat="1" applyFont="1" applyFill="1" applyBorder="1" applyAlignment="1">
      <alignment horizontal="left"/>
    </xf>
    <xf numFmtId="14" fontId="3" fillId="0" borderId="0" xfId="0" applyNumberFormat="1" applyFont="1" applyFill="1" applyBorder="1" applyAlignment="1"/>
    <xf numFmtId="0" fontId="16" fillId="0" borderId="0" xfId="0" applyFont="1" applyBorder="1" applyAlignment="1">
      <alignment vertical="center" wrapText="1"/>
    </xf>
    <xf numFmtId="0" fontId="3" fillId="0" borderId="0" xfId="0" applyFont="1" applyBorder="1"/>
    <xf numFmtId="0" fontId="14" fillId="0" borderId="0" xfId="0" applyFont="1" applyBorder="1" applyAlignment="1">
      <alignment horizontal="centerContinuous" vertical="center" wrapText="1"/>
    </xf>
    <xf numFmtId="0" fontId="0" fillId="0" borderId="0" xfId="0" applyFont="1" applyBorder="1" applyAlignment="1">
      <alignment horizontal="centerContinuous" wrapText="1"/>
    </xf>
    <xf numFmtId="0" fontId="4" fillId="0" borderId="0" xfId="0" applyFont="1" applyFill="1" applyBorder="1" applyAlignment="1">
      <alignment vertical="top" wrapText="1"/>
    </xf>
    <xf numFmtId="0" fontId="4" fillId="0" borderId="0" xfId="0" applyFont="1" applyBorder="1" applyAlignment="1">
      <alignment vertical="center" wrapText="1"/>
    </xf>
    <xf numFmtId="0" fontId="2" fillId="0" borderId="0" xfId="0" applyFont="1" applyFill="1" applyBorder="1" applyAlignment="1">
      <alignment vertical="top" wrapText="1"/>
    </xf>
    <xf numFmtId="0" fontId="0" fillId="0" borderId="0" xfId="0" applyBorder="1" applyAlignment="1">
      <alignment vertical="top" wrapText="1"/>
    </xf>
    <xf numFmtId="0" fontId="0" fillId="0" borderId="0" xfId="0" applyFill="1" applyBorder="1" applyAlignment="1">
      <alignment vertical="top" wrapText="1"/>
    </xf>
    <xf numFmtId="0" fontId="0" fillId="0" borderId="0" xfId="0" applyBorder="1" applyAlignment="1"/>
    <xf numFmtId="0" fontId="0" fillId="0" borderId="0" xfId="0"/>
    <xf numFmtId="1" fontId="5" fillId="3" borderId="38" xfId="0" applyNumberFormat="1" applyFont="1" applyFill="1" applyBorder="1" applyAlignment="1">
      <alignment vertical="top"/>
    </xf>
    <xf numFmtId="1" fontId="5" fillId="3" borderId="31" xfId="0" applyNumberFormat="1" applyFont="1" applyFill="1" applyBorder="1" applyAlignment="1">
      <alignment vertical="top"/>
    </xf>
    <xf numFmtId="1" fontId="5" fillId="3" borderId="3" xfId="0" applyNumberFormat="1" applyFont="1" applyFill="1" applyBorder="1" applyAlignment="1" applyProtection="1">
      <alignment vertical="top"/>
    </xf>
    <xf numFmtId="0" fontId="0" fillId="0" borderId="0" xfId="0" applyFont="1" applyFill="1" applyAlignment="1" applyProtection="1">
      <alignment vertical="top"/>
    </xf>
    <xf numFmtId="0" fontId="1" fillId="9" borderId="0" xfId="0" applyFont="1" applyFill="1"/>
    <xf numFmtId="0" fontId="5" fillId="0" borderId="14" xfId="0" applyFont="1" applyFill="1" applyBorder="1" applyAlignment="1" applyProtection="1">
      <alignment horizontal="center" wrapText="1"/>
    </xf>
    <xf numFmtId="0" fontId="5" fillId="0" borderId="15" xfId="0" applyFont="1" applyFill="1" applyBorder="1" applyAlignment="1" applyProtection="1">
      <alignment horizontal="center" wrapText="1"/>
    </xf>
    <xf numFmtId="0" fontId="5" fillId="0" borderId="20" xfId="0" applyFont="1" applyFill="1" applyBorder="1" applyAlignment="1" applyProtection="1">
      <alignment horizontal="center" wrapText="1"/>
    </xf>
    <xf numFmtId="0" fontId="5" fillId="0" borderId="32" xfId="0" applyFont="1" applyFill="1" applyBorder="1" applyAlignment="1" applyProtection="1">
      <alignment horizontal="center" wrapText="1"/>
    </xf>
    <xf numFmtId="0" fontId="5" fillId="0" borderId="28" xfId="0" applyFont="1" applyFill="1" applyBorder="1" applyAlignment="1" applyProtection="1">
      <alignment horizontal="center" wrapText="1"/>
    </xf>
    <xf numFmtId="0" fontId="18" fillId="0" borderId="34" xfId="0" applyFont="1" applyFill="1" applyBorder="1" applyAlignment="1">
      <alignment horizontal="center" wrapText="1"/>
    </xf>
    <xf numFmtId="0" fontId="18" fillId="0" borderId="36" xfId="0" applyFont="1" applyBorder="1" applyAlignment="1" applyProtection="1">
      <alignment horizontal="center" wrapText="1"/>
    </xf>
    <xf numFmtId="0" fontId="18" fillId="0" borderId="1" xfId="0" applyFont="1" applyFill="1" applyBorder="1" applyAlignment="1" applyProtection="1">
      <alignment horizontal="center" wrapText="1"/>
    </xf>
    <xf numFmtId="0" fontId="5" fillId="0" borderId="16" xfId="0" applyFont="1" applyFill="1" applyBorder="1" applyAlignment="1" applyProtection="1">
      <alignment horizontal="center" wrapText="1"/>
    </xf>
    <xf numFmtId="0" fontId="5" fillId="0" borderId="21" xfId="0" applyFont="1" applyFill="1" applyBorder="1" applyAlignment="1" applyProtection="1">
      <alignment horizontal="center" wrapText="1"/>
    </xf>
    <xf numFmtId="0" fontId="0" fillId="0" borderId="0" xfId="0" applyFont="1" applyFill="1" applyAlignment="1" applyProtection="1">
      <alignment horizontal="center"/>
    </xf>
    <xf numFmtId="0" fontId="18" fillId="0" borderId="39" xfId="0" applyFont="1" applyFill="1" applyBorder="1" applyAlignment="1">
      <alignment horizontal="center" wrapText="1"/>
    </xf>
    <xf numFmtId="0" fontId="18" fillId="0" borderId="40" xfId="0" applyFont="1" applyFill="1" applyBorder="1" applyAlignment="1">
      <alignment horizontal="center" wrapText="1"/>
    </xf>
    <xf numFmtId="2" fontId="18" fillId="0" borderId="34" xfId="0" applyNumberFormat="1" applyFont="1" applyFill="1" applyBorder="1" applyAlignment="1">
      <alignment horizontal="center" wrapText="1"/>
    </xf>
    <xf numFmtId="0" fontId="18" fillId="0" borderId="0" xfId="0" applyFont="1" applyFill="1" applyBorder="1" applyAlignment="1" applyProtection="1">
      <alignment horizontal="center" wrapText="1"/>
    </xf>
    <xf numFmtId="0" fontId="18" fillId="0" borderId="34" xfId="0" applyFont="1" applyFill="1" applyBorder="1" applyAlignment="1" applyProtection="1">
      <alignment horizontal="center" wrapText="1"/>
    </xf>
    <xf numFmtId="0" fontId="15" fillId="0" borderId="0" xfId="0" applyFont="1" applyBorder="1" applyAlignment="1">
      <alignment horizontal="left" vertical="center" wrapText="1"/>
    </xf>
    <xf numFmtId="0" fontId="25" fillId="0" borderId="41" xfId="0" applyFont="1" applyBorder="1"/>
    <xf numFmtId="0" fontId="26" fillId="8" borderId="41" xfId="0" applyFont="1" applyFill="1" applyBorder="1"/>
    <xf numFmtId="0" fontId="21" fillId="8" borderId="41" xfId="0" applyFont="1" applyFill="1" applyBorder="1" applyAlignment="1">
      <alignment horizontal="left" vertical="center" wrapText="1" indent="1"/>
    </xf>
    <xf numFmtId="0" fontId="26" fillId="8" borderId="41" xfId="0" applyNumberFormat="1" applyFont="1" applyFill="1" applyBorder="1"/>
    <xf numFmtId="0" fontId="26" fillId="0" borderId="0" xfId="0" applyFont="1" applyBorder="1"/>
    <xf numFmtId="0" fontId="26" fillId="0" borderId="0" xfId="0" applyFont="1"/>
    <xf numFmtId="0" fontId="26" fillId="8" borderId="0" xfId="0" applyFont="1" applyFill="1" applyBorder="1"/>
    <xf numFmtId="0" fontId="26" fillId="8" borderId="0" xfId="0" applyFont="1" applyFill="1"/>
    <xf numFmtId="0" fontId="21" fillId="8" borderId="0" xfId="0" applyFont="1" applyFill="1" applyAlignment="1">
      <alignment horizontal="left" vertical="center" wrapText="1" indent="1"/>
    </xf>
    <xf numFmtId="0" fontId="26" fillId="8" borderId="27" xfId="0" applyFont="1" applyFill="1" applyBorder="1"/>
    <xf numFmtId="0" fontId="21" fillId="8" borderId="27" xfId="0" applyFont="1" applyFill="1" applyBorder="1" applyAlignment="1">
      <alignment horizontal="left" vertical="center" wrapText="1" indent="1"/>
    </xf>
    <xf numFmtId="0" fontId="26" fillId="8" borderId="27" xfId="0" applyNumberFormat="1" applyFont="1" applyFill="1" applyBorder="1"/>
    <xf numFmtId="0" fontId="21" fillId="0" borderId="0" xfId="0" applyFont="1" applyAlignment="1">
      <alignment vertical="center" wrapText="1"/>
    </xf>
    <xf numFmtId="0" fontId="26" fillId="0" borderId="0" xfId="0" applyNumberFormat="1" applyFont="1"/>
    <xf numFmtId="0" fontId="26" fillId="8" borderId="0" xfId="0" applyNumberFormat="1" applyFont="1" applyFill="1"/>
    <xf numFmtId="0" fontId="13" fillId="0" borderId="0" xfId="0" applyFont="1" applyBorder="1" applyAlignment="1">
      <alignment horizontal="left" vertical="center"/>
    </xf>
    <xf numFmtId="0" fontId="0" fillId="7" borderId="35" xfId="0" applyFont="1" applyFill="1" applyBorder="1" applyProtection="1"/>
    <xf numFmtId="14" fontId="24" fillId="0" borderId="0" xfId="0" applyNumberFormat="1" applyFont="1" applyAlignment="1">
      <alignment wrapText="1"/>
    </xf>
    <xf numFmtId="0" fontId="29" fillId="0" borderId="41" xfId="0" applyFont="1" applyBorder="1"/>
    <xf numFmtId="0" fontId="20" fillId="8" borderId="41" xfId="0" applyNumberFormat="1" applyFont="1" applyFill="1" applyBorder="1" applyAlignment="1">
      <alignment horizontal="left" vertical="center" wrapText="1" indent="1"/>
    </xf>
    <xf numFmtId="0" fontId="20" fillId="8" borderId="0" xfId="0" applyNumberFormat="1" applyFont="1" applyFill="1"/>
    <xf numFmtId="0" fontId="20" fillId="8" borderId="0" xfId="0" applyFont="1" applyFill="1"/>
    <xf numFmtId="0" fontId="20" fillId="8" borderId="27" xfId="0" applyNumberFormat="1" applyFont="1" applyFill="1" applyBorder="1"/>
    <xf numFmtId="0" fontId="20" fillId="8" borderId="27" xfId="0" applyFont="1" applyFill="1" applyBorder="1"/>
    <xf numFmtId="0" fontId="20" fillId="0" borderId="27" xfId="0" applyFont="1" applyBorder="1"/>
    <xf numFmtId="0" fontId="5" fillId="0" borderId="42" xfId="0" applyFont="1" applyFill="1" applyBorder="1" applyAlignment="1" applyProtection="1">
      <alignment horizontal="center" wrapText="1"/>
    </xf>
    <xf numFmtId="1" fontId="5" fillId="3" borderId="2" xfId="0" applyNumberFormat="1" applyFont="1" applyFill="1" applyBorder="1" applyAlignment="1" applyProtection="1"/>
    <xf numFmtId="1" fontId="5" fillId="4" borderId="4" xfId="0" applyNumberFormat="1" applyFont="1" applyFill="1" applyBorder="1" applyAlignment="1" applyProtection="1"/>
    <xf numFmtId="49" fontId="0" fillId="3" borderId="26" xfId="0" applyNumberFormat="1" applyFont="1" applyFill="1" applyBorder="1" applyAlignment="1" applyProtection="1">
      <alignment vertical="top" wrapText="1"/>
    </xf>
    <xf numFmtId="49" fontId="0" fillId="4" borderId="18" xfId="0" applyNumberFormat="1" applyFont="1" applyFill="1" applyBorder="1" applyAlignment="1" applyProtection="1">
      <alignment vertical="top" wrapText="1"/>
    </xf>
    <xf numFmtId="0" fontId="13" fillId="0" borderId="0" xfId="0" applyFont="1" applyBorder="1" applyAlignment="1" applyProtection="1">
      <alignment horizontal="left" vertical="center"/>
    </xf>
    <xf numFmtId="166" fontId="0" fillId="3" borderId="3" xfId="0" applyNumberFormat="1" applyFont="1" applyFill="1" applyBorder="1" applyProtection="1"/>
    <xf numFmtId="1" fontId="5" fillId="3" borderId="2" xfId="0" applyNumberFormat="1" applyFont="1" applyFill="1" applyBorder="1" applyAlignment="1" applyProtection="1">
      <alignment horizontal="left"/>
    </xf>
    <xf numFmtId="1" fontId="5" fillId="3" borderId="34" xfId="0" applyNumberFormat="1" applyFont="1" applyFill="1" applyBorder="1" applyAlignment="1" applyProtection="1">
      <alignment vertical="top"/>
    </xf>
    <xf numFmtId="49" fontId="0" fillId="4" borderId="5" xfId="0" applyNumberFormat="1" applyFont="1" applyFill="1" applyBorder="1" applyAlignment="1">
      <alignment vertical="top" wrapText="1"/>
    </xf>
    <xf numFmtId="0" fontId="1" fillId="0" borderId="2" xfId="0" applyFont="1" applyBorder="1" applyAlignment="1">
      <alignment wrapText="1"/>
    </xf>
    <xf numFmtId="1" fontId="18" fillId="3" borderId="4" xfId="0" applyNumberFormat="1" applyFont="1" applyFill="1" applyBorder="1" applyAlignment="1">
      <alignment vertical="center"/>
    </xf>
    <xf numFmtId="0" fontId="1" fillId="3" borderId="5" xfId="0" applyFont="1" applyFill="1" applyBorder="1" applyAlignment="1">
      <alignment horizontal="left" wrapText="1"/>
    </xf>
    <xf numFmtId="0" fontId="1" fillId="3" borderId="7" xfId="0" applyFont="1" applyFill="1" applyBorder="1" applyAlignment="1">
      <alignment horizontal="left" wrapText="1"/>
    </xf>
    <xf numFmtId="1" fontId="5" fillId="4" borderId="7" xfId="0" applyNumberFormat="1" applyFont="1" applyFill="1" applyBorder="1" applyAlignment="1" applyProtection="1">
      <alignment vertical="center"/>
    </xf>
    <xf numFmtId="0" fontId="1" fillId="0" borderId="3" xfId="0" applyFont="1" applyBorder="1" applyAlignment="1">
      <alignment horizontal="center" wrapText="1"/>
    </xf>
    <xf numFmtId="0" fontId="1" fillId="0" borderId="13" xfId="0" applyFont="1" applyBorder="1" applyAlignment="1">
      <alignment horizontal="center" wrapText="1"/>
    </xf>
    <xf numFmtId="49" fontId="0" fillId="4" borderId="17" xfId="0" applyNumberFormat="1" applyFont="1" applyFill="1" applyBorder="1" applyAlignment="1">
      <alignment vertical="top" wrapText="1"/>
    </xf>
    <xf numFmtId="49" fontId="0" fillId="4" borderId="17" xfId="0" applyNumberFormat="1" applyFont="1" applyFill="1" applyBorder="1" applyAlignment="1" applyProtection="1">
      <alignment vertical="top"/>
    </xf>
    <xf numFmtId="1" fontId="5" fillId="4" borderId="4" xfId="0" applyNumberFormat="1" applyFont="1" applyFill="1" applyBorder="1" applyAlignment="1">
      <alignment vertical="center"/>
    </xf>
    <xf numFmtId="1" fontId="5" fillId="4" borderId="5" xfId="0" applyNumberFormat="1" applyFont="1" applyFill="1" applyBorder="1" applyAlignment="1">
      <alignment vertical="center"/>
    </xf>
    <xf numFmtId="49" fontId="0" fillId="4" borderId="7" xfId="0" applyNumberFormat="1" applyFont="1" applyFill="1" applyBorder="1" applyAlignment="1">
      <alignment vertical="top" wrapText="1"/>
    </xf>
    <xf numFmtId="49" fontId="0" fillId="3" borderId="10" xfId="0" applyNumberFormat="1" applyFont="1" applyFill="1" applyBorder="1" applyAlignment="1" applyProtection="1">
      <alignment vertical="top"/>
    </xf>
    <xf numFmtId="0" fontId="0" fillId="0" borderId="0" xfId="0" applyFont="1" applyFill="1" applyBorder="1" applyAlignment="1" applyProtection="1"/>
    <xf numFmtId="0" fontId="0" fillId="0" borderId="0" xfId="0" applyFont="1" applyFill="1" applyAlignment="1" applyProtection="1"/>
    <xf numFmtId="0" fontId="3" fillId="0" borderId="0" xfId="0" applyFont="1" applyFill="1" applyBorder="1" applyAlignment="1">
      <alignment vertical="center" wrapText="1"/>
    </xf>
    <xf numFmtId="0" fontId="3" fillId="0" borderId="0" xfId="0" applyFont="1" applyFill="1" applyBorder="1" applyAlignment="1">
      <alignment wrapText="1"/>
    </xf>
    <xf numFmtId="0" fontId="0" fillId="0" borderId="0" xfId="0" applyAlignment="1" applyProtection="1">
      <alignment vertical="top" wrapText="1"/>
    </xf>
    <xf numFmtId="0" fontId="0" fillId="0" borderId="17" xfId="0" applyBorder="1" applyAlignment="1" applyProtection="1">
      <alignment vertical="top" wrapText="1"/>
      <protection locked="0"/>
    </xf>
    <xf numFmtId="167" fontId="0" fillId="0" borderId="17" xfId="0" applyNumberFormat="1" applyBorder="1" applyAlignment="1" applyProtection="1">
      <alignment vertical="top" wrapText="1"/>
      <protection locked="0"/>
    </xf>
    <xf numFmtId="165" fontId="0" fillId="0" borderId="17" xfId="0" applyNumberFormat="1" applyBorder="1" applyAlignment="1" applyProtection="1">
      <alignment vertical="top" wrapText="1"/>
      <protection locked="0"/>
    </xf>
    <xf numFmtId="0" fontId="0" fillId="0" borderId="18" xfId="0" applyBorder="1" applyAlignment="1" applyProtection="1">
      <alignment vertical="top" wrapText="1"/>
      <protection locked="0"/>
    </xf>
    <xf numFmtId="0" fontId="0" fillId="0" borderId="0" xfId="0" applyAlignment="1" applyProtection="1">
      <alignment vertical="top" wrapText="1"/>
      <protection locked="0"/>
    </xf>
    <xf numFmtId="0" fontId="0" fillId="6" borderId="4" xfId="0" applyFill="1" applyBorder="1" applyAlignment="1">
      <alignment vertical="top" wrapText="1"/>
    </xf>
    <xf numFmtId="0" fontId="0" fillId="0" borderId="5" xfId="0" applyBorder="1" applyAlignment="1" applyProtection="1">
      <alignment vertical="top" wrapText="1"/>
      <protection locked="0"/>
    </xf>
    <xf numFmtId="0" fontId="0" fillId="0" borderId="7" xfId="0" applyBorder="1" applyAlignment="1" applyProtection="1">
      <alignment vertical="top" wrapText="1"/>
      <protection locked="0"/>
    </xf>
    <xf numFmtId="0" fontId="0" fillId="0" borderId="0" xfId="0" applyAlignment="1">
      <alignment vertical="top" wrapText="1"/>
    </xf>
    <xf numFmtId="0" fontId="0" fillId="6" borderId="37" xfId="0" applyFill="1" applyBorder="1" applyAlignment="1">
      <alignment vertical="top" wrapText="1"/>
    </xf>
    <xf numFmtId="0" fontId="0" fillId="6" borderId="4" xfId="0" applyFont="1" applyFill="1" applyBorder="1" applyAlignment="1" applyProtection="1">
      <alignment vertical="top" wrapText="1"/>
    </xf>
    <xf numFmtId="0" fontId="0" fillId="0" borderId="5" xfId="0" applyFont="1" applyBorder="1" applyAlignment="1" applyProtection="1">
      <alignment vertical="top" wrapText="1"/>
      <protection locked="0"/>
    </xf>
    <xf numFmtId="0" fontId="0" fillId="0" borderId="4" xfId="0" applyBorder="1" applyAlignment="1" applyProtection="1">
      <alignment vertical="top" wrapText="1"/>
      <protection locked="0"/>
    </xf>
    <xf numFmtId="2" fontId="0" fillId="0" borderId="4" xfId="0" applyNumberFormat="1" applyBorder="1" applyAlignment="1" applyProtection="1">
      <alignment vertical="top" wrapText="1"/>
      <protection locked="0"/>
    </xf>
    <xf numFmtId="2" fontId="0" fillId="0" borderId="5" xfId="0" applyNumberFormat="1" applyBorder="1" applyAlignment="1" applyProtection="1">
      <alignment vertical="top" wrapText="1"/>
      <protection locked="0"/>
    </xf>
    <xf numFmtId="2" fontId="0" fillId="0" borderId="17" xfId="0" applyNumberFormat="1" applyBorder="1" applyAlignment="1" applyProtection="1">
      <alignment vertical="top" wrapText="1"/>
      <protection locked="0"/>
    </xf>
    <xf numFmtId="0" fontId="0" fillId="6" borderId="4" xfId="0" applyFill="1" applyBorder="1" applyAlignment="1" applyProtection="1">
      <alignment vertical="top" wrapText="1"/>
    </xf>
    <xf numFmtId="10" fontId="0" fillId="0" borderId="5" xfId="0" applyNumberFormat="1" applyBorder="1" applyAlignment="1" applyProtection="1">
      <alignment vertical="top" wrapText="1"/>
      <protection locked="0"/>
    </xf>
    <xf numFmtId="9" fontId="0" fillId="0" borderId="4" xfId="1" applyFont="1" applyBorder="1" applyAlignment="1" applyProtection="1">
      <alignment vertical="top" wrapText="1"/>
      <protection locked="0"/>
    </xf>
    <xf numFmtId="9" fontId="0" fillId="0" borderId="5" xfId="1" applyFont="1" applyBorder="1" applyAlignment="1" applyProtection="1">
      <alignment vertical="top" wrapText="1"/>
      <protection locked="0"/>
    </xf>
    <xf numFmtId="10" fontId="0" fillId="0" borderId="17" xfId="0" applyNumberFormat="1" applyBorder="1" applyAlignment="1" applyProtection="1">
      <alignment vertical="top" wrapText="1"/>
      <protection locked="0"/>
    </xf>
    <xf numFmtId="9" fontId="0" fillId="0" borderId="17" xfId="1" applyFont="1" applyBorder="1" applyAlignment="1" applyProtection="1">
      <alignment vertical="top" wrapText="1"/>
      <protection locked="0"/>
    </xf>
    <xf numFmtId="165" fontId="0" fillId="0" borderId="7" xfId="0" applyNumberFormat="1" applyBorder="1" applyAlignment="1" applyProtection="1">
      <alignment vertical="top" wrapText="1"/>
      <protection locked="0"/>
    </xf>
    <xf numFmtId="0" fontId="0" fillId="6" borderId="5" xfId="0" applyFill="1" applyBorder="1" applyAlignment="1" applyProtection="1">
      <alignment vertical="top" wrapText="1"/>
    </xf>
    <xf numFmtId="0" fontId="0" fillId="6" borderId="17" xfId="0" applyFill="1" applyBorder="1" applyAlignment="1" applyProtection="1">
      <alignment vertical="top" wrapText="1"/>
    </xf>
    <xf numFmtId="165" fontId="0" fillId="0" borderId="18" xfId="0" applyNumberFormat="1" applyBorder="1" applyAlignment="1" applyProtection="1">
      <alignment vertical="top" wrapText="1"/>
      <protection locked="0"/>
    </xf>
    <xf numFmtId="0" fontId="0" fillId="6" borderId="5" xfId="0" applyFont="1" applyFill="1" applyBorder="1" applyAlignment="1" applyProtection="1">
      <alignment vertical="top" wrapText="1"/>
    </xf>
    <xf numFmtId="0" fontId="0" fillId="6" borderId="30" xfId="0" applyFont="1" applyFill="1" applyBorder="1" applyAlignment="1" applyProtection="1">
      <alignment vertical="top" wrapText="1"/>
    </xf>
    <xf numFmtId="164" fontId="0" fillId="0" borderId="18" xfId="0" applyNumberFormat="1" applyFont="1" applyFill="1" applyBorder="1" applyAlignment="1" applyProtection="1">
      <alignment vertical="top" wrapText="1"/>
      <protection locked="0"/>
    </xf>
    <xf numFmtId="2" fontId="0" fillId="0" borderId="18" xfId="0" applyNumberFormat="1" applyFont="1" applyFill="1" applyBorder="1" applyAlignment="1" applyProtection="1">
      <alignment vertical="top" wrapText="1"/>
      <protection locked="0"/>
    </xf>
    <xf numFmtId="164" fontId="0" fillId="0" borderId="7" xfId="0" applyNumberFormat="1" applyFont="1" applyFill="1" applyBorder="1" applyAlignment="1" applyProtection="1">
      <alignment vertical="top" wrapText="1"/>
      <protection locked="0"/>
    </xf>
    <xf numFmtId="2" fontId="0" fillId="0" borderId="7" xfId="0" applyNumberFormat="1" applyFont="1" applyFill="1" applyBorder="1" applyAlignment="1" applyProtection="1">
      <alignment vertical="top" wrapText="1"/>
      <protection locked="0"/>
    </xf>
    <xf numFmtId="165" fontId="0" fillId="0" borderId="5" xfId="0" applyNumberFormat="1" applyBorder="1" applyAlignment="1" applyProtection="1">
      <alignment vertical="top" wrapText="1"/>
      <protection locked="0"/>
    </xf>
    <xf numFmtId="166" fontId="0" fillId="0" borderId="5" xfId="0" applyNumberFormat="1" applyBorder="1" applyAlignment="1" applyProtection="1">
      <alignment vertical="top" wrapText="1"/>
      <protection locked="0"/>
    </xf>
    <xf numFmtId="0" fontId="0" fillId="6" borderId="23" xfId="0" applyFont="1" applyFill="1" applyBorder="1" applyAlignment="1" applyProtection="1">
      <alignment vertical="top" wrapText="1"/>
    </xf>
    <xf numFmtId="0" fontId="0" fillId="6" borderId="18" xfId="0" applyFont="1" applyFill="1" applyBorder="1" applyAlignment="1" applyProtection="1">
      <alignment vertical="top" wrapText="1"/>
    </xf>
    <xf numFmtId="0" fontId="0" fillId="6" borderId="33" xfId="0" applyFont="1" applyFill="1" applyBorder="1" applyAlignment="1" applyProtection="1">
      <alignment vertical="top" wrapText="1"/>
    </xf>
    <xf numFmtId="0" fontId="0" fillId="6" borderId="32" xfId="0" applyFont="1" applyFill="1" applyBorder="1" applyAlignment="1" applyProtection="1">
      <alignment vertical="top" wrapText="1"/>
    </xf>
    <xf numFmtId="0" fontId="9" fillId="0" borderId="4" xfId="0" applyFont="1" applyFill="1" applyBorder="1" applyAlignment="1" applyProtection="1">
      <alignment vertical="top" wrapText="1"/>
      <protection locked="0"/>
    </xf>
    <xf numFmtId="0" fontId="9" fillId="0" borderId="37" xfId="0" applyFont="1" applyFill="1" applyBorder="1" applyAlignment="1" applyProtection="1">
      <alignment vertical="top" wrapText="1"/>
      <protection locked="0"/>
    </xf>
    <xf numFmtId="0" fontId="0" fillId="0" borderId="0" xfId="0" applyFont="1" applyBorder="1" applyAlignment="1" applyProtection="1">
      <alignment vertical="top"/>
    </xf>
    <xf numFmtId="0" fontId="11" fillId="0" borderId="0" xfId="0" applyFont="1" applyBorder="1" applyAlignment="1" applyProtection="1">
      <alignment horizontal="left" vertical="top"/>
    </xf>
    <xf numFmtId="0" fontId="11" fillId="0" borderId="0" xfId="0" applyFont="1" applyAlignment="1" applyProtection="1">
      <alignment horizontal="left" vertical="top"/>
    </xf>
    <xf numFmtId="0" fontId="19" fillId="0" borderId="0" xfId="0" applyFont="1" applyFill="1" applyBorder="1" applyAlignment="1" applyProtection="1">
      <alignment horizontal="right" wrapText="1"/>
    </xf>
    <xf numFmtId="0" fontId="0" fillId="0" borderId="0" xfId="0" applyFont="1" applyAlignment="1" applyProtection="1">
      <alignment wrapText="1"/>
    </xf>
    <xf numFmtId="2" fontId="0" fillId="6" borderId="5" xfId="0" applyNumberFormat="1" applyFill="1" applyBorder="1" applyAlignment="1" applyProtection="1">
      <alignment vertical="top" wrapText="1"/>
    </xf>
    <xf numFmtId="0" fontId="0" fillId="0" borderId="18" xfId="0" applyFont="1" applyFill="1" applyBorder="1" applyAlignment="1" applyProtection="1">
      <alignment vertical="top" wrapText="1"/>
      <protection locked="0"/>
    </xf>
    <xf numFmtId="2" fontId="0" fillId="0" borderId="5" xfId="0" applyNumberFormat="1" applyFill="1" applyBorder="1" applyAlignment="1" applyProtection="1">
      <alignment vertical="top" wrapText="1"/>
      <protection locked="0"/>
    </xf>
    <xf numFmtId="2" fontId="0" fillId="6" borderId="17" xfId="0" applyNumberFormat="1" applyFill="1" applyBorder="1" applyAlignment="1" applyProtection="1">
      <alignment vertical="top" wrapText="1"/>
    </xf>
    <xf numFmtId="2" fontId="0" fillId="0" borderId="17" xfId="0" applyNumberFormat="1" applyFill="1" applyBorder="1" applyAlignment="1" applyProtection="1">
      <alignment vertical="top" wrapText="1"/>
      <protection locked="0"/>
    </xf>
    <xf numFmtId="166" fontId="0" fillId="0" borderId="17" xfId="0" applyNumberFormat="1" applyBorder="1" applyAlignment="1" applyProtection="1">
      <alignment vertical="top" wrapText="1"/>
      <protection locked="0"/>
    </xf>
    <xf numFmtId="0" fontId="0" fillId="6" borderId="9" xfId="0" applyFill="1" applyBorder="1" applyAlignment="1" applyProtection="1">
      <alignment vertical="top" wrapText="1"/>
    </xf>
    <xf numFmtId="10" fontId="0" fillId="6" borderId="5" xfId="1" applyNumberFormat="1" applyFont="1" applyFill="1" applyBorder="1" applyAlignment="1" applyProtection="1">
      <alignment vertical="top" wrapText="1"/>
    </xf>
    <xf numFmtId="0" fontId="0" fillId="0" borderId="0" xfId="0" applyBorder="1" applyAlignment="1" applyProtection="1">
      <alignment vertical="top" wrapText="1"/>
    </xf>
    <xf numFmtId="10" fontId="0" fillId="6" borderId="7" xfId="1" applyNumberFormat="1" applyFont="1" applyFill="1" applyBorder="1" applyAlignment="1" applyProtection="1">
      <alignment vertical="top" wrapText="1"/>
    </xf>
    <xf numFmtId="2" fontId="0" fillId="0" borderId="7" xfId="0" applyNumberFormat="1" applyFill="1" applyBorder="1" applyAlignment="1" applyProtection="1">
      <alignment vertical="top" wrapText="1"/>
      <protection locked="0"/>
    </xf>
    <xf numFmtId="0" fontId="0" fillId="6" borderId="12" xfId="0" applyFill="1" applyBorder="1" applyAlignment="1" applyProtection="1">
      <alignment vertical="top" wrapText="1"/>
    </xf>
    <xf numFmtId="2" fontId="0" fillId="6" borderId="9" xfId="0" applyNumberFormat="1" applyFill="1" applyBorder="1" applyAlignment="1" applyProtection="1">
      <alignment vertical="top" wrapText="1"/>
    </xf>
    <xf numFmtId="2" fontId="0" fillId="0" borderId="9" xfId="0" applyNumberFormat="1" applyFill="1" applyBorder="1" applyAlignment="1" applyProtection="1">
      <alignment vertical="top" wrapText="1"/>
      <protection locked="0"/>
    </xf>
    <xf numFmtId="10" fontId="0" fillId="6" borderId="32" xfId="1" applyNumberFormat="1" applyFont="1" applyFill="1" applyBorder="1" applyAlignment="1" applyProtection="1">
      <alignment vertical="top" wrapText="1"/>
    </xf>
    <xf numFmtId="2" fontId="0" fillId="0" borderId="32" xfId="0" applyNumberFormat="1" applyFill="1" applyBorder="1" applyAlignment="1" applyProtection="1">
      <alignment vertical="top" wrapText="1"/>
      <protection locked="0"/>
    </xf>
    <xf numFmtId="0" fontId="0" fillId="6" borderId="37" xfId="0" applyFont="1" applyFill="1" applyBorder="1" applyAlignment="1" applyProtection="1">
      <alignment vertical="top" wrapText="1"/>
    </xf>
    <xf numFmtId="0" fontId="0" fillId="6" borderId="17" xfId="0" applyFont="1" applyFill="1" applyBorder="1" applyAlignment="1" applyProtection="1">
      <alignment vertical="top" wrapText="1"/>
    </xf>
    <xf numFmtId="0" fontId="0" fillId="0" borderId="17" xfId="0" applyFont="1" applyFill="1" applyBorder="1" applyAlignment="1" applyProtection="1">
      <alignment vertical="top" wrapText="1"/>
      <protection locked="0"/>
    </xf>
    <xf numFmtId="0" fontId="0" fillId="0" borderId="5" xfId="0" applyFont="1" applyFill="1" applyBorder="1" applyAlignment="1" applyProtection="1">
      <alignment vertical="top" wrapText="1"/>
      <protection locked="0"/>
    </xf>
    <xf numFmtId="165" fontId="0" fillId="0" borderId="18" xfId="0" applyNumberFormat="1" applyFont="1" applyFill="1" applyBorder="1" applyAlignment="1" applyProtection="1">
      <alignment vertical="top" wrapText="1"/>
      <protection locked="0"/>
    </xf>
    <xf numFmtId="166" fontId="0" fillId="0" borderId="18" xfId="0" applyNumberFormat="1" applyFont="1" applyFill="1" applyBorder="1" applyAlignment="1" applyProtection="1">
      <alignment vertical="top" wrapText="1"/>
      <protection locked="0"/>
    </xf>
    <xf numFmtId="0" fontId="0" fillId="0" borderId="18" xfId="0" applyNumberFormat="1" applyFont="1" applyFill="1" applyBorder="1" applyAlignment="1" applyProtection="1">
      <alignment vertical="top" wrapText="1"/>
      <protection locked="0"/>
    </xf>
    <xf numFmtId="2" fontId="0" fillId="6" borderId="18" xfId="0" applyNumberFormat="1" applyFont="1" applyFill="1" applyBorder="1" applyAlignment="1" applyProtection="1">
      <alignment vertical="top" wrapText="1"/>
    </xf>
    <xf numFmtId="10" fontId="0" fillId="6" borderId="18" xfId="1" applyNumberFormat="1" applyFont="1" applyFill="1" applyBorder="1" applyAlignment="1" applyProtection="1">
      <alignment vertical="top" wrapText="1"/>
    </xf>
    <xf numFmtId="2" fontId="12" fillId="6" borderId="18" xfId="0" applyNumberFormat="1" applyFont="1" applyFill="1" applyBorder="1" applyAlignment="1" applyProtection="1">
      <alignment vertical="top" wrapText="1"/>
    </xf>
    <xf numFmtId="2" fontId="0" fillId="6" borderId="32" xfId="0" applyNumberFormat="1" applyFont="1" applyFill="1" applyBorder="1" applyAlignment="1" applyProtection="1">
      <alignment vertical="top" wrapText="1"/>
    </xf>
    <xf numFmtId="2" fontId="0" fillId="6" borderId="7" xfId="0" applyNumberFormat="1" applyFont="1" applyFill="1" applyBorder="1" applyAlignment="1" applyProtection="1">
      <alignment vertical="top" wrapText="1"/>
    </xf>
    <xf numFmtId="2" fontId="3" fillId="2" borderId="0" xfId="0" applyNumberFormat="1" applyFont="1" applyFill="1" applyBorder="1" applyAlignment="1">
      <alignment horizontal="left"/>
    </xf>
    <xf numFmtId="2" fontId="18" fillId="0" borderId="34" xfId="0" applyNumberFormat="1" applyFont="1" applyBorder="1" applyAlignment="1">
      <alignment horizontal="center" wrapText="1"/>
    </xf>
    <xf numFmtId="2" fontId="0" fillId="3" borderId="26" xfId="0" applyNumberFormat="1" applyFill="1" applyBorder="1" applyAlignment="1">
      <alignment vertical="top"/>
    </xf>
    <xf numFmtId="2" fontId="0" fillId="4" borderId="18" xfId="0" applyNumberFormat="1" applyFill="1" applyBorder="1" applyAlignment="1">
      <alignment vertical="top"/>
    </xf>
    <xf numFmtId="0" fontId="5" fillId="0" borderId="14" xfId="0" applyFont="1" applyBorder="1" applyAlignment="1">
      <alignment horizontal="center" wrapText="1"/>
    </xf>
    <xf numFmtId="1" fontId="5" fillId="3" borderId="2" xfId="0" applyNumberFormat="1" applyFont="1" applyFill="1" applyBorder="1" applyAlignment="1">
      <alignment vertical="center"/>
    </xf>
    <xf numFmtId="2" fontId="33" fillId="6" borderId="5" xfId="0" applyNumberFormat="1" applyFont="1" applyFill="1" applyBorder="1" applyAlignment="1" applyProtection="1">
      <alignment vertical="top" wrapText="1"/>
    </xf>
    <xf numFmtId="0" fontId="3" fillId="2" borderId="0" xfId="0" applyFont="1" applyFill="1" applyBorder="1"/>
    <xf numFmtId="0" fontId="13" fillId="0" borderId="0" xfId="0" applyFont="1" applyBorder="1" applyAlignment="1">
      <alignment horizontal="left" vertical="center" wrapText="1"/>
    </xf>
    <xf numFmtId="0" fontId="13" fillId="0" borderId="0" xfId="0" applyFont="1" applyProtection="1"/>
  </cellXfs>
  <cellStyles count="2">
    <cellStyle name="Normal" xfId="0" builtinId="0"/>
    <cellStyle name="Percent" xfId="1" builtinId="5"/>
  </cellStyles>
  <dxfs count="187">
    <dxf>
      <alignment horizontal="general" vertical="bottom" textRotation="0" wrapText="1" indent="0" justifyLastLine="0" shrinkToFit="0" readingOrder="0"/>
      <border diagonalUp="0" diagonalDown="0">
        <left style="thin">
          <color auto="1"/>
        </left>
        <right/>
        <top style="thin">
          <color auto="1"/>
        </top>
        <bottom style="thin">
          <color auto="1"/>
        </bottom>
        <vertical style="thin">
          <color auto="1"/>
        </vertical>
        <horizontal style="thin">
          <color auto="1"/>
        </horizontal>
      </border>
    </dxf>
    <dxf>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style="thin">
          <color auto="1"/>
        </vertical>
        <horizontal style="thin">
          <color auto="1"/>
        </horizontal>
      </border>
    </dxf>
    <dxf>
      <numFmt numFmtId="2" formatCode="0.00"/>
      <alignment horizontal="general" vertical="bottom" textRotation="0" wrapText="1" indent="0" justifyLastLine="0" shrinkToFit="0" readingOrder="0"/>
      <border diagonalUp="0" diagonalDown="0">
        <left/>
        <right style="thin">
          <color auto="1"/>
        </right>
        <top style="thin">
          <color auto="1"/>
        </top>
        <bottom style="thin">
          <color auto="1"/>
        </bottom>
        <vertical style="thin">
          <color auto="1"/>
        </vertical>
        <horizontal style="thin">
          <color auto="1"/>
        </horizontal>
      </border>
    </dxf>
    <dxf>
      <border>
        <top style="thin">
          <color auto="1"/>
        </top>
      </border>
    </dxf>
    <dxf>
      <border diagonalUp="0" diagonalDown="0">
        <left style="medium">
          <color auto="1"/>
        </left>
        <right style="medium">
          <color auto="1"/>
        </right>
        <top style="medium">
          <color auto="1"/>
        </top>
        <bottom style="medium">
          <color auto="1"/>
        </bottom>
      </border>
    </dxf>
    <dxf>
      <border>
        <bottom style="medium">
          <color indexed="64"/>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left style="thin">
          <color auto="1"/>
        </left>
        <right style="thin">
          <color auto="1"/>
        </right>
        <top/>
        <bottom/>
        <vertical style="thin">
          <color auto="1"/>
        </vertical>
        <horizontal style="thin">
          <color auto="1"/>
        </horizontal>
      </border>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dxf>
    <dxf>
      <font>
        <b val="0"/>
        <i val="0"/>
        <strike val="0"/>
        <condense val="0"/>
        <extend val="0"/>
        <outline val="0"/>
        <shadow val="0"/>
        <u val="none"/>
        <vertAlign val="baseline"/>
        <sz val="10"/>
        <color rgb="FF242729"/>
        <name val="Consolas"/>
        <scheme val="none"/>
      </font>
      <fill>
        <patternFill patternType="none">
          <fgColor indexed="64"/>
          <bgColor indexed="65"/>
        </patternFill>
      </fill>
      <alignment horizontal="left" vertical="center" textRotation="0" wrapText="1" indent="1"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border outline="0">
        <top style="thin">
          <color theme="1"/>
        </top>
      </border>
    </dxf>
    <dxf>
      <font>
        <b val="0"/>
        <i val="0"/>
        <strike val="0"/>
        <condense val="0"/>
        <extend val="0"/>
        <outline val="0"/>
        <shadow val="0"/>
        <u val="none"/>
        <vertAlign val="baseline"/>
        <sz val="11"/>
        <color theme="1"/>
        <name val="Calibri"/>
        <scheme val="minor"/>
      </font>
      <fill>
        <patternFill patternType="none">
          <fgColor indexed="64"/>
          <bgColor indexed="65"/>
        </patternFill>
      </fill>
    </dxf>
    <dxf>
      <border outline="0">
        <bottom style="thin">
          <color theme="1"/>
        </bottom>
      </border>
    </dxf>
    <dxf>
      <font>
        <b/>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solid">
          <fgColor theme="0" tint="-0.14999847407452621"/>
          <bgColor theme="0" tint="-0.14999847407452621"/>
        </patternFill>
      </fill>
    </dxf>
    <dxf>
      <font>
        <b/>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2" formatCode="0.00"/>
      <fill>
        <patternFill patternType="solid">
          <fgColor indexed="64"/>
          <bgColor theme="5" tint="0.79998168889431442"/>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family val="2"/>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vertical/>
        <horizontal/>
      </border>
      <protection locked="1" hidden="0"/>
    </dxf>
    <dxf>
      <border outline="0">
        <left style="medium">
          <color indexed="64"/>
        </left>
        <right style="medium">
          <color indexed="64"/>
        </right>
        <top style="medium">
          <color indexed="64"/>
        </top>
      </border>
    </dxf>
    <dxf>
      <font>
        <b val="0"/>
        <i val="0"/>
        <strike val="0"/>
        <condense val="0"/>
        <extend val="0"/>
        <outline val="0"/>
        <shadow val="0"/>
        <u val="none"/>
        <vertAlign val="baseline"/>
        <sz val="11"/>
        <color theme="1"/>
        <name val="Calibri"/>
        <scheme val="minor"/>
      </font>
      <fill>
        <patternFill patternType="solid">
          <fgColor indexed="64"/>
          <bgColor theme="5" tint="0.79998168889431442"/>
        </patternFill>
      </fill>
      <protection locked="1" hidden="0"/>
    </dxf>
    <dxf>
      <font>
        <b/>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0" formatCode="General"/>
      <fill>
        <patternFill patternType="none">
          <fgColor indexed="64"/>
          <bgColor indexed="65"/>
        </patternFill>
      </fill>
      <alignment horizontal="general" vertical="top"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166" formatCode="h:mm;@"/>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166" formatCode="h:mm;@"/>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165"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medium">
          <color indexed="64"/>
        </left>
        <right style="thin">
          <color indexed="64"/>
        </right>
        <top style="medium">
          <color indexed="64"/>
        </top>
        <bottom style="medium">
          <color indexed="64"/>
        </bottom>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dxf>
    <dxf>
      <font>
        <b/>
        <i val="0"/>
        <strike val="0"/>
        <condense val="0"/>
        <extend val="0"/>
        <outline val="0"/>
        <shadow val="0"/>
        <u val="none"/>
        <vertAlign val="baseline"/>
        <sz val="11"/>
        <color rgb="FF000000"/>
        <name val="Calibri"/>
        <scheme val="minor"/>
      </font>
      <fill>
        <patternFill patternType="none">
          <fgColor indexed="64"/>
          <bgColor indexed="65"/>
        </patternFill>
      </fill>
      <alignment horizontal="center" vertical="bottom" textRotation="0" wrapText="1" indent="0" justifyLastLine="0" shrinkToFit="0" readingOrder="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166" formatCode="h:mm;@"/>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numFmt numFmtId="165"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numFmt numFmtId="165" formatCode="m/d/yyyy;@"/>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style="thin">
          <color indexed="64"/>
        </left>
        <right/>
        <top style="thin">
          <color indexed="64"/>
        </top>
        <bottom/>
        <vertical/>
        <horizontal/>
      </border>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vertical/>
        <horizontal/>
      </border>
    </dxf>
    <dxf>
      <border outline="0">
        <left style="medium">
          <color rgb="FF000000"/>
        </left>
        <right style="thin">
          <color rgb="FF000000"/>
        </right>
        <top style="medium">
          <color rgb="FF000000"/>
        </top>
        <bottom style="medium">
          <color rgb="FF000000"/>
        </bottom>
      </border>
    </dxf>
    <dxf>
      <font>
        <b val="0"/>
        <i val="0"/>
        <strike val="0"/>
        <condense val="0"/>
        <extend val="0"/>
        <outline val="0"/>
        <shadow val="0"/>
        <u val="none"/>
        <vertAlign val="baseline"/>
        <sz val="11"/>
        <color rgb="FF000000"/>
        <name val="Calibri"/>
        <scheme val="none"/>
      </font>
      <alignment horizontal="general" vertical="bottom" textRotation="0" wrapText="1" indent="0" justifyLastLine="0" shrinkToFit="0" readingOrder="0"/>
    </dxf>
    <dxf>
      <font>
        <b/>
        <i val="0"/>
        <strike val="0"/>
        <condense val="0"/>
        <extend val="0"/>
        <outline val="0"/>
        <shadow val="0"/>
        <u val="none"/>
        <vertAlign val="baseline"/>
        <sz val="11"/>
        <color rgb="FF000000"/>
        <name val="Calibri"/>
        <scheme val="minor"/>
      </font>
      <fill>
        <patternFill patternType="none">
          <fgColor indexed="64"/>
          <bgColor indexed="65"/>
        </patternFill>
      </fill>
      <alignment horizontal="center" vertical="bottom" textRotation="0" wrapText="1" indent="0" justifyLastLine="0" shrinkToFit="0" readingOrder="0"/>
    </dxf>
    <dxf>
      <numFmt numFmtId="2" formatCode="0.00"/>
      <fill>
        <patternFill patternType="none">
          <fgColor indexed="64"/>
          <bgColor indexed="65"/>
        </patternFill>
      </fill>
      <border diagonalUp="0" diagonalDown="0">
        <left style="thin">
          <color auto="1"/>
        </left>
        <right/>
        <top style="thin">
          <color auto="1"/>
        </top>
        <bottom style="thin">
          <color auto="1"/>
        </bottom>
        <vertical/>
        <horizontal/>
      </border>
      <protection locked="0" hidden="0"/>
    </dxf>
    <dxf>
      <fill>
        <patternFill patternType="solid">
          <fgColor rgb="FF000000"/>
          <bgColor rgb="FFFCE4D6"/>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ill>
        <patternFill patternType="solid">
          <fgColor rgb="FF000000"/>
          <bgColor rgb="FFFCE4D6"/>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ill>
        <patternFill patternType="solid">
          <fgColor rgb="FF000000"/>
          <bgColor rgb="FFFCE4D6"/>
        </patternFill>
      </fill>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theme="1"/>
        <name val="Calibri"/>
        <family val="2"/>
        <scheme val="minor"/>
      </font>
      <numFmt numFmtId="14" formatCode="0.00%"/>
      <fill>
        <patternFill patternType="solid">
          <fgColor indexed="64"/>
          <bgColor theme="5" tint="0.79998168889431442"/>
        </patternFill>
      </fill>
      <border diagonalUp="0" diagonalDown="0">
        <left style="thin">
          <color auto="1"/>
        </left>
        <right/>
        <top style="thin">
          <color auto="1"/>
        </top>
        <bottom style="thin">
          <color auto="1"/>
        </bottom>
        <vertical/>
        <horizontal/>
      </border>
      <protection locked="1" hidden="0"/>
    </dxf>
    <dxf>
      <font>
        <b val="0"/>
        <i val="0"/>
        <strike val="0"/>
        <condense val="0"/>
        <extend val="0"/>
        <outline val="0"/>
        <shadow val="0"/>
        <u val="none"/>
        <vertAlign val="baseline"/>
        <sz val="11"/>
        <color theme="1"/>
        <name val="Calibri"/>
        <scheme val="minor"/>
      </font>
      <numFmt numFmtId="14" formatCode="0.00%"/>
      <fill>
        <patternFill patternType="solid">
          <fgColor indexed="64"/>
          <bgColor theme="5" tint="0.79998168889431442"/>
        </patternFill>
      </fill>
      <border diagonalUp="0" diagonalDown="0">
        <left style="thin">
          <color indexed="64"/>
        </left>
        <right style="medium">
          <color indexed="64"/>
        </right>
        <top style="thin">
          <color indexed="64"/>
        </top>
        <bottom style="thin">
          <color indexed="64"/>
        </bottom>
        <vertical/>
        <horizontal/>
      </border>
      <protection locked="1" hidden="0"/>
    </dxf>
    <dxf>
      <fill>
        <patternFill patternType="solid">
          <fgColor indexed="64"/>
          <bgColor theme="5" tint="0.79998168889431442"/>
        </patternFill>
      </fill>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style="thin">
          <color indexed="64"/>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left style="medium">
          <color rgb="FF000000"/>
        </left>
        <right style="medium">
          <color rgb="FF000000"/>
        </right>
        <top style="medium">
          <color rgb="FF000000"/>
        </top>
      </border>
    </dxf>
    <dxf>
      <fill>
        <patternFill patternType="solid">
          <fgColor rgb="FF000000"/>
          <bgColor rgb="FFFCE4D6"/>
        </patternFill>
      </fill>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numFmt numFmtId="166" formatCode="h:mm;@"/>
      <border diagonalUp="0" diagonalDown="0">
        <left style="thin">
          <color indexed="64"/>
        </left>
        <right style="thin">
          <color indexed="64"/>
        </right>
        <top style="thin">
          <color indexed="64"/>
        </top>
        <bottom style="thin">
          <color indexed="64"/>
        </bottom>
        <vertical/>
        <horizontal/>
      </border>
      <protection locked="0" hidden="0"/>
    </dxf>
    <dxf>
      <numFmt numFmtId="2" formatCode="0.00"/>
      <fill>
        <patternFill patternType="none">
          <fgColor indexed="64"/>
          <bgColor indexed="65"/>
        </patternFill>
      </fill>
      <border diagonalUp="0" diagonalDown="0">
        <left style="thin">
          <color indexed="64"/>
        </left>
        <right style="thin">
          <color indexed="64"/>
        </right>
        <top style="thin">
          <color indexed="64"/>
        </top>
        <bottom style="thin">
          <color indexed="64"/>
        </bottom>
        <vertical/>
        <horizontal/>
      </border>
      <protection locked="0" hidden="0"/>
    </dxf>
    <dxf>
      <numFmt numFmtId="166" formatCode="h:mm;@"/>
      <border diagonalUp="0" diagonalDown="0">
        <left style="thin">
          <color indexed="64"/>
        </left>
        <right style="thin">
          <color indexed="64"/>
        </right>
        <top style="thin">
          <color indexed="64"/>
        </top>
        <bottom style="thin">
          <color indexed="64"/>
        </bottom>
        <vertical/>
        <horizontal/>
      </border>
      <protection locked="0" hidden="0"/>
    </dxf>
    <dxf>
      <numFmt numFmtId="166" formatCode="h:mm;@"/>
      <border diagonalUp="0" diagonalDown="0">
        <left style="thin">
          <color indexed="64"/>
        </left>
        <right style="thin">
          <color indexed="64"/>
        </right>
        <top style="thin">
          <color indexed="64"/>
        </top>
        <bottom style="thin">
          <color indexed="64"/>
        </bottom>
        <vertical/>
        <horizontal/>
      </border>
      <protection locked="0" hidden="0"/>
    </dxf>
    <dxf>
      <numFmt numFmtId="166" formatCode="h:mm;@"/>
      <border diagonalUp="0" diagonalDown="0">
        <left style="thin">
          <color indexed="64"/>
        </left>
        <right style="thin">
          <color indexed="64"/>
        </right>
        <top style="thin">
          <color indexed="64"/>
        </top>
        <bottom style="thin">
          <color indexed="64"/>
        </bottom>
        <vertical/>
        <horizontal/>
      </border>
      <protection locked="0" hidden="0"/>
    </dxf>
    <dxf>
      <numFmt numFmtId="166" formatCode="h:mm;@"/>
      <border diagonalUp="0" diagonalDown="0">
        <left style="thin">
          <color indexed="64"/>
        </left>
        <right style="thin">
          <color indexed="64"/>
        </right>
        <top style="thin">
          <color indexed="64"/>
        </top>
        <bottom style="thin">
          <color indexed="64"/>
        </bottom>
        <vertical/>
        <horizontal/>
      </border>
      <protection locked="0" hidden="0"/>
    </dxf>
    <dxf>
      <numFmt numFmtId="165" formatCode="m/d/yyyy;@"/>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style="medium">
          <color indexed="64"/>
        </left>
        <right style="thin">
          <color indexed="64"/>
        </right>
        <top style="thin">
          <color indexed="64"/>
        </top>
        <bottom style="thin">
          <color indexed="64"/>
        </bottom>
        <vertical/>
        <horizontal/>
      </border>
      <protection locked="0" hidden="0"/>
    </dxf>
    <dxf>
      <border outline="0">
        <left style="medium">
          <color indexed="64"/>
        </left>
        <right style="medium">
          <color indexed="64"/>
        </right>
        <top style="medium">
          <color indexed="64"/>
        </top>
        <bottom style="medium">
          <color indexed="64"/>
        </bottom>
      </border>
    </dxf>
    <dxf>
      <border>
        <bottom style="medium">
          <color auto="1"/>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auto="1"/>
        </left>
        <right style="thin">
          <color auto="1"/>
        </right>
        <top/>
        <bottom/>
      </border>
      <protection locked="1" hidden="0"/>
    </dxf>
    <dxf>
      <font>
        <b val="0"/>
        <i val="0"/>
        <strike val="0"/>
        <condense val="0"/>
        <extend val="0"/>
        <outline val="0"/>
        <shadow val="0"/>
        <u val="none"/>
        <vertAlign val="baseline"/>
        <sz val="11"/>
        <color rgb="FF0070C0"/>
        <name val="Calibri"/>
        <scheme val="minor"/>
      </font>
      <alignment horizontal="left" vertical="top" textRotation="0" wrapText="0" indent="0" justifyLastLine="0" shrinkToFit="0" readingOrder="0"/>
      <border diagonalUp="0" diagonalDown="0">
        <left style="thin">
          <color auto="1"/>
        </left>
        <right/>
        <top style="thin">
          <color auto="1"/>
        </top>
        <bottom style="thin">
          <color auto="1"/>
        </bottom>
        <vertical/>
        <horizontal/>
      </border>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left style="medium">
          <color indexed="64"/>
        </left>
        <right style="medium">
          <color indexed="64"/>
        </right>
        <top style="medium">
          <color indexed="64"/>
        </top>
        <bottom style="medium">
          <color indexed="64"/>
        </bottom>
      </border>
    </dxf>
    <dxf>
      <alignment vertical="bottom" textRotation="0" indent="0" justifyLastLine="0" shrinkToFit="0" readingOrder="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alignment horizontal="general" vertical="bottom" textRotation="0" wrapText="1" indent="0" justifyLastLine="0" shrinkToFit="0" readingOrder="0"/>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solid">
          <fgColor indexed="64"/>
          <bgColor theme="5" tint="0.79998168889431442"/>
        </patternFill>
      </fill>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border diagonalUp="0" diagonalDown="0">
        <left style="thin">
          <color indexed="64"/>
        </left>
        <right/>
        <top style="thin">
          <color indexed="64"/>
        </top>
        <bottom/>
        <vertical/>
        <horizontal/>
      </border>
      <protection locked="1"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vertical/>
        <horizontal/>
      </border>
      <protection locked="1" hidden="0"/>
    </dxf>
    <dxf>
      <border outline="0">
        <left style="medium">
          <color rgb="FF000000"/>
        </left>
        <right style="medium">
          <color rgb="FF000000"/>
        </right>
        <top style="medium">
          <color rgb="FF000000"/>
        </top>
      </border>
    </dxf>
    <dxf>
      <font>
        <b val="0"/>
        <i val="0"/>
        <strike val="0"/>
        <condense val="0"/>
        <extend val="0"/>
        <outline val="0"/>
        <shadow val="0"/>
        <u val="none"/>
        <vertAlign val="baseline"/>
        <sz val="11"/>
        <color rgb="FF000000"/>
        <name val="Calibri"/>
        <scheme val="none"/>
      </font>
      <fill>
        <patternFill patternType="solid">
          <fgColor rgb="FF000000"/>
          <bgColor rgb="FFFCE4D6"/>
        </patternFill>
      </fill>
      <protection locked="1" hidden="0"/>
    </dxf>
    <dxf>
      <font>
        <b/>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border diagonalUp="0" diagonalDown="0">
        <left style="thin">
          <color indexed="64"/>
        </left>
        <right/>
        <top style="thin">
          <color indexed="64"/>
        </top>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left style="thin">
          <color auto="1"/>
        </left>
        <right style="thin">
          <color auto="1"/>
        </right>
        <top style="thin">
          <color auto="1"/>
        </top>
        <bottom style="thin">
          <color auto="1"/>
        </bottom>
        <vertical/>
        <horizontal style="thin">
          <color auto="1"/>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general" vertical="bottom" textRotation="0" wrapText="1" indent="0" justifyLastLine="0" shrinkToFit="0" readingOrder="0"/>
      <border diagonalUp="0" diagonalDown="0">
        <left/>
        <right/>
        <top style="thin">
          <color indexed="64"/>
        </top>
        <bottom/>
        <vertical/>
        <horizontal/>
      </border>
      <protection locked="0" hidden="0"/>
    </dxf>
    <dxf>
      <font>
        <b val="0"/>
        <i val="0"/>
        <strike val="0"/>
        <condense val="0"/>
        <extend val="0"/>
        <outline val="0"/>
        <shadow val="0"/>
        <u val="none"/>
        <vertAlign val="baseline"/>
        <sz val="11"/>
        <color theme="1"/>
        <name val="Calibri"/>
        <scheme val="minor"/>
      </font>
      <alignment horizontal="general" vertical="bottom" textRotation="0" wrapText="1" indent="0" justifyLastLine="0" shrinkToFit="0" readingOrder="0"/>
      <border diagonalUp="0" diagonalDown="0">
        <left/>
        <right/>
        <top style="thin">
          <color indexed="64"/>
        </top>
        <bottom/>
        <vertical/>
        <horizontal/>
      </border>
      <protection locked="1" hidden="0"/>
    </dxf>
    <dxf>
      <border outline="0">
        <left style="medium">
          <color rgb="FF000000"/>
        </left>
        <right style="medium">
          <color rgb="FF000000"/>
        </right>
        <top style="medium">
          <color rgb="FF000000"/>
        </top>
      </border>
    </dxf>
    <dxf>
      <font>
        <b val="0"/>
        <i val="0"/>
        <strike val="0"/>
        <condense val="0"/>
        <extend val="0"/>
        <outline val="0"/>
        <shadow val="0"/>
        <u val="none"/>
        <vertAlign val="baseline"/>
        <sz val="11"/>
        <color rgb="FF000000"/>
        <name val="Calibri"/>
        <scheme val="none"/>
      </font>
      <fill>
        <patternFill patternType="solid">
          <fgColor rgb="FF000000"/>
          <bgColor rgb="FFFCE4D6"/>
        </patternFill>
      </fill>
      <protection locked="1" hidden="0"/>
    </dxf>
    <dxf>
      <font>
        <b/>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numFmt numFmtId="165" formatCode="m/d/yyyy;@"/>
      <border diagonalUp="0" diagonalDown="0">
        <left style="thin">
          <color auto="1"/>
        </left>
        <right/>
        <top style="thin">
          <color auto="1"/>
        </top>
        <bottom style="thin">
          <color auto="1"/>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border diagonalUp="0" diagonalDown="0">
        <left style="thin">
          <color indexed="64"/>
        </left>
        <right style="thin">
          <color indexed="64"/>
        </right>
        <top style="thin">
          <color indexed="64"/>
        </top>
        <bottom style="thin">
          <color indexed="64"/>
        </bottom>
        <vertical/>
        <horizontal/>
      </border>
      <protection locked="0"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diagonalUp="0" diagonalDown="0">
        <left/>
        <right style="thin">
          <color indexed="64"/>
        </right>
        <top style="thin">
          <color indexed="64"/>
        </top>
        <bottom style="thin">
          <color indexed="64"/>
        </bottom>
        <vertical/>
        <horizontal/>
      </border>
      <protection locked="0" hidden="0"/>
    </dxf>
    <dxf>
      <border outline="0">
        <left style="medium">
          <color indexed="64"/>
        </left>
        <right style="thin">
          <color indexed="64"/>
        </right>
        <top style="medium">
          <color indexed="64"/>
        </top>
        <bottom style="medium">
          <color indexed="64"/>
        </bottom>
      </border>
    </dxf>
    <dxf>
      <protection locked="0" hidden="0"/>
    </dxf>
    <dxf>
      <border outline="0">
        <bottom style="medium">
          <color indexed="64"/>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border outline="0">
        <left style="medium">
          <color rgb="FF000000"/>
        </left>
        <right style="thin">
          <color rgb="FF000000"/>
        </right>
        <top style="medium">
          <color rgb="FF000000"/>
        </top>
        <bottom style="medium">
          <color rgb="FF000000"/>
        </bottom>
      </border>
    </dxf>
    <dxf>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border diagonalUp="0" diagonalDown="0">
        <left style="thin">
          <color indexed="64"/>
        </left>
        <right style="thin">
          <color indexed="64"/>
        </right>
        <top style="thin">
          <color indexed="64"/>
        </top>
        <bottom style="thin">
          <color indexed="64"/>
        </bottom>
        <vertical/>
        <horizontal/>
      </border>
      <protection locked="1" hidden="0"/>
    </dxf>
    <dxf>
      <alignment horizontal="general"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ill>
        <patternFill patternType="solid">
          <fgColor indexed="64"/>
          <bgColor theme="0" tint="-4.9989318521683403E-2"/>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1" hidden="0"/>
    </dxf>
    <dxf>
      <border diagonalUp="0" diagonalDown="0">
        <left/>
        <right style="thin">
          <color indexed="64"/>
        </right>
        <top style="thin">
          <color indexed="64"/>
        </top>
        <bottom style="thin">
          <color indexed="64"/>
        </bottom>
        <vertical/>
        <horizontal/>
      </border>
      <protection locked="1" hidden="0"/>
    </dxf>
    <dxf>
      <border outline="0">
        <left style="medium">
          <color rgb="FF000000"/>
        </left>
        <right style="thin">
          <color rgb="FF000000"/>
        </right>
        <top style="medium">
          <color rgb="FF000000"/>
        </top>
        <bottom style="medium">
          <color rgb="FF000000"/>
        </bottom>
      </border>
    </dxf>
    <dxf>
      <protection locked="1" hidden="0"/>
    </dxf>
    <dxf>
      <border outline="0">
        <bottom style="medium">
          <color rgb="FF000000"/>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protection locked="1" hidden="0"/>
    </dxf>
    <dxf>
      <border diagonalUp="0" diagonalDown="0">
        <left style="thin">
          <color auto="1"/>
        </left>
        <right/>
        <top style="thin">
          <color auto="1"/>
        </top>
        <bottom style="thin">
          <color auto="1"/>
        </bottom>
        <vertical style="thin">
          <color auto="1"/>
        </vertical>
        <horizontal style="thin">
          <color auto="1"/>
        </horizontal>
      </border>
    </dxf>
    <dxf>
      <border diagonalUp="0" diagonalDown="0">
        <left style="thin">
          <color auto="1"/>
        </left>
        <right style="thin">
          <color auto="1"/>
        </right>
        <top style="thin">
          <color auto="1"/>
        </top>
        <bottom style="thin">
          <color auto="1"/>
        </bottom>
        <vertical style="thin">
          <color auto="1"/>
        </vertical>
        <horizontal style="thin">
          <color auto="1"/>
        </horizontal>
      </border>
    </dxf>
    <dxf>
      <border diagonalUp="0" diagonalDown="0">
        <left style="thin">
          <color auto="1"/>
        </left>
        <right style="thin">
          <color auto="1"/>
        </right>
        <top style="thin">
          <color auto="1"/>
        </top>
        <bottom style="thin">
          <color auto="1"/>
        </bottom>
        <vertical style="thin">
          <color auto="1"/>
        </vertical>
        <horizontal style="thin">
          <color auto="1"/>
        </horizontal>
      </border>
    </dxf>
    <dxf>
      <border diagonalUp="0" diagonalDown="0">
        <left style="thin">
          <color auto="1"/>
        </left>
        <right style="thin">
          <color auto="1"/>
        </right>
        <top style="thin">
          <color auto="1"/>
        </top>
        <bottom style="thin">
          <color auto="1"/>
        </bottom>
        <vertical style="thin">
          <color auto="1"/>
        </vertical>
        <horizontal style="thin">
          <color auto="1"/>
        </horizontal>
      </border>
    </dxf>
    <dxf>
      <fill>
        <patternFill patternType="solid">
          <fgColor indexed="64"/>
          <bgColor theme="5" tint="0.79998168889431442"/>
        </patternFill>
      </fill>
      <border diagonalUp="0" diagonalDown="0">
        <left/>
        <right style="thin">
          <color auto="1"/>
        </right>
        <top style="thin">
          <color auto="1"/>
        </top>
        <bottom style="thin">
          <color auto="1"/>
        </bottom>
        <vertical style="thin">
          <color auto="1"/>
        </vertical>
        <horizontal style="thin">
          <color auto="1"/>
        </horizontal>
      </border>
    </dxf>
    <dxf>
      <border>
        <top style="thin">
          <color auto="1"/>
        </top>
      </border>
    </dxf>
    <dxf>
      <border diagonalUp="0" diagonalDown="0">
        <left style="medium">
          <color auto="1"/>
        </left>
        <right style="medium">
          <color auto="1"/>
        </right>
        <top style="medium">
          <color auto="1"/>
        </top>
        <bottom style="medium">
          <color auto="1"/>
        </bottom>
      </border>
    </dxf>
    <dxf>
      <border>
        <bottom style="thin">
          <color auto="1"/>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left style="thin">
          <color auto="1"/>
        </left>
        <right style="thin">
          <color auto="1"/>
        </right>
        <top/>
        <bottom/>
        <vertical style="thin">
          <color auto="1"/>
        </vertical>
        <horizontal style="thin">
          <color auto="1"/>
        </horizontal>
      </border>
    </dxf>
    <dxf>
      <protection locked="0" hidden="0"/>
    </dxf>
    <dxf>
      <protection locked="0" hidden="0"/>
    </dxf>
    <dxf>
      <protection locked="0" hidden="0"/>
    </dxf>
    <dxf>
      <border outline="0">
        <left style="thin">
          <color indexed="64"/>
        </left>
      </border>
      <protection locked="0" hidden="0"/>
    </dxf>
    <dxf>
      <border outline="0">
        <right style="thin">
          <color indexed="64"/>
        </right>
      </border>
      <protection locked="0" hidden="0"/>
    </dxf>
    <dxf>
      <protection locked="0" hidden="0"/>
    </dxf>
    <dxf>
      <protection locked="0" hidden="0"/>
    </dxf>
    <dxf>
      <protection locked="0" hidden="0"/>
    </dxf>
    <dxf>
      <protection locked="0" hidden="0"/>
    </dxf>
    <dxf>
      <protection locked="0" hidden="0"/>
    </dxf>
    <dxf>
      <protection locked="0" hidden="0"/>
    </dxf>
    <dxf>
      <protection locked="0" hidden="0"/>
    </dxf>
    <dxf>
      <border diagonalUp="0" diagonalDown="0">
        <left/>
        <right style="medium">
          <color indexed="64"/>
        </right>
        <top/>
        <bottom/>
        <vertical/>
        <horizontal/>
      </border>
      <protection locked="0" hidden="0"/>
    </dxf>
    <dxf>
      <border outline="0">
        <left style="medium">
          <color indexed="64"/>
        </left>
        <right style="medium">
          <color indexed="64"/>
        </right>
        <top style="medium">
          <color indexed="64"/>
        </top>
        <bottom style="medium">
          <color indexed="64"/>
        </bottom>
      </border>
    </dxf>
    <dxf>
      <protection locked="0" hidden="0"/>
    </dxf>
    <dxf>
      <border outline="0">
        <bottom style="medium">
          <color indexed="64"/>
        </bottom>
      </border>
    </dxf>
    <dxf>
      <font>
        <b val="0"/>
        <i val="0"/>
        <strike val="0"/>
        <condense val="0"/>
        <extend val="0"/>
        <outline val="0"/>
        <shadow val="0"/>
        <u val="none"/>
        <vertAlign val="baseline"/>
        <sz val="11"/>
        <color rgb="FF000000"/>
        <name val="Calibri"/>
        <scheme val="minor"/>
      </font>
      <fill>
        <patternFill patternType="none">
          <fgColor indexed="64"/>
          <bgColor auto="1"/>
        </patternFill>
      </fill>
      <alignment horizontal="center" vertical="bottom" textRotation="0" wrapText="1" indent="0" justifyLastLine="0" shrinkToFit="0" readingOrder="0"/>
      <border diagonalUp="0" diagonalDown="0" outline="0">
        <left style="thin">
          <color indexed="64"/>
        </left>
        <right style="thin">
          <color indexed="64"/>
        </right>
        <top/>
        <bottom/>
      </border>
      <protection locked="1" hidden="0"/>
    </dxf>
  </dxfs>
  <tableStyles count="0" defaultTableStyle="TableStyleMedium2" defaultPivotStyle="PivotStyleLight16"/>
  <colors>
    <mruColors>
      <color rgb="FFEEECE1"/>
      <color rgb="FFEEEC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3478530</xdr:colOff>
      <xdr:row>15</xdr:row>
      <xdr:rowOff>1034415</xdr:rowOff>
    </xdr:from>
    <xdr:to>
      <xdr:col>1</xdr:col>
      <xdr:colOff>4345305</xdr:colOff>
      <xdr:row>15</xdr:row>
      <xdr:rowOff>1828800</xdr:rowOff>
    </xdr:to>
    <xdr:pic>
      <xdr:nvPicPr>
        <xdr:cNvPr id="2" name="Picture 1" descr="Trangle containing an excalation poitnt to draw attentio to text in this cell (B9)" title="Attention Triangle">
          <a:extLst>
            <a:ext uri="{FF2B5EF4-FFF2-40B4-BE49-F238E27FC236}">
              <a16:creationId xmlns:a16="http://schemas.microsoft.com/office/drawing/2014/main" id="{FF9FE707-0916-46BA-A96A-4ACC8880EF72}"/>
            </a:ext>
          </a:extLst>
        </xdr:cNvPr>
        <xdr:cNvPicPr/>
      </xdr:nvPicPr>
      <xdr:blipFill>
        <a:blip xmlns:r="http://schemas.openxmlformats.org/officeDocument/2006/relationships" r:embed="rId1"/>
        <a:stretch>
          <a:fillRect/>
        </a:stretch>
      </xdr:blipFill>
      <xdr:spPr>
        <a:xfrm>
          <a:off x="3478530" y="7073265"/>
          <a:ext cx="866775" cy="794385"/>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A000000}" name="CompanyInformation" displayName="CompanyInformation" ref="B12:N33" totalsRowShown="0" headerRowDxfId="186" dataDxfId="184" headerRowBorderDxfId="185" tableBorderDxfId="183">
  <autoFilter ref="B12:N33" xr:uid="{00000000-0009-0000-0100-000001000000}">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autoFilter>
  <tableColumns count="13">
    <tableColumn id="1" xr3:uid="{00000000-0010-0000-0A00-000001000000}" name="Company Record No. _x000a_(Field value will automatically generate if a value is not entered.)" dataDxfId="182"/>
    <tableColumn id="2" xr3:uid="{00000000-0010-0000-0A00-000002000000}" name="Company Name _x000a_(§§60.7(d), 60.395a(f)(1))" dataDxfId="181"/>
    <tableColumn id="3" xr3:uid="{00000000-0010-0000-0A00-000003000000}" name="Address _x000a_(§§60.7(d), 60.395a(f)(1))" dataDxfId="180"/>
    <tableColumn id="4" xr3:uid="{00000000-0010-0000-0A00-000004000000}" name="Address 2 " dataDxfId="179"/>
    <tableColumn id="5" xr3:uid="{00000000-0010-0000-0A00-000005000000}" name="City _x000a_((§§60.7(d), 60.395a(f)(1))" dataDxfId="178"/>
    <tableColumn id="6" xr3:uid="{00000000-0010-0000-0A00-000006000000}" name="County" dataDxfId="177"/>
    <tableColumn id="7" xr3:uid="{00000000-0010-0000-0A00-000007000000}" name="State Abbreviation _x000a_(§§60.7(d), 60.395a(f)(1))_x000a_(Select from dropdown)" dataDxfId="176"/>
    <tableColumn id="8" xr3:uid="{00000000-0010-0000-0A00-000008000000}" name="Zip Code _x000a_(§§60.7(d), 60.395a(f)(1))" dataDxfId="175"/>
    <tableColumn id="9" xr3:uid="{00000000-0010-0000-0A00-000009000000}" name="Responsible Agency Facility ID _x000a_(State Facility Identifier)" dataDxfId="174"/>
    <tableColumn id="11" xr3:uid="{00000000-0010-0000-0A00-00000B000000}" name="Beginning Date of Reporting Period  _x000a_(§§60.7(d), 60.395a(f)(3))" dataDxfId="173"/>
    <tableColumn id="12" xr3:uid="{00000000-0010-0000-0A00-00000C000000}" name="Ending Date of_x000a_ Reporting Period_x000a_(§§60.7(d), 60.395a(f)(3))" dataDxfId="172"/>
    <tableColumn id="13" xr3:uid="{00000000-0010-0000-0A00-00000D000000}" name="Please enter any additional information." dataDxfId="171"/>
    <tableColumn id="14" xr3:uid="{00000000-0010-0000-0A00-00000E000000}" name="Enter associated file name reference. " dataDxfId="170"/>
  </tableColumns>
  <tableStyleInfo name="TableStyleLight1"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F000000}" name="DeviationSummary12" displayName="DeviationSummary12" ref="B12:L100" totalsRowShown="0" headerRowDxfId="86" dataDxfId="84" headerRowBorderDxfId="85" tableBorderDxfId="83">
  <autoFilter ref="B12:L100" xr:uid="{00000000-0009-0000-0100-00000B000000}"/>
  <tableColumns count="11">
    <tableColumn id="1" xr3:uid="{00000000-0010-0000-0F00-000001000000}" name="Company Record No._x000a_(Autocompleted from CMS_Detail)" dataDxfId="82"/>
    <tableColumn id="15" xr3:uid="{00000000-0010-0000-0F00-00000F000000}" name="Process Unit / Source Description_x000a_(§§60.7(d), 60.395a(f)(4))_x000a_(Autocompleted from CMS_Detail)" dataDxfId="81"/>
    <tableColumn id="11" xr3:uid="{00000000-0010-0000-0F00-00000B000000}" name="Brief Description of CMS_x000a_(§§60.7(d), 60.395a(h)(4))_x000a_(Autocompleted from CMS_Detail)" dataDxfId="80"/>
    <tableColumn id="2" xr3:uid="{00000000-0010-0000-0F00-000002000000}" name="Total Operating Time _x000a_(hours)_x000a_(§60.7(d))_x000a_(Autocompleted from Process_Unit_Source_Desc)" dataDxfId="79"/>
    <tableColumn id="9" xr3:uid="{00000000-0010-0000-0F00-000009000000}" name="Total Duration of_x000a_ CMS Downtime  _x000a_(hours) _x000a_(§§60.7(d), 60.395a(h)(11))_x000a_(Autocalculated from Columns H through L)" dataDxfId="78">
      <calculatedColumnFormula>IF($E13="","",SUM(CMS__Detail!#REF!,))</calculatedColumnFormula>
    </tableColumn>
    <tableColumn id="10" xr3:uid="{00000000-0010-0000-0F00-00000A000000}" name="Total Duration of_x000a_ CMS Downtime as_x000a_ a percent of Total_x000a_ Operating Time _x000a_(§§60.7(d), 60.395a(h)(11))_x000a_(Autocalculated from Columns E and F)" dataDxfId="77" dataCellStyle="Percent">
      <calculatedColumnFormula>IF($E13="","",IF(F13=0,"N/A",F13/$E13))</calculatedColumnFormula>
    </tableColumn>
    <tableColumn id="3" xr3:uid="{EF90DF67-BE01-4FC8-A737-114EA66450CA}" name="Total Duration of _x000a_CMS Downtime Due to _x000a_Monitor Equipment Malfunctions_x000a_(hours)  _x000a_(§60.7(d))" dataDxfId="76" dataCellStyle="Percent"/>
    <tableColumn id="4" xr3:uid="{00000000-0010-0000-0F00-000004000000}" name="Total Duration of _x000a_CMS Downtime Due to _x000a_Nonmonitoring Equipment Malfunctions_x000a_(hours, minutes for opacity)  _x000a_(§60.7(d))2" dataDxfId="75"/>
    <tableColumn id="5" xr3:uid="{00000000-0010-0000-0F00-000005000000}" name="Total Duration of _x000a_CMS Downtime Due to _x000a_Quality Assurance/Quality Control Calibrations _x000a_(hours) _x000a_(§60.7(d))" dataDxfId="74"/>
    <tableColumn id="6" xr3:uid="{00000000-0010-0000-0F00-000006000000}" name="Total Duration of _x000a_CMS Downtime Due to _x000a_Other Known Causes _x000a_(hours) _x000a_(§60.7(d))" dataDxfId="73"/>
    <tableColumn id="12" xr3:uid="{D4487223-1257-4E32-9CFF-480B9D051EE2}" name="Total Duration of _x000a_CMS Downtime Due to Unknown Causes  _x000a_(hours) _x000a_(§60.7(d))" dataDxfId="72"/>
  </tableColumns>
  <tableStyleInfo name="TableStyleLight1"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9F11FC72-041A-4F85-9945-DEACC198E217}" name="Table510" displayName="Table510" ref="B12:L500" totalsRowShown="0" headerRowDxfId="71" dataDxfId="70" tableBorderDxfId="69">
  <autoFilter ref="B12:L500" xr:uid="{00000000-0009-0000-0100-000005000000}"/>
  <tableColumns count="11">
    <tableColumn id="1" xr3:uid="{4C1F5AD1-5749-43C5-9DFC-7CE89228A5BB}" name="Company Record No. _x000a_(Autocompleted from Column D)" dataDxfId="68"/>
    <tableColumn id="2" xr3:uid="{50EEF260-332A-4923-B224-D025934F5D8E}" name="Process Unit / Source Description_x000a_(§§60.7(c)(2), 60.395a(h)(13)(ii) or (14))_x000a_(Autocompleted from Column D)" dataDxfId="67"/>
    <tableColumn id="10" xr3:uid="{EC538E02-394F-417E-89A5-4293DE237389}" name="Company Record Number and Process Unit_x000a_(Select from dropdown)" dataDxfId="66"/>
    <tableColumn id="3" xr3:uid="{7FC5C928-E11D-482F-B707-78104E281B41}" name="Operating Limit or Work Practice Deviated From or Bypass of Control Device_x000a_(§§60.7(d), 60.395a(h))_x000a_(Select from Dropdown)" dataDxfId="65"/>
    <tableColumn id="6" xr3:uid="{3AC4569B-0866-43CB-A56D-C9F3899E1043}" name="For a Deviation from a Work Practice, Description of Deviation_x000a_(§60.395a(h)(13)(i))" dataDxfId="64"/>
    <tableColumn id="4" xr3:uid="{489C2D9A-F218-4921-B6BD-5ED5CD146171}" name="Start Date of Deviation from Operating Limit or Work Practice,  or Bypass of Control Device _x000a_(§60.395a(h)(8) or (13)(i))" dataDxfId="63"/>
    <tableColumn id="5" xr3:uid="{0D0117D1-EFE4-43C9-ADF2-06609DD79B3A}" name="Start Time of Deviation from Operating Limit or Work Practice,  or Bypass of Control Device (§60.395a(h)(8) or (13)(i))" dataDxfId="62"/>
    <tableColumn id="29" xr3:uid="{3E698634-9676-4E10-A034-2A4A857D9A73}" name=" Duration of Deviations from Operating Limit or Work Practice,  or Bypass of Control Device (hours) (§60.395a(h)(8) or (13)(i))" dataDxfId="61"/>
    <tableColumn id="11" xr3:uid="{5A3A3C89-673C-4C68-865C-FF10954C7008}" name="Cause of Deviation (Including Unknown Cause)_x000a_(§60.395a(h)(13)(ii) or (14))" dataDxfId="60"/>
    <tableColumn id="9" xr3:uid="{EF03DA61-2F25-4C34-886E-25522699DA28}" name="Corrective Action Taken_x000a_(§60.395a(h)(13)(ii))" dataDxfId="59"/>
    <tableColumn id="8" xr3:uid="{B200A421-488D-48B6-9F15-C6E9CAD71B4D}" name="For Deviation from a Work Practice, the Actions Taken to Minimize Emissions_x000a_(§60.395a(h)(13)(i))" dataDxfId="58"/>
  </tableColumns>
  <tableStyleInfo name="TableStyleLight1"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0000000}" name="Table5" displayName="Table5" ref="B12:P500" totalsRowShown="0" headerRowDxfId="57" dataDxfId="56" tableBorderDxfId="55">
  <autoFilter ref="B12:P500" xr:uid="{00000000-0009-0000-0100-000005000000}"/>
  <tableColumns count="15">
    <tableColumn id="1" xr3:uid="{00000000-0010-0000-1000-000001000000}" name="Company Record No. _x000a_(Autocompleted from Column D)" dataDxfId="54"/>
    <tableColumn id="2" xr3:uid="{00000000-0010-0000-1000-000002000000}" name="Process Unit / Source Description_x000a_(§§60.7(c)(2), 60.395a(h)(15))_x000a_(Autocompleted from Column D)" dataDxfId="53"/>
    <tableColumn id="10" xr3:uid="{00000000-0010-0000-1000-00000A000000}" name="Company Record Number and Process Unit_x000a_(Select from dropdown)" dataDxfId="52"/>
    <tableColumn id="3" xr3:uid="{00000000-0010-0000-1000-000003000000}" name="Emissions Limit_x000a_(§60.7(d))_x000a_(Select from dropdown)" dataDxfId="51"/>
    <tableColumn id="4" xr3:uid="{00000000-0010-0000-1000-000004000000}" name="Starting Date of Excess Emissions_x000a_(§60.7(c)(1))" dataDxfId="50"/>
    <tableColumn id="5" xr3:uid="{00000000-0010-0000-1000-000005000000}" name="Starting Time of _x000a_Excess Emissions_x000a_(§60.7(c)(1))" dataDxfId="49"/>
    <tableColumn id="29" xr3:uid="{138F4C92-FFF8-4BC6-BF52-08082DFA54AE}" name="Ending Date of Excess Emissions_x000a_(§60.7(c)(1))" dataDxfId="48"/>
    <tableColumn id="30" xr3:uid="{5BF7B9E4-7C56-4BE9-87D8-26A99FE46EB1}" name="Ending Time of _x000a_Excess Emissions_x000a_(§60.7(c)(1))" dataDxfId="47"/>
    <tableColumn id="31" xr3:uid="{A812EEC7-0DED-462F-9DC0-91595E79D375}" name="Magnitude of Excess Emissions_x000a_(§§60.7(c)(1) and 60.395a(h)(15))" dataDxfId="46"/>
    <tableColumn id="32" xr3:uid="{C81D8DEA-F809-4498-AFE1-65AABBCE41E5}" name="Units of Excess Emissions_x000a_(§§60.7(c)(1) and 60.395a(h)(15))" dataDxfId="45"/>
    <tableColumn id="9" xr3:uid="{60353DBD-B052-4A9D-A33C-F83572EF410B}" name="Any Conversion Factors Used_x000a_(§60.7(c)(1))" dataDxfId="44"/>
    <tableColumn id="6" xr3:uid="{DF1236EB-07C2-4BFE-8620-0DAFB6866959}" name="Description of Method Used to Estimate Emissions_x000a_(§60.395a(h)(15))" dataDxfId="43"/>
    <tableColumn id="33" xr3:uid="{C436C2B7-A1C4-41E7-B280-3C15CF7B276F}" name="Were the Excess Emissions During Startup, Shutdown, or Malfunction?_x000a_(§60.7(c)(1))_x000a_(Select from dopdown)" dataDxfId="42"/>
    <tableColumn id="7" xr3:uid="{00000000-0010-0000-1000-000007000000}" name="Nature and Cause of Excess Emissions_x000a_(§§60.7(c)(2) and 60.395a(h)(14))" dataDxfId="41"/>
    <tableColumn id="8" xr3:uid="{00000000-0010-0000-1000-000008000000}" name="Corrective Action Taken or Preventative Measures Taken_x000a_(§60.7(c)(2))" dataDxfId="40"/>
  </tableColumns>
  <tableStyleInfo name="TableStyleLight1"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1000000}" name="Table14" displayName="Table14" ref="B12:N100" totalsRowShown="0" headerRowDxfId="39" dataDxfId="38" tableBorderDxfId="37">
  <autoFilter ref="B12:N100" xr:uid="{00000000-0009-0000-0100-00000E000000}"/>
  <tableColumns count="13">
    <tableColumn id="1" xr3:uid="{00000000-0010-0000-1100-000001000000}" name="Company Record No. _x000a_(Autocompleted from Column E)" dataDxfId="36"/>
    <tableColumn id="2" xr3:uid="{00000000-0010-0000-1100-000002000000}" name="Process Unit / Source Description_x000a_(§§60.7(d), 60.395a(f)(4))_x000a_(Autocompleted from Column E)" dataDxfId="35"/>
    <tableColumn id="4" xr3:uid="{00000000-0010-0000-1100-000004000000}" name="Total _x000a_Operating Time_x000a_(hours)_x000a_(§60.7(d))_x000a_(Autocompleted from Process_Unit_Source_Desc)" dataDxfId="34"/>
    <tableColumn id="12" xr3:uid="{35540245-16C2-4A51-BB7D-1B03FD80E768}" name="Company Record Number and Process Unit _x000a_(Select from dropdown)" dataDxfId="33"/>
    <tableColumn id="3" xr3:uid="{00000000-0010-0000-1100-000003000000}" name="Identify if Deviation is from Emission Limit, Operating Limit, or Work Practice or Bypass of a Control Device_x000a_(§§60.7(d), 60.395a(h))_x000a_(Select from Dropdown)" dataDxfId="32"/>
    <tableColumn id="13" xr3:uid="{EF062374-18C4-45DD-8A91-8BD4F38F0735}" name="If Work Practice Deviations, Provide the Number of Deviations  _x000a_(§60.395a(h)(13))" dataDxfId="31"/>
    <tableColumn id="5" xr3:uid="{00000000-0010-0000-1100-000005000000}" name="Total Duration of _x000a_Deviations from _x000a_Emission Limitation, Operating Limit, or _x000a_Work Practice_x000a_(hours) _x000a_(§§60.7(d), 60.395a(h)(9), 60.395a(h)(13)(i))_x000a_(Autocalculated from Columns J through N)" dataDxfId="30">
      <calculatedColumnFormula>IF(D13="","",SUM(K13:N13))</calculatedColumnFormula>
    </tableColumn>
    <tableColumn id="6" xr3:uid="{00000000-0010-0000-1100-000006000000}" name="Total Duration of _x000a_Deviations from_x000a_Emission Limitation, Operating Limit, or _x000a_Work Practice_x000a_ as a percent of _x000a_Total Operating Time_x000a_(§§60.7(d), 60.395a(h)(9))_x000a_(Autocalculated from Columns D and H)" dataDxfId="29" dataCellStyle="Percent">
      <calculatedColumnFormula>IF($D13="","",IF(H13=0,"N/A",IF(F13="Opacity", H13/60,H13)/$D13))</calculatedColumnFormula>
    </tableColumn>
    <tableColumn id="17" xr3:uid="{43D8FB83-4B1E-4C58-A6FA-99CBE8BCDD6B}" name="Total Duration of _x000a_Deviations from _x000a_Emission Limitation or _x000a_Work Practice Due to Startup/Shutdown _x000a_(hours) _x000a_(§60.7(d))" dataDxfId="28"/>
    <tableColumn id="7" xr3:uid="{00000000-0010-0000-1100-000007000000}" name="Total Duration of _x000a_Deviations from _x000a_Emission Limitation, Operating Limit or  Work Practice Due to _x000a_Control Equipment Problems _x000a_(hours) _x000a_(§§60.7(d), 60.395a(h)(10))" dataDxfId="27">
      <calculatedColumnFormula>IF($D13="","",SUMIFS(Emission_Limit_Detail!#REF!,Emission_Limit_Detail!$C$24:$C$5800,C13,Emission_Limit_Detail!$E$24:$E$5800,F13,Emission_Limit_Detail!#REF!,"Control Equipment Problems"))</calculatedColumnFormula>
    </tableColumn>
    <tableColumn id="8" xr3:uid="{00000000-0010-0000-1100-000008000000}" name="Total Duration of _x000a_Deviations from_x000a_Emission Limitation, Operating Limit, or _x000a_Work Practice Due to _x000a_Process Problems_x000a_(hours) _x000a_(§§60.7(d), 60.395a(h)(10))" dataDxfId="26">
      <calculatedColumnFormula>IF($D13="","",SUMIFS(Emission_Limit_Detail!#REF!,Emission_Limit_Detail!$C$24:$C$5800,C13,Emission_Limit_Detail!$E$24:$E$5800,F13,Emission_Limit_Detail!#REF!,"Process Problems"))</calculatedColumnFormula>
    </tableColumn>
    <tableColumn id="9" xr3:uid="{00000000-0010-0000-1100-000009000000}" name="Total Duration of_x000a_Deviations from _x000a_Emission Limitation, Operating Limit, or_x000a_Work Practice Due to _x000a_Other Known Causes_x000a_(hours) _x000a_(§§60.7(d),60.395a(h)(10))" dataDxfId="25">
      <calculatedColumnFormula>IF($D13="","",SUMIFS(Emission_Limit_Detail!#REF!,Emission_Limit_Detail!$C$24:$C$5800,C13,Emission_Limit_Detail!$E$24:$E$5800,F13,Emission_Limit_Detail!#REF!,"Other Known Causes"))</calculatedColumnFormula>
    </tableColumn>
    <tableColumn id="29" xr3:uid="{F7D0CA5B-2457-4ABE-92E8-0C16710C9ACA}" name="Total Duration of _x000a_Deviations from Emission Limitation, Operating Limit, or _x000a_Work Practice Due_x000a_ to Unknown Causes_x000a_(hours)  _x000a_(§§60.7(d), 60.395a(h)(10))" dataDxfId="24"/>
  </tableColumns>
  <tableStyleInfo name="TableStyleLight1"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2000000}" name="Table15" displayName="Table15" ref="R1:R5" totalsRowShown="0" headerRowDxfId="23">
  <autoFilter ref="R1:R5" xr:uid="{00000000-0009-0000-0100-00000F000000}"/>
  <tableColumns count="1">
    <tableColumn id="1" xr3:uid="{00000000-0010-0000-0200-000001000000}" name="Limits"/>
  </tableColumns>
  <tableStyleInfo name="TableStyleLight1"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3000000}" name="Table16" displayName="Table16" ref="P15:P20" totalsRowShown="0" headerRowDxfId="22">
  <autoFilter ref="P15:P20" xr:uid="{00000000-0009-0000-0100-000010000000}"/>
  <tableColumns count="1">
    <tableColumn id="1" xr3:uid="{00000000-0010-0000-0300-000001000000}" name="Deviation Causes"/>
  </tableColumns>
  <tableStyleInfo name="TableStyleLight1"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04000000}" name="Table18" displayName="Table18" ref="T1:AD478" totalsRowShown="0" headerRowDxfId="21" dataDxfId="19" headerRowBorderDxfId="20" tableBorderDxfId="18">
  <autoFilter ref="T1:AD478" xr:uid="{00000000-0009-0000-0100-000012000000}"/>
  <tableColumns count="11">
    <tableColumn id="1" xr3:uid="{00000000-0010-0000-0400-000001000000}" name="Column5" dataDxfId="17">
      <calculatedColumnFormula>+IF(Y2="","",MAX(T$1:T1)+1)</calculatedColumnFormula>
    </tableColumn>
    <tableColumn id="2" xr3:uid="{00000000-0010-0000-0400-000002000000}" name="Facility" dataDxfId="16">
      <calculatedColumnFormula>IF(Emission_Limit_Detail!B24="","",Emission_Limit_Detail!B24)</calculatedColumnFormula>
    </tableColumn>
    <tableColumn id="3" xr3:uid="{00000000-0010-0000-0400-000003000000}" name="Source" dataDxfId="15">
      <calculatedColumnFormula>IF(Emission_Limit_Detail!C24="","",Emission_Limit_Detail!C24)</calculatedColumnFormula>
    </tableColumn>
    <tableColumn id="4" xr3:uid="{00000000-0010-0000-0400-000004000000}" name="Limit" dataDxfId="14">
      <calculatedColumnFormula>IF(Emission_Limit_Detail!E24="","",Emission_Limit_Detail!E24)</calculatedColumnFormula>
    </tableColumn>
    <tableColumn id="5" xr3:uid="{00000000-0010-0000-0400-000005000000}" name="Unique" dataDxfId="13">
      <calculatedColumnFormula>U2&amp;V2&amp;W2</calculatedColumnFormula>
    </tableColumn>
    <tableColumn id="6" xr3:uid="{00000000-0010-0000-0400-000006000000}" name="Column4" dataDxfId="12">
      <calculatedColumnFormula>IF(COUNTIF(X$2:X2,X2)=1,X2,"")</calculatedColumnFormula>
    </tableColumn>
    <tableColumn id="7" xr3:uid="{00000000-0010-0000-0400-000007000000}" name="Column42" dataDxfId="11">
      <calculatedColumnFormula>+IFERROR(INDEX(U$2:U$955,MATCH(ROW()-ROW(GX$1),T$2:T$955,0)),"")</calculatedColumnFormula>
    </tableColumn>
    <tableColumn id="8" xr3:uid="{00000000-0010-0000-0400-000008000000}" name="Column43" dataDxfId="10">
      <calculatedColumnFormula>+IFERROR(INDEX(V$2:V$955,MATCH(ROW()-ROW(Y$1),T$2:T$955,0)),"")</calculatedColumnFormula>
    </tableColumn>
    <tableColumn id="9" xr3:uid="{00000000-0010-0000-0400-000009000000}" name="Column432" dataDxfId="9">
      <calculatedColumnFormula>+IFERROR(INDEX(W$2:W$955,MATCH(ROW()-ROW(Y$1),T$2:T$955,0)),"")</calculatedColumnFormula>
    </tableColumn>
    <tableColumn id="10" xr3:uid="{00000000-0010-0000-0400-00000A000000}" name="Column1" dataDxfId="8">
      <calculatedColumnFormula>IF(Z2="","",Z2&amp;AA2)</calculatedColumnFormula>
    </tableColumn>
    <tableColumn id="11" xr3:uid="{00000000-0010-0000-0400-00000B000000}" name="Column2" dataDxfId="7">
      <calculatedColumnFormula>IF(Z2="","",VLOOKUP(AC2,$AN$2:$AR$78,5,FALSE))</calculatedColumnFormula>
    </tableColumn>
  </tableColumns>
  <tableStyleInfo name="TableStyleLight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5000000}" name="Table20" displayName="Table20" ref="AG1:AG57" totalsRowShown="0">
  <autoFilter ref="AG1:AG57" xr:uid="{00000000-0009-0000-0100-000014000000}"/>
  <tableColumns count="1">
    <tableColumn id="1" xr3:uid="{00000000-0010-0000-0500-000001000000}" name="states"/>
  </tableColumns>
  <tableStyleInfo name="TableStyleLight1"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2000000}" name="Table1923" displayName="Table1923" ref="A4:C13" totalsRowShown="0" headerRowDxfId="6" headerRowBorderDxfId="5" tableBorderDxfId="4" totalsRowBorderDxfId="3">
  <autoFilter ref="A4:C13" xr:uid="{00000000-0009-0000-0100-00000D000000}">
    <filterColumn colId="0" hiddenButton="1"/>
    <filterColumn colId="1" hiddenButton="1"/>
    <filterColumn colId="2" hiddenButton="1"/>
  </autoFilter>
  <tableColumns count="3">
    <tableColumn id="1" xr3:uid="{00000000-0010-0000-1200-000001000000}" name="Revision Number" dataDxfId="2"/>
    <tableColumn id="2" xr3:uid="{00000000-0010-0000-1200-000002000000}" name="Date" dataDxfId="1"/>
    <tableColumn id="3" xr3:uid="{00000000-0010-0000-1200-000003000000}" name="Revisions" dataDxfId="0"/>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8D7C7AA-AB7D-4E2D-967B-A0499C9D4799}" name="Table3" displayName="Table3" ref="B12:F33" totalsRowShown="0" headerRowDxfId="169" headerRowBorderDxfId="168" tableBorderDxfId="167" totalsRowBorderDxfId="166">
  <autoFilter ref="B12:F33" xr:uid="{78D7C7AA-AB7D-4E2D-967B-A0499C9D4799}">
    <filterColumn colId="0" hiddenButton="1"/>
    <filterColumn colId="1" hiddenButton="1"/>
    <filterColumn colId="2" hiddenButton="1"/>
    <filterColumn colId="3" hiddenButton="1"/>
    <filterColumn colId="4" hiddenButton="1"/>
  </autoFilter>
  <tableColumns count="5">
    <tableColumn id="1" xr3:uid="{D7BCCED4-7CD9-4B93-9A5A-5CA4BBF68C56}" name="Company Record No.  _x000a_(Autocompleted)" dataDxfId="165"/>
    <tableColumn id="2" xr3:uid="{036D7394-E586-42B7-A101-CAE6D393E310}" name="Is the statement &quot;There were no excess emissions during this reporting period&quot; applicable?   _x000a_(§60.7(c)(4))_x000a_(Select from dropdown)" dataDxfId="164"/>
    <tableColumn id="3" xr3:uid="{8A04A2E1-E6FE-4999-A573-B623E27F8ECE}" name="Is the statement &quot;The continuous monitoring systems were not inoperative, repaired, or adjusted during the reporting period&quot; applicable? _x000a_(§60.7(c)(4))_x000a_(Select from Dropdown)" dataDxfId="163"/>
    <tableColumn id="4" xr3:uid="{E15BDF27-B305-4C9F-B0D0-E19CC788FE3D}" name="Is the statement &quot;There were no deviations from emission limits, work practices, or operating limits during the reporting period&quot; applicable?                        (§60.395a(g))_x000a_(Select from Dropdown)" dataDxfId="162"/>
    <tableColumn id="5" xr3:uid="{3FAA4615-7B48-42F6-89D0-903755444C89}" name="Is the statement &quot;There were no periods during which the CMS were out of control&quot; applicable?                        (§60.395a(g))_x000a_(Select from Dropdown)" dataDxfId="161"/>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0B000000}" name="Identification18" displayName="Identification18" ref="B12:F100" totalsRowShown="0" headerRowDxfId="160" dataDxfId="158" headerRowBorderDxfId="159" tableBorderDxfId="157">
  <autoFilter ref="B12:F100" xr:uid="{00000000-0009-0000-0100-000011000000}"/>
  <tableColumns count="5">
    <tableColumn id="1" xr3:uid="{00000000-0010-0000-0B00-000001000000}" name="Company Record No. _x000a_(Select from dropdown)" dataDxfId="156">
      <calculatedColumnFormula>IF(ISBLANK(#REF!),"",ROW(B13)-23)</calculatedColumnFormula>
    </tableColumn>
    <tableColumn id="6" xr3:uid="{00000000-0010-0000-0B00-000006000000}" name="Process Unit Cross Reference ID" dataDxfId="155"/>
    <tableColumn id="2" xr3:uid="{F15AA5F8-8AA8-4601-9337-C96F5E786201}" name="Process Unit / Affected Source / Source Description _x000a_(§§60.7(d), 60.395a(f)(4) and (h)(13)(ii))" dataDxfId="154"/>
    <tableColumn id="4" xr3:uid="{EF08A3F4-7D3C-40CD-B412-25C44EA5785F}" name="Identification of the Compliance Option or Options Specified in Used on Each Operation _x000a_During the Reporting Period  (Optional)_x000a_(Select from dropdown)" dataDxfId="153"/>
    <tableColumn id="3" xr3:uid="{00000000-0010-0000-0B00-000003000000}" name="Total Operating Time _x000a_(Hours)_x000a_(§60.7(d))" dataDxfId="152"/>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6768659-8E3A-436C-B436-34E33FBD49EF}" name="Identification187" displayName="Identification187" ref="B12:N100" totalsRowShown="0" headerRowDxfId="151" dataDxfId="149" headerRowBorderDxfId="150" tableBorderDxfId="148">
  <autoFilter ref="B12:N100" xr:uid="{F6768659-8E3A-436C-B436-34E33FBD49EF}"/>
  <tableColumns count="13">
    <tableColumn id="1" xr3:uid="{AB3F5524-2353-4E98-B85E-447F4EAD6014}" name="Company Record No._x000a_(Autocompleted from Column D)" dataDxfId="147">
      <calculatedColumnFormula>IF(ISBLANK(#REF!),"",ROW(B13)-23)</calculatedColumnFormula>
    </tableColumn>
    <tableColumn id="6" xr3:uid="{B4025CCB-134A-47DD-B221-DDCD3BD34387}" name="Process Unit / Source Description_x000a_(§§60.7(d), 60.395a(f)(4))_x000a_(Autocompleted from Column D)" dataDxfId="146"/>
    <tableColumn id="2" xr3:uid="{0A6F344F-1FA2-4BCD-82A4-3AF8846E7B03}" name="Company Record Number and Process Unit / Source Description_x000a_(Select from dropdown)" dataDxfId="145"/>
    <tableColumn id="11" xr3:uid="{7CE3A196-C6F7-4366-B279-CF8ADF8A407B}" name="Is this the initial compliance report? _x000a_(§60.395a(e))_x000a_(Select from dropdown)                      " dataDxfId="144"/>
    <tableColumn id="10" xr3:uid="{2A124336-822D-4BE7-B60A-8F9CEBEE94A5}" name="If initial compliance report, provide the volume weighted average mass of VOC per volume of applied coating solids for each affected facility                                               (§60.395a(e)(1))" dataDxfId="143"/>
    <tableColumn id="9" xr3:uid="{6B9D2D00-877D-4AB1-A1A9-DD8E30699EE4}" name="If initial compliance report, provide as a PDF file attachment the data collected to establish operating limits for the capture or control device and enter the name of the attachment here_x000a_(§60.395a(e)(2)(i))" dataDxfId="142"/>
    <tableColumn id="8" xr3:uid="{9B75FCCB-37FF-409E-94DA-72F2D4C64D61}" name="If initial compliance report, provide the total mass of VOC per volume of applied coating solids before the control device as required by §60.396a  (§60.395a(e)(2)(ii))" dataDxfId="141"/>
    <tableColumn id="7" xr3:uid="{BF4819BD-DFB2-47B0-BCAD-3B191F012F69}" name="If initial compliance report, provide the total mass of VOC per volume of applied coating solids after the control device as required by §60.396a  (§60.395a(e)(2)(ii))" dataDxfId="140"/>
    <tableColumn id="5" xr3:uid="{6E2E6AE3-A325-4EA9-A795-9C514A49E812}" name="If initial compliance report, provide the destruction efficiency of the control device used to attain compliance with the applicable emission limit specified in §60.392a(a)                                        (§60.395a(e)(2)(iii))" dataDxfId="139"/>
    <tableColumn id="14" xr3:uid="{2A0D62E7-8037-4F25-B155-F1632D7C3FE4}" name="If initial compliance report, the capture efficiency as required by §60.397a      _x000a_(§60.395a(e)(2)(iv))           " dataDxfId="138"/>
    <tableColumn id="13" xr3:uid="{6BD50A23-5A1C-40DD-96E6-20089D06592D}" name="If initial compliance report, a description of the method used to establish the capture efficiency for the affected facility    _x000a_(§60.395a(e)(2)(iv))" dataDxfId="137"/>
    <tableColumn id="12" xr3:uid="{46B0DB14-39F5-4442-A625-3DAA49D973F3}" name="If initial compliance report, the transfer efficiency test results _x000a_(§60.395a(e)(2)(v))" dataDxfId="136"/>
    <tableColumn id="4" xr3:uid="{89F12300-0158-41EE-973B-71DD41BFF0CB}" name="If initial compliance report, a description of the method used to establish the transfer efficiency for the affected facility  _x000a_(§60.395a(e)(2)(v))" dataDxfId="135"/>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C000000}" name="Identification" displayName="Identification" ref="B12:F100" totalsRowShown="0" headerRowDxfId="134" dataDxfId="132" headerRowBorderDxfId="133" tableBorderDxfId="131">
  <autoFilter ref="B12:F100" xr:uid="{00000000-0009-0000-0100-000002000000}"/>
  <tableColumns count="5">
    <tableColumn id="1" xr3:uid="{00000000-0010-0000-0C00-000001000000}" name="Company Record No._x000a_(Autocompleted from Column D)" dataDxfId="130">
      <calculatedColumnFormula>IF(ISBLANK(#REF!),"",ROW(B13)-23)</calculatedColumnFormula>
    </tableColumn>
    <tableColumn id="6" xr3:uid="{00000000-0010-0000-0C00-000006000000}" name="Process Unit / Source Description_x000a_(§§60.7(d), 60.395a(f)(4))_x000a_(Autocompleted from Column D)" dataDxfId="129"/>
    <tableColumn id="2" xr3:uid="{00000000-0010-0000-0C00-000002000000}" name="Company Record Number and Process Unit / Source Description_x000a_(Select from dropdown)" dataDxfId="128"/>
    <tableColumn id="3" xr3:uid="{00000000-0010-0000-0C00-000003000000}" name="Brief Description of CMS Including Manufacturer and Model Number_x000a_(§§60.7(d), 60.395a(h)(4))" dataDxfId="127"/>
    <tableColumn id="5" xr3:uid="{00000000-0010-0000-0C00-000005000000}" name="Date of Last CMS_x000a_Certification or Audit_x000a_(§§60.7(d), 60.395a(h)(5))" dataDxfId="126"/>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3E9CD19B-E231-4B39-9D80-B8C470EE8F29}" name="Table14911" displayName="Table14911" ref="B12:G100" totalsRowShown="0" headerRowDxfId="125" dataDxfId="124" tableBorderDxfId="123">
  <autoFilter ref="B12:G100" xr:uid="{00000000-0009-0000-0100-00000E000000}"/>
  <tableColumns count="6">
    <tableColumn id="1" xr3:uid="{5622D2DF-5EAA-4D33-BB3A-9712E47231B8}" name="Company Record No. _x000a_(Autocompleted from Column D)" dataDxfId="122"/>
    <tableColumn id="3" xr3:uid="{9CDA5F4D-8B43-4681-B1B8-DF0CBFB8F66A}" name="Process Unit / Source Description_x000a_(§§60.7(d), 60.395a(f)(4))_x000a_(Autocompleted from Column D)" dataDxfId="121"/>
    <tableColumn id="2" xr3:uid="{50622953-229F-4077-ACDB-A3720C71227B}" name="Company Record Number and Process Unit _x000a_(Select from dropdown)" dataDxfId="120"/>
    <tableColumn id="25" xr3:uid="{E6130692-4079-4A73-8762-9978B2BEC9C9}" name="Beginning Date of Each Month during which the volume-weighted average of the total mass of VOC emitted per volume of applied coating solids exceed the applicable emission limit in §60.392a (§60.395a(h)(1))" dataDxfId="119"/>
    <tableColumn id="24" xr3:uid="{E918F49E-E21C-45E8-8420-DBFDE0EE3C74}" name="Ending Date of Each Month during which the volume-weighted average of the total mass of VOC emitted per volume of applied coating solids exceed the applicable emission limit in §60.392a _x000a_(§60.395a(h)(1))" dataDxfId="118"/>
    <tableColumn id="23" xr3:uid="{39E234B5-C073-4D52-B99E-B2CE2F63E0EF}" name="Provide as a PDF file attachment a copy of the calculation used for the volume-weighted average of the total mass of VOC emitted per volume of applied coating solids and enter the name of the attachment _x000a_(§60.395a(h)(2))" dataDxfId="117"/>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E1E3DDD2-4DAC-46B0-B318-B8D1FE47CA64}" name="Table149" displayName="Table149" ref="B12:I100" totalsRowShown="0" headerRowDxfId="116" dataDxfId="115" tableBorderDxfId="114">
  <autoFilter ref="B12:I100" xr:uid="{00000000-0009-0000-0100-00000E000000}"/>
  <tableColumns count="8">
    <tableColumn id="1" xr3:uid="{DFD9BE3B-AF98-4B35-B2F5-55A767B088B1}" name="Company Record No. _x000a_(Autocompleted from Column D)" dataDxfId="113"/>
    <tableColumn id="2" xr3:uid="{68654BDA-1FB1-4E28-BD95-006CF050BE5C}" name="Process Unit / Source Description_x000a_(§§60.7(d), 60.395a(f)(4))_x000a_(Autocompleted from Column D)" dataDxfId="112"/>
    <tableColumn id="12" xr3:uid="{C46452D6-ED2A-45D6-B216-95C5D5C4CE70}" name="Company Record Number and Process Unit _x000a_(Select from dropdown)" dataDxfId="111"/>
    <tableColumn id="3" xr3:uid="{20F63577-CDB7-4367-8105-52F461BC64AF}" name="Malfunction of Control Device or Capture System_x000a_(Select from dropdown)" dataDxfId="110"/>
    <tableColumn id="22" xr3:uid="{9C4984AE-2D30-41F3-B237-75F8A76FA72F}" name="Date Malfunction Started (§60.395a(h)(3))" dataDxfId="109"/>
    <tableColumn id="20" xr3:uid="{70F480D2-B349-48B6-9200-DD36BF4D6896}" name="Time Malfunction Started (§60.395a(h)(3))" dataDxfId="108"/>
    <tableColumn id="27" xr3:uid="{DD9259CC-DFFE-46CB-A9FF-90B9FEACB92C}" name="Date Malfunction Ended (§60.395a(h)(3))" dataDxfId="107"/>
    <tableColumn id="18" xr3:uid="{2D905989-4615-4CE9-9C9C-B319D1BF0C25}" name="Time Malfunction Ended (§60.395a(h)(3))" dataDxfId="106"/>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D000000}" name="Table7" displayName="Table7" ref="B12:C33" totalsRowShown="0" headerRowDxfId="105" tableBorderDxfId="104">
  <autoFilter ref="B12:C33" xr:uid="{00000000-0009-0000-0100-000007000000}">
    <filterColumn colId="0" hiddenButton="1"/>
    <filterColumn colId="1" hiddenButton="1"/>
  </autoFilter>
  <tableColumns count="2">
    <tableColumn id="1" xr3:uid="{00000000-0010-0000-0D00-000001000000}" name="Company Record No. _x000a_(Select from dropdown)" dataDxfId="103"/>
    <tableColumn id="2" xr3:uid="{00000000-0010-0000-0D00-000002000000}" name="Description of any changes in CMS, process, coating operation, emission capture system, or controls since the last report._x000a_(§§60.7(d), 60.395a(h)(12))" dataDxfId="102"/>
  </tableColumns>
  <tableStyleInfo name="TableStyleLight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E000000}" name="CEMDeviation" displayName="CEMDeviation" ref="B12:M500" totalsRowShown="0" headerRowDxfId="101" headerRowBorderDxfId="100" tableBorderDxfId="99">
  <autoFilter ref="B12:M500" xr:uid="{00000000-0009-0000-0100-000004000000}"/>
  <tableColumns count="12">
    <tableColumn id="1" xr3:uid="{00000000-0010-0000-0E00-000001000000}" name="Company Record No. _x000a_(Autocomplete from Column E)" dataDxfId="98">
      <calculatedColumnFormula>IF(ISBLANK(D13),"",ROW(B13)-23)</calculatedColumnFormula>
    </tableColumn>
    <tableColumn id="9" xr3:uid="{00000000-0010-0000-0E00-000009000000}" name="Process Unit / Source Description_x000a_(§§60.7(c), 60.395a(f)(4))_x000a_(Autocomplete from Column E)" dataDxfId="97"/>
    <tableColumn id="2" xr3:uid="{00000000-0010-0000-0E00-000002000000}" name="Brief Description of CMS_x000a_(§§60.7(c), 60.395a(h)(4))_x000a_(Autocomplete from Column E)" dataDxfId="96"/>
    <tableColumn id="10" xr3:uid="{00000000-0010-0000-0E00-00000A000000}" name="Company Record Number, Process Unit, and Brief Description of CMS_x000a_(Select from dropdown)" dataDxfId="95"/>
    <tableColumn id="12" xr3:uid="{DB0037C5-3B0A-4A95-8F26-6642D2D08B0B}" name="CMS Inoperative, Malfunctioning, or Out of Control_x000a_(§60.395a(h)(6) or (7))" dataDxfId="94"/>
    <tableColumn id="4" xr3:uid="{00000000-0010-0000-0E00-000004000000}" name="Starting Date CMS _x000a_Inoperative, Malfunctioning, or Out of Control_x000a_(§§60.7(c)(3), _x000a_60.395a(h)(6) or (7))" dataDxfId="93"/>
    <tableColumn id="5" xr3:uid="{00000000-0010-0000-0E00-000005000000}" name="Starting Time CMS Inoperative, Malfunctioning, or Out of Control_x000a_(§§60.7(c)(3), _x000a_60.395a(h)(6) or (7))" dataDxfId="92"/>
    <tableColumn id="3" xr3:uid="{7B61A110-3E23-41DE-B06C-53B62040B030}" name="Ending Date CMS _x000a_Inoperative, Malfunctioning, or Out of Control_x000a_(§§60.7(c)(3), 60.395a(h)(6) or (7))" dataDxfId="91"/>
    <tableColumn id="11" xr3:uid="{59C53CBF-BEA3-46A4-B560-CD97CD4255FE}" name="Ending Time CMS Inoperative, Malfunctioning, or Out of Control_x000a_(§§60.7(c)(3), 60.395a(h)(6))" dataDxfId="90"/>
    <tableColumn id="6" xr3:uid="{8FC80A0A-15A1-4233-A2BA-BDE165CB61F1}" name="Duration CMS Inoperative, Malfunctioning, or Out of Control (hours)_x000a_(§§60.7(c)(3), 60.395a(h)(6) or (7))" dataDxfId="89"/>
    <tableColumn id="8" xr3:uid="{00000000-0010-0000-0E00-000008000000}" name="Nature of Repair, Adjustment or Corrective Actions Taken _x000a_(§§60.7(c)(3), 60.395a(h)(6) or (7))" dataDxfId="88"/>
    <tableColumn id="7" xr3:uid="{09C58FC6-1512-47F7-9D00-69A662A07F27}" name="Cause (Including Unknown Cause) for CMS Inoperation  _x000a_(§60.395a(h)(6) or (7))" dataDxfId="87"/>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table" Target="../tables/table14.xml"/><Relationship Id="rId1" Type="http://schemas.openxmlformats.org/officeDocument/2006/relationships/printerSettings" Target="../printerSettings/printerSettings15.bin"/><Relationship Id="rId5" Type="http://schemas.openxmlformats.org/officeDocument/2006/relationships/table" Target="../tables/table17.xml"/><Relationship Id="rId4" Type="http://schemas.openxmlformats.org/officeDocument/2006/relationships/table" Target="../tables/table16.xml"/></Relationships>
</file>

<file path=xl/worksheets/_rels/sheet16.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table" Target="../tables/table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table" Target="../tables/table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R121"/>
  <sheetViews>
    <sheetView showGridLines="0" topLeftCell="B1" workbookViewId="0">
      <selection activeCell="B8" sqref="B8"/>
    </sheetView>
  </sheetViews>
  <sheetFormatPr defaultColWidth="0" defaultRowHeight="14.5" zeroHeight="1" x14ac:dyDescent="0.35"/>
  <cols>
    <col min="1" max="1" width="15.54296875" style="194" hidden="1" customWidth="1"/>
    <col min="2" max="2" width="159.90625" style="130" customWidth="1"/>
    <col min="3" max="4" width="10.90625" style="113" hidden="1" customWidth="1"/>
    <col min="5" max="5" width="9.08984375" style="113" hidden="1" customWidth="1"/>
    <col min="6" max="6" width="9.54296875" style="113" hidden="1" customWidth="1"/>
    <col min="7" max="16384" width="9.08984375" style="113" hidden="1"/>
  </cols>
  <sheetData>
    <row r="1" spans="1:17" s="175" customFormat="1" ht="23" customHeight="1" x14ac:dyDescent="0.35">
      <c r="B1" s="178" t="s">
        <v>470</v>
      </c>
      <c r="C1" s="176"/>
      <c r="D1" s="176"/>
      <c r="E1" s="176"/>
      <c r="F1" s="176"/>
      <c r="G1" s="176"/>
      <c r="H1" s="130"/>
    </row>
    <row r="2" spans="1:17" s="175" customFormat="1" ht="14.4" customHeight="1" x14ac:dyDescent="0.35">
      <c r="A2" s="177" t="s">
        <v>0</v>
      </c>
      <c r="B2" s="180" t="s">
        <v>238</v>
      </c>
      <c r="C2" s="176"/>
      <c r="D2" s="176"/>
      <c r="E2" s="176"/>
      <c r="F2" s="176"/>
      <c r="G2" s="176"/>
      <c r="H2" s="130"/>
    </row>
    <row r="3" spans="1:17" s="175" customFormat="1" ht="14.4" customHeight="1" x14ac:dyDescent="0.35">
      <c r="A3" s="179" t="s">
        <v>1</v>
      </c>
      <c r="B3" s="351" t="s">
        <v>469</v>
      </c>
      <c r="C3" s="181"/>
      <c r="D3" s="181"/>
      <c r="E3" s="181"/>
      <c r="F3" s="181"/>
      <c r="G3" s="181"/>
      <c r="H3" s="130"/>
    </row>
    <row r="4" spans="1:17" s="175" customFormat="1" ht="14.4" customHeight="1" x14ac:dyDescent="0.35">
      <c r="A4" s="179" t="s">
        <v>2</v>
      </c>
      <c r="B4" s="344" t="s">
        <v>468</v>
      </c>
      <c r="C4" s="182"/>
      <c r="D4" s="182"/>
      <c r="E4" s="182"/>
      <c r="F4" s="182"/>
      <c r="G4" s="182"/>
      <c r="H4" s="130"/>
    </row>
    <row r="5" spans="1:17" s="175" customFormat="1" ht="14.4" customHeight="1" x14ac:dyDescent="0.35">
      <c r="A5" s="179" t="s">
        <v>3</v>
      </c>
      <c r="B5" s="183">
        <v>44785</v>
      </c>
      <c r="C5" s="184"/>
      <c r="D5" s="184"/>
      <c r="E5" s="184"/>
      <c r="F5" s="184"/>
      <c r="G5" s="184"/>
      <c r="H5" s="130"/>
    </row>
    <row r="6" spans="1:17" s="186" customFormat="1" ht="31" x14ac:dyDescent="0.35">
      <c r="A6" s="185" t="s">
        <v>40</v>
      </c>
      <c r="B6" s="235" t="s">
        <v>240</v>
      </c>
      <c r="C6" s="175"/>
      <c r="D6" s="175"/>
      <c r="E6" s="175"/>
      <c r="F6" s="175"/>
    </row>
    <row r="7" spans="1:17" ht="29" x14ac:dyDescent="0.35">
      <c r="A7" s="185" t="s">
        <v>40</v>
      </c>
      <c r="B7" s="352" t="s">
        <v>470</v>
      </c>
      <c r="C7" s="187"/>
      <c r="D7" s="187"/>
      <c r="E7" s="187"/>
      <c r="F7" s="187"/>
      <c r="G7" s="187"/>
      <c r="H7" s="187"/>
      <c r="I7" s="187"/>
      <c r="J7" s="187"/>
      <c r="K7" s="187"/>
      <c r="L7" s="187"/>
      <c r="M7" s="187"/>
      <c r="N7" s="187"/>
      <c r="O7" s="187"/>
      <c r="P7" s="188"/>
      <c r="Q7" s="188"/>
    </row>
    <row r="8" spans="1:17" x14ac:dyDescent="0.35">
      <c r="A8" s="185"/>
      <c r="B8" s="217" t="s">
        <v>193</v>
      </c>
      <c r="C8" s="187"/>
      <c r="D8" s="187"/>
      <c r="E8" s="187"/>
      <c r="F8" s="187"/>
      <c r="G8" s="187"/>
      <c r="H8" s="187"/>
      <c r="I8" s="187"/>
      <c r="J8" s="187"/>
      <c r="K8" s="187"/>
      <c r="L8" s="187"/>
      <c r="M8" s="187"/>
      <c r="N8" s="187"/>
      <c r="O8" s="187"/>
      <c r="P8" s="188"/>
      <c r="Q8" s="188"/>
    </row>
    <row r="9" spans="1:17" ht="52" x14ac:dyDescent="0.35">
      <c r="A9" s="185"/>
      <c r="B9" s="189" t="s">
        <v>471</v>
      </c>
      <c r="C9" s="187"/>
      <c r="D9" s="187"/>
      <c r="E9" s="187"/>
      <c r="F9" s="187"/>
      <c r="G9" s="187"/>
      <c r="H9" s="187"/>
      <c r="I9" s="187"/>
      <c r="J9" s="187"/>
      <c r="K9" s="187"/>
      <c r="L9" s="187"/>
      <c r="M9" s="187"/>
      <c r="N9" s="187"/>
      <c r="O9" s="187"/>
      <c r="P9" s="188"/>
      <c r="Q9" s="188"/>
    </row>
    <row r="10" spans="1:17" ht="52" x14ac:dyDescent="0.35">
      <c r="A10" s="185"/>
      <c r="B10" s="189" t="s">
        <v>286</v>
      </c>
      <c r="C10" s="187"/>
      <c r="D10" s="187"/>
      <c r="E10" s="187"/>
      <c r="F10" s="187"/>
      <c r="G10" s="187"/>
      <c r="H10" s="187"/>
      <c r="I10" s="187"/>
      <c r="J10" s="187"/>
      <c r="K10" s="187"/>
      <c r="L10" s="187"/>
      <c r="M10" s="187"/>
      <c r="N10" s="187"/>
      <c r="O10" s="187"/>
      <c r="P10" s="188"/>
      <c r="Q10" s="188"/>
    </row>
    <row r="11" spans="1:17" ht="78" x14ac:dyDescent="0.35">
      <c r="A11" s="185"/>
      <c r="B11" s="189" t="s">
        <v>145</v>
      </c>
      <c r="C11" s="187"/>
      <c r="D11" s="187"/>
      <c r="E11" s="187"/>
      <c r="F11" s="187"/>
      <c r="G11" s="187"/>
      <c r="H11" s="187"/>
      <c r="I11" s="187"/>
      <c r="J11" s="187"/>
      <c r="K11" s="187"/>
      <c r="L11" s="187"/>
      <c r="M11" s="187"/>
      <c r="N11" s="187"/>
      <c r="O11" s="187"/>
      <c r="P11" s="188"/>
      <c r="Q11" s="188"/>
    </row>
    <row r="12" spans="1:17" ht="39" x14ac:dyDescent="0.35">
      <c r="A12" s="185"/>
      <c r="B12" s="189" t="s">
        <v>212</v>
      </c>
      <c r="C12" s="187"/>
      <c r="D12" s="187"/>
      <c r="E12" s="187"/>
      <c r="F12" s="187"/>
      <c r="G12" s="187"/>
      <c r="H12" s="187"/>
      <c r="I12" s="187"/>
      <c r="J12" s="187"/>
      <c r="K12" s="187"/>
      <c r="L12" s="187"/>
      <c r="M12" s="187"/>
      <c r="N12" s="187"/>
      <c r="O12" s="187"/>
      <c r="P12" s="188"/>
      <c r="Q12" s="188"/>
    </row>
    <row r="13" spans="1:17" ht="39" x14ac:dyDescent="0.35">
      <c r="A13" s="185"/>
      <c r="B13" s="189" t="s">
        <v>211</v>
      </c>
      <c r="C13" s="187"/>
      <c r="D13" s="187"/>
      <c r="E13" s="187"/>
      <c r="F13" s="187"/>
      <c r="G13" s="187"/>
      <c r="H13" s="187"/>
      <c r="I13" s="187"/>
      <c r="J13" s="187"/>
      <c r="K13" s="187"/>
      <c r="L13" s="187"/>
      <c r="M13" s="187"/>
      <c r="N13" s="187"/>
      <c r="O13" s="187"/>
      <c r="P13" s="188"/>
      <c r="Q13" s="188"/>
    </row>
    <row r="14" spans="1:17" ht="52" x14ac:dyDescent="0.35">
      <c r="A14" s="185"/>
      <c r="B14" s="189" t="s">
        <v>146</v>
      </c>
      <c r="C14" s="187"/>
      <c r="D14" s="187"/>
      <c r="E14" s="187"/>
      <c r="F14" s="187"/>
      <c r="G14" s="187"/>
      <c r="H14" s="187"/>
      <c r="I14" s="187"/>
      <c r="J14" s="187"/>
      <c r="K14" s="187"/>
      <c r="L14" s="187"/>
      <c r="M14" s="187"/>
      <c r="N14" s="187"/>
      <c r="O14" s="187"/>
      <c r="P14" s="188"/>
      <c r="Q14" s="188"/>
    </row>
    <row r="15" spans="1:17" ht="52" x14ac:dyDescent="0.35">
      <c r="A15" s="185"/>
      <c r="B15" s="136" t="s">
        <v>144</v>
      </c>
      <c r="C15" s="187"/>
      <c r="D15" s="187"/>
      <c r="E15" s="187"/>
      <c r="F15" s="187"/>
      <c r="G15" s="187"/>
      <c r="H15" s="187"/>
      <c r="I15" s="187"/>
      <c r="J15" s="187"/>
      <c r="K15" s="187"/>
      <c r="L15" s="187"/>
      <c r="M15" s="187"/>
      <c r="N15" s="187"/>
      <c r="O15" s="187"/>
      <c r="P15" s="188"/>
      <c r="Q15" s="188"/>
    </row>
    <row r="16" spans="1:17" s="80" customFormat="1" ht="156" x14ac:dyDescent="0.35">
      <c r="B16" s="136" t="s">
        <v>409</v>
      </c>
    </row>
    <row r="17" spans="1:18" ht="78" x14ac:dyDescent="0.35">
      <c r="A17" s="185" t="s">
        <v>40</v>
      </c>
      <c r="B17" s="268" t="s">
        <v>408</v>
      </c>
      <c r="C17" s="190"/>
      <c r="D17" s="190"/>
      <c r="E17" s="190"/>
      <c r="F17" s="190"/>
      <c r="G17" s="190"/>
      <c r="H17" s="190"/>
      <c r="I17" s="190"/>
      <c r="J17" s="190"/>
      <c r="K17" s="190"/>
      <c r="L17" s="190"/>
      <c r="M17" s="190"/>
      <c r="N17" s="190"/>
      <c r="O17" s="190"/>
      <c r="P17" s="190"/>
      <c r="Q17" s="190"/>
    </row>
    <row r="18" spans="1:18" ht="26" x14ac:dyDescent="0.35">
      <c r="A18" s="191"/>
      <c r="B18" s="136" t="s">
        <v>403</v>
      </c>
      <c r="C18" s="191"/>
      <c r="D18" s="191"/>
      <c r="E18" s="191"/>
      <c r="F18" s="191"/>
      <c r="G18" s="191"/>
      <c r="H18" s="191"/>
      <c r="I18" s="191"/>
      <c r="J18" s="191"/>
      <c r="K18" s="191"/>
      <c r="L18" s="191"/>
      <c r="M18" s="191"/>
      <c r="N18" s="191"/>
      <c r="O18" s="191"/>
      <c r="P18" s="192"/>
      <c r="Q18" s="192"/>
      <c r="R18" s="191"/>
    </row>
    <row r="19" spans="1:18" ht="39.5" x14ac:dyDescent="0.35">
      <c r="A19" s="191"/>
      <c r="B19" s="269" t="s">
        <v>404</v>
      </c>
      <c r="C19" s="191"/>
      <c r="D19" s="191"/>
      <c r="E19" s="191"/>
      <c r="F19" s="191"/>
      <c r="G19" s="191"/>
      <c r="H19" s="191"/>
      <c r="I19" s="191"/>
      <c r="J19" s="191"/>
      <c r="K19" s="191"/>
      <c r="L19" s="191"/>
      <c r="M19" s="191"/>
      <c r="N19" s="191"/>
      <c r="O19" s="191"/>
      <c r="P19" s="192"/>
      <c r="Q19" s="192"/>
      <c r="R19" s="191"/>
    </row>
    <row r="20" spans="1:18" ht="39" x14ac:dyDescent="0.35">
      <c r="A20" s="191"/>
      <c r="B20" s="136" t="s">
        <v>411</v>
      </c>
      <c r="C20" s="191"/>
      <c r="D20" s="191"/>
      <c r="E20" s="191"/>
      <c r="F20" s="191"/>
      <c r="G20" s="191"/>
      <c r="H20" s="191"/>
      <c r="I20" s="191"/>
      <c r="J20" s="191"/>
      <c r="K20" s="191"/>
      <c r="L20" s="191"/>
      <c r="M20" s="191"/>
      <c r="N20" s="191"/>
      <c r="O20" s="191"/>
      <c r="P20" s="192"/>
      <c r="Q20" s="192"/>
      <c r="R20" s="191"/>
    </row>
    <row r="21" spans="1:18" x14ac:dyDescent="0.35">
      <c r="A21" s="191"/>
      <c r="B21" s="136" t="s">
        <v>410</v>
      </c>
      <c r="C21" s="191"/>
      <c r="D21" s="191"/>
      <c r="E21" s="191"/>
      <c r="F21" s="191"/>
      <c r="G21" s="191"/>
      <c r="H21" s="191"/>
      <c r="I21" s="191"/>
      <c r="J21" s="191"/>
      <c r="K21" s="191"/>
      <c r="L21" s="191"/>
      <c r="M21" s="191"/>
      <c r="N21" s="191"/>
      <c r="O21" s="191"/>
      <c r="P21" s="192"/>
      <c r="Q21" s="192"/>
      <c r="R21" s="191"/>
    </row>
    <row r="22" spans="1:18" hidden="1" x14ac:dyDescent="0.35">
      <c r="A22" s="191"/>
      <c r="B22" s="191"/>
      <c r="C22" s="191"/>
      <c r="D22" s="191"/>
      <c r="E22" s="191"/>
      <c r="F22" s="191"/>
      <c r="G22" s="191"/>
      <c r="H22" s="191"/>
      <c r="I22" s="191"/>
      <c r="J22" s="191"/>
      <c r="K22" s="191"/>
      <c r="L22" s="191"/>
      <c r="M22" s="191"/>
      <c r="N22" s="191"/>
      <c r="O22" s="191"/>
      <c r="P22" s="192"/>
      <c r="Q22" s="192"/>
      <c r="R22" s="191"/>
    </row>
    <row r="23" spans="1:18" hidden="1" x14ac:dyDescent="0.35">
      <c r="A23" s="191"/>
      <c r="B23" s="191"/>
      <c r="C23" s="191"/>
      <c r="D23" s="191"/>
      <c r="E23" s="191"/>
      <c r="F23" s="191"/>
      <c r="G23" s="191"/>
      <c r="H23" s="191"/>
      <c r="I23" s="191"/>
      <c r="J23" s="191"/>
      <c r="K23" s="191"/>
      <c r="L23" s="191"/>
      <c r="M23" s="191"/>
      <c r="N23" s="191"/>
      <c r="O23" s="191"/>
      <c r="P23" s="192"/>
      <c r="Q23" s="192"/>
      <c r="R23" s="191"/>
    </row>
    <row r="24" spans="1:18" hidden="1" x14ac:dyDescent="0.35">
      <c r="A24" s="191"/>
      <c r="B24" s="191"/>
      <c r="C24" s="191"/>
      <c r="D24" s="191"/>
      <c r="E24" s="191"/>
      <c r="F24" s="191"/>
      <c r="G24" s="191"/>
      <c r="H24" s="191"/>
      <c r="I24" s="191"/>
      <c r="J24" s="191"/>
      <c r="K24" s="191"/>
      <c r="L24" s="191"/>
      <c r="M24" s="191"/>
      <c r="N24" s="191"/>
      <c r="O24" s="191"/>
      <c r="P24" s="192"/>
      <c r="Q24" s="192"/>
      <c r="R24" s="191"/>
    </row>
    <row r="25" spans="1:18" ht="15" hidden="1" customHeight="1" x14ac:dyDescent="0.35">
      <c r="A25" s="191"/>
      <c r="B25" s="191"/>
      <c r="C25" s="191"/>
      <c r="D25" s="191"/>
      <c r="E25" s="191"/>
      <c r="F25" s="191"/>
      <c r="G25" s="191"/>
      <c r="H25" s="191"/>
      <c r="I25" s="191"/>
      <c r="J25" s="191"/>
      <c r="K25" s="191"/>
      <c r="L25" s="191"/>
      <c r="M25" s="191"/>
      <c r="N25" s="191"/>
      <c r="O25" s="191"/>
      <c r="P25" s="192"/>
      <c r="Q25" s="192"/>
      <c r="R25" s="191"/>
    </row>
    <row r="26" spans="1:18" ht="15" hidden="1" customHeight="1" x14ac:dyDescent="0.35">
      <c r="A26" s="191"/>
      <c r="B26" s="191"/>
      <c r="C26" s="191"/>
      <c r="D26" s="191"/>
      <c r="E26" s="191"/>
      <c r="F26" s="191"/>
      <c r="G26" s="191"/>
      <c r="H26" s="191"/>
      <c r="I26" s="191"/>
      <c r="J26" s="191"/>
      <c r="K26" s="191"/>
      <c r="L26" s="191"/>
      <c r="M26" s="191"/>
      <c r="N26" s="191"/>
      <c r="O26" s="191"/>
      <c r="P26" s="192"/>
      <c r="Q26" s="192"/>
      <c r="R26" s="191"/>
    </row>
    <row r="27" spans="1:18" ht="15" hidden="1" customHeight="1" x14ac:dyDescent="0.35">
      <c r="A27" s="191"/>
      <c r="B27" s="191"/>
      <c r="C27" s="191"/>
      <c r="D27" s="191"/>
      <c r="E27" s="191"/>
      <c r="F27" s="191"/>
      <c r="G27" s="191"/>
      <c r="H27" s="191"/>
      <c r="I27" s="191"/>
      <c r="J27" s="191"/>
      <c r="K27" s="191"/>
      <c r="L27" s="191"/>
      <c r="M27" s="191"/>
      <c r="N27" s="191"/>
      <c r="O27" s="191"/>
      <c r="P27" s="192"/>
      <c r="Q27" s="192"/>
      <c r="R27" s="191"/>
    </row>
    <row r="28" spans="1:18" ht="15" hidden="1" customHeight="1" x14ac:dyDescent="0.35">
      <c r="A28" s="191"/>
      <c r="B28" s="191"/>
      <c r="C28" s="191"/>
      <c r="D28" s="191"/>
      <c r="E28" s="191"/>
      <c r="F28" s="191"/>
      <c r="G28" s="191"/>
      <c r="H28" s="191"/>
      <c r="I28" s="191"/>
      <c r="J28" s="191"/>
      <c r="K28" s="191"/>
      <c r="L28" s="191"/>
      <c r="M28" s="191"/>
      <c r="N28" s="191"/>
      <c r="O28" s="191"/>
      <c r="P28" s="192"/>
      <c r="Q28" s="192"/>
      <c r="R28" s="191"/>
    </row>
    <row r="29" spans="1:18" ht="15" hidden="1" customHeight="1" x14ac:dyDescent="0.35">
      <c r="A29" s="191"/>
      <c r="B29" s="191"/>
      <c r="C29" s="191"/>
      <c r="D29" s="191"/>
      <c r="E29" s="191"/>
      <c r="F29" s="191"/>
      <c r="G29" s="191"/>
      <c r="H29" s="191"/>
      <c r="I29" s="191"/>
      <c r="J29" s="191"/>
      <c r="K29" s="191"/>
      <c r="L29" s="191"/>
      <c r="M29" s="191"/>
      <c r="N29" s="191"/>
      <c r="O29" s="191"/>
      <c r="P29" s="192"/>
      <c r="Q29" s="192"/>
      <c r="R29" s="191"/>
    </row>
    <row r="30" spans="1:18" ht="15" hidden="1" customHeight="1" x14ac:dyDescent="0.35">
      <c r="A30" s="191"/>
      <c r="B30" s="191"/>
      <c r="C30" s="191"/>
      <c r="D30" s="191"/>
      <c r="E30" s="191"/>
      <c r="F30" s="191"/>
      <c r="G30" s="191"/>
      <c r="H30" s="191"/>
      <c r="I30" s="191"/>
      <c r="J30" s="191"/>
      <c r="K30" s="191"/>
      <c r="L30" s="191"/>
      <c r="M30" s="191"/>
      <c r="N30" s="191"/>
      <c r="O30" s="191"/>
      <c r="P30" s="192"/>
      <c r="Q30" s="192"/>
      <c r="R30" s="191"/>
    </row>
    <row r="31" spans="1:18" ht="15" hidden="1" customHeight="1" x14ac:dyDescent="0.35">
      <c r="A31" s="191"/>
      <c r="B31" s="191"/>
      <c r="C31" s="191"/>
      <c r="D31" s="191"/>
      <c r="E31" s="191"/>
      <c r="F31" s="191"/>
      <c r="G31" s="191"/>
      <c r="H31" s="191"/>
      <c r="I31" s="191"/>
      <c r="J31" s="191"/>
      <c r="K31" s="191"/>
      <c r="L31" s="191"/>
      <c r="M31" s="191"/>
      <c r="N31" s="191"/>
      <c r="O31" s="191"/>
      <c r="P31" s="192"/>
      <c r="Q31" s="192"/>
      <c r="R31" s="191"/>
    </row>
    <row r="32" spans="1:18" ht="15" hidden="1" customHeight="1" x14ac:dyDescent="0.35">
      <c r="A32" s="191"/>
      <c r="B32" s="191"/>
      <c r="C32" s="191"/>
      <c r="D32" s="191"/>
      <c r="E32" s="191"/>
      <c r="F32" s="191"/>
      <c r="G32" s="191"/>
      <c r="H32" s="191"/>
      <c r="I32" s="191"/>
      <c r="J32" s="191"/>
      <c r="K32" s="191"/>
      <c r="L32" s="191"/>
      <c r="M32" s="191"/>
      <c r="N32" s="191"/>
      <c r="O32" s="191"/>
      <c r="P32" s="192"/>
      <c r="Q32" s="192"/>
      <c r="R32" s="191"/>
    </row>
    <row r="33" spans="1:18" ht="15" hidden="1" customHeight="1" x14ac:dyDescent="0.35">
      <c r="A33" s="191"/>
      <c r="B33" s="191"/>
      <c r="C33" s="191"/>
      <c r="D33" s="191"/>
      <c r="E33" s="191"/>
      <c r="F33" s="191"/>
      <c r="G33" s="191"/>
      <c r="H33" s="191"/>
      <c r="I33" s="191"/>
      <c r="J33" s="191"/>
      <c r="K33" s="191"/>
      <c r="L33" s="191"/>
      <c r="M33" s="191"/>
      <c r="N33" s="191"/>
      <c r="O33" s="191"/>
      <c r="P33" s="192"/>
      <c r="Q33" s="192"/>
      <c r="R33" s="191"/>
    </row>
    <row r="34" spans="1:18" ht="15" hidden="1" customHeight="1" x14ac:dyDescent="0.35">
      <c r="A34" s="191"/>
      <c r="B34" s="191"/>
      <c r="C34" s="191"/>
      <c r="D34" s="191"/>
      <c r="E34" s="191"/>
      <c r="F34" s="191"/>
      <c r="G34" s="191"/>
      <c r="H34" s="191"/>
      <c r="I34" s="191"/>
      <c r="J34" s="191"/>
      <c r="K34" s="191"/>
      <c r="L34" s="191"/>
      <c r="M34" s="191"/>
      <c r="N34" s="191"/>
      <c r="O34" s="191"/>
      <c r="P34" s="192"/>
      <c r="Q34" s="192"/>
      <c r="R34" s="191"/>
    </row>
    <row r="35" spans="1:18" ht="15" hidden="1" customHeight="1" x14ac:dyDescent="0.35">
      <c r="A35" s="191"/>
      <c r="B35" s="191"/>
      <c r="C35" s="191"/>
      <c r="D35" s="191"/>
      <c r="E35" s="191"/>
      <c r="F35" s="191"/>
      <c r="G35" s="191"/>
      <c r="H35" s="191"/>
      <c r="I35" s="191"/>
      <c r="J35" s="191"/>
      <c r="K35" s="191"/>
      <c r="L35" s="191"/>
      <c r="M35" s="191"/>
      <c r="N35" s="191"/>
      <c r="O35" s="191"/>
      <c r="P35" s="192"/>
      <c r="Q35" s="192"/>
      <c r="R35" s="191"/>
    </row>
    <row r="36" spans="1:18" ht="15" hidden="1" customHeight="1" x14ac:dyDescent="0.35">
      <c r="A36" s="191"/>
      <c r="B36" s="191"/>
      <c r="C36" s="191"/>
      <c r="D36" s="191"/>
      <c r="E36" s="191"/>
      <c r="F36" s="191"/>
      <c r="G36" s="191"/>
      <c r="H36" s="191"/>
      <c r="I36" s="191"/>
      <c r="J36" s="191"/>
      <c r="K36" s="191"/>
      <c r="L36" s="191"/>
      <c r="M36" s="191"/>
      <c r="N36" s="191"/>
      <c r="O36" s="191"/>
      <c r="P36" s="192"/>
      <c r="Q36" s="192"/>
      <c r="R36" s="191"/>
    </row>
    <row r="37" spans="1:18" ht="15" hidden="1" customHeight="1" x14ac:dyDescent="0.35">
      <c r="A37" s="191"/>
      <c r="B37" s="191"/>
      <c r="C37" s="191"/>
      <c r="D37" s="191"/>
      <c r="E37" s="191"/>
      <c r="F37" s="191"/>
      <c r="G37" s="191"/>
      <c r="H37" s="191"/>
      <c r="I37" s="191"/>
      <c r="J37" s="191"/>
      <c r="K37" s="191"/>
      <c r="L37" s="191"/>
      <c r="M37" s="191"/>
      <c r="N37" s="191"/>
      <c r="O37" s="191"/>
      <c r="P37" s="192"/>
      <c r="Q37" s="192"/>
      <c r="R37" s="191"/>
    </row>
    <row r="38" spans="1:18" ht="15" hidden="1" customHeight="1" x14ac:dyDescent="0.35">
      <c r="A38" s="191"/>
      <c r="B38" s="191"/>
      <c r="C38" s="191"/>
      <c r="D38" s="191"/>
      <c r="E38" s="191"/>
      <c r="F38" s="191"/>
      <c r="G38" s="191"/>
      <c r="H38" s="191"/>
      <c r="I38" s="191"/>
      <c r="J38" s="191"/>
      <c r="K38" s="191"/>
      <c r="L38" s="191"/>
      <c r="M38" s="191"/>
      <c r="N38" s="191"/>
      <c r="O38" s="191"/>
      <c r="P38" s="192"/>
      <c r="Q38" s="192"/>
      <c r="R38" s="191"/>
    </row>
    <row r="39" spans="1:18" ht="15" hidden="1" customHeight="1" x14ac:dyDescent="0.35">
      <c r="A39" s="191"/>
      <c r="B39" s="191"/>
      <c r="C39" s="191"/>
      <c r="D39" s="191"/>
      <c r="E39" s="191"/>
      <c r="F39" s="191"/>
      <c r="G39" s="191"/>
      <c r="H39" s="191"/>
      <c r="I39" s="191"/>
      <c r="J39" s="191"/>
      <c r="K39" s="191"/>
      <c r="L39" s="191"/>
      <c r="M39" s="191"/>
      <c r="N39" s="191"/>
      <c r="O39" s="191"/>
      <c r="P39" s="192"/>
      <c r="Q39" s="192"/>
      <c r="R39" s="191"/>
    </row>
    <row r="40" spans="1:18" ht="15" hidden="1" customHeight="1" x14ac:dyDescent="0.35">
      <c r="A40" s="191"/>
      <c r="B40" s="191"/>
      <c r="C40" s="191"/>
      <c r="D40" s="191"/>
      <c r="E40" s="191"/>
      <c r="F40" s="191"/>
      <c r="G40" s="191"/>
      <c r="H40" s="191"/>
      <c r="I40" s="191"/>
      <c r="J40" s="191"/>
      <c r="K40" s="191"/>
      <c r="L40" s="191"/>
      <c r="M40" s="191"/>
      <c r="N40" s="191"/>
      <c r="O40" s="191"/>
      <c r="P40" s="192"/>
      <c r="Q40" s="192"/>
      <c r="R40" s="191"/>
    </row>
    <row r="41" spans="1:18" ht="15" hidden="1" customHeight="1" x14ac:dyDescent="0.35">
      <c r="A41" s="191"/>
      <c r="B41" s="191"/>
      <c r="C41" s="191"/>
      <c r="D41" s="191"/>
      <c r="E41" s="191"/>
      <c r="F41" s="191"/>
      <c r="G41" s="191"/>
      <c r="H41" s="191"/>
      <c r="I41" s="191"/>
      <c r="J41" s="191"/>
      <c r="K41" s="191"/>
      <c r="L41" s="191"/>
      <c r="M41" s="191"/>
      <c r="N41" s="191"/>
      <c r="O41" s="191"/>
      <c r="P41" s="192"/>
      <c r="Q41" s="192"/>
      <c r="R41" s="191"/>
    </row>
    <row r="42" spans="1:18" ht="15" hidden="1" customHeight="1" x14ac:dyDescent="0.35">
      <c r="A42" s="191"/>
      <c r="B42" s="191"/>
      <c r="C42" s="191"/>
      <c r="D42" s="191"/>
      <c r="E42" s="191"/>
      <c r="F42" s="191"/>
      <c r="G42" s="191"/>
      <c r="H42" s="191"/>
      <c r="I42" s="191"/>
      <c r="J42" s="191"/>
      <c r="K42" s="191"/>
      <c r="L42" s="191"/>
      <c r="M42" s="191"/>
      <c r="N42" s="191"/>
      <c r="O42" s="191"/>
      <c r="P42" s="192"/>
      <c r="Q42" s="192"/>
      <c r="R42" s="191"/>
    </row>
    <row r="43" spans="1:18" ht="15" hidden="1" customHeight="1" x14ac:dyDescent="0.35">
      <c r="A43" s="191"/>
      <c r="B43" s="191"/>
      <c r="C43" s="191"/>
      <c r="D43" s="191"/>
      <c r="E43" s="191"/>
      <c r="F43" s="191"/>
      <c r="G43" s="191"/>
      <c r="H43" s="191"/>
      <c r="I43" s="191"/>
      <c r="J43" s="191"/>
      <c r="K43" s="191"/>
      <c r="L43" s="191"/>
      <c r="M43" s="191"/>
      <c r="N43" s="191"/>
      <c r="O43" s="191"/>
      <c r="P43" s="192"/>
      <c r="Q43" s="192"/>
      <c r="R43" s="191"/>
    </row>
    <row r="44" spans="1:18" hidden="1" x14ac:dyDescent="0.35">
      <c r="A44" s="191"/>
      <c r="B44" s="191"/>
      <c r="C44" s="191"/>
      <c r="D44" s="191"/>
      <c r="E44" s="191"/>
      <c r="F44" s="191"/>
      <c r="G44" s="191"/>
      <c r="H44" s="191"/>
      <c r="I44" s="191"/>
      <c r="J44" s="191"/>
      <c r="K44" s="191"/>
      <c r="L44" s="191"/>
      <c r="M44" s="191"/>
      <c r="N44" s="191"/>
      <c r="O44" s="191"/>
      <c r="P44" s="192"/>
      <c r="Q44" s="192"/>
      <c r="R44" s="191"/>
    </row>
    <row r="45" spans="1:18" ht="15" hidden="1" customHeight="1" x14ac:dyDescent="0.35">
      <c r="A45" s="191"/>
      <c r="B45" s="191"/>
      <c r="C45" s="191"/>
      <c r="D45" s="191"/>
      <c r="E45" s="191"/>
      <c r="F45" s="191"/>
      <c r="G45" s="191"/>
      <c r="H45" s="191"/>
      <c r="I45" s="191"/>
      <c r="J45" s="191"/>
      <c r="K45" s="191"/>
      <c r="L45" s="191"/>
      <c r="M45" s="191"/>
      <c r="N45" s="191"/>
      <c r="O45" s="191"/>
      <c r="P45" s="192"/>
      <c r="Q45" s="192"/>
      <c r="R45" s="191"/>
    </row>
    <row r="46" spans="1:18" hidden="1" x14ac:dyDescent="0.35">
      <c r="A46" s="191"/>
      <c r="B46" s="191"/>
      <c r="C46" s="191"/>
      <c r="D46" s="191"/>
      <c r="E46" s="191"/>
      <c r="F46" s="191"/>
      <c r="G46" s="191"/>
      <c r="H46" s="191"/>
      <c r="I46" s="191"/>
      <c r="J46" s="191"/>
      <c r="K46" s="191"/>
      <c r="L46" s="191"/>
      <c r="M46" s="191"/>
      <c r="N46" s="191"/>
      <c r="O46" s="191"/>
      <c r="P46" s="192"/>
      <c r="Q46" s="192"/>
      <c r="R46" s="192"/>
    </row>
    <row r="47" spans="1:18" hidden="1" x14ac:dyDescent="0.35">
      <c r="A47" s="191"/>
      <c r="B47" s="191"/>
      <c r="C47" s="191"/>
      <c r="D47" s="191"/>
      <c r="E47" s="191"/>
      <c r="F47" s="191"/>
      <c r="G47" s="191"/>
      <c r="H47" s="191"/>
      <c r="I47" s="191"/>
      <c r="J47" s="191"/>
      <c r="K47" s="191"/>
      <c r="L47" s="191"/>
      <c r="M47" s="191"/>
      <c r="N47" s="191"/>
      <c r="O47" s="191"/>
      <c r="P47" s="192"/>
      <c r="Q47" s="192"/>
      <c r="R47" s="192"/>
    </row>
    <row r="48" spans="1:18" hidden="1" x14ac:dyDescent="0.35">
      <c r="A48" s="191"/>
      <c r="B48" s="191"/>
      <c r="C48" s="191"/>
      <c r="D48" s="191"/>
      <c r="E48" s="191"/>
      <c r="F48" s="191"/>
      <c r="G48" s="191"/>
      <c r="H48" s="191"/>
      <c r="I48" s="191"/>
      <c r="J48" s="191"/>
      <c r="K48" s="191"/>
      <c r="L48" s="191"/>
      <c r="M48" s="191"/>
      <c r="N48" s="191"/>
      <c r="O48" s="191"/>
      <c r="P48" s="192"/>
      <c r="Q48" s="192"/>
      <c r="R48" s="192"/>
    </row>
    <row r="49" spans="1:18" hidden="1" x14ac:dyDescent="0.35">
      <c r="A49" s="191"/>
      <c r="B49" s="191"/>
      <c r="C49" s="191"/>
      <c r="D49" s="191"/>
      <c r="E49" s="191"/>
      <c r="F49" s="191"/>
      <c r="G49" s="191"/>
      <c r="H49" s="191"/>
      <c r="I49" s="191"/>
      <c r="J49" s="191"/>
      <c r="K49" s="191"/>
      <c r="L49" s="191"/>
      <c r="M49" s="191"/>
      <c r="N49" s="191"/>
      <c r="O49" s="191"/>
      <c r="P49" s="192"/>
      <c r="Q49" s="192"/>
      <c r="R49" s="192"/>
    </row>
    <row r="50" spans="1:18" hidden="1" x14ac:dyDescent="0.35">
      <c r="A50" s="191"/>
      <c r="B50" s="191"/>
      <c r="C50" s="191"/>
      <c r="D50" s="191"/>
      <c r="E50" s="191"/>
      <c r="F50" s="191"/>
      <c r="G50" s="191"/>
      <c r="H50" s="191"/>
      <c r="I50" s="191"/>
      <c r="J50" s="191"/>
      <c r="K50" s="191"/>
      <c r="L50" s="191"/>
      <c r="M50" s="191"/>
      <c r="N50" s="191"/>
      <c r="O50" s="191"/>
      <c r="P50" s="192"/>
      <c r="Q50" s="192"/>
      <c r="R50" s="192"/>
    </row>
    <row r="51" spans="1:18" hidden="1" x14ac:dyDescent="0.35">
      <c r="A51" s="191"/>
      <c r="B51" s="191"/>
      <c r="C51" s="191"/>
      <c r="D51" s="191"/>
      <c r="E51" s="191"/>
      <c r="F51" s="191"/>
      <c r="G51" s="191"/>
      <c r="H51" s="191"/>
      <c r="I51" s="191"/>
      <c r="J51" s="191"/>
      <c r="K51" s="191"/>
      <c r="L51" s="191"/>
      <c r="M51" s="191"/>
      <c r="N51" s="191"/>
      <c r="O51" s="191"/>
      <c r="P51" s="192"/>
      <c r="Q51" s="192"/>
      <c r="R51" s="192"/>
    </row>
    <row r="52" spans="1:18" hidden="1" x14ac:dyDescent="0.35">
      <c r="A52" s="191"/>
      <c r="B52" s="191"/>
      <c r="C52" s="191"/>
      <c r="D52" s="191"/>
      <c r="E52" s="191"/>
      <c r="F52" s="191"/>
      <c r="G52" s="191"/>
      <c r="H52" s="191"/>
      <c r="I52" s="191"/>
      <c r="J52" s="191"/>
      <c r="K52" s="191"/>
      <c r="L52" s="191"/>
      <c r="M52" s="191"/>
      <c r="N52" s="191"/>
      <c r="O52" s="191"/>
      <c r="P52" s="192"/>
      <c r="Q52" s="192"/>
      <c r="R52" s="192"/>
    </row>
    <row r="53" spans="1:18" hidden="1" x14ac:dyDescent="0.35">
      <c r="A53" s="191"/>
      <c r="B53" s="191"/>
      <c r="C53" s="191"/>
      <c r="D53" s="191"/>
      <c r="E53" s="191"/>
      <c r="F53" s="191"/>
      <c r="G53" s="191"/>
      <c r="H53" s="191"/>
      <c r="I53" s="191"/>
      <c r="J53" s="191"/>
      <c r="K53" s="191"/>
      <c r="L53" s="191"/>
      <c r="M53" s="191"/>
      <c r="N53" s="191"/>
      <c r="O53" s="191"/>
      <c r="P53" s="192"/>
      <c r="Q53" s="192"/>
      <c r="R53" s="192"/>
    </row>
    <row r="54" spans="1:18" hidden="1" x14ac:dyDescent="0.35">
      <c r="A54" s="191"/>
      <c r="B54" s="191"/>
      <c r="C54" s="191"/>
      <c r="D54" s="191"/>
      <c r="E54" s="191"/>
      <c r="F54" s="191"/>
      <c r="G54" s="191"/>
      <c r="H54" s="191"/>
      <c r="I54" s="191"/>
      <c r="J54" s="191"/>
      <c r="K54" s="191"/>
      <c r="L54" s="191"/>
      <c r="M54" s="191"/>
      <c r="N54" s="191"/>
      <c r="O54" s="191"/>
      <c r="P54" s="192"/>
      <c r="Q54" s="192"/>
      <c r="R54" s="192"/>
    </row>
    <row r="55" spans="1:18" hidden="1" x14ac:dyDescent="0.35">
      <c r="A55" s="191"/>
      <c r="B55" s="191"/>
      <c r="C55" s="191"/>
      <c r="D55" s="191"/>
      <c r="E55" s="191"/>
      <c r="F55" s="191"/>
      <c r="G55" s="191"/>
      <c r="H55" s="191"/>
      <c r="I55" s="191"/>
      <c r="J55" s="191"/>
      <c r="K55" s="191"/>
      <c r="L55" s="191"/>
      <c r="M55" s="191"/>
      <c r="N55" s="191"/>
      <c r="O55" s="191"/>
      <c r="P55" s="192"/>
      <c r="Q55" s="192"/>
      <c r="R55" s="192"/>
    </row>
    <row r="56" spans="1:18" hidden="1" x14ac:dyDescent="0.35">
      <c r="A56" s="191"/>
      <c r="B56" s="191"/>
      <c r="C56" s="191"/>
      <c r="D56" s="191"/>
      <c r="E56" s="191"/>
      <c r="F56" s="191"/>
      <c r="G56" s="191"/>
      <c r="H56" s="191"/>
      <c r="I56" s="191"/>
      <c r="J56" s="191"/>
      <c r="K56" s="191"/>
      <c r="L56" s="191"/>
      <c r="M56" s="191"/>
      <c r="N56" s="191"/>
      <c r="O56" s="191"/>
      <c r="P56" s="192"/>
      <c r="Q56" s="192"/>
      <c r="R56" s="192"/>
    </row>
    <row r="57" spans="1:18" hidden="1" x14ac:dyDescent="0.35">
      <c r="A57" s="191"/>
      <c r="B57" s="191"/>
      <c r="C57" s="191"/>
      <c r="D57" s="191"/>
      <c r="E57" s="191"/>
      <c r="F57" s="191"/>
      <c r="G57" s="191"/>
      <c r="H57" s="191"/>
      <c r="I57" s="191"/>
      <c r="J57" s="191"/>
      <c r="K57" s="191"/>
      <c r="L57" s="191"/>
      <c r="M57" s="191"/>
      <c r="N57" s="191"/>
      <c r="O57" s="191"/>
      <c r="P57" s="192"/>
      <c r="Q57" s="192"/>
      <c r="R57" s="192"/>
    </row>
    <row r="58" spans="1:18" hidden="1" x14ac:dyDescent="0.35">
      <c r="A58" s="191"/>
      <c r="B58" s="191"/>
      <c r="C58" s="191"/>
      <c r="D58" s="191"/>
      <c r="E58" s="191"/>
      <c r="F58" s="191"/>
      <c r="G58" s="191"/>
      <c r="H58" s="191"/>
      <c r="I58" s="191"/>
      <c r="J58" s="191"/>
      <c r="K58" s="191"/>
      <c r="L58" s="191"/>
      <c r="M58" s="191"/>
      <c r="N58" s="191"/>
      <c r="O58" s="191"/>
      <c r="P58" s="192"/>
      <c r="Q58" s="192"/>
      <c r="R58" s="192"/>
    </row>
    <row r="59" spans="1:18" hidden="1" x14ac:dyDescent="0.35">
      <c r="A59" s="192"/>
      <c r="B59" s="193"/>
      <c r="C59" s="192"/>
      <c r="D59" s="192"/>
      <c r="E59" s="192"/>
      <c r="F59" s="192"/>
      <c r="G59" s="192"/>
      <c r="H59" s="192"/>
      <c r="I59" s="192"/>
      <c r="J59" s="192"/>
      <c r="K59" s="192"/>
      <c r="L59" s="192"/>
      <c r="M59" s="192"/>
      <c r="N59" s="192"/>
      <c r="O59" s="192"/>
      <c r="P59" s="192"/>
      <c r="Q59" s="192"/>
      <c r="R59" s="192"/>
    </row>
    <row r="60" spans="1:18" hidden="1" x14ac:dyDescent="0.35">
      <c r="A60" s="192"/>
      <c r="B60" s="193"/>
      <c r="C60" s="192"/>
      <c r="D60" s="192"/>
      <c r="E60" s="192"/>
      <c r="F60" s="192"/>
      <c r="G60" s="192"/>
      <c r="H60" s="192"/>
      <c r="I60" s="192"/>
      <c r="J60" s="192"/>
      <c r="K60" s="192"/>
      <c r="L60" s="192"/>
      <c r="M60" s="192"/>
      <c r="N60" s="192"/>
      <c r="O60" s="192"/>
      <c r="P60" s="192"/>
      <c r="Q60" s="192"/>
      <c r="R60" s="192"/>
    </row>
    <row r="61" spans="1:18" hidden="1" x14ac:dyDescent="0.35">
      <c r="A61" s="192"/>
      <c r="B61" s="193"/>
      <c r="C61" s="192"/>
      <c r="D61" s="192"/>
      <c r="E61" s="192"/>
      <c r="F61" s="192"/>
      <c r="G61" s="192"/>
      <c r="H61" s="192"/>
      <c r="I61" s="192"/>
      <c r="J61" s="192"/>
      <c r="K61" s="192"/>
      <c r="L61" s="192"/>
      <c r="M61" s="192"/>
      <c r="N61" s="192"/>
      <c r="O61" s="192"/>
      <c r="P61" s="192"/>
      <c r="Q61" s="192"/>
      <c r="R61" s="192"/>
    </row>
    <row r="62" spans="1:18" hidden="1" x14ac:dyDescent="0.35">
      <c r="A62" s="192"/>
      <c r="B62" s="193"/>
      <c r="C62" s="192"/>
      <c r="D62" s="192"/>
      <c r="E62" s="192"/>
      <c r="F62" s="192"/>
      <c r="G62" s="192"/>
      <c r="H62" s="192"/>
      <c r="I62" s="192"/>
      <c r="J62" s="192"/>
      <c r="K62" s="192"/>
      <c r="L62" s="192"/>
      <c r="M62" s="192"/>
      <c r="N62" s="192"/>
      <c r="O62" s="192"/>
      <c r="P62" s="192"/>
      <c r="Q62" s="192"/>
      <c r="R62" s="192"/>
    </row>
    <row r="63" spans="1:18" hidden="1" x14ac:dyDescent="0.35">
      <c r="A63" s="192"/>
      <c r="B63" s="193"/>
      <c r="C63" s="192"/>
      <c r="D63" s="192"/>
      <c r="E63" s="192"/>
      <c r="F63" s="192"/>
      <c r="G63" s="192"/>
      <c r="H63" s="192"/>
      <c r="I63" s="192"/>
      <c r="J63" s="192"/>
      <c r="K63" s="192"/>
      <c r="L63" s="192"/>
      <c r="M63" s="192"/>
      <c r="N63" s="192"/>
      <c r="O63" s="192"/>
      <c r="P63" s="192"/>
      <c r="Q63" s="192"/>
      <c r="R63" s="192"/>
    </row>
    <row r="64" spans="1:18" hidden="1" x14ac:dyDescent="0.35">
      <c r="A64" s="192"/>
      <c r="B64" s="193"/>
      <c r="C64" s="192"/>
      <c r="D64" s="192"/>
      <c r="E64" s="192"/>
      <c r="F64" s="192"/>
      <c r="G64" s="192"/>
      <c r="H64" s="192"/>
      <c r="I64" s="192"/>
      <c r="J64" s="192"/>
      <c r="K64" s="192"/>
      <c r="L64" s="192"/>
      <c r="M64" s="192"/>
      <c r="N64" s="192"/>
      <c r="O64" s="192"/>
      <c r="P64" s="192"/>
      <c r="Q64" s="192"/>
      <c r="R64" s="192"/>
    </row>
    <row r="65" spans="1:18" hidden="1" x14ac:dyDescent="0.35">
      <c r="A65" s="192"/>
      <c r="B65" s="193"/>
      <c r="C65" s="192"/>
      <c r="D65" s="192"/>
      <c r="E65" s="192"/>
      <c r="F65" s="192"/>
      <c r="G65" s="192"/>
      <c r="H65" s="192"/>
      <c r="I65" s="192"/>
      <c r="J65" s="192"/>
      <c r="K65" s="192"/>
      <c r="L65" s="192"/>
      <c r="M65" s="192"/>
      <c r="N65" s="192"/>
      <c r="O65" s="192"/>
      <c r="P65" s="192"/>
      <c r="Q65" s="192"/>
      <c r="R65" s="192"/>
    </row>
    <row r="66" spans="1:18" hidden="1" x14ac:dyDescent="0.35">
      <c r="A66" s="192"/>
      <c r="B66" s="193"/>
      <c r="C66" s="192"/>
      <c r="D66" s="192"/>
      <c r="E66" s="192"/>
      <c r="F66" s="192"/>
      <c r="G66" s="192"/>
      <c r="H66" s="192"/>
      <c r="I66" s="192"/>
      <c r="J66" s="192"/>
      <c r="K66" s="192"/>
      <c r="L66" s="192"/>
      <c r="M66" s="192"/>
      <c r="N66" s="192"/>
      <c r="O66" s="192"/>
      <c r="P66" s="192"/>
      <c r="Q66" s="192"/>
      <c r="R66" s="192"/>
    </row>
    <row r="67" spans="1:18" hidden="1" x14ac:dyDescent="0.35">
      <c r="A67" s="192"/>
      <c r="B67" s="193"/>
      <c r="C67" s="192"/>
      <c r="D67" s="192"/>
      <c r="E67" s="192"/>
      <c r="F67" s="192"/>
      <c r="G67" s="192"/>
      <c r="H67" s="192"/>
      <c r="I67" s="192"/>
      <c r="J67" s="192"/>
      <c r="K67" s="192"/>
      <c r="L67" s="192"/>
      <c r="M67" s="192"/>
      <c r="N67" s="192"/>
      <c r="O67" s="192"/>
      <c r="P67" s="192"/>
      <c r="Q67" s="192"/>
      <c r="R67" s="192"/>
    </row>
    <row r="68" spans="1:18" hidden="1" x14ac:dyDescent="0.35">
      <c r="A68" s="192"/>
      <c r="B68" s="193"/>
      <c r="C68" s="192"/>
      <c r="D68" s="192"/>
      <c r="E68" s="192"/>
      <c r="F68" s="192"/>
      <c r="G68" s="192"/>
      <c r="H68" s="192"/>
      <c r="I68" s="192"/>
      <c r="J68" s="192"/>
      <c r="K68" s="192"/>
      <c r="L68" s="192"/>
      <c r="M68" s="192"/>
      <c r="N68" s="192"/>
      <c r="O68" s="192"/>
      <c r="P68" s="192"/>
      <c r="Q68" s="192"/>
      <c r="R68" s="192"/>
    </row>
    <row r="69" spans="1:18" hidden="1" x14ac:dyDescent="0.35">
      <c r="A69" s="192"/>
      <c r="B69" s="193"/>
      <c r="C69" s="192"/>
      <c r="D69" s="192"/>
      <c r="E69" s="192"/>
      <c r="F69" s="192"/>
      <c r="G69" s="192"/>
      <c r="H69" s="192"/>
      <c r="I69" s="192"/>
      <c r="J69" s="192"/>
      <c r="K69" s="192"/>
      <c r="L69" s="192"/>
      <c r="M69" s="192"/>
      <c r="N69" s="192"/>
      <c r="O69" s="192"/>
      <c r="P69" s="192"/>
      <c r="Q69" s="192"/>
      <c r="R69" s="192"/>
    </row>
    <row r="70" spans="1:18" hidden="1" x14ac:dyDescent="0.35">
      <c r="A70" s="192"/>
      <c r="B70" s="193"/>
      <c r="C70" s="192"/>
      <c r="D70" s="192"/>
      <c r="E70" s="192"/>
      <c r="F70" s="192"/>
      <c r="G70" s="192"/>
      <c r="H70" s="192"/>
      <c r="I70" s="192"/>
      <c r="J70" s="192"/>
      <c r="K70" s="192"/>
      <c r="L70" s="192"/>
      <c r="M70" s="192"/>
      <c r="N70" s="192"/>
      <c r="O70" s="192"/>
      <c r="P70" s="192"/>
      <c r="Q70" s="192"/>
      <c r="R70" s="192"/>
    </row>
    <row r="71" spans="1:18" hidden="1" x14ac:dyDescent="0.35">
      <c r="A71" s="192"/>
      <c r="B71" s="193"/>
      <c r="C71" s="192"/>
      <c r="D71" s="192"/>
      <c r="E71" s="192"/>
      <c r="F71" s="192"/>
      <c r="G71" s="192"/>
      <c r="H71" s="192"/>
      <c r="I71" s="192"/>
      <c r="J71" s="192"/>
      <c r="K71" s="192"/>
      <c r="L71" s="192"/>
      <c r="M71" s="192"/>
      <c r="N71" s="192"/>
      <c r="O71" s="192"/>
      <c r="P71" s="192"/>
      <c r="Q71" s="192"/>
      <c r="R71" s="192"/>
    </row>
    <row r="72" spans="1:18" hidden="1" x14ac:dyDescent="0.35">
      <c r="A72" s="192"/>
      <c r="B72" s="193"/>
      <c r="C72" s="192"/>
      <c r="D72" s="192"/>
      <c r="E72" s="192"/>
      <c r="F72" s="192"/>
      <c r="G72" s="192"/>
      <c r="H72" s="192"/>
      <c r="I72" s="192"/>
      <c r="J72" s="192"/>
      <c r="K72" s="192"/>
      <c r="L72" s="192"/>
      <c r="M72" s="192"/>
      <c r="N72" s="192"/>
      <c r="O72" s="192"/>
      <c r="P72" s="192"/>
      <c r="Q72" s="192"/>
      <c r="R72" s="192"/>
    </row>
    <row r="73" spans="1:18" hidden="1" x14ac:dyDescent="0.35">
      <c r="A73" s="192"/>
      <c r="B73" s="193"/>
      <c r="C73" s="192"/>
      <c r="D73" s="192"/>
      <c r="E73" s="192"/>
      <c r="F73" s="192"/>
      <c r="G73" s="192"/>
      <c r="H73" s="192"/>
      <c r="I73" s="192"/>
      <c r="J73" s="192"/>
      <c r="K73" s="192"/>
      <c r="L73" s="192"/>
      <c r="M73" s="192"/>
      <c r="N73" s="192"/>
      <c r="O73" s="192"/>
      <c r="P73" s="192"/>
      <c r="Q73" s="192"/>
      <c r="R73" s="192"/>
    </row>
    <row r="74" spans="1:18" hidden="1" x14ac:dyDescent="0.35">
      <c r="A74" s="192"/>
      <c r="B74" s="193"/>
      <c r="C74" s="192"/>
      <c r="D74" s="192"/>
      <c r="E74" s="192"/>
      <c r="F74" s="192"/>
      <c r="G74" s="192"/>
      <c r="H74" s="192"/>
      <c r="I74" s="192"/>
      <c r="J74" s="192"/>
      <c r="K74" s="192"/>
      <c r="L74" s="192"/>
      <c r="M74" s="192"/>
      <c r="N74" s="192"/>
      <c r="O74" s="192"/>
      <c r="P74" s="192"/>
      <c r="Q74" s="192"/>
      <c r="R74" s="192"/>
    </row>
    <row r="75" spans="1:18" hidden="1" x14ac:dyDescent="0.35">
      <c r="A75" s="192"/>
      <c r="B75" s="193"/>
      <c r="C75" s="192"/>
      <c r="D75" s="192"/>
      <c r="E75" s="192"/>
      <c r="F75" s="192"/>
      <c r="G75" s="192"/>
      <c r="H75" s="192"/>
      <c r="I75" s="192"/>
      <c r="J75" s="192"/>
      <c r="K75" s="192"/>
      <c r="L75" s="192"/>
      <c r="M75" s="192"/>
      <c r="N75" s="192"/>
      <c r="O75" s="192"/>
      <c r="P75" s="192"/>
      <c r="Q75" s="192"/>
      <c r="R75" s="192"/>
    </row>
    <row r="76" spans="1:18" hidden="1" x14ac:dyDescent="0.35">
      <c r="A76" s="192"/>
      <c r="B76" s="193"/>
      <c r="C76" s="192"/>
      <c r="D76" s="192"/>
      <c r="E76" s="192"/>
      <c r="F76" s="192"/>
      <c r="G76" s="192"/>
      <c r="H76" s="192"/>
      <c r="I76" s="192"/>
      <c r="J76" s="192"/>
      <c r="K76" s="192"/>
      <c r="L76" s="192"/>
      <c r="M76" s="192"/>
      <c r="N76" s="192"/>
      <c r="O76" s="192"/>
      <c r="P76" s="192"/>
      <c r="Q76" s="192"/>
      <c r="R76" s="192"/>
    </row>
    <row r="77" spans="1:18" hidden="1" x14ac:dyDescent="0.35">
      <c r="A77" s="192"/>
      <c r="B77" s="193"/>
      <c r="C77" s="192"/>
      <c r="D77" s="192"/>
      <c r="E77" s="192"/>
      <c r="F77" s="192"/>
      <c r="G77" s="192"/>
      <c r="H77" s="192"/>
      <c r="I77" s="192"/>
      <c r="J77" s="192"/>
      <c r="K77" s="192"/>
      <c r="L77" s="192"/>
      <c r="M77" s="192"/>
      <c r="N77" s="192"/>
      <c r="O77" s="192"/>
      <c r="P77" s="192"/>
      <c r="Q77" s="192"/>
      <c r="R77" s="192"/>
    </row>
    <row r="78" spans="1:18" hidden="1" x14ac:dyDescent="0.35">
      <c r="A78" s="192"/>
      <c r="B78" s="193"/>
      <c r="C78" s="192"/>
      <c r="D78" s="192"/>
      <c r="E78" s="192"/>
      <c r="F78" s="192"/>
      <c r="G78" s="192"/>
      <c r="H78" s="192"/>
      <c r="I78" s="192"/>
      <c r="J78" s="192"/>
      <c r="K78" s="192"/>
      <c r="L78" s="192"/>
      <c r="M78" s="192"/>
      <c r="N78" s="192"/>
      <c r="O78" s="192"/>
      <c r="P78" s="192"/>
      <c r="Q78" s="192"/>
      <c r="R78" s="192"/>
    </row>
    <row r="79" spans="1:18" hidden="1" x14ac:dyDescent="0.35">
      <c r="A79" s="192"/>
      <c r="B79" s="193"/>
      <c r="C79" s="192"/>
      <c r="D79" s="192"/>
      <c r="E79" s="192"/>
      <c r="F79" s="192"/>
      <c r="G79" s="192"/>
      <c r="H79" s="192"/>
      <c r="I79" s="192"/>
      <c r="J79" s="192"/>
      <c r="K79" s="192"/>
      <c r="L79" s="192"/>
      <c r="M79" s="192"/>
      <c r="N79" s="192"/>
      <c r="O79" s="192"/>
      <c r="P79" s="192"/>
      <c r="Q79" s="192"/>
      <c r="R79" s="192"/>
    </row>
    <row r="80" spans="1:18" hidden="1" x14ac:dyDescent="0.35">
      <c r="A80" s="192"/>
      <c r="B80" s="193"/>
      <c r="C80" s="192"/>
      <c r="D80" s="192"/>
      <c r="E80" s="192"/>
      <c r="F80" s="192"/>
      <c r="G80" s="192"/>
      <c r="H80" s="192"/>
      <c r="I80" s="192"/>
      <c r="J80" s="192"/>
      <c r="K80" s="192"/>
      <c r="L80" s="192"/>
      <c r="M80" s="192"/>
      <c r="N80" s="192"/>
      <c r="O80" s="192"/>
      <c r="P80" s="192"/>
      <c r="Q80" s="192"/>
      <c r="R80" s="192"/>
    </row>
    <row r="81" spans="1:18" hidden="1" x14ac:dyDescent="0.35">
      <c r="A81" s="192"/>
      <c r="B81" s="193"/>
      <c r="C81" s="192"/>
      <c r="D81" s="192"/>
      <c r="E81" s="192"/>
      <c r="F81" s="192"/>
      <c r="G81" s="192"/>
      <c r="H81" s="192"/>
      <c r="I81" s="192"/>
      <c r="J81" s="192"/>
      <c r="K81" s="192"/>
      <c r="L81" s="192"/>
      <c r="M81" s="192"/>
      <c r="N81" s="192"/>
      <c r="O81" s="192"/>
      <c r="P81" s="192"/>
      <c r="Q81" s="192"/>
      <c r="R81" s="192"/>
    </row>
    <row r="82" spans="1:18" hidden="1" x14ac:dyDescent="0.35">
      <c r="A82" s="192"/>
      <c r="B82" s="193"/>
      <c r="C82" s="192"/>
      <c r="D82" s="192"/>
      <c r="E82" s="192"/>
      <c r="F82" s="192"/>
      <c r="G82" s="192"/>
      <c r="H82" s="192"/>
      <c r="I82" s="192"/>
      <c r="J82" s="192"/>
      <c r="K82" s="192"/>
      <c r="L82" s="192"/>
      <c r="M82" s="192"/>
      <c r="N82" s="192"/>
      <c r="O82" s="192"/>
      <c r="P82" s="192"/>
      <c r="Q82" s="192"/>
      <c r="R82" s="192"/>
    </row>
    <row r="83" spans="1:18" hidden="1" x14ac:dyDescent="0.35">
      <c r="A83" s="192"/>
      <c r="B83" s="193"/>
      <c r="C83" s="192"/>
      <c r="D83" s="192"/>
      <c r="E83" s="192"/>
      <c r="F83" s="192"/>
      <c r="G83" s="192"/>
      <c r="H83" s="192"/>
      <c r="I83" s="192"/>
      <c r="J83" s="192"/>
      <c r="K83" s="192"/>
      <c r="L83" s="192"/>
      <c r="M83" s="192"/>
      <c r="N83" s="192"/>
      <c r="O83" s="192"/>
      <c r="P83" s="192"/>
      <c r="Q83" s="192"/>
      <c r="R83" s="192"/>
    </row>
    <row r="84" spans="1:18" hidden="1" x14ac:dyDescent="0.35">
      <c r="A84" s="192"/>
      <c r="B84" s="193"/>
      <c r="C84" s="192"/>
      <c r="D84" s="192"/>
      <c r="E84" s="192"/>
      <c r="F84" s="192"/>
      <c r="G84" s="192"/>
      <c r="H84" s="192"/>
      <c r="I84" s="192"/>
      <c r="J84" s="192"/>
      <c r="K84" s="192"/>
      <c r="L84" s="192"/>
      <c r="M84" s="192"/>
      <c r="N84" s="192"/>
      <c r="O84" s="192"/>
      <c r="P84" s="192"/>
      <c r="Q84" s="192"/>
      <c r="R84" s="192"/>
    </row>
    <row r="85" spans="1:18" hidden="1" x14ac:dyDescent="0.35">
      <c r="A85" s="192"/>
      <c r="B85" s="193"/>
      <c r="C85" s="192"/>
      <c r="D85" s="192"/>
      <c r="E85" s="192"/>
      <c r="F85" s="192"/>
      <c r="G85" s="192"/>
      <c r="H85" s="192"/>
      <c r="I85" s="192"/>
      <c r="J85" s="192"/>
      <c r="K85" s="192"/>
      <c r="L85" s="192"/>
      <c r="M85" s="192"/>
      <c r="N85" s="192"/>
      <c r="O85" s="192"/>
      <c r="P85" s="192"/>
      <c r="Q85" s="192"/>
      <c r="R85" s="192"/>
    </row>
    <row r="86" spans="1:18" hidden="1" x14ac:dyDescent="0.35">
      <c r="A86" s="192"/>
      <c r="B86" s="193"/>
      <c r="C86" s="192"/>
      <c r="D86" s="192"/>
      <c r="E86" s="192"/>
      <c r="F86" s="192"/>
      <c r="G86" s="192"/>
      <c r="H86" s="192"/>
      <c r="I86" s="192"/>
      <c r="J86" s="192"/>
      <c r="K86" s="192"/>
      <c r="L86" s="192"/>
      <c r="M86" s="192"/>
      <c r="N86" s="192"/>
      <c r="O86" s="192"/>
      <c r="P86" s="192"/>
      <c r="Q86" s="192"/>
      <c r="R86" s="192"/>
    </row>
    <row r="87" spans="1:18" hidden="1" x14ac:dyDescent="0.35">
      <c r="A87" s="192"/>
      <c r="B87" s="193"/>
      <c r="C87" s="192"/>
      <c r="D87" s="192"/>
      <c r="E87" s="192"/>
      <c r="F87" s="192"/>
      <c r="G87" s="192"/>
      <c r="H87" s="192"/>
      <c r="I87" s="192"/>
      <c r="J87" s="192"/>
      <c r="K87" s="192"/>
      <c r="L87" s="192"/>
      <c r="M87" s="192"/>
      <c r="N87" s="192"/>
      <c r="O87" s="192"/>
      <c r="P87" s="192"/>
      <c r="Q87" s="192"/>
      <c r="R87" s="192"/>
    </row>
    <row r="88" spans="1:18" hidden="1" x14ac:dyDescent="0.35">
      <c r="A88" s="192"/>
      <c r="B88" s="193"/>
      <c r="C88" s="192"/>
      <c r="D88" s="192"/>
      <c r="E88" s="192"/>
      <c r="F88" s="192"/>
      <c r="G88" s="192"/>
      <c r="H88" s="192"/>
      <c r="I88" s="192"/>
      <c r="J88" s="192"/>
      <c r="K88" s="192"/>
      <c r="L88" s="192"/>
      <c r="M88" s="192"/>
      <c r="N88" s="192"/>
      <c r="O88" s="192"/>
      <c r="P88" s="192"/>
      <c r="Q88" s="192"/>
      <c r="R88" s="192"/>
    </row>
    <row r="89" spans="1:18" hidden="1" x14ac:dyDescent="0.35">
      <c r="A89" s="192"/>
      <c r="B89" s="193"/>
      <c r="C89" s="192"/>
      <c r="D89" s="192"/>
      <c r="E89" s="192"/>
      <c r="F89" s="192"/>
      <c r="G89" s="192"/>
      <c r="H89" s="192"/>
      <c r="I89" s="192"/>
      <c r="J89" s="192"/>
      <c r="K89" s="192"/>
      <c r="L89" s="192"/>
      <c r="M89" s="192"/>
      <c r="N89" s="192"/>
      <c r="O89" s="192"/>
      <c r="P89" s="192"/>
      <c r="Q89" s="192"/>
      <c r="R89" s="192"/>
    </row>
    <row r="90" spans="1:18" hidden="1" x14ac:dyDescent="0.35">
      <c r="A90" s="192"/>
      <c r="B90" s="193"/>
      <c r="C90" s="192"/>
      <c r="D90" s="192"/>
      <c r="E90" s="192"/>
      <c r="F90" s="192"/>
      <c r="G90" s="192"/>
      <c r="H90" s="192"/>
      <c r="I90" s="192"/>
      <c r="J90" s="192"/>
      <c r="K90" s="192"/>
      <c r="L90" s="192"/>
      <c r="M90" s="192"/>
      <c r="N90" s="192"/>
      <c r="O90" s="192"/>
      <c r="P90" s="192"/>
      <c r="Q90" s="192"/>
      <c r="R90" s="192"/>
    </row>
    <row r="91" spans="1:18" hidden="1" x14ac:dyDescent="0.35">
      <c r="A91" s="192"/>
      <c r="B91" s="193"/>
      <c r="C91" s="192"/>
      <c r="D91" s="192"/>
      <c r="E91" s="192"/>
      <c r="F91" s="192"/>
      <c r="G91" s="192"/>
      <c r="H91" s="192"/>
      <c r="I91" s="192"/>
      <c r="J91" s="192"/>
      <c r="K91" s="192"/>
      <c r="L91" s="192"/>
      <c r="M91" s="192"/>
      <c r="N91" s="192"/>
      <c r="O91" s="192"/>
      <c r="P91" s="192"/>
      <c r="Q91" s="192"/>
      <c r="R91" s="192"/>
    </row>
    <row r="92" spans="1:18" hidden="1" x14ac:dyDescent="0.35">
      <c r="A92" s="192"/>
      <c r="B92" s="193"/>
      <c r="C92" s="192"/>
      <c r="D92" s="192"/>
      <c r="E92" s="192"/>
      <c r="F92" s="192"/>
      <c r="G92" s="192"/>
      <c r="H92" s="192"/>
      <c r="I92" s="192"/>
      <c r="J92" s="192"/>
      <c r="K92" s="192"/>
      <c r="L92" s="192"/>
      <c r="M92" s="192"/>
      <c r="N92" s="192"/>
      <c r="O92" s="192"/>
      <c r="P92" s="192"/>
      <c r="Q92" s="192"/>
      <c r="R92" s="192"/>
    </row>
    <row r="93" spans="1:18" hidden="1" x14ac:dyDescent="0.35">
      <c r="A93" s="192"/>
      <c r="B93" s="193"/>
      <c r="C93" s="192"/>
      <c r="D93" s="192"/>
      <c r="E93" s="192"/>
      <c r="F93" s="192"/>
      <c r="G93" s="192"/>
      <c r="H93" s="192"/>
      <c r="I93" s="192"/>
      <c r="J93" s="192"/>
      <c r="K93" s="192"/>
      <c r="L93" s="192"/>
      <c r="M93" s="192"/>
      <c r="N93" s="192"/>
      <c r="O93" s="192"/>
      <c r="P93" s="192"/>
      <c r="Q93" s="192"/>
    </row>
    <row r="94" spans="1:18" hidden="1" x14ac:dyDescent="0.35">
      <c r="A94" s="192"/>
      <c r="B94" s="193"/>
      <c r="C94" s="192"/>
      <c r="D94" s="192"/>
      <c r="E94" s="192"/>
      <c r="F94" s="192"/>
      <c r="G94" s="192"/>
      <c r="H94" s="192"/>
      <c r="I94" s="192"/>
      <c r="J94" s="192"/>
      <c r="K94" s="192"/>
      <c r="L94" s="192"/>
      <c r="M94" s="192"/>
      <c r="N94" s="192"/>
      <c r="O94" s="192"/>
      <c r="P94" s="192"/>
      <c r="Q94" s="192"/>
    </row>
    <row r="95" spans="1:18" hidden="1" x14ac:dyDescent="0.35">
      <c r="A95" s="192"/>
      <c r="B95" s="193"/>
      <c r="C95" s="192"/>
      <c r="D95" s="192"/>
      <c r="E95" s="192"/>
      <c r="F95" s="192"/>
      <c r="G95" s="192"/>
      <c r="H95" s="192"/>
      <c r="I95" s="192"/>
      <c r="J95" s="192"/>
      <c r="K95" s="192"/>
      <c r="L95" s="192"/>
      <c r="M95" s="192"/>
      <c r="N95" s="192"/>
      <c r="O95" s="192"/>
      <c r="P95" s="192"/>
      <c r="Q95" s="192"/>
    </row>
    <row r="96" spans="1:18" hidden="1" x14ac:dyDescent="0.35">
      <c r="A96" s="192"/>
      <c r="B96" s="193"/>
      <c r="C96" s="192"/>
      <c r="D96" s="192"/>
      <c r="E96" s="192"/>
      <c r="F96" s="192"/>
      <c r="G96" s="192"/>
      <c r="H96" s="192"/>
      <c r="I96" s="192"/>
      <c r="J96" s="192"/>
      <c r="K96" s="192"/>
      <c r="L96" s="192"/>
      <c r="M96" s="192"/>
      <c r="N96" s="192"/>
      <c r="O96" s="192"/>
      <c r="P96" s="192"/>
      <c r="Q96" s="192"/>
    </row>
    <row r="97" spans="1:17" hidden="1" x14ac:dyDescent="0.35">
      <c r="A97" s="192"/>
      <c r="B97" s="193"/>
      <c r="C97" s="192"/>
      <c r="D97" s="192"/>
      <c r="E97" s="192"/>
      <c r="F97" s="192"/>
      <c r="G97" s="192"/>
      <c r="H97" s="192"/>
      <c r="I97" s="192"/>
      <c r="J97" s="192"/>
      <c r="K97" s="192"/>
      <c r="L97" s="192"/>
      <c r="M97" s="192"/>
      <c r="N97" s="192"/>
      <c r="O97" s="192"/>
      <c r="P97" s="192"/>
      <c r="Q97" s="192"/>
    </row>
    <row r="98" spans="1:17" hidden="1" x14ac:dyDescent="0.35">
      <c r="A98" s="192"/>
      <c r="B98" s="193"/>
      <c r="C98" s="192"/>
      <c r="D98" s="192"/>
      <c r="E98" s="192"/>
      <c r="F98" s="192"/>
      <c r="G98" s="192"/>
      <c r="H98" s="192"/>
      <c r="I98" s="192"/>
      <c r="J98" s="192"/>
      <c r="K98" s="192"/>
      <c r="L98" s="192"/>
      <c r="M98" s="192"/>
      <c r="N98" s="192"/>
      <c r="O98" s="192"/>
      <c r="P98" s="192"/>
      <c r="Q98" s="192"/>
    </row>
    <row r="99" spans="1:17" hidden="1" x14ac:dyDescent="0.35">
      <c r="A99" s="192"/>
      <c r="B99" s="193"/>
      <c r="C99" s="192"/>
      <c r="D99" s="192"/>
      <c r="E99" s="192"/>
      <c r="F99" s="192"/>
      <c r="G99" s="192"/>
      <c r="H99" s="192"/>
      <c r="I99" s="192"/>
      <c r="J99" s="192"/>
      <c r="K99" s="192"/>
      <c r="L99" s="192"/>
      <c r="M99" s="192"/>
      <c r="N99" s="192"/>
      <c r="O99" s="192"/>
      <c r="P99" s="192"/>
      <c r="Q99" s="192"/>
    </row>
    <row r="100" spans="1:17" hidden="1" x14ac:dyDescent="0.35">
      <c r="A100" s="192"/>
      <c r="B100" s="193"/>
      <c r="C100" s="192"/>
      <c r="D100" s="192"/>
      <c r="E100" s="192"/>
      <c r="F100" s="192"/>
      <c r="G100" s="192"/>
      <c r="H100" s="192"/>
      <c r="I100" s="192"/>
      <c r="J100" s="192"/>
      <c r="K100" s="192"/>
      <c r="L100" s="192"/>
      <c r="M100" s="192"/>
      <c r="N100" s="192"/>
      <c r="O100" s="192"/>
      <c r="P100" s="192"/>
      <c r="Q100" s="192"/>
    </row>
    <row r="101" spans="1:17" hidden="1" x14ac:dyDescent="0.35">
      <c r="A101" s="192"/>
      <c r="B101" s="193"/>
      <c r="C101" s="192"/>
      <c r="D101" s="192"/>
      <c r="E101" s="192"/>
      <c r="F101" s="192"/>
      <c r="G101" s="192"/>
      <c r="H101" s="192"/>
      <c r="I101" s="192"/>
      <c r="J101" s="192"/>
      <c r="K101" s="192"/>
      <c r="L101" s="192"/>
      <c r="M101" s="192"/>
      <c r="N101" s="192"/>
      <c r="O101" s="192"/>
      <c r="P101" s="192"/>
      <c r="Q101" s="192"/>
    </row>
    <row r="102" spans="1:17" hidden="1" x14ac:dyDescent="0.35">
      <c r="A102" s="192"/>
      <c r="B102" s="193"/>
      <c r="C102" s="192"/>
      <c r="D102" s="192"/>
      <c r="E102" s="192"/>
      <c r="F102" s="192"/>
      <c r="G102" s="192"/>
      <c r="H102" s="192"/>
      <c r="I102" s="192"/>
      <c r="J102" s="192"/>
      <c r="K102" s="192"/>
      <c r="L102" s="192"/>
      <c r="M102" s="192"/>
      <c r="N102" s="192"/>
      <c r="O102" s="192"/>
      <c r="P102" s="192"/>
      <c r="Q102" s="192"/>
    </row>
    <row r="103" spans="1:17" hidden="1" x14ac:dyDescent="0.35">
      <c r="A103" s="192"/>
      <c r="B103" s="193"/>
      <c r="C103" s="192"/>
      <c r="D103" s="192"/>
      <c r="E103" s="192"/>
      <c r="F103" s="192"/>
      <c r="G103" s="192"/>
      <c r="H103" s="192"/>
      <c r="I103" s="192"/>
      <c r="J103" s="192"/>
      <c r="K103" s="192"/>
      <c r="L103" s="192"/>
      <c r="M103" s="192"/>
      <c r="N103" s="192"/>
      <c r="O103" s="192"/>
      <c r="P103" s="192"/>
      <c r="Q103" s="192"/>
    </row>
    <row r="104" spans="1:17" hidden="1" x14ac:dyDescent="0.35">
      <c r="A104" s="192"/>
      <c r="B104" s="193"/>
      <c r="C104" s="192"/>
      <c r="D104" s="192"/>
      <c r="E104" s="192"/>
      <c r="F104" s="192"/>
      <c r="G104" s="192"/>
      <c r="H104" s="192"/>
      <c r="I104" s="192"/>
      <c r="J104" s="192"/>
      <c r="K104" s="192"/>
      <c r="L104" s="192"/>
      <c r="M104" s="192"/>
      <c r="N104" s="192"/>
      <c r="O104" s="192"/>
      <c r="P104" s="192"/>
      <c r="Q104" s="192"/>
    </row>
    <row r="105" spans="1:17" hidden="1" x14ac:dyDescent="0.35">
      <c r="A105" s="192"/>
      <c r="B105" s="193"/>
      <c r="C105" s="192"/>
      <c r="D105" s="192"/>
      <c r="E105" s="192"/>
      <c r="F105" s="192"/>
      <c r="G105" s="192"/>
      <c r="H105" s="192"/>
      <c r="I105" s="192"/>
      <c r="J105" s="192"/>
      <c r="K105" s="192"/>
      <c r="L105" s="192"/>
      <c r="M105" s="192"/>
      <c r="N105" s="192"/>
      <c r="O105" s="192"/>
      <c r="P105" s="192"/>
      <c r="Q105" s="192"/>
    </row>
    <row r="106" spans="1:17" hidden="1" x14ac:dyDescent="0.35">
      <c r="A106" s="192"/>
      <c r="B106" s="193"/>
      <c r="C106" s="192"/>
      <c r="D106" s="192"/>
      <c r="E106" s="192"/>
      <c r="F106" s="192"/>
      <c r="G106" s="192"/>
      <c r="H106" s="192"/>
      <c r="I106" s="192"/>
      <c r="J106" s="192"/>
      <c r="K106" s="192"/>
      <c r="L106" s="192"/>
      <c r="M106" s="192"/>
      <c r="N106" s="192"/>
      <c r="O106" s="192"/>
      <c r="P106" s="192"/>
      <c r="Q106" s="192"/>
    </row>
    <row r="107" spans="1:17" hidden="1" x14ac:dyDescent="0.35">
      <c r="A107" s="192"/>
      <c r="B107" s="193"/>
      <c r="C107" s="192"/>
      <c r="D107" s="192"/>
      <c r="E107" s="192"/>
      <c r="F107" s="192"/>
      <c r="G107" s="192"/>
      <c r="H107" s="192"/>
      <c r="I107" s="192"/>
      <c r="J107" s="192"/>
      <c r="K107" s="192"/>
      <c r="L107" s="192"/>
      <c r="M107" s="192"/>
      <c r="N107" s="192"/>
      <c r="O107" s="192"/>
      <c r="P107" s="192"/>
      <c r="Q107" s="192"/>
    </row>
    <row r="108" spans="1:17" hidden="1" x14ac:dyDescent="0.35">
      <c r="A108" s="192"/>
      <c r="B108" s="193"/>
      <c r="C108" s="192"/>
      <c r="D108" s="192"/>
      <c r="E108" s="192"/>
      <c r="F108" s="192"/>
      <c r="G108" s="192"/>
      <c r="H108" s="192"/>
      <c r="I108" s="192"/>
      <c r="J108" s="192"/>
      <c r="K108" s="192"/>
      <c r="L108" s="192"/>
      <c r="M108" s="192"/>
      <c r="N108" s="192"/>
      <c r="O108" s="192"/>
      <c r="P108" s="192"/>
      <c r="Q108" s="192"/>
    </row>
    <row r="109" spans="1:17" hidden="1" x14ac:dyDescent="0.35">
      <c r="A109" s="192"/>
      <c r="B109" s="193"/>
      <c r="C109" s="192"/>
      <c r="D109" s="192"/>
      <c r="E109" s="192"/>
      <c r="F109" s="192"/>
      <c r="G109" s="192"/>
      <c r="H109" s="192"/>
      <c r="I109" s="192"/>
      <c r="J109" s="192"/>
      <c r="K109" s="192"/>
      <c r="L109" s="192"/>
      <c r="M109" s="192"/>
      <c r="N109" s="192"/>
      <c r="O109" s="192"/>
      <c r="P109" s="192"/>
      <c r="Q109" s="192"/>
    </row>
    <row r="110" spans="1:17" hidden="1" x14ac:dyDescent="0.35">
      <c r="A110" s="192"/>
      <c r="B110" s="193"/>
      <c r="C110" s="192"/>
      <c r="D110" s="192"/>
      <c r="E110" s="192"/>
      <c r="F110" s="192"/>
      <c r="G110" s="192"/>
      <c r="H110" s="192"/>
      <c r="I110" s="192"/>
      <c r="J110" s="192"/>
      <c r="K110" s="192"/>
      <c r="L110" s="192"/>
      <c r="M110" s="192"/>
      <c r="N110" s="192"/>
      <c r="O110" s="192"/>
      <c r="P110" s="192"/>
      <c r="Q110" s="192"/>
    </row>
    <row r="111" spans="1:17" hidden="1" x14ac:dyDescent="0.35">
      <c r="A111" s="192"/>
      <c r="B111" s="193"/>
      <c r="C111" s="192"/>
      <c r="D111" s="192"/>
      <c r="E111" s="192"/>
      <c r="F111" s="192"/>
      <c r="G111" s="192"/>
      <c r="H111" s="192"/>
      <c r="I111" s="192"/>
      <c r="J111" s="192"/>
      <c r="K111" s="192"/>
      <c r="L111" s="192"/>
      <c r="M111" s="192"/>
      <c r="N111" s="192"/>
      <c r="O111" s="192"/>
      <c r="P111" s="192"/>
      <c r="Q111" s="192"/>
    </row>
    <row r="112" spans="1:17" hidden="1" x14ac:dyDescent="0.35">
      <c r="A112" s="192"/>
      <c r="B112" s="193"/>
      <c r="C112" s="192"/>
      <c r="D112" s="192"/>
      <c r="E112" s="192"/>
      <c r="F112" s="192"/>
      <c r="G112" s="192"/>
      <c r="H112" s="192"/>
      <c r="I112" s="192"/>
      <c r="J112" s="192"/>
      <c r="K112" s="192"/>
      <c r="L112" s="192"/>
      <c r="M112" s="192"/>
      <c r="N112" s="192"/>
      <c r="O112" s="192"/>
      <c r="P112" s="192"/>
      <c r="Q112" s="192"/>
    </row>
    <row r="113" spans="1:17" hidden="1" x14ac:dyDescent="0.35">
      <c r="A113" s="192"/>
      <c r="B113" s="193"/>
      <c r="C113" s="192"/>
      <c r="D113" s="192"/>
      <c r="E113" s="192"/>
      <c r="F113" s="192"/>
      <c r="G113" s="192"/>
      <c r="H113" s="192"/>
      <c r="I113" s="192"/>
      <c r="J113" s="192"/>
      <c r="K113" s="192"/>
      <c r="L113" s="192"/>
      <c r="M113" s="192"/>
      <c r="N113" s="192"/>
      <c r="O113" s="192"/>
      <c r="P113" s="192"/>
      <c r="Q113" s="192"/>
    </row>
    <row r="114" spans="1:17" hidden="1" x14ac:dyDescent="0.35">
      <c r="A114" s="192"/>
      <c r="B114" s="193"/>
      <c r="C114" s="192"/>
      <c r="D114" s="192"/>
      <c r="E114" s="192"/>
      <c r="F114" s="192"/>
      <c r="G114" s="192"/>
      <c r="H114" s="192"/>
      <c r="I114" s="192"/>
      <c r="J114" s="192"/>
      <c r="K114" s="192"/>
      <c r="L114" s="192"/>
      <c r="M114" s="192"/>
      <c r="N114" s="192"/>
      <c r="O114" s="192"/>
      <c r="P114" s="192"/>
      <c r="Q114" s="192"/>
    </row>
    <row r="115" spans="1:17" hidden="1" x14ac:dyDescent="0.35">
      <c r="A115" s="192"/>
      <c r="B115" s="193"/>
      <c r="C115" s="192"/>
      <c r="D115" s="192"/>
      <c r="E115" s="192"/>
      <c r="F115" s="192"/>
      <c r="G115" s="192"/>
      <c r="H115" s="192"/>
      <c r="I115" s="192"/>
      <c r="J115" s="192"/>
      <c r="K115" s="192"/>
      <c r="L115" s="192"/>
      <c r="M115" s="192"/>
      <c r="N115" s="192"/>
      <c r="O115" s="192"/>
      <c r="P115" s="192"/>
      <c r="Q115" s="192"/>
    </row>
    <row r="116" spans="1:17" hidden="1" x14ac:dyDescent="0.35">
      <c r="A116" s="192"/>
      <c r="B116" s="193"/>
      <c r="C116" s="192"/>
      <c r="D116" s="192"/>
      <c r="E116" s="192"/>
      <c r="F116" s="192"/>
      <c r="G116" s="192"/>
      <c r="H116" s="192"/>
      <c r="I116" s="192"/>
      <c r="J116" s="192"/>
      <c r="K116" s="192"/>
      <c r="L116" s="192"/>
      <c r="M116" s="192"/>
      <c r="N116" s="192"/>
      <c r="O116" s="192"/>
      <c r="P116" s="192"/>
      <c r="Q116" s="192"/>
    </row>
    <row r="117" spans="1:17" hidden="1" x14ac:dyDescent="0.35">
      <c r="A117" s="192"/>
      <c r="B117" s="193"/>
      <c r="C117" s="192"/>
      <c r="D117" s="192"/>
      <c r="E117" s="192"/>
      <c r="F117" s="192"/>
      <c r="G117" s="192"/>
      <c r="H117" s="192"/>
      <c r="I117" s="192"/>
      <c r="J117" s="192"/>
      <c r="K117" s="192"/>
      <c r="L117" s="192"/>
      <c r="M117" s="192"/>
      <c r="N117" s="192"/>
      <c r="O117" s="192"/>
      <c r="P117" s="192"/>
      <c r="Q117" s="192"/>
    </row>
    <row r="118" spans="1:17" hidden="1" x14ac:dyDescent="0.35">
      <c r="A118" s="192"/>
      <c r="B118" s="193"/>
      <c r="C118" s="192"/>
      <c r="D118" s="192"/>
      <c r="E118" s="192"/>
      <c r="F118" s="192"/>
      <c r="G118" s="192"/>
      <c r="H118" s="192"/>
      <c r="I118" s="192"/>
      <c r="J118" s="192"/>
      <c r="K118" s="192"/>
      <c r="L118" s="192"/>
      <c r="M118" s="192"/>
      <c r="N118" s="192"/>
      <c r="O118" s="192"/>
      <c r="P118" s="192"/>
      <c r="Q118" s="192"/>
    </row>
    <row r="119" spans="1:17" hidden="1" x14ac:dyDescent="0.35">
      <c r="A119" s="192"/>
      <c r="B119" s="193"/>
      <c r="C119" s="192"/>
      <c r="D119" s="192"/>
      <c r="E119" s="192"/>
      <c r="F119" s="192"/>
      <c r="G119" s="192"/>
      <c r="H119" s="192"/>
      <c r="I119" s="192"/>
      <c r="J119" s="192"/>
      <c r="K119" s="192"/>
      <c r="L119" s="192"/>
      <c r="M119" s="192"/>
      <c r="N119" s="192"/>
      <c r="O119" s="192"/>
      <c r="P119" s="192"/>
      <c r="Q119" s="192"/>
    </row>
    <row r="120" spans="1:17" hidden="1" x14ac:dyDescent="0.35">
      <c r="A120" s="192"/>
      <c r="B120" s="193"/>
      <c r="C120" s="192"/>
      <c r="D120" s="192"/>
      <c r="E120" s="192"/>
      <c r="F120" s="192"/>
      <c r="G120" s="192"/>
      <c r="H120" s="192"/>
      <c r="I120" s="192"/>
      <c r="J120" s="192"/>
      <c r="K120" s="192"/>
      <c r="L120" s="192"/>
      <c r="M120" s="192"/>
      <c r="N120" s="192"/>
      <c r="O120" s="192"/>
      <c r="P120" s="192"/>
      <c r="Q120" s="192"/>
    </row>
    <row r="121" spans="1:17" hidden="1" x14ac:dyDescent="0.35">
      <c r="A121" s="192"/>
      <c r="B121" s="193"/>
      <c r="C121" s="192"/>
      <c r="D121" s="192"/>
      <c r="E121" s="192"/>
      <c r="F121" s="192"/>
      <c r="G121" s="192"/>
      <c r="H121" s="192"/>
      <c r="I121" s="192"/>
      <c r="J121" s="192"/>
      <c r="K121" s="192"/>
      <c r="L121" s="192"/>
      <c r="M121" s="192"/>
      <c r="N121" s="192"/>
      <c r="O121" s="192"/>
      <c r="P121" s="192"/>
      <c r="Q121" s="192"/>
    </row>
  </sheetData>
  <sheetProtection algorithmName="SHA-512" hashValue="7IdpEYaM7tsPrJOHDbkDiITGPKw/v23X2CBge2OD/nyLYhvJi0VEFhYRxSjS9oqR+o7W8WxgtjTbGXNEfl+KXA==" saltValue="V+IJbtCfdE1C+AisVhBCsA==" spinCount="100000" sheet="1" objects="1" scenarios="1"/>
  <pageMargins left="0.7" right="0.7" top="0.75" bottom="0.75" header="0.3" footer="0.3"/>
  <pageSetup scale="78"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0">
    <tabColor theme="9"/>
  </sheetPr>
  <dimension ref="B1:AC1108"/>
  <sheetViews>
    <sheetView showGridLines="0" topLeftCell="B7" zoomScaleNormal="100" workbookViewId="0">
      <selection activeCell="B8" sqref="B8"/>
    </sheetView>
  </sheetViews>
  <sheetFormatPr defaultColWidth="0" defaultRowHeight="14.5" zeroHeight="1" x14ac:dyDescent="0.35"/>
  <cols>
    <col min="1" max="1" width="9.08984375" hidden="1" customWidth="1"/>
    <col min="2" max="2" width="15.90625" customWidth="1"/>
    <col min="3" max="3" width="35.08984375" customWidth="1"/>
    <col min="4" max="4" width="48" customWidth="1"/>
    <col min="5" max="5" width="55" customWidth="1"/>
    <col min="6" max="6" width="55" style="195" customWidth="1"/>
    <col min="7" max="7" width="21.1796875" style="51" customWidth="1"/>
    <col min="8" max="8" width="21.1796875" style="52" customWidth="1"/>
    <col min="9" max="10" width="22.54296875" style="52" customWidth="1"/>
    <col min="11" max="11" width="19.90625" style="113" customWidth="1"/>
    <col min="12" max="12" width="49.90625" customWidth="1"/>
    <col min="13" max="13" width="66.08984375" customWidth="1"/>
    <col min="14" max="17" width="23.453125" hidden="1" customWidth="1"/>
    <col min="18" max="19" width="15.54296875" hidden="1" customWidth="1"/>
    <col min="20" max="20" width="29.08984375" hidden="1" customWidth="1"/>
    <col min="21" max="21" width="15.54296875" hidden="1" customWidth="1"/>
    <col min="22" max="22" width="33.90625" hidden="1" customWidth="1"/>
    <col min="23" max="23" width="15.54296875" hidden="1" customWidth="1"/>
    <col min="24" max="24" width="33.90625" hidden="1" customWidth="1"/>
    <col min="25" max="25" width="15.54296875" hidden="1" customWidth="1"/>
    <col min="26" max="29" width="33.90625" hidden="1" customWidth="1"/>
    <col min="30" max="16384" width="9.08984375" hidden="1"/>
  </cols>
  <sheetData>
    <row r="1" spans="2:15" s="1" customFormat="1" ht="24.75" hidden="1" customHeight="1" x14ac:dyDescent="0.3">
      <c r="B1" s="28" t="s">
        <v>42</v>
      </c>
      <c r="C1" s="27"/>
      <c r="D1" s="27"/>
      <c r="E1" s="27"/>
      <c r="F1" s="27"/>
      <c r="G1" s="27"/>
      <c r="H1" s="27"/>
      <c r="I1" s="27"/>
      <c r="J1" s="27"/>
      <c r="K1" s="125"/>
    </row>
    <row r="2" spans="2:15" s="1" customFormat="1" ht="13" hidden="1" x14ac:dyDescent="0.3">
      <c r="B2" s="28" t="s">
        <v>0</v>
      </c>
      <c r="C2" s="28"/>
      <c r="D2" s="26" t="str">
        <f>+Welcome!B1</f>
        <v>40 CFR Part 60, Subpart MMa Standards of Performance for Automobile and Light Duty Truck Surface Coating Operations for which Construction, Modification or Reconstruction Commenced After May 18, 2022</v>
      </c>
      <c r="E2" s="26"/>
      <c r="F2" s="26"/>
      <c r="G2" s="29"/>
      <c r="H2" s="29"/>
      <c r="I2" s="29"/>
      <c r="J2" s="29"/>
      <c r="K2" s="126"/>
    </row>
    <row r="3" spans="2:15" s="1" customFormat="1" ht="13" hidden="1" x14ac:dyDescent="0.3">
      <c r="B3" s="30" t="s">
        <v>1</v>
      </c>
      <c r="C3" s="30"/>
      <c r="D3" s="31" t="str">
        <f>+Welcome!B2</f>
        <v>§60.395a(j) Compliance Report Spreadsheet Template</v>
      </c>
      <c r="E3" s="31"/>
      <c r="F3" s="31"/>
      <c r="G3" s="32"/>
      <c r="H3" s="32"/>
      <c r="I3" s="32"/>
      <c r="J3" s="32"/>
      <c r="K3" s="127"/>
    </row>
    <row r="4" spans="2:15" s="1" customFormat="1" ht="13" hidden="1" x14ac:dyDescent="0.3">
      <c r="B4" s="30" t="s">
        <v>2</v>
      </c>
      <c r="C4" s="30"/>
      <c r="D4" s="33" t="str">
        <f>+Welcome!B4</f>
        <v>v1.0</v>
      </c>
      <c r="E4" s="33"/>
      <c r="F4" s="33"/>
      <c r="G4" s="34"/>
      <c r="H4" s="34"/>
      <c r="I4" s="34"/>
      <c r="J4" s="34"/>
      <c r="K4" s="128"/>
    </row>
    <row r="5" spans="2:15" s="1" customFormat="1" ht="13" hidden="1" x14ac:dyDescent="0.3">
      <c r="B5" s="30" t="s">
        <v>3</v>
      </c>
      <c r="C5" s="30"/>
      <c r="D5" s="35">
        <f>+Welcome!B5</f>
        <v>44785</v>
      </c>
      <c r="E5" s="35"/>
      <c r="F5" s="35"/>
      <c r="G5" s="36"/>
      <c r="H5" s="36"/>
      <c r="I5" s="36"/>
      <c r="J5" s="36"/>
      <c r="K5" s="129"/>
    </row>
    <row r="6" spans="2:15" s="2" customFormat="1" hidden="1" x14ac:dyDescent="0.35">
      <c r="B6" s="124" t="str">
        <f>Welcome!B6</f>
        <v>OMB No.: 2060-NEW Form 5900-582 For further Paperwork Reduction Act information see: 
https://www.epa.gov/electronic-reporting-air-emissions/paperwork-reduction-act-pra-cedri-and-ert</v>
      </c>
      <c r="K6" s="111"/>
    </row>
    <row r="7" spans="2:15" s="2" customFormat="1" x14ac:dyDescent="0.35">
      <c r="B7" s="248" t="s">
        <v>470</v>
      </c>
      <c r="C7" s="114"/>
      <c r="D7" s="58"/>
      <c r="E7" s="58"/>
      <c r="F7" s="58"/>
      <c r="G7" s="58"/>
      <c r="H7" s="24"/>
      <c r="I7" s="24"/>
      <c r="J7" s="24"/>
      <c r="K7" s="21"/>
      <c r="L7" s="21"/>
      <c r="M7" s="21"/>
      <c r="N7" s="21"/>
      <c r="O7" s="21"/>
    </row>
    <row r="8" spans="2:15" s="2" customFormat="1" ht="15" thickBot="1" x14ac:dyDescent="0.4">
      <c r="B8" s="4" t="s">
        <v>238</v>
      </c>
      <c r="C8" s="20"/>
      <c r="D8" s="20"/>
      <c r="E8" s="20"/>
      <c r="F8" s="20"/>
      <c r="G8" s="20"/>
      <c r="H8" s="20"/>
      <c r="I8" s="20"/>
      <c r="J8" s="20"/>
      <c r="K8" s="20"/>
      <c r="L8" s="15"/>
      <c r="M8" s="15"/>
      <c r="N8" s="15"/>
      <c r="O8" s="15"/>
    </row>
    <row r="9" spans="2:15" s="2" customFormat="1" ht="17.25" hidden="1" customHeight="1" x14ac:dyDescent="0.35">
      <c r="B9" s="22"/>
      <c r="C9" s="22"/>
      <c r="D9" s="22"/>
      <c r="E9" s="22"/>
      <c r="F9" s="22"/>
      <c r="G9" s="22"/>
      <c r="H9" s="22"/>
      <c r="I9" s="22"/>
      <c r="J9" s="22"/>
      <c r="K9" s="22"/>
      <c r="L9" s="4"/>
      <c r="M9" s="4"/>
      <c r="N9" s="4"/>
      <c r="O9" s="4"/>
    </row>
    <row r="10" spans="2:15" s="2" customFormat="1" ht="15" hidden="1" thickBot="1" x14ac:dyDescent="0.4">
      <c r="G10" s="42"/>
      <c r="H10" s="42"/>
      <c r="I10" s="42"/>
      <c r="J10" s="42"/>
      <c r="K10" s="42"/>
      <c r="L10" s="5"/>
      <c r="M10" s="5"/>
      <c r="N10" s="5"/>
      <c r="O10" s="5"/>
    </row>
    <row r="11" spans="2:15" s="2" customFormat="1" ht="15" hidden="1" thickBot="1" x14ac:dyDescent="0.4">
      <c r="B11" s="5"/>
      <c r="C11" s="14"/>
      <c r="D11" s="14"/>
      <c r="E11" s="14"/>
      <c r="F11" s="14"/>
      <c r="G11" s="95"/>
      <c r="H11" s="95"/>
      <c r="I11" s="95"/>
      <c r="J11" s="95"/>
      <c r="K11" s="96"/>
    </row>
    <row r="12" spans="2:15" s="6" customFormat="1" ht="87.5" thickBot="1" x14ac:dyDescent="0.4">
      <c r="B12" s="205" t="s">
        <v>191</v>
      </c>
      <c r="C12" s="203" t="s">
        <v>257</v>
      </c>
      <c r="D12" s="203" t="s">
        <v>258</v>
      </c>
      <c r="E12" s="203" t="s">
        <v>210</v>
      </c>
      <c r="F12" s="203" t="s">
        <v>413</v>
      </c>
      <c r="G12" s="203" t="s">
        <v>426</v>
      </c>
      <c r="H12" s="203" t="s">
        <v>427</v>
      </c>
      <c r="I12" s="203" t="s">
        <v>414</v>
      </c>
      <c r="J12" s="203" t="s">
        <v>415</v>
      </c>
      <c r="K12" s="203" t="s">
        <v>416</v>
      </c>
      <c r="L12" s="216" t="s">
        <v>321</v>
      </c>
      <c r="M12" s="202" t="s">
        <v>322</v>
      </c>
    </row>
    <row r="13" spans="2:15" s="9" customFormat="1" x14ac:dyDescent="0.35">
      <c r="B13" s="97" t="s">
        <v>152</v>
      </c>
      <c r="C13" s="67" t="s">
        <v>223</v>
      </c>
      <c r="D13" s="7" t="s">
        <v>154</v>
      </c>
      <c r="E13" s="7" t="s">
        <v>224</v>
      </c>
      <c r="F13" s="7" t="s">
        <v>319</v>
      </c>
      <c r="G13" s="7" t="s">
        <v>259</v>
      </c>
      <c r="H13" s="7" t="s">
        <v>260</v>
      </c>
      <c r="I13" s="7" t="s">
        <v>261</v>
      </c>
      <c r="J13" s="7" t="s">
        <v>262</v>
      </c>
      <c r="K13" s="249" t="s">
        <v>264</v>
      </c>
      <c r="L13" s="246" t="s">
        <v>263</v>
      </c>
      <c r="M13" s="249" t="s">
        <v>256</v>
      </c>
    </row>
    <row r="14" spans="2:15" s="13" customFormat="1" x14ac:dyDescent="0.35">
      <c r="B14" s="98" t="s">
        <v>39</v>
      </c>
      <c r="C14" s="68" t="s">
        <v>380</v>
      </c>
      <c r="D14" s="10" t="s">
        <v>46</v>
      </c>
      <c r="E14" s="10" t="s">
        <v>381</v>
      </c>
      <c r="F14" s="10" t="s">
        <v>320</v>
      </c>
      <c r="G14" s="10" t="s">
        <v>31</v>
      </c>
      <c r="H14" s="10" t="s">
        <v>32</v>
      </c>
      <c r="I14" s="10" t="s">
        <v>294</v>
      </c>
      <c r="J14" s="10" t="s">
        <v>293</v>
      </c>
      <c r="K14" s="247" t="s">
        <v>295</v>
      </c>
      <c r="L14" s="247" t="s">
        <v>137</v>
      </c>
      <c r="M14" s="247" t="s">
        <v>318</v>
      </c>
    </row>
    <row r="15" spans="2:15" s="2" customFormat="1" hidden="1" x14ac:dyDescent="0.35">
      <c r="B15" s="98" t="s">
        <v>288</v>
      </c>
      <c r="C15" s="68" t="s">
        <v>288</v>
      </c>
      <c r="D15" s="10" t="s">
        <v>288</v>
      </c>
      <c r="E15" s="10" t="s">
        <v>288</v>
      </c>
      <c r="F15" s="10" t="s">
        <v>288</v>
      </c>
      <c r="G15" s="10" t="s">
        <v>288</v>
      </c>
      <c r="H15" s="10" t="s">
        <v>288</v>
      </c>
      <c r="I15" s="10" t="s">
        <v>288</v>
      </c>
      <c r="J15" s="10" t="s">
        <v>288</v>
      </c>
      <c r="K15" s="247" t="s">
        <v>288</v>
      </c>
      <c r="L15" s="247" t="s">
        <v>288</v>
      </c>
      <c r="M15" s="247" t="s">
        <v>288</v>
      </c>
    </row>
    <row r="16" spans="2:15" s="2" customFormat="1" hidden="1" x14ac:dyDescent="0.35">
      <c r="B16" s="98" t="s">
        <v>288</v>
      </c>
      <c r="C16" s="68" t="s">
        <v>288</v>
      </c>
      <c r="D16" s="10" t="s">
        <v>288</v>
      </c>
      <c r="E16" s="10" t="s">
        <v>288</v>
      </c>
      <c r="F16" s="10" t="s">
        <v>288</v>
      </c>
      <c r="G16" s="10" t="s">
        <v>288</v>
      </c>
      <c r="H16" s="10" t="s">
        <v>288</v>
      </c>
      <c r="I16" s="10" t="s">
        <v>288</v>
      </c>
      <c r="J16" s="10" t="s">
        <v>288</v>
      </c>
      <c r="K16" s="247" t="s">
        <v>288</v>
      </c>
      <c r="L16" s="247" t="s">
        <v>288</v>
      </c>
      <c r="M16" s="247" t="s">
        <v>288</v>
      </c>
    </row>
    <row r="17" spans="2:13" s="2" customFormat="1" hidden="1" x14ac:dyDescent="0.35">
      <c r="B17" s="98" t="s">
        <v>288</v>
      </c>
      <c r="C17" s="68" t="s">
        <v>288</v>
      </c>
      <c r="D17" s="10" t="s">
        <v>288</v>
      </c>
      <c r="E17" s="10" t="s">
        <v>288</v>
      </c>
      <c r="F17" s="10" t="s">
        <v>288</v>
      </c>
      <c r="G17" s="10" t="s">
        <v>288</v>
      </c>
      <c r="H17" s="10" t="s">
        <v>288</v>
      </c>
      <c r="I17" s="10" t="s">
        <v>288</v>
      </c>
      <c r="J17" s="10" t="s">
        <v>288</v>
      </c>
      <c r="K17" s="247" t="s">
        <v>288</v>
      </c>
      <c r="L17" s="247" t="s">
        <v>288</v>
      </c>
      <c r="M17" s="247" t="s">
        <v>288</v>
      </c>
    </row>
    <row r="18" spans="2:13" s="2" customFormat="1" hidden="1" x14ac:dyDescent="0.35">
      <c r="B18" s="98" t="s">
        <v>288</v>
      </c>
      <c r="C18" s="68" t="s">
        <v>288</v>
      </c>
      <c r="D18" s="10" t="s">
        <v>288</v>
      </c>
      <c r="E18" s="10" t="s">
        <v>288</v>
      </c>
      <c r="F18" s="10" t="s">
        <v>288</v>
      </c>
      <c r="G18" s="10" t="s">
        <v>288</v>
      </c>
      <c r="H18" s="10" t="s">
        <v>288</v>
      </c>
      <c r="I18" s="10" t="s">
        <v>288</v>
      </c>
      <c r="J18" s="10" t="s">
        <v>288</v>
      </c>
      <c r="K18" s="247" t="s">
        <v>288</v>
      </c>
      <c r="L18" s="247" t="s">
        <v>288</v>
      </c>
      <c r="M18" s="247" t="s">
        <v>288</v>
      </c>
    </row>
    <row r="19" spans="2:13" s="2" customFormat="1" hidden="1" x14ac:dyDescent="0.35">
      <c r="B19" s="98" t="s">
        <v>288</v>
      </c>
      <c r="C19" s="68" t="s">
        <v>288</v>
      </c>
      <c r="D19" s="10" t="s">
        <v>288</v>
      </c>
      <c r="E19" s="10" t="s">
        <v>288</v>
      </c>
      <c r="F19" s="10" t="s">
        <v>288</v>
      </c>
      <c r="G19" s="10" t="s">
        <v>288</v>
      </c>
      <c r="H19" s="10" t="s">
        <v>288</v>
      </c>
      <c r="I19" s="10" t="s">
        <v>288</v>
      </c>
      <c r="J19" s="10" t="s">
        <v>288</v>
      </c>
      <c r="K19" s="247" t="s">
        <v>288</v>
      </c>
      <c r="L19" s="247" t="s">
        <v>288</v>
      </c>
      <c r="M19" s="247" t="s">
        <v>288</v>
      </c>
    </row>
    <row r="20" spans="2:13" s="2" customFormat="1" hidden="1" x14ac:dyDescent="0.35">
      <c r="B20" s="98" t="s">
        <v>288</v>
      </c>
      <c r="C20" s="68" t="s">
        <v>288</v>
      </c>
      <c r="D20" s="10" t="s">
        <v>288</v>
      </c>
      <c r="E20" s="10" t="s">
        <v>288</v>
      </c>
      <c r="F20" s="10" t="s">
        <v>288</v>
      </c>
      <c r="G20" s="10" t="s">
        <v>288</v>
      </c>
      <c r="H20" s="10" t="s">
        <v>288</v>
      </c>
      <c r="I20" s="10" t="s">
        <v>288</v>
      </c>
      <c r="J20" s="10" t="s">
        <v>288</v>
      </c>
      <c r="K20" s="247" t="s">
        <v>288</v>
      </c>
      <c r="L20" s="247" t="s">
        <v>288</v>
      </c>
      <c r="M20" s="247" t="s">
        <v>288</v>
      </c>
    </row>
    <row r="21" spans="2:13" s="2" customFormat="1" hidden="1" x14ac:dyDescent="0.35">
      <c r="B21" s="98" t="s">
        <v>288</v>
      </c>
      <c r="C21" s="68" t="s">
        <v>288</v>
      </c>
      <c r="D21" s="10" t="s">
        <v>288</v>
      </c>
      <c r="E21" s="10" t="s">
        <v>288</v>
      </c>
      <c r="F21" s="10" t="s">
        <v>288</v>
      </c>
      <c r="G21" s="10" t="s">
        <v>288</v>
      </c>
      <c r="H21" s="10" t="s">
        <v>288</v>
      </c>
      <c r="I21" s="10" t="s">
        <v>288</v>
      </c>
      <c r="J21" s="10" t="s">
        <v>288</v>
      </c>
      <c r="K21" s="247" t="s">
        <v>288</v>
      </c>
      <c r="L21" s="247" t="s">
        <v>288</v>
      </c>
      <c r="M21" s="247" t="s">
        <v>288</v>
      </c>
    </row>
    <row r="22" spans="2:13" s="2" customFormat="1" hidden="1" x14ac:dyDescent="0.35">
      <c r="B22" s="98" t="s">
        <v>288</v>
      </c>
      <c r="C22" s="68" t="s">
        <v>288</v>
      </c>
      <c r="D22" s="10" t="s">
        <v>288</v>
      </c>
      <c r="E22" s="10" t="s">
        <v>288</v>
      </c>
      <c r="F22" s="10" t="s">
        <v>288</v>
      </c>
      <c r="G22" s="10" t="s">
        <v>288</v>
      </c>
      <c r="H22" s="10" t="s">
        <v>288</v>
      </c>
      <c r="I22" s="10" t="s">
        <v>288</v>
      </c>
      <c r="J22" s="10" t="s">
        <v>288</v>
      </c>
      <c r="K22" s="247" t="s">
        <v>288</v>
      </c>
      <c r="L22" s="247" t="s">
        <v>288</v>
      </c>
      <c r="M22" s="247" t="s">
        <v>288</v>
      </c>
    </row>
    <row r="23" spans="2:13" s="2" customFormat="1" hidden="1" x14ac:dyDescent="0.35">
      <c r="B23" s="98" t="s">
        <v>288</v>
      </c>
      <c r="C23" s="68" t="s">
        <v>288</v>
      </c>
      <c r="D23" s="10" t="s">
        <v>288</v>
      </c>
      <c r="E23" s="10" t="s">
        <v>288</v>
      </c>
      <c r="F23" s="10" t="s">
        <v>288</v>
      </c>
      <c r="G23" s="10" t="s">
        <v>288</v>
      </c>
      <c r="H23" s="10" t="s">
        <v>288</v>
      </c>
      <c r="I23" s="10" t="s">
        <v>288</v>
      </c>
      <c r="J23" s="10" t="s">
        <v>288</v>
      </c>
      <c r="K23" s="247" t="s">
        <v>288</v>
      </c>
      <c r="L23" s="247" t="s">
        <v>288</v>
      </c>
      <c r="M23" s="247" t="s">
        <v>288</v>
      </c>
    </row>
    <row r="24" spans="2:13" s="279" customFormat="1" x14ac:dyDescent="0.35">
      <c r="B24" s="287" t="str">
        <f>IF($E24="","",VLOOKUP($E24,Lists!$AZ$2:$BC$78,2,FALSE))</f>
        <v/>
      </c>
      <c r="C24" s="287" t="str">
        <f>IF($E24="","",VLOOKUP($E24,Lists!$AZ$2:$BC$78,3,FALSE))</f>
        <v/>
      </c>
      <c r="D24" s="287" t="str">
        <f>IF($E24="","",VLOOKUP($E24,Lists!$AZ$2:$BC$78,4,FALSE))</f>
        <v/>
      </c>
      <c r="E24" s="283"/>
      <c r="F24" s="283"/>
      <c r="G24" s="303"/>
      <c r="H24" s="304"/>
      <c r="I24" s="303"/>
      <c r="J24" s="304"/>
      <c r="K24" s="316" t="str">
        <f>IF(J24="","",(VALUE(TEXT(I24,"m/dd/yy ")&amp;TEXT(J24,"hh:mm:ss"))-(VALUE(TEXT(G24,"m/dd/yy ")&amp;TEXT(H24,"hh:mm:ss"))))*24)</f>
        <v/>
      </c>
      <c r="L24" s="317"/>
      <c r="M24" s="304"/>
    </row>
    <row r="25" spans="2:13" s="279" customFormat="1" x14ac:dyDescent="0.35">
      <c r="B25" s="287" t="str">
        <f>IF($E25="","",VLOOKUP($E25,Lists!$AZ$2:$BC$78,2,FALSE))</f>
        <v/>
      </c>
      <c r="C25" s="287" t="str">
        <f>IF($E25="","",VLOOKUP($E25,Lists!$AZ$2:$BC$78,3,FALSE))</f>
        <v/>
      </c>
      <c r="D25" s="287" t="str">
        <f>IF($E25="","",VLOOKUP($E25,Lists!$AZ$2:$BC$78,4,FALSE))</f>
        <v/>
      </c>
      <c r="E25" s="283"/>
      <c r="F25" s="283"/>
      <c r="G25" s="303"/>
      <c r="H25" s="304"/>
      <c r="I25" s="303"/>
      <c r="J25" s="304"/>
      <c r="K25" s="316" t="str">
        <f t="shared" ref="K25:K88" si="0">IF(J25="","",(VALUE(TEXT(I25,"m/dd/yy ")&amp;TEXT(J25,"hh:mm:ss"))-(VALUE(TEXT(G25,"m/dd/yy ")&amp;TEXT(H25,"hh:mm:ss"))))*24)</f>
        <v/>
      </c>
      <c r="L25" s="318"/>
      <c r="M25" s="304"/>
    </row>
    <row r="26" spans="2:13" s="279" customFormat="1" x14ac:dyDescent="0.35">
      <c r="B26" s="287" t="str">
        <f>IF($E26="","",VLOOKUP($E26,Lists!$AZ$2:$BC$78,2,FALSE))</f>
        <v/>
      </c>
      <c r="C26" s="287" t="str">
        <f>IF($E26="","",VLOOKUP($E26,Lists!$AZ$2:$BC$78,3,FALSE))</f>
        <v/>
      </c>
      <c r="D26" s="287" t="str">
        <f>IF($E26="","",VLOOKUP($E26,Lists!$AZ$2:$BC$78,4,FALSE))</f>
        <v/>
      </c>
      <c r="E26" s="283"/>
      <c r="F26" s="283"/>
      <c r="G26" s="303"/>
      <c r="H26" s="304"/>
      <c r="I26" s="303"/>
      <c r="J26" s="304"/>
      <c r="K26" s="316" t="str">
        <f t="shared" si="0"/>
        <v/>
      </c>
      <c r="L26" s="318"/>
      <c r="M26" s="304"/>
    </row>
    <row r="27" spans="2:13" s="279" customFormat="1" x14ac:dyDescent="0.35">
      <c r="B27" s="287" t="str">
        <f>IF($E27="","",VLOOKUP($E27,Lists!$AZ$2:$BC$78,2,FALSE))</f>
        <v/>
      </c>
      <c r="C27" s="287" t="str">
        <f>IF($E27="","",VLOOKUP($E27,Lists!$AZ$2:$BC$78,3,FALSE))</f>
        <v/>
      </c>
      <c r="D27" s="287" t="str">
        <f>IF($E27="","",VLOOKUP($E27,Lists!$AZ$2:$BC$78,4,FALSE))</f>
        <v/>
      </c>
      <c r="E27" s="277"/>
      <c r="F27" s="277"/>
      <c r="G27" s="303"/>
      <c r="H27" s="304"/>
      <c r="I27" s="303"/>
      <c r="J27" s="304"/>
      <c r="K27" s="316" t="str">
        <f t="shared" si="0"/>
        <v/>
      </c>
      <c r="L27" s="318"/>
      <c r="M27" s="304"/>
    </row>
    <row r="28" spans="2:13" s="279" customFormat="1" x14ac:dyDescent="0.35">
      <c r="B28" s="287" t="str">
        <f>IF($E28="","",VLOOKUP($E28,Lists!$AZ$2:$BC$78,2,FALSE))</f>
        <v/>
      </c>
      <c r="C28" s="287" t="str">
        <f>IF($E28="","",VLOOKUP($E28,Lists!$AZ$2:$BC$78,3,FALSE))</f>
        <v/>
      </c>
      <c r="D28" s="287" t="str">
        <f>IF($E28="","",VLOOKUP($E28,Lists!$AZ$2:$BC$78,4,FALSE))</f>
        <v/>
      </c>
      <c r="E28" s="277"/>
      <c r="F28" s="277"/>
      <c r="G28" s="303"/>
      <c r="H28" s="304"/>
      <c r="I28" s="303"/>
      <c r="J28" s="304"/>
      <c r="K28" s="316" t="str">
        <f t="shared" si="0"/>
        <v/>
      </c>
      <c r="L28" s="318"/>
      <c r="M28" s="304"/>
    </row>
    <row r="29" spans="2:13" s="279" customFormat="1" x14ac:dyDescent="0.35">
      <c r="B29" s="287" t="str">
        <f>IF($E29="","",VLOOKUP($E29,Lists!$AZ$2:$BC$78,2,FALSE))</f>
        <v/>
      </c>
      <c r="C29" s="287" t="str">
        <f>IF($E29="","",VLOOKUP($E29,Lists!$AZ$2:$BC$78,3,FALSE))</f>
        <v/>
      </c>
      <c r="D29" s="287" t="str">
        <f>IF($E29="","",VLOOKUP($E29,Lists!$AZ$2:$BC$78,4,FALSE))</f>
        <v/>
      </c>
      <c r="E29" s="277"/>
      <c r="F29" s="277"/>
      <c r="G29" s="303"/>
      <c r="H29" s="304"/>
      <c r="I29" s="303"/>
      <c r="J29" s="304"/>
      <c r="K29" s="316" t="str">
        <f t="shared" si="0"/>
        <v/>
      </c>
      <c r="L29" s="318"/>
      <c r="M29" s="304"/>
    </row>
    <row r="30" spans="2:13" s="279" customFormat="1" x14ac:dyDescent="0.35">
      <c r="B30" s="287" t="str">
        <f>IF($E30="","",VLOOKUP($E30,Lists!$AZ$2:$BC$78,2,FALSE))</f>
        <v/>
      </c>
      <c r="C30" s="287" t="str">
        <f>IF($E30="","",VLOOKUP($E30,Lists!$AZ$2:$BC$78,3,FALSE))</f>
        <v/>
      </c>
      <c r="D30" s="287" t="str">
        <f>IF($E30="","",VLOOKUP($E30,Lists!$AZ$2:$BC$78,4,FALSE))</f>
        <v/>
      </c>
      <c r="E30" s="277"/>
      <c r="F30" s="277"/>
      <c r="G30" s="303"/>
      <c r="H30" s="304"/>
      <c r="I30" s="303"/>
      <c r="J30" s="304"/>
      <c r="K30" s="316" t="str">
        <f t="shared" si="0"/>
        <v/>
      </c>
      <c r="L30" s="318"/>
      <c r="M30" s="304"/>
    </row>
    <row r="31" spans="2:13" s="279" customFormat="1" x14ac:dyDescent="0.35">
      <c r="B31" s="287" t="str">
        <f>IF($E31="","",VLOOKUP($E31,Lists!$AZ$2:$BC$78,2,FALSE))</f>
        <v/>
      </c>
      <c r="C31" s="287" t="str">
        <f>IF($E31="","",VLOOKUP($E31,Lists!$AZ$2:$BC$78,3,FALSE))</f>
        <v/>
      </c>
      <c r="D31" s="287" t="str">
        <f>IF($E31="","",VLOOKUP($E31,Lists!$AZ$2:$BC$78,4,FALSE))</f>
        <v/>
      </c>
      <c r="E31" s="277"/>
      <c r="F31" s="277"/>
      <c r="G31" s="303"/>
      <c r="H31" s="304"/>
      <c r="I31" s="303"/>
      <c r="J31" s="304"/>
      <c r="K31" s="316" t="str">
        <f t="shared" si="0"/>
        <v/>
      </c>
      <c r="L31" s="318"/>
      <c r="M31" s="304"/>
    </row>
    <row r="32" spans="2:13" s="279" customFormat="1" x14ac:dyDescent="0.35">
      <c r="B32" s="287" t="str">
        <f>IF($E32="","",VLOOKUP($E32,Lists!$AZ$2:$BC$78,2,FALSE))</f>
        <v/>
      </c>
      <c r="C32" s="287" t="str">
        <f>IF($E32="","",VLOOKUP($E32,Lists!$AZ$2:$BC$78,3,FALSE))</f>
        <v/>
      </c>
      <c r="D32" s="287" t="str">
        <f>IF($E32="","",VLOOKUP($E32,Lists!$AZ$2:$BC$78,4,FALSE))</f>
        <v/>
      </c>
      <c r="E32" s="277"/>
      <c r="F32" s="277"/>
      <c r="G32" s="303"/>
      <c r="H32" s="304"/>
      <c r="I32" s="303"/>
      <c r="J32" s="304"/>
      <c r="K32" s="316" t="str">
        <f t="shared" si="0"/>
        <v/>
      </c>
      <c r="L32" s="318"/>
      <c r="M32" s="304"/>
    </row>
    <row r="33" spans="2:13" s="279" customFormat="1" x14ac:dyDescent="0.35">
      <c r="B33" s="287" t="str">
        <f>IF($E33="","",VLOOKUP($E33,Lists!$AZ$2:$BC$78,2,FALSE))</f>
        <v/>
      </c>
      <c r="C33" s="287" t="str">
        <f>IF($E33="","",VLOOKUP($E33,Lists!$AZ$2:$BC$78,3,FALSE))</f>
        <v/>
      </c>
      <c r="D33" s="287" t="str">
        <f>IF($E33="","",VLOOKUP($E33,Lists!$AZ$2:$BC$78,4,FALSE))</f>
        <v/>
      </c>
      <c r="E33" s="277"/>
      <c r="F33" s="277"/>
      <c r="G33" s="303"/>
      <c r="H33" s="304"/>
      <c r="I33" s="303"/>
      <c r="J33" s="304"/>
      <c r="K33" s="316" t="str">
        <f t="shared" si="0"/>
        <v/>
      </c>
      <c r="L33" s="318"/>
      <c r="M33" s="304"/>
    </row>
    <row r="34" spans="2:13" s="279" customFormat="1" x14ac:dyDescent="0.35">
      <c r="B34" s="287" t="str">
        <f>IF($E34="","",VLOOKUP($E34,Lists!$AZ$2:$BC$78,2,FALSE))</f>
        <v/>
      </c>
      <c r="C34" s="287" t="str">
        <f>IF($E34="","",VLOOKUP($E34,Lists!$AZ$2:$BC$78,3,FALSE))</f>
        <v/>
      </c>
      <c r="D34" s="287" t="str">
        <f>IF($E34="","",VLOOKUP($E34,Lists!$AZ$2:$BC$78,4,FALSE))</f>
        <v/>
      </c>
      <c r="E34" s="277"/>
      <c r="F34" s="277"/>
      <c r="G34" s="303"/>
      <c r="H34" s="304"/>
      <c r="I34" s="303"/>
      <c r="J34" s="304"/>
      <c r="K34" s="316" t="str">
        <f t="shared" si="0"/>
        <v/>
      </c>
      <c r="L34" s="318"/>
      <c r="M34" s="304"/>
    </row>
    <row r="35" spans="2:13" s="279" customFormat="1" x14ac:dyDescent="0.35">
      <c r="B35" s="287" t="str">
        <f>IF($E35="","",VLOOKUP($E35,Lists!$AZ$2:$BC$78,2,FALSE))</f>
        <v/>
      </c>
      <c r="C35" s="287" t="str">
        <f>IF($E35="","",VLOOKUP($E35,Lists!$AZ$2:$BC$78,3,FALSE))</f>
        <v/>
      </c>
      <c r="D35" s="287" t="str">
        <f>IF($E35="","",VLOOKUP($E35,Lists!$AZ$2:$BC$78,4,FALSE))</f>
        <v/>
      </c>
      <c r="E35" s="277"/>
      <c r="F35" s="277"/>
      <c r="G35" s="303"/>
      <c r="H35" s="304"/>
      <c r="I35" s="303"/>
      <c r="J35" s="304"/>
      <c r="K35" s="316" t="str">
        <f t="shared" si="0"/>
        <v/>
      </c>
      <c r="L35" s="318"/>
      <c r="M35" s="304"/>
    </row>
    <row r="36" spans="2:13" s="279" customFormat="1" x14ac:dyDescent="0.35">
      <c r="B36" s="287" t="str">
        <f>IF($E36="","",VLOOKUP($E36,Lists!$AZ$2:$BC$78,2,FALSE))</f>
        <v/>
      </c>
      <c r="C36" s="287" t="str">
        <f>IF($E36="","",VLOOKUP($E36,Lists!$AZ$2:$BC$78,3,FALSE))</f>
        <v/>
      </c>
      <c r="D36" s="287" t="str">
        <f>IF($E36="","",VLOOKUP($E36,Lists!$AZ$2:$BC$78,4,FALSE))</f>
        <v/>
      </c>
      <c r="E36" s="277"/>
      <c r="F36" s="277"/>
      <c r="G36" s="303"/>
      <c r="H36" s="304"/>
      <c r="I36" s="303"/>
      <c r="J36" s="304"/>
      <c r="K36" s="316" t="str">
        <f t="shared" si="0"/>
        <v/>
      </c>
      <c r="L36" s="318"/>
      <c r="M36" s="304"/>
    </row>
    <row r="37" spans="2:13" s="279" customFormat="1" x14ac:dyDescent="0.35">
      <c r="B37" s="287" t="str">
        <f>IF($E37="","",VLOOKUP($E37,Lists!$AZ$2:$BC$78,2,FALSE))</f>
        <v/>
      </c>
      <c r="C37" s="287" t="str">
        <f>IF($E37="","",VLOOKUP($E37,Lists!$AZ$2:$BC$78,3,FALSE))</f>
        <v/>
      </c>
      <c r="D37" s="287" t="str">
        <f>IF($E37="","",VLOOKUP($E37,Lists!$AZ$2:$BC$78,4,FALSE))</f>
        <v/>
      </c>
      <c r="E37" s="277"/>
      <c r="F37" s="277"/>
      <c r="G37" s="303"/>
      <c r="H37" s="304"/>
      <c r="I37" s="303"/>
      <c r="J37" s="304"/>
      <c r="K37" s="316" t="str">
        <f t="shared" si="0"/>
        <v/>
      </c>
      <c r="L37" s="318"/>
      <c r="M37" s="304"/>
    </row>
    <row r="38" spans="2:13" s="279" customFormat="1" x14ac:dyDescent="0.35">
      <c r="B38" s="287" t="str">
        <f>IF($E38="","",VLOOKUP($E38,Lists!$AZ$2:$BC$78,2,FALSE))</f>
        <v/>
      </c>
      <c r="C38" s="287" t="str">
        <f>IF($E38="","",VLOOKUP($E38,Lists!$AZ$2:$BC$78,3,FALSE))</f>
        <v/>
      </c>
      <c r="D38" s="287" t="str">
        <f>IF($E38="","",VLOOKUP($E38,Lists!$AZ$2:$BC$78,4,FALSE))</f>
        <v/>
      </c>
      <c r="E38" s="277"/>
      <c r="F38" s="277"/>
      <c r="G38" s="303"/>
      <c r="H38" s="304"/>
      <c r="I38" s="303"/>
      <c r="J38" s="304"/>
      <c r="K38" s="316" t="str">
        <f t="shared" si="0"/>
        <v/>
      </c>
      <c r="L38" s="318"/>
      <c r="M38" s="304"/>
    </row>
    <row r="39" spans="2:13" s="279" customFormat="1" x14ac:dyDescent="0.35">
      <c r="B39" s="287" t="str">
        <f>IF($E39="","",VLOOKUP($E39,Lists!$AZ$2:$BC$78,2,FALSE))</f>
        <v/>
      </c>
      <c r="C39" s="287" t="str">
        <f>IF($E39="","",VLOOKUP($E39,Lists!$AZ$2:$BC$78,3,FALSE))</f>
        <v/>
      </c>
      <c r="D39" s="287" t="str">
        <f>IF($E39="","",VLOOKUP($E39,Lists!$AZ$2:$BC$78,4,FALSE))</f>
        <v/>
      </c>
      <c r="E39" s="277"/>
      <c r="F39" s="277"/>
      <c r="G39" s="303"/>
      <c r="H39" s="304"/>
      <c r="I39" s="303"/>
      <c r="J39" s="304"/>
      <c r="K39" s="316" t="str">
        <f t="shared" si="0"/>
        <v/>
      </c>
      <c r="L39" s="318"/>
      <c r="M39" s="304"/>
    </row>
    <row r="40" spans="2:13" s="279" customFormat="1" x14ac:dyDescent="0.35">
      <c r="B40" s="287" t="str">
        <f>IF($E40="","",VLOOKUP($E40,Lists!$AZ$2:$BC$78,2,FALSE))</f>
        <v/>
      </c>
      <c r="C40" s="287" t="str">
        <f>IF($E40="","",VLOOKUP($E40,Lists!$AZ$2:$BC$78,3,FALSE))</f>
        <v/>
      </c>
      <c r="D40" s="287" t="str">
        <f>IF($E40="","",VLOOKUP($E40,Lists!$AZ$2:$BC$78,4,FALSE))</f>
        <v/>
      </c>
      <c r="E40" s="277"/>
      <c r="F40" s="277"/>
      <c r="G40" s="303"/>
      <c r="H40" s="304"/>
      <c r="I40" s="303"/>
      <c r="J40" s="304"/>
      <c r="K40" s="316" t="str">
        <f t="shared" si="0"/>
        <v/>
      </c>
      <c r="L40" s="318"/>
      <c r="M40" s="304"/>
    </row>
    <row r="41" spans="2:13" s="279" customFormat="1" x14ac:dyDescent="0.35">
      <c r="B41" s="287" t="str">
        <f>IF($E41="","",VLOOKUP($E41,Lists!$AZ$2:$BC$78,2,FALSE))</f>
        <v/>
      </c>
      <c r="C41" s="287" t="str">
        <f>IF($E41="","",VLOOKUP($E41,Lists!$AZ$2:$BC$78,3,FALSE))</f>
        <v/>
      </c>
      <c r="D41" s="287" t="str">
        <f>IF($E41="","",VLOOKUP($E41,Lists!$AZ$2:$BC$78,4,FALSE))</f>
        <v/>
      </c>
      <c r="E41" s="277"/>
      <c r="F41" s="277"/>
      <c r="G41" s="303"/>
      <c r="H41" s="304"/>
      <c r="I41" s="303"/>
      <c r="J41" s="304"/>
      <c r="K41" s="316" t="str">
        <f t="shared" si="0"/>
        <v/>
      </c>
      <c r="L41" s="318"/>
      <c r="M41" s="304"/>
    </row>
    <row r="42" spans="2:13" s="279" customFormat="1" x14ac:dyDescent="0.35">
      <c r="B42" s="287" t="str">
        <f>IF($E42="","",VLOOKUP($E42,Lists!$AZ$2:$BC$78,2,FALSE))</f>
        <v/>
      </c>
      <c r="C42" s="287" t="str">
        <f>IF($E42="","",VLOOKUP($E42,Lists!$AZ$2:$BC$78,3,FALSE))</f>
        <v/>
      </c>
      <c r="D42" s="287" t="str">
        <f>IF($E42="","",VLOOKUP($E42,Lists!$AZ$2:$BC$78,4,FALSE))</f>
        <v/>
      </c>
      <c r="E42" s="277"/>
      <c r="F42" s="277"/>
      <c r="G42" s="303"/>
      <c r="H42" s="304"/>
      <c r="I42" s="303"/>
      <c r="J42" s="304"/>
      <c r="K42" s="316" t="str">
        <f t="shared" si="0"/>
        <v/>
      </c>
      <c r="L42" s="318"/>
      <c r="M42" s="304"/>
    </row>
    <row r="43" spans="2:13" s="279" customFormat="1" x14ac:dyDescent="0.35">
      <c r="B43" s="287" t="str">
        <f>IF($E43="","",VLOOKUP($E43,Lists!$AZ$2:$BC$78,2,FALSE))</f>
        <v/>
      </c>
      <c r="C43" s="287" t="str">
        <f>IF($E43="","",VLOOKUP($E43,Lists!$AZ$2:$BC$78,3,FALSE))</f>
        <v/>
      </c>
      <c r="D43" s="287" t="str">
        <f>IF($E43="","",VLOOKUP($E43,Lists!$AZ$2:$BC$78,4,FALSE))</f>
        <v/>
      </c>
      <c r="E43" s="277"/>
      <c r="F43" s="277"/>
      <c r="G43" s="303"/>
      <c r="H43" s="304"/>
      <c r="I43" s="303"/>
      <c r="J43" s="304"/>
      <c r="K43" s="316" t="str">
        <f t="shared" si="0"/>
        <v/>
      </c>
      <c r="L43" s="318"/>
      <c r="M43" s="304"/>
    </row>
    <row r="44" spans="2:13" s="279" customFormat="1" x14ac:dyDescent="0.35">
      <c r="B44" s="287" t="str">
        <f>IF($E44="","",VLOOKUP($E44,Lists!$AZ$2:$BC$78,2,FALSE))</f>
        <v/>
      </c>
      <c r="C44" s="287" t="str">
        <f>IF($E44="","",VLOOKUP($E44,Lists!$AZ$2:$BC$78,3,FALSE))</f>
        <v/>
      </c>
      <c r="D44" s="287" t="str">
        <f>IF($E44="","",VLOOKUP($E44,Lists!$AZ$2:$BC$78,4,FALSE))</f>
        <v/>
      </c>
      <c r="E44" s="277"/>
      <c r="F44" s="277"/>
      <c r="G44" s="303"/>
      <c r="H44" s="304"/>
      <c r="I44" s="303"/>
      <c r="J44" s="304"/>
      <c r="K44" s="316" t="str">
        <f t="shared" si="0"/>
        <v/>
      </c>
      <c r="L44" s="318"/>
      <c r="M44" s="304"/>
    </row>
    <row r="45" spans="2:13" s="279" customFormat="1" x14ac:dyDescent="0.35">
      <c r="B45" s="287" t="str">
        <f>IF($E45="","",VLOOKUP($E45,Lists!$AZ$2:$BC$78,2,FALSE))</f>
        <v/>
      </c>
      <c r="C45" s="287" t="str">
        <f>IF($E45="","",VLOOKUP($E45,Lists!$AZ$2:$BC$78,3,FALSE))</f>
        <v/>
      </c>
      <c r="D45" s="287" t="str">
        <f>IF($E45="","",VLOOKUP($E45,Lists!$AZ$2:$BC$78,4,FALSE))</f>
        <v/>
      </c>
      <c r="E45" s="277"/>
      <c r="F45" s="277"/>
      <c r="G45" s="303"/>
      <c r="H45" s="304"/>
      <c r="I45" s="303"/>
      <c r="J45" s="304"/>
      <c r="K45" s="316" t="str">
        <f t="shared" si="0"/>
        <v/>
      </c>
      <c r="L45" s="318"/>
      <c r="M45" s="304"/>
    </row>
    <row r="46" spans="2:13" s="279" customFormat="1" x14ac:dyDescent="0.35">
      <c r="B46" s="287" t="str">
        <f>IF($E46="","",VLOOKUP($E46,Lists!$AZ$2:$BC$78,2,FALSE))</f>
        <v/>
      </c>
      <c r="C46" s="287" t="str">
        <f>IF($E46="","",VLOOKUP($E46,Lists!$AZ$2:$BC$78,3,FALSE))</f>
        <v/>
      </c>
      <c r="D46" s="287" t="str">
        <f>IF($E46="","",VLOOKUP($E46,Lists!$AZ$2:$BC$78,4,FALSE))</f>
        <v/>
      </c>
      <c r="E46" s="277"/>
      <c r="F46" s="277"/>
      <c r="G46" s="303"/>
      <c r="H46" s="304"/>
      <c r="I46" s="303"/>
      <c r="J46" s="304"/>
      <c r="K46" s="316" t="str">
        <f t="shared" si="0"/>
        <v/>
      </c>
      <c r="L46" s="318"/>
      <c r="M46" s="304"/>
    </row>
    <row r="47" spans="2:13" s="279" customFormat="1" x14ac:dyDescent="0.35">
      <c r="B47" s="287" t="str">
        <f>IF($E47="","",VLOOKUP($E47,Lists!$AZ$2:$BC$78,2,FALSE))</f>
        <v/>
      </c>
      <c r="C47" s="287" t="str">
        <f>IF($E47="","",VLOOKUP($E47,Lists!$AZ$2:$BC$78,3,FALSE))</f>
        <v/>
      </c>
      <c r="D47" s="287" t="str">
        <f>IF($E47="","",VLOOKUP($E47,Lists!$AZ$2:$BC$78,4,FALSE))</f>
        <v/>
      </c>
      <c r="E47" s="277"/>
      <c r="F47" s="277"/>
      <c r="G47" s="303"/>
      <c r="H47" s="304"/>
      <c r="I47" s="303"/>
      <c r="J47" s="304"/>
      <c r="K47" s="316" t="str">
        <f t="shared" si="0"/>
        <v/>
      </c>
      <c r="L47" s="318"/>
      <c r="M47" s="304"/>
    </row>
    <row r="48" spans="2:13" s="279" customFormat="1" x14ac:dyDescent="0.35">
      <c r="B48" s="287" t="str">
        <f>IF($E48="","",VLOOKUP($E48,Lists!$AZ$2:$BC$78,2,FALSE))</f>
        <v/>
      </c>
      <c r="C48" s="287" t="str">
        <f>IF($E48="","",VLOOKUP($E48,Lists!$AZ$2:$BC$78,3,FALSE))</f>
        <v/>
      </c>
      <c r="D48" s="287" t="str">
        <f>IF($E48="","",VLOOKUP($E48,Lists!$AZ$2:$BC$78,4,FALSE))</f>
        <v/>
      </c>
      <c r="E48" s="277"/>
      <c r="F48" s="277"/>
      <c r="G48" s="303"/>
      <c r="H48" s="304"/>
      <c r="I48" s="303"/>
      <c r="J48" s="304"/>
      <c r="K48" s="316" t="str">
        <f t="shared" si="0"/>
        <v/>
      </c>
      <c r="L48" s="318"/>
      <c r="M48" s="304"/>
    </row>
    <row r="49" spans="2:13" s="279" customFormat="1" x14ac:dyDescent="0.35">
      <c r="B49" s="287" t="str">
        <f>IF($E49="","",VLOOKUP($E49,Lists!$AZ$2:$BC$78,2,FALSE))</f>
        <v/>
      </c>
      <c r="C49" s="287" t="str">
        <f>IF($E49="","",VLOOKUP($E49,Lists!$AZ$2:$BC$78,3,FALSE))</f>
        <v/>
      </c>
      <c r="D49" s="287" t="str">
        <f>IF($E49="","",VLOOKUP($E49,Lists!$AZ$2:$BC$78,4,FALSE))</f>
        <v/>
      </c>
      <c r="E49" s="277"/>
      <c r="F49" s="277"/>
      <c r="G49" s="303"/>
      <c r="H49" s="304"/>
      <c r="I49" s="303"/>
      <c r="J49" s="304"/>
      <c r="K49" s="316" t="str">
        <f t="shared" si="0"/>
        <v/>
      </c>
      <c r="L49" s="318"/>
      <c r="M49" s="304"/>
    </row>
    <row r="50" spans="2:13" s="279" customFormat="1" x14ac:dyDescent="0.35">
      <c r="B50" s="287" t="str">
        <f>IF($E50="","",VLOOKUP($E50,Lists!$AZ$2:$BC$78,2,FALSE))</f>
        <v/>
      </c>
      <c r="C50" s="287" t="str">
        <f>IF($E50="","",VLOOKUP($E50,Lists!$AZ$2:$BC$78,3,FALSE))</f>
        <v/>
      </c>
      <c r="D50" s="287" t="str">
        <f>IF($E50="","",VLOOKUP($E50,Lists!$AZ$2:$BC$78,4,FALSE))</f>
        <v/>
      </c>
      <c r="E50" s="277"/>
      <c r="F50" s="277"/>
      <c r="G50" s="303"/>
      <c r="H50" s="304"/>
      <c r="I50" s="303"/>
      <c r="J50" s="304"/>
      <c r="K50" s="316" t="str">
        <f t="shared" si="0"/>
        <v/>
      </c>
      <c r="L50" s="318"/>
      <c r="M50" s="304"/>
    </row>
    <row r="51" spans="2:13" s="279" customFormat="1" x14ac:dyDescent="0.35">
      <c r="B51" s="287" t="str">
        <f>IF($E51="","",VLOOKUP($E51,Lists!$AZ$2:$BC$78,2,FALSE))</f>
        <v/>
      </c>
      <c r="C51" s="287" t="str">
        <f>IF($E51="","",VLOOKUP($E51,Lists!$AZ$2:$BC$78,3,FALSE))</f>
        <v/>
      </c>
      <c r="D51" s="287" t="str">
        <f>IF($E51="","",VLOOKUP($E51,Lists!$AZ$2:$BC$78,4,FALSE))</f>
        <v/>
      </c>
      <c r="E51" s="277"/>
      <c r="F51" s="277"/>
      <c r="G51" s="303"/>
      <c r="H51" s="304"/>
      <c r="I51" s="303"/>
      <c r="J51" s="304"/>
      <c r="K51" s="316" t="str">
        <f t="shared" si="0"/>
        <v/>
      </c>
      <c r="L51" s="318"/>
      <c r="M51" s="304"/>
    </row>
    <row r="52" spans="2:13" s="279" customFormat="1" x14ac:dyDescent="0.35">
      <c r="B52" s="287" t="str">
        <f>IF($E52="","",VLOOKUP($E52,Lists!$AZ$2:$BC$78,2,FALSE))</f>
        <v/>
      </c>
      <c r="C52" s="287" t="str">
        <f>IF($E52="","",VLOOKUP($E52,Lists!$AZ$2:$BC$78,3,FALSE))</f>
        <v/>
      </c>
      <c r="D52" s="287" t="str">
        <f>IF($E52="","",VLOOKUP($E52,Lists!$AZ$2:$BC$78,4,FALSE))</f>
        <v/>
      </c>
      <c r="E52" s="277"/>
      <c r="F52" s="277"/>
      <c r="G52" s="303"/>
      <c r="H52" s="304"/>
      <c r="I52" s="303"/>
      <c r="J52" s="304"/>
      <c r="K52" s="316" t="str">
        <f t="shared" si="0"/>
        <v/>
      </c>
      <c r="L52" s="318"/>
      <c r="M52" s="304"/>
    </row>
    <row r="53" spans="2:13" s="279" customFormat="1" x14ac:dyDescent="0.35">
      <c r="B53" s="287" t="str">
        <f>IF($E53="","",VLOOKUP($E53,Lists!$AZ$2:$BC$78,2,FALSE))</f>
        <v/>
      </c>
      <c r="C53" s="287" t="str">
        <f>IF($E53="","",VLOOKUP($E53,Lists!$AZ$2:$BC$78,3,FALSE))</f>
        <v/>
      </c>
      <c r="D53" s="287" t="str">
        <f>IF($E53="","",VLOOKUP($E53,Lists!$AZ$2:$BC$78,4,FALSE))</f>
        <v/>
      </c>
      <c r="E53" s="277"/>
      <c r="F53" s="277"/>
      <c r="G53" s="303"/>
      <c r="H53" s="304"/>
      <c r="I53" s="303"/>
      <c r="J53" s="304"/>
      <c r="K53" s="316" t="str">
        <f t="shared" si="0"/>
        <v/>
      </c>
      <c r="L53" s="318"/>
      <c r="M53" s="304"/>
    </row>
    <row r="54" spans="2:13" s="279" customFormat="1" x14ac:dyDescent="0.35">
      <c r="B54" s="287" t="str">
        <f>IF($E54="","",VLOOKUP($E54,Lists!$AZ$2:$BC$78,2,FALSE))</f>
        <v/>
      </c>
      <c r="C54" s="287" t="str">
        <f>IF($E54="","",VLOOKUP($E54,Lists!$AZ$2:$BC$78,3,FALSE))</f>
        <v/>
      </c>
      <c r="D54" s="287" t="str">
        <f>IF($E54="","",VLOOKUP($E54,Lists!$AZ$2:$BC$78,4,FALSE))</f>
        <v/>
      </c>
      <c r="E54" s="277"/>
      <c r="F54" s="277"/>
      <c r="G54" s="303"/>
      <c r="H54" s="304"/>
      <c r="I54" s="303"/>
      <c r="J54" s="304"/>
      <c r="K54" s="316" t="str">
        <f t="shared" si="0"/>
        <v/>
      </c>
      <c r="L54" s="318"/>
      <c r="M54" s="304"/>
    </row>
    <row r="55" spans="2:13" s="279" customFormat="1" x14ac:dyDescent="0.35">
      <c r="B55" s="287" t="str">
        <f>IF($E55="","",VLOOKUP($E55,Lists!$AZ$2:$BC$78,2,FALSE))</f>
        <v/>
      </c>
      <c r="C55" s="287" t="str">
        <f>IF($E55="","",VLOOKUP($E55,Lists!$AZ$2:$BC$78,3,FALSE))</f>
        <v/>
      </c>
      <c r="D55" s="287" t="str">
        <f>IF($E55="","",VLOOKUP($E55,Lists!$AZ$2:$BC$78,4,FALSE))</f>
        <v/>
      </c>
      <c r="E55" s="277"/>
      <c r="F55" s="277"/>
      <c r="G55" s="303"/>
      <c r="H55" s="304"/>
      <c r="I55" s="303"/>
      <c r="J55" s="304"/>
      <c r="K55" s="316" t="str">
        <f t="shared" si="0"/>
        <v/>
      </c>
      <c r="L55" s="318"/>
      <c r="M55" s="304"/>
    </row>
    <row r="56" spans="2:13" s="279" customFormat="1" x14ac:dyDescent="0.35">
      <c r="B56" s="287" t="str">
        <f>IF($E56="","",VLOOKUP($E56,Lists!$AZ$2:$BC$78,2,FALSE))</f>
        <v/>
      </c>
      <c r="C56" s="287" t="str">
        <f>IF($E56="","",VLOOKUP($E56,Lists!$AZ$2:$BC$78,3,FALSE))</f>
        <v/>
      </c>
      <c r="D56" s="287" t="str">
        <f>IF($E56="","",VLOOKUP($E56,Lists!$AZ$2:$BC$78,4,FALSE))</f>
        <v/>
      </c>
      <c r="E56" s="277"/>
      <c r="F56" s="277"/>
      <c r="G56" s="303"/>
      <c r="H56" s="304"/>
      <c r="I56" s="303"/>
      <c r="J56" s="304"/>
      <c r="K56" s="316" t="str">
        <f t="shared" si="0"/>
        <v/>
      </c>
      <c r="L56" s="318"/>
      <c r="M56" s="304"/>
    </row>
    <row r="57" spans="2:13" s="279" customFormat="1" x14ac:dyDescent="0.35">
      <c r="B57" s="287" t="str">
        <f>IF($E57="","",VLOOKUP($E57,Lists!$AZ$2:$BC$78,2,FALSE))</f>
        <v/>
      </c>
      <c r="C57" s="287" t="str">
        <f>IF($E57="","",VLOOKUP($E57,Lists!$AZ$2:$BC$78,3,FALSE))</f>
        <v/>
      </c>
      <c r="D57" s="287" t="str">
        <f>IF($E57="","",VLOOKUP($E57,Lists!$AZ$2:$BC$78,4,FALSE))</f>
        <v/>
      </c>
      <c r="E57" s="277"/>
      <c r="F57" s="277"/>
      <c r="G57" s="303"/>
      <c r="H57" s="304"/>
      <c r="I57" s="303"/>
      <c r="J57" s="304"/>
      <c r="K57" s="316" t="str">
        <f t="shared" si="0"/>
        <v/>
      </c>
      <c r="L57" s="318"/>
      <c r="M57" s="304"/>
    </row>
    <row r="58" spans="2:13" s="279" customFormat="1" x14ac:dyDescent="0.35">
      <c r="B58" s="287" t="str">
        <f>IF($E58="","",VLOOKUP($E58,Lists!$AZ$2:$BC$78,2,FALSE))</f>
        <v/>
      </c>
      <c r="C58" s="287" t="str">
        <f>IF($E58="","",VLOOKUP($E58,Lists!$AZ$2:$BC$78,3,FALSE))</f>
        <v/>
      </c>
      <c r="D58" s="287" t="str">
        <f>IF($E58="","",VLOOKUP($E58,Lists!$AZ$2:$BC$78,4,FALSE))</f>
        <v/>
      </c>
      <c r="E58" s="277"/>
      <c r="F58" s="277"/>
      <c r="G58" s="303"/>
      <c r="H58" s="304"/>
      <c r="I58" s="303"/>
      <c r="J58" s="304"/>
      <c r="K58" s="316" t="str">
        <f t="shared" si="0"/>
        <v/>
      </c>
      <c r="L58" s="318"/>
      <c r="M58" s="304"/>
    </row>
    <row r="59" spans="2:13" s="279" customFormat="1" x14ac:dyDescent="0.35">
      <c r="B59" s="287" t="str">
        <f>IF($E59="","",VLOOKUP($E59,Lists!$AZ$2:$BC$78,2,FALSE))</f>
        <v/>
      </c>
      <c r="C59" s="287" t="str">
        <f>IF($E59="","",VLOOKUP($E59,Lists!$AZ$2:$BC$78,3,FALSE))</f>
        <v/>
      </c>
      <c r="D59" s="287" t="str">
        <f>IF($E59="","",VLOOKUP($E59,Lists!$AZ$2:$BC$78,4,FALSE))</f>
        <v/>
      </c>
      <c r="E59" s="277"/>
      <c r="F59" s="277"/>
      <c r="G59" s="303"/>
      <c r="H59" s="304"/>
      <c r="I59" s="303"/>
      <c r="J59" s="304"/>
      <c r="K59" s="316" t="str">
        <f t="shared" si="0"/>
        <v/>
      </c>
      <c r="L59" s="318"/>
      <c r="M59" s="304"/>
    </row>
    <row r="60" spans="2:13" s="279" customFormat="1" x14ac:dyDescent="0.35">
      <c r="B60" s="287" t="str">
        <f>IF($E60="","",VLOOKUP($E60,Lists!$AZ$2:$BC$78,2,FALSE))</f>
        <v/>
      </c>
      <c r="C60" s="287" t="str">
        <f>IF($E60="","",VLOOKUP($E60,Lists!$AZ$2:$BC$78,3,FALSE))</f>
        <v/>
      </c>
      <c r="D60" s="287" t="str">
        <f>IF($E60="","",VLOOKUP($E60,Lists!$AZ$2:$BC$78,4,FALSE))</f>
        <v/>
      </c>
      <c r="E60" s="277"/>
      <c r="F60" s="277"/>
      <c r="G60" s="303"/>
      <c r="H60" s="304"/>
      <c r="I60" s="303"/>
      <c r="J60" s="304"/>
      <c r="K60" s="316" t="str">
        <f t="shared" si="0"/>
        <v/>
      </c>
      <c r="L60" s="318"/>
      <c r="M60" s="304"/>
    </row>
    <row r="61" spans="2:13" s="279" customFormat="1" x14ac:dyDescent="0.35">
      <c r="B61" s="287" t="str">
        <f>IF($E61="","",VLOOKUP($E61,Lists!$AZ$2:$BC$78,2,FALSE))</f>
        <v/>
      </c>
      <c r="C61" s="287" t="str">
        <f>IF($E61="","",VLOOKUP($E61,Lists!$AZ$2:$BC$78,3,FALSE))</f>
        <v/>
      </c>
      <c r="D61" s="287" t="str">
        <f>IF($E61="","",VLOOKUP($E61,Lists!$AZ$2:$BC$78,4,FALSE))</f>
        <v/>
      </c>
      <c r="E61" s="277"/>
      <c r="F61" s="277"/>
      <c r="G61" s="303"/>
      <c r="H61" s="304"/>
      <c r="I61" s="303"/>
      <c r="J61" s="304"/>
      <c r="K61" s="316" t="str">
        <f t="shared" si="0"/>
        <v/>
      </c>
      <c r="L61" s="318"/>
      <c r="M61" s="304"/>
    </row>
    <row r="62" spans="2:13" s="279" customFormat="1" x14ac:dyDescent="0.35">
      <c r="B62" s="287" t="str">
        <f>IF($E62="","",VLOOKUP($E62,Lists!$AZ$2:$BC$78,2,FALSE))</f>
        <v/>
      </c>
      <c r="C62" s="287" t="str">
        <f>IF($E62="","",VLOOKUP($E62,Lists!$AZ$2:$BC$78,3,FALSE))</f>
        <v/>
      </c>
      <c r="D62" s="287" t="str">
        <f>IF($E62="","",VLOOKUP($E62,Lists!$AZ$2:$BC$78,4,FALSE))</f>
        <v/>
      </c>
      <c r="E62" s="277"/>
      <c r="F62" s="277"/>
      <c r="G62" s="303"/>
      <c r="H62" s="304"/>
      <c r="I62" s="303"/>
      <c r="J62" s="304"/>
      <c r="K62" s="316" t="str">
        <f t="shared" si="0"/>
        <v/>
      </c>
      <c r="L62" s="318"/>
      <c r="M62" s="304"/>
    </row>
    <row r="63" spans="2:13" s="279" customFormat="1" x14ac:dyDescent="0.35">
      <c r="B63" s="287" t="str">
        <f>IF($E63="","",VLOOKUP($E63,Lists!$AZ$2:$BC$78,2,FALSE))</f>
        <v/>
      </c>
      <c r="C63" s="287" t="str">
        <f>IF($E63="","",VLOOKUP($E63,Lists!$AZ$2:$BC$78,3,FALSE))</f>
        <v/>
      </c>
      <c r="D63" s="287" t="str">
        <f>IF($E63="","",VLOOKUP($E63,Lists!$AZ$2:$BC$78,4,FALSE))</f>
        <v/>
      </c>
      <c r="E63" s="277"/>
      <c r="F63" s="277"/>
      <c r="G63" s="303"/>
      <c r="H63" s="304"/>
      <c r="I63" s="303"/>
      <c r="J63" s="304"/>
      <c r="K63" s="316" t="str">
        <f t="shared" si="0"/>
        <v/>
      </c>
      <c r="L63" s="318"/>
      <c r="M63" s="304"/>
    </row>
    <row r="64" spans="2:13" s="279" customFormat="1" x14ac:dyDescent="0.35">
      <c r="B64" s="287" t="str">
        <f>IF($E64="","",VLOOKUP($E64,Lists!$AZ$2:$BC$78,2,FALSE))</f>
        <v/>
      </c>
      <c r="C64" s="287" t="str">
        <f>IF($E64="","",VLOOKUP($E64,Lists!$AZ$2:$BC$78,3,FALSE))</f>
        <v/>
      </c>
      <c r="D64" s="287" t="str">
        <f>IF($E64="","",VLOOKUP($E64,Lists!$AZ$2:$BC$78,4,FALSE))</f>
        <v/>
      </c>
      <c r="E64" s="277"/>
      <c r="F64" s="277"/>
      <c r="G64" s="303"/>
      <c r="H64" s="304"/>
      <c r="I64" s="303"/>
      <c r="J64" s="304"/>
      <c r="K64" s="316" t="str">
        <f t="shared" si="0"/>
        <v/>
      </c>
      <c r="L64" s="318"/>
      <c r="M64" s="304"/>
    </row>
    <row r="65" spans="2:13" s="279" customFormat="1" x14ac:dyDescent="0.35">
      <c r="B65" s="287" t="str">
        <f>IF($E65="","",VLOOKUP($E65,Lists!$AZ$2:$BC$78,2,FALSE))</f>
        <v/>
      </c>
      <c r="C65" s="287" t="str">
        <f>IF($E65="","",VLOOKUP($E65,Lists!$AZ$2:$BC$78,3,FALSE))</f>
        <v/>
      </c>
      <c r="D65" s="287" t="str">
        <f>IF($E65="","",VLOOKUP($E65,Lists!$AZ$2:$BC$78,4,FALSE))</f>
        <v/>
      </c>
      <c r="E65" s="277"/>
      <c r="F65" s="277"/>
      <c r="G65" s="303"/>
      <c r="H65" s="304"/>
      <c r="I65" s="303"/>
      <c r="J65" s="304"/>
      <c r="K65" s="316" t="str">
        <f t="shared" si="0"/>
        <v/>
      </c>
      <c r="L65" s="318"/>
      <c r="M65" s="304"/>
    </row>
    <row r="66" spans="2:13" s="279" customFormat="1" x14ac:dyDescent="0.35">
      <c r="B66" s="287" t="str">
        <f>IF($E66="","",VLOOKUP($E66,Lists!$AZ$2:$BC$78,2,FALSE))</f>
        <v/>
      </c>
      <c r="C66" s="287" t="str">
        <f>IF($E66="","",VLOOKUP($E66,Lists!$AZ$2:$BC$78,3,FALSE))</f>
        <v/>
      </c>
      <c r="D66" s="287" t="str">
        <f>IF($E66="","",VLOOKUP($E66,Lists!$AZ$2:$BC$78,4,FALSE))</f>
        <v/>
      </c>
      <c r="E66" s="277"/>
      <c r="F66" s="277"/>
      <c r="G66" s="303"/>
      <c r="H66" s="304"/>
      <c r="I66" s="303"/>
      <c r="J66" s="304"/>
      <c r="K66" s="316" t="str">
        <f t="shared" si="0"/>
        <v/>
      </c>
      <c r="L66" s="318"/>
      <c r="M66" s="304"/>
    </row>
    <row r="67" spans="2:13" s="279" customFormat="1" x14ac:dyDescent="0.35">
      <c r="B67" s="287" t="str">
        <f>IF($E67="","",VLOOKUP($E67,Lists!$AZ$2:$BC$78,2,FALSE))</f>
        <v/>
      </c>
      <c r="C67" s="287" t="str">
        <f>IF($E67="","",VLOOKUP($E67,Lists!$AZ$2:$BC$78,3,FALSE))</f>
        <v/>
      </c>
      <c r="D67" s="287" t="str">
        <f>IF($E67="","",VLOOKUP($E67,Lists!$AZ$2:$BC$78,4,FALSE))</f>
        <v/>
      </c>
      <c r="E67" s="277"/>
      <c r="F67" s="277"/>
      <c r="G67" s="303"/>
      <c r="H67" s="304"/>
      <c r="I67" s="303"/>
      <c r="J67" s="304"/>
      <c r="K67" s="316" t="str">
        <f t="shared" si="0"/>
        <v/>
      </c>
      <c r="L67" s="318"/>
      <c r="M67" s="304"/>
    </row>
    <row r="68" spans="2:13" s="279" customFormat="1" x14ac:dyDescent="0.35">
      <c r="B68" s="287" t="str">
        <f>IF($E68="","",VLOOKUP($E68,Lists!$AZ$2:$BC$78,2,FALSE))</f>
        <v/>
      </c>
      <c r="C68" s="287" t="str">
        <f>IF($E68="","",VLOOKUP($E68,Lists!$AZ$2:$BC$78,3,FALSE))</f>
        <v/>
      </c>
      <c r="D68" s="287" t="str">
        <f>IF($E68="","",VLOOKUP($E68,Lists!$AZ$2:$BC$78,4,FALSE))</f>
        <v/>
      </c>
      <c r="E68" s="277"/>
      <c r="F68" s="277"/>
      <c r="G68" s="303"/>
      <c r="H68" s="304"/>
      <c r="I68" s="303"/>
      <c r="J68" s="304"/>
      <c r="K68" s="316" t="str">
        <f t="shared" si="0"/>
        <v/>
      </c>
      <c r="L68" s="318"/>
      <c r="M68" s="304"/>
    </row>
    <row r="69" spans="2:13" s="279" customFormat="1" x14ac:dyDescent="0.35">
      <c r="B69" s="287" t="str">
        <f>IF($E69="","",VLOOKUP($E69,Lists!$AZ$2:$BC$78,2,FALSE))</f>
        <v/>
      </c>
      <c r="C69" s="287" t="str">
        <f>IF($E69="","",VLOOKUP($E69,Lists!$AZ$2:$BC$78,3,FALSE))</f>
        <v/>
      </c>
      <c r="D69" s="287" t="str">
        <f>IF($E69="","",VLOOKUP($E69,Lists!$AZ$2:$BC$78,4,FALSE))</f>
        <v/>
      </c>
      <c r="E69" s="277"/>
      <c r="F69" s="277"/>
      <c r="G69" s="303"/>
      <c r="H69" s="304"/>
      <c r="I69" s="303"/>
      <c r="J69" s="304"/>
      <c r="K69" s="316" t="str">
        <f t="shared" si="0"/>
        <v/>
      </c>
      <c r="L69" s="318"/>
      <c r="M69" s="304"/>
    </row>
    <row r="70" spans="2:13" s="279" customFormat="1" x14ac:dyDescent="0.35">
      <c r="B70" s="287" t="str">
        <f>IF($E70="","",VLOOKUP($E70,Lists!$AZ$2:$BC$78,2,FALSE))</f>
        <v/>
      </c>
      <c r="C70" s="287" t="str">
        <f>IF($E70="","",VLOOKUP($E70,Lists!$AZ$2:$BC$78,3,FALSE))</f>
        <v/>
      </c>
      <c r="D70" s="287" t="str">
        <f>IF($E70="","",VLOOKUP($E70,Lists!$AZ$2:$BC$78,4,FALSE))</f>
        <v/>
      </c>
      <c r="E70" s="277"/>
      <c r="F70" s="277"/>
      <c r="G70" s="303"/>
      <c r="H70" s="304"/>
      <c r="I70" s="303"/>
      <c r="J70" s="304"/>
      <c r="K70" s="316" t="str">
        <f t="shared" si="0"/>
        <v/>
      </c>
      <c r="L70" s="318"/>
      <c r="M70" s="304"/>
    </row>
    <row r="71" spans="2:13" s="279" customFormat="1" x14ac:dyDescent="0.35">
      <c r="B71" s="287" t="str">
        <f>IF($E71="","",VLOOKUP($E71,Lists!$AZ$2:$BC$78,2,FALSE))</f>
        <v/>
      </c>
      <c r="C71" s="287" t="str">
        <f>IF($E71="","",VLOOKUP($E71,Lists!$AZ$2:$BC$78,3,FALSE))</f>
        <v/>
      </c>
      <c r="D71" s="287" t="str">
        <f>IF($E71="","",VLOOKUP($E71,Lists!$AZ$2:$BC$78,4,FALSE))</f>
        <v/>
      </c>
      <c r="E71" s="277"/>
      <c r="F71" s="277"/>
      <c r="G71" s="303"/>
      <c r="H71" s="304"/>
      <c r="I71" s="303"/>
      <c r="J71" s="304"/>
      <c r="K71" s="316" t="str">
        <f t="shared" si="0"/>
        <v/>
      </c>
      <c r="L71" s="318"/>
      <c r="M71" s="304"/>
    </row>
    <row r="72" spans="2:13" s="279" customFormat="1" x14ac:dyDescent="0.35">
      <c r="B72" s="287" t="str">
        <f>IF($E72="","",VLOOKUP($E72,Lists!$AZ$2:$BC$78,2,FALSE))</f>
        <v/>
      </c>
      <c r="C72" s="287" t="str">
        <f>IF($E72="","",VLOOKUP($E72,Lists!$AZ$2:$BC$78,3,FALSE))</f>
        <v/>
      </c>
      <c r="D72" s="287" t="str">
        <f>IF($E72="","",VLOOKUP($E72,Lists!$AZ$2:$BC$78,4,FALSE))</f>
        <v/>
      </c>
      <c r="E72" s="277"/>
      <c r="F72" s="277"/>
      <c r="G72" s="303"/>
      <c r="H72" s="304"/>
      <c r="I72" s="303"/>
      <c r="J72" s="304"/>
      <c r="K72" s="316" t="str">
        <f t="shared" si="0"/>
        <v/>
      </c>
      <c r="L72" s="318"/>
      <c r="M72" s="304"/>
    </row>
    <row r="73" spans="2:13" s="279" customFormat="1" x14ac:dyDescent="0.35">
      <c r="B73" s="287" t="str">
        <f>IF($E73="","",VLOOKUP($E73,Lists!$AZ$2:$BC$78,2,FALSE))</f>
        <v/>
      </c>
      <c r="C73" s="287" t="str">
        <f>IF($E73="","",VLOOKUP($E73,Lists!$AZ$2:$BC$78,3,FALSE))</f>
        <v/>
      </c>
      <c r="D73" s="287" t="str">
        <f>IF($E73="","",VLOOKUP($E73,Lists!$AZ$2:$BC$78,4,FALSE))</f>
        <v/>
      </c>
      <c r="E73" s="277"/>
      <c r="F73" s="277"/>
      <c r="G73" s="303"/>
      <c r="H73" s="304"/>
      <c r="I73" s="303"/>
      <c r="J73" s="304"/>
      <c r="K73" s="316" t="str">
        <f t="shared" si="0"/>
        <v/>
      </c>
      <c r="L73" s="318"/>
      <c r="M73" s="304"/>
    </row>
    <row r="74" spans="2:13" s="279" customFormat="1" x14ac:dyDescent="0.35">
      <c r="B74" s="287" t="str">
        <f>IF($E74="","",VLOOKUP($E74,Lists!$AZ$2:$BC$78,2,FALSE))</f>
        <v/>
      </c>
      <c r="C74" s="287" t="str">
        <f>IF($E74="","",VLOOKUP($E74,Lists!$AZ$2:$BC$78,3,FALSE))</f>
        <v/>
      </c>
      <c r="D74" s="287" t="str">
        <f>IF($E74="","",VLOOKUP($E74,Lists!$AZ$2:$BC$78,4,FALSE))</f>
        <v/>
      </c>
      <c r="E74" s="277"/>
      <c r="F74" s="277"/>
      <c r="G74" s="303"/>
      <c r="H74" s="304"/>
      <c r="I74" s="303"/>
      <c r="J74" s="304"/>
      <c r="K74" s="316" t="str">
        <f t="shared" si="0"/>
        <v/>
      </c>
      <c r="L74" s="318"/>
      <c r="M74" s="304"/>
    </row>
    <row r="75" spans="2:13" s="279" customFormat="1" x14ac:dyDescent="0.35">
      <c r="B75" s="287" t="str">
        <f>IF($E75="","",VLOOKUP($E75,Lists!$AZ$2:$BC$78,2,FALSE))</f>
        <v/>
      </c>
      <c r="C75" s="287" t="str">
        <f>IF($E75="","",VLOOKUP($E75,Lists!$AZ$2:$BC$78,3,FALSE))</f>
        <v/>
      </c>
      <c r="D75" s="287" t="str">
        <f>IF($E75="","",VLOOKUP($E75,Lists!$AZ$2:$BC$78,4,FALSE))</f>
        <v/>
      </c>
      <c r="E75" s="277"/>
      <c r="F75" s="277"/>
      <c r="G75" s="303"/>
      <c r="H75" s="304"/>
      <c r="I75" s="303"/>
      <c r="J75" s="304"/>
      <c r="K75" s="316" t="str">
        <f t="shared" si="0"/>
        <v/>
      </c>
      <c r="L75" s="318"/>
      <c r="M75" s="304"/>
    </row>
    <row r="76" spans="2:13" s="279" customFormat="1" x14ac:dyDescent="0.35">
      <c r="B76" s="287" t="str">
        <f>IF($E76="","",VLOOKUP($E76,Lists!$AZ$2:$BC$78,2,FALSE))</f>
        <v/>
      </c>
      <c r="C76" s="287" t="str">
        <f>IF($E76="","",VLOOKUP($E76,Lists!$AZ$2:$BC$78,3,FALSE))</f>
        <v/>
      </c>
      <c r="D76" s="287" t="str">
        <f>IF($E76="","",VLOOKUP($E76,Lists!$AZ$2:$BC$78,4,FALSE))</f>
        <v/>
      </c>
      <c r="E76" s="277"/>
      <c r="F76" s="277"/>
      <c r="G76" s="303"/>
      <c r="H76" s="304"/>
      <c r="I76" s="303"/>
      <c r="J76" s="304"/>
      <c r="K76" s="316" t="str">
        <f t="shared" si="0"/>
        <v/>
      </c>
      <c r="L76" s="318"/>
      <c r="M76" s="304"/>
    </row>
    <row r="77" spans="2:13" s="279" customFormat="1" x14ac:dyDescent="0.35">
      <c r="B77" s="287" t="str">
        <f>IF($E77="","",VLOOKUP($E77,Lists!$AZ$2:$BC$78,2,FALSE))</f>
        <v/>
      </c>
      <c r="C77" s="287" t="str">
        <f>IF($E77="","",VLOOKUP($E77,Lists!$AZ$2:$BC$78,3,FALSE))</f>
        <v/>
      </c>
      <c r="D77" s="287" t="str">
        <f>IF($E77="","",VLOOKUP($E77,Lists!$AZ$2:$BC$78,4,FALSE))</f>
        <v/>
      </c>
      <c r="E77" s="277"/>
      <c r="F77" s="277"/>
      <c r="G77" s="303"/>
      <c r="H77" s="304"/>
      <c r="I77" s="303"/>
      <c r="J77" s="304"/>
      <c r="K77" s="316" t="str">
        <f t="shared" si="0"/>
        <v/>
      </c>
      <c r="L77" s="318"/>
      <c r="M77" s="304"/>
    </row>
    <row r="78" spans="2:13" s="279" customFormat="1" x14ac:dyDescent="0.35">
      <c r="B78" s="287" t="str">
        <f>IF($E78="","",VLOOKUP($E78,Lists!$AZ$2:$BC$78,2,FALSE))</f>
        <v/>
      </c>
      <c r="C78" s="287" t="str">
        <f>IF($E78="","",VLOOKUP($E78,Lists!$AZ$2:$BC$78,3,FALSE))</f>
        <v/>
      </c>
      <c r="D78" s="287" t="str">
        <f>IF($E78="","",VLOOKUP($E78,Lists!$AZ$2:$BC$78,4,FALSE))</f>
        <v/>
      </c>
      <c r="E78" s="277"/>
      <c r="F78" s="277"/>
      <c r="G78" s="303"/>
      <c r="H78" s="304"/>
      <c r="I78" s="303"/>
      <c r="J78" s="304"/>
      <c r="K78" s="316" t="str">
        <f t="shared" si="0"/>
        <v/>
      </c>
      <c r="L78" s="318"/>
      <c r="M78" s="304"/>
    </row>
    <row r="79" spans="2:13" s="279" customFormat="1" x14ac:dyDescent="0.35">
      <c r="B79" s="287" t="str">
        <f>IF($E79="","",VLOOKUP($E79,Lists!$AZ$2:$BC$78,2,FALSE))</f>
        <v/>
      </c>
      <c r="C79" s="287" t="str">
        <f>IF($E79="","",VLOOKUP($E79,Lists!$AZ$2:$BC$78,3,FALSE))</f>
        <v/>
      </c>
      <c r="D79" s="287" t="str">
        <f>IF($E79="","",VLOOKUP($E79,Lists!$AZ$2:$BC$78,4,FALSE))</f>
        <v/>
      </c>
      <c r="E79" s="277"/>
      <c r="F79" s="277"/>
      <c r="G79" s="303"/>
      <c r="H79" s="304"/>
      <c r="I79" s="303"/>
      <c r="J79" s="304"/>
      <c r="K79" s="316" t="str">
        <f t="shared" si="0"/>
        <v/>
      </c>
      <c r="L79" s="318"/>
      <c r="M79" s="304"/>
    </row>
    <row r="80" spans="2:13" s="279" customFormat="1" x14ac:dyDescent="0.35">
      <c r="B80" s="287" t="str">
        <f>IF($E80="","",VLOOKUP($E80,Lists!$AZ$2:$BC$78,2,FALSE))</f>
        <v/>
      </c>
      <c r="C80" s="287" t="str">
        <f>IF($E80="","",VLOOKUP($E80,Lists!$AZ$2:$BC$78,3,FALSE))</f>
        <v/>
      </c>
      <c r="D80" s="287" t="str">
        <f>IF($E80="","",VLOOKUP($E80,Lists!$AZ$2:$BC$78,4,FALSE))</f>
        <v/>
      </c>
      <c r="E80" s="277"/>
      <c r="F80" s="277"/>
      <c r="G80" s="303"/>
      <c r="H80" s="304"/>
      <c r="I80" s="303"/>
      <c r="J80" s="304"/>
      <c r="K80" s="316" t="str">
        <f t="shared" si="0"/>
        <v/>
      </c>
      <c r="L80" s="318"/>
      <c r="M80" s="304"/>
    </row>
    <row r="81" spans="2:13" s="279" customFormat="1" x14ac:dyDescent="0.35">
      <c r="B81" s="287" t="str">
        <f>IF($E81="","",VLOOKUP($E81,Lists!$AZ$2:$BC$78,2,FALSE))</f>
        <v/>
      </c>
      <c r="C81" s="287" t="str">
        <f>IF($E81="","",VLOOKUP($E81,Lists!$AZ$2:$BC$78,3,FALSE))</f>
        <v/>
      </c>
      <c r="D81" s="287" t="str">
        <f>IF($E81="","",VLOOKUP($E81,Lists!$AZ$2:$BC$78,4,FALSE))</f>
        <v/>
      </c>
      <c r="E81" s="277"/>
      <c r="F81" s="277"/>
      <c r="G81" s="303"/>
      <c r="H81" s="304"/>
      <c r="I81" s="303"/>
      <c r="J81" s="304"/>
      <c r="K81" s="316" t="str">
        <f t="shared" si="0"/>
        <v/>
      </c>
      <c r="L81" s="318"/>
      <c r="M81" s="304"/>
    </row>
    <row r="82" spans="2:13" s="279" customFormat="1" x14ac:dyDescent="0.35">
      <c r="B82" s="287" t="str">
        <f>IF($E82="","",VLOOKUP($E82,Lists!$AZ$2:$BC$78,2,FALSE))</f>
        <v/>
      </c>
      <c r="C82" s="287" t="str">
        <f>IF($E82="","",VLOOKUP($E82,Lists!$AZ$2:$BC$78,3,FALSE))</f>
        <v/>
      </c>
      <c r="D82" s="287" t="str">
        <f>IF($E82="","",VLOOKUP($E82,Lists!$AZ$2:$BC$78,4,FALSE))</f>
        <v/>
      </c>
      <c r="E82" s="277"/>
      <c r="F82" s="277"/>
      <c r="G82" s="303"/>
      <c r="H82" s="304"/>
      <c r="I82" s="303"/>
      <c r="J82" s="304"/>
      <c r="K82" s="316" t="str">
        <f t="shared" si="0"/>
        <v/>
      </c>
      <c r="L82" s="318"/>
      <c r="M82" s="304"/>
    </row>
    <row r="83" spans="2:13" s="279" customFormat="1" x14ac:dyDescent="0.35">
      <c r="B83" s="287" t="str">
        <f>IF($E83="","",VLOOKUP($E83,Lists!$AZ$2:$BC$78,2,FALSE))</f>
        <v/>
      </c>
      <c r="C83" s="287" t="str">
        <f>IF($E83="","",VLOOKUP($E83,Lists!$AZ$2:$BC$78,3,FALSE))</f>
        <v/>
      </c>
      <c r="D83" s="287" t="str">
        <f>IF($E83="","",VLOOKUP($E83,Lists!$AZ$2:$BC$78,4,FALSE))</f>
        <v/>
      </c>
      <c r="E83" s="277"/>
      <c r="F83" s="277"/>
      <c r="G83" s="303"/>
      <c r="H83" s="304"/>
      <c r="I83" s="303"/>
      <c r="J83" s="304"/>
      <c r="K83" s="316" t="str">
        <f t="shared" si="0"/>
        <v/>
      </c>
      <c r="L83" s="318"/>
      <c r="M83" s="304"/>
    </row>
    <row r="84" spans="2:13" s="279" customFormat="1" x14ac:dyDescent="0.35">
      <c r="B84" s="287" t="str">
        <f>IF($E84="","",VLOOKUP($E84,Lists!$AZ$2:$BC$78,2,FALSE))</f>
        <v/>
      </c>
      <c r="C84" s="287" t="str">
        <f>IF($E84="","",VLOOKUP($E84,Lists!$AZ$2:$BC$78,3,FALSE))</f>
        <v/>
      </c>
      <c r="D84" s="287" t="str">
        <f>IF($E84="","",VLOOKUP($E84,Lists!$AZ$2:$BC$78,4,FALSE))</f>
        <v/>
      </c>
      <c r="E84" s="277"/>
      <c r="F84" s="277"/>
      <c r="G84" s="303"/>
      <c r="H84" s="304"/>
      <c r="I84" s="303"/>
      <c r="J84" s="304"/>
      <c r="K84" s="316" t="str">
        <f t="shared" si="0"/>
        <v/>
      </c>
      <c r="L84" s="318"/>
      <c r="M84" s="304"/>
    </row>
    <row r="85" spans="2:13" s="279" customFormat="1" x14ac:dyDescent="0.35">
      <c r="B85" s="287" t="str">
        <f>IF($E85="","",VLOOKUP($E85,Lists!$AZ$2:$BC$78,2,FALSE))</f>
        <v/>
      </c>
      <c r="C85" s="287" t="str">
        <f>IF($E85="","",VLOOKUP($E85,Lists!$AZ$2:$BC$78,3,FALSE))</f>
        <v/>
      </c>
      <c r="D85" s="287" t="str">
        <f>IF($E85="","",VLOOKUP($E85,Lists!$AZ$2:$BC$78,4,FALSE))</f>
        <v/>
      </c>
      <c r="E85" s="277"/>
      <c r="F85" s="277"/>
      <c r="G85" s="303"/>
      <c r="H85" s="304"/>
      <c r="I85" s="303"/>
      <c r="J85" s="304"/>
      <c r="K85" s="316" t="str">
        <f t="shared" si="0"/>
        <v/>
      </c>
      <c r="L85" s="318"/>
      <c r="M85" s="304"/>
    </row>
    <row r="86" spans="2:13" s="279" customFormat="1" x14ac:dyDescent="0.35">
      <c r="B86" s="287" t="str">
        <f>IF($E86="","",VLOOKUP($E86,Lists!$AZ$2:$BC$78,2,FALSE))</f>
        <v/>
      </c>
      <c r="C86" s="287" t="str">
        <f>IF($E86="","",VLOOKUP($E86,Lists!$AZ$2:$BC$78,3,FALSE))</f>
        <v/>
      </c>
      <c r="D86" s="287" t="str">
        <f>IF($E86="","",VLOOKUP($E86,Lists!$AZ$2:$BC$78,4,FALSE))</f>
        <v/>
      </c>
      <c r="E86" s="277"/>
      <c r="F86" s="277"/>
      <c r="G86" s="303"/>
      <c r="H86" s="304"/>
      <c r="I86" s="303"/>
      <c r="J86" s="304"/>
      <c r="K86" s="316" t="str">
        <f t="shared" si="0"/>
        <v/>
      </c>
      <c r="L86" s="318"/>
      <c r="M86" s="304"/>
    </row>
    <row r="87" spans="2:13" s="279" customFormat="1" x14ac:dyDescent="0.35">
      <c r="B87" s="287" t="str">
        <f>IF($E87="","",VLOOKUP($E87,Lists!$AZ$2:$BC$78,2,FALSE))</f>
        <v/>
      </c>
      <c r="C87" s="287" t="str">
        <f>IF($E87="","",VLOOKUP($E87,Lists!$AZ$2:$BC$78,3,FALSE))</f>
        <v/>
      </c>
      <c r="D87" s="287" t="str">
        <f>IF($E87="","",VLOOKUP($E87,Lists!$AZ$2:$BC$78,4,FALSE))</f>
        <v/>
      </c>
      <c r="E87" s="277"/>
      <c r="F87" s="277"/>
      <c r="G87" s="303"/>
      <c r="H87" s="304"/>
      <c r="I87" s="303"/>
      <c r="J87" s="304"/>
      <c r="K87" s="316" t="str">
        <f t="shared" si="0"/>
        <v/>
      </c>
      <c r="L87" s="318"/>
      <c r="M87" s="304"/>
    </row>
    <row r="88" spans="2:13" s="279" customFormat="1" x14ac:dyDescent="0.35">
      <c r="B88" s="287" t="str">
        <f>IF($E88="","",VLOOKUP($E88,Lists!$AZ$2:$BC$78,2,FALSE))</f>
        <v/>
      </c>
      <c r="C88" s="287" t="str">
        <f>IF($E88="","",VLOOKUP($E88,Lists!$AZ$2:$BC$78,3,FALSE))</f>
        <v/>
      </c>
      <c r="D88" s="287" t="str">
        <f>IF($E88="","",VLOOKUP($E88,Lists!$AZ$2:$BC$78,4,FALSE))</f>
        <v/>
      </c>
      <c r="E88" s="277"/>
      <c r="F88" s="277"/>
      <c r="G88" s="303"/>
      <c r="H88" s="304"/>
      <c r="I88" s="303"/>
      <c r="J88" s="304"/>
      <c r="K88" s="316" t="str">
        <f t="shared" si="0"/>
        <v/>
      </c>
      <c r="L88" s="318"/>
      <c r="M88" s="304"/>
    </row>
    <row r="89" spans="2:13" s="279" customFormat="1" x14ac:dyDescent="0.35">
      <c r="B89" s="287" t="str">
        <f>IF($E89="","",VLOOKUP($E89,Lists!$AZ$2:$BC$78,2,FALSE))</f>
        <v/>
      </c>
      <c r="C89" s="287" t="str">
        <f>IF($E89="","",VLOOKUP($E89,Lists!$AZ$2:$BC$78,3,FALSE))</f>
        <v/>
      </c>
      <c r="D89" s="287" t="str">
        <f>IF($E89="","",VLOOKUP($E89,Lists!$AZ$2:$BC$78,4,FALSE))</f>
        <v/>
      </c>
      <c r="E89" s="277"/>
      <c r="F89" s="277"/>
      <c r="G89" s="303"/>
      <c r="H89" s="304"/>
      <c r="I89" s="303"/>
      <c r="J89" s="304"/>
      <c r="K89" s="316" t="str">
        <f t="shared" ref="K89:K152" si="1">IF(J89="","",(VALUE(TEXT(I89,"m/dd/yy ")&amp;TEXT(J89,"hh:mm:ss"))-(VALUE(TEXT(G89,"m/dd/yy ")&amp;TEXT(H89,"hh:mm:ss"))))*24)</f>
        <v/>
      </c>
      <c r="L89" s="318"/>
      <c r="M89" s="304"/>
    </row>
    <row r="90" spans="2:13" s="279" customFormat="1" x14ac:dyDescent="0.35">
      <c r="B90" s="287" t="str">
        <f>IF($E90="","",VLOOKUP($E90,Lists!$AZ$2:$BC$78,2,FALSE))</f>
        <v/>
      </c>
      <c r="C90" s="287" t="str">
        <f>IF($E90="","",VLOOKUP($E90,Lists!$AZ$2:$BC$78,3,FALSE))</f>
        <v/>
      </c>
      <c r="D90" s="287" t="str">
        <f>IF($E90="","",VLOOKUP($E90,Lists!$AZ$2:$BC$78,4,FALSE))</f>
        <v/>
      </c>
      <c r="E90" s="277"/>
      <c r="F90" s="277"/>
      <c r="G90" s="303"/>
      <c r="H90" s="304"/>
      <c r="I90" s="303"/>
      <c r="J90" s="304"/>
      <c r="K90" s="316" t="str">
        <f t="shared" si="1"/>
        <v/>
      </c>
      <c r="L90" s="318"/>
      <c r="M90" s="304"/>
    </row>
    <row r="91" spans="2:13" s="279" customFormat="1" x14ac:dyDescent="0.35">
      <c r="B91" s="287" t="str">
        <f>IF($E91="","",VLOOKUP($E91,Lists!$AZ$2:$BC$78,2,FALSE))</f>
        <v/>
      </c>
      <c r="C91" s="287" t="str">
        <f>IF($E91="","",VLOOKUP($E91,Lists!$AZ$2:$BC$78,3,FALSE))</f>
        <v/>
      </c>
      <c r="D91" s="287" t="str">
        <f>IF($E91="","",VLOOKUP($E91,Lists!$AZ$2:$BC$78,4,FALSE))</f>
        <v/>
      </c>
      <c r="E91" s="277"/>
      <c r="F91" s="277"/>
      <c r="G91" s="303"/>
      <c r="H91" s="304"/>
      <c r="I91" s="303"/>
      <c r="J91" s="304"/>
      <c r="K91" s="316" t="str">
        <f t="shared" si="1"/>
        <v/>
      </c>
      <c r="L91" s="318"/>
      <c r="M91" s="304"/>
    </row>
    <row r="92" spans="2:13" s="279" customFormat="1" x14ac:dyDescent="0.35">
      <c r="B92" s="287" t="str">
        <f>IF($E92="","",VLOOKUP($E92,Lists!$AZ$2:$BC$78,2,FALSE))</f>
        <v/>
      </c>
      <c r="C92" s="287" t="str">
        <f>IF($E92="","",VLOOKUP($E92,Lists!$AZ$2:$BC$78,3,FALSE))</f>
        <v/>
      </c>
      <c r="D92" s="287" t="str">
        <f>IF($E92="","",VLOOKUP($E92,Lists!$AZ$2:$BC$78,4,FALSE))</f>
        <v/>
      </c>
      <c r="E92" s="277"/>
      <c r="F92" s="277"/>
      <c r="G92" s="303"/>
      <c r="H92" s="304"/>
      <c r="I92" s="303"/>
      <c r="J92" s="304"/>
      <c r="K92" s="316" t="str">
        <f t="shared" si="1"/>
        <v/>
      </c>
      <c r="L92" s="318"/>
      <c r="M92" s="304"/>
    </row>
    <row r="93" spans="2:13" s="279" customFormat="1" x14ac:dyDescent="0.35">
      <c r="B93" s="287" t="str">
        <f>IF($E93="","",VLOOKUP($E93,Lists!$AZ$2:$BC$78,2,FALSE))</f>
        <v/>
      </c>
      <c r="C93" s="287" t="str">
        <f>IF($E93="","",VLOOKUP($E93,Lists!$AZ$2:$BC$78,3,FALSE))</f>
        <v/>
      </c>
      <c r="D93" s="287" t="str">
        <f>IF($E93="","",VLOOKUP($E93,Lists!$AZ$2:$BC$78,4,FALSE))</f>
        <v/>
      </c>
      <c r="E93" s="277"/>
      <c r="F93" s="277"/>
      <c r="G93" s="303"/>
      <c r="H93" s="304"/>
      <c r="I93" s="303"/>
      <c r="J93" s="304"/>
      <c r="K93" s="316" t="str">
        <f t="shared" si="1"/>
        <v/>
      </c>
      <c r="L93" s="318"/>
      <c r="M93" s="304"/>
    </row>
    <row r="94" spans="2:13" s="279" customFormat="1" x14ac:dyDescent="0.35">
      <c r="B94" s="287" t="str">
        <f>IF($E94="","",VLOOKUP($E94,Lists!$AZ$2:$BC$78,2,FALSE))</f>
        <v/>
      </c>
      <c r="C94" s="287" t="str">
        <f>IF($E94="","",VLOOKUP($E94,Lists!$AZ$2:$BC$78,3,FALSE))</f>
        <v/>
      </c>
      <c r="D94" s="287" t="str">
        <f>IF($E94="","",VLOOKUP($E94,Lists!$AZ$2:$BC$78,4,FALSE))</f>
        <v/>
      </c>
      <c r="E94" s="277"/>
      <c r="F94" s="277"/>
      <c r="G94" s="303"/>
      <c r="H94" s="304"/>
      <c r="I94" s="303"/>
      <c r="J94" s="304"/>
      <c r="K94" s="316" t="str">
        <f t="shared" si="1"/>
        <v/>
      </c>
      <c r="L94" s="318"/>
      <c r="M94" s="304"/>
    </row>
    <row r="95" spans="2:13" s="279" customFormat="1" x14ac:dyDescent="0.35">
      <c r="B95" s="287" t="str">
        <f>IF($E95="","",VLOOKUP($E95,Lists!$AZ$2:$BC$78,2,FALSE))</f>
        <v/>
      </c>
      <c r="C95" s="287" t="str">
        <f>IF($E95="","",VLOOKUP($E95,Lists!$AZ$2:$BC$78,3,FALSE))</f>
        <v/>
      </c>
      <c r="D95" s="287" t="str">
        <f>IF($E95="","",VLOOKUP($E95,Lists!$AZ$2:$BC$78,4,FALSE))</f>
        <v/>
      </c>
      <c r="E95" s="277"/>
      <c r="F95" s="277"/>
      <c r="G95" s="303"/>
      <c r="H95" s="304"/>
      <c r="I95" s="303"/>
      <c r="J95" s="304"/>
      <c r="K95" s="316" t="str">
        <f t="shared" si="1"/>
        <v/>
      </c>
      <c r="L95" s="318"/>
      <c r="M95" s="304"/>
    </row>
    <row r="96" spans="2:13" s="279" customFormat="1" x14ac:dyDescent="0.35">
      <c r="B96" s="287" t="str">
        <f>IF($E96="","",VLOOKUP($E96,Lists!$AZ$2:$BC$78,2,FALSE))</f>
        <v/>
      </c>
      <c r="C96" s="287" t="str">
        <f>IF($E96="","",VLOOKUP($E96,Lists!$AZ$2:$BC$78,3,FALSE))</f>
        <v/>
      </c>
      <c r="D96" s="287" t="str">
        <f>IF($E96="","",VLOOKUP($E96,Lists!$AZ$2:$BC$78,4,FALSE))</f>
        <v/>
      </c>
      <c r="E96" s="277"/>
      <c r="F96" s="277"/>
      <c r="G96" s="303"/>
      <c r="H96" s="304"/>
      <c r="I96" s="303"/>
      <c r="J96" s="304"/>
      <c r="K96" s="316" t="str">
        <f t="shared" si="1"/>
        <v/>
      </c>
      <c r="L96" s="318"/>
      <c r="M96" s="304"/>
    </row>
    <row r="97" spans="2:13" s="279" customFormat="1" x14ac:dyDescent="0.35">
      <c r="B97" s="287" t="str">
        <f>IF($E97="","",VLOOKUP($E97,Lists!$AZ$2:$BC$78,2,FALSE))</f>
        <v/>
      </c>
      <c r="C97" s="287" t="str">
        <f>IF($E97="","",VLOOKUP($E97,Lists!$AZ$2:$BC$78,3,FALSE))</f>
        <v/>
      </c>
      <c r="D97" s="287" t="str">
        <f>IF($E97="","",VLOOKUP($E97,Lists!$AZ$2:$BC$78,4,FALSE))</f>
        <v/>
      </c>
      <c r="E97" s="277"/>
      <c r="F97" s="277"/>
      <c r="G97" s="303"/>
      <c r="H97" s="304"/>
      <c r="I97" s="303"/>
      <c r="J97" s="304"/>
      <c r="K97" s="316" t="str">
        <f t="shared" si="1"/>
        <v/>
      </c>
      <c r="L97" s="318"/>
      <c r="M97" s="304"/>
    </row>
    <row r="98" spans="2:13" s="279" customFormat="1" x14ac:dyDescent="0.35">
      <c r="B98" s="287" t="str">
        <f>IF($E98="","",VLOOKUP($E98,Lists!$AZ$2:$BC$78,2,FALSE))</f>
        <v/>
      </c>
      <c r="C98" s="287" t="str">
        <f>IF($E98="","",VLOOKUP($E98,Lists!$AZ$2:$BC$78,3,FALSE))</f>
        <v/>
      </c>
      <c r="D98" s="287" t="str">
        <f>IF($E98="","",VLOOKUP($E98,Lists!$AZ$2:$BC$78,4,FALSE))</f>
        <v/>
      </c>
      <c r="E98" s="277"/>
      <c r="F98" s="277"/>
      <c r="G98" s="303"/>
      <c r="H98" s="304"/>
      <c r="I98" s="303"/>
      <c r="J98" s="304"/>
      <c r="K98" s="316" t="str">
        <f t="shared" si="1"/>
        <v/>
      </c>
      <c r="L98" s="318"/>
      <c r="M98" s="304"/>
    </row>
    <row r="99" spans="2:13" s="279" customFormat="1" x14ac:dyDescent="0.35">
      <c r="B99" s="287" t="str">
        <f>IF($E99="","",VLOOKUP($E99,Lists!$AZ$2:$BC$78,2,FALSE))</f>
        <v/>
      </c>
      <c r="C99" s="287" t="str">
        <f>IF($E99="","",VLOOKUP($E99,Lists!$AZ$2:$BC$78,3,FALSE))</f>
        <v/>
      </c>
      <c r="D99" s="287" t="str">
        <f>IF($E99="","",VLOOKUP($E99,Lists!$AZ$2:$BC$78,4,FALSE))</f>
        <v/>
      </c>
      <c r="E99" s="277"/>
      <c r="F99" s="277"/>
      <c r="G99" s="303"/>
      <c r="H99" s="304"/>
      <c r="I99" s="303"/>
      <c r="J99" s="304"/>
      <c r="K99" s="316" t="str">
        <f t="shared" si="1"/>
        <v/>
      </c>
      <c r="L99" s="318"/>
      <c r="M99" s="304"/>
    </row>
    <row r="100" spans="2:13" s="279" customFormat="1" x14ac:dyDescent="0.35">
      <c r="B100" s="287" t="str">
        <f>IF($E100="","",VLOOKUP($E100,Lists!$AZ$2:$BC$78,2,FALSE))</f>
        <v/>
      </c>
      <c r="C100" s="287" t="str">
        <f>IF($E100="","",VLOOKUP($E100,Lists!$AZ$2:$BC$78,3,FALSE))</f>
        <v/>
      </c>
      <c r="D100" s="287" t="str">
        <f>IF($E100="","",VLOOKUP($E100,Lists!$AZ$2:$BC$78,4,FALSE))</f>
        <v/>
      </c>
      <c r="E100" s="271"/>
      <c r="F100" s="271"/>
      <c r="G100" s="303"/>
      <c r="H100" s="304"/>
      <c r="I100" s="303"/>
      <c r="J100" s="304"/>
      <c r="K100" s="316" t="str">
        <f t="shared" si="1"/>
        <v/>
      </c>
      <c r="L100" s="318"/>
      <c r="M100" s="304"/>
    </row>
    <row r="101" spans="2:13" s="279" customFormat="1" x14ac:dyDescent="0.35">
      <c r="B101" s="287" t="str">
        <f>IF($E101="","",VLOOKUP($E101,Lists!$AZ$2:$BC$78,2,FALSE))</f>
        <v/>
      </c>
      <c r="C101" s="287" t="str">
        <f>IF($E101="","",VLOOKUP($E101,Lists!$AZ$2:$BC$78,3,FALSE))</f>
        <v/>
      </c>
      <c r="D101" s="287" t="str">
        <f>IF($E101="","",VLOOKUP($E101,Lists!$AZ$2:$BC$78,4,FALSE))</f>
        <v/>
      </c>
      <c r="E101" s="277"/>
      <c r="F101" s="277"/>
      <c r="G101" s="303"/>
      <c r="H101" s="304"/>
      <c r="I101" s="303"/>
      <c r="J101" s="304"/>
      <c r="K101" s="316" t="str">
        <f t="shared" si="1"/>
        <v/>
      </c>
      <c r="L101" s="318"/>
      <c r="M101" s="304"/>
    </row>
    <row r="102" spans="2:13" s="279" customFormat="1" x14ac:dyDescent="0.35">
      <c r="B102" s="287" t="str">
        <f>IF($E102="","",VLOOKUP($E102,Lists!$AZ$2:$BC$78,2,FALSE))</f>
        <v/>
      </c>
      <c r="C102" s="287" t="str">
        <f>IF($E102="","",VLOOKUP($E102,Lists!$AZ$2:$BC$78,3,FALSE))</f>
        <v/>
      </c>
      <c r="D102" s="287" t="str">
        <f>IF($E102="","",VLOOKUP($E102,Lists!$AZ$2:$BC$78,4,FALSE))</f>
        <v/>
      </c>
      <c r="E102" s="277"/>
      <c r="F102" s="277"/>
      <c r="G102" s="303"/>
      <c r="H102" s="304"/>
      <c r="I102" s="303"/>
      <c r="J102" s="304"/>
      <c r="K102" s="316" t="str">
        <f t="shared" si="1"/>
        <v/>
      </c>
      <c r="L102" s="318"/>
      <c r="M102" s="304"/>
    </row>
    <row r="103" spans="2:13" s="279" customFormat="1" x14ac:dyDescent="0.35">
      <c r="B103" s="287" t="str">
        <f>IF($E103="","",VLOOKUP($E103,Lists!$AZ$2:$BC$78,2,FALSE))</f>
        <v/>
      </c>
      <c r="C103" s="287" t="str">
        <f>IF($E103="","",VLOOKUP($E103,Lists!$AZ$2:$BC$78,3,FALSE))</f>
        <v/>
      </c>
      <c r="D103" s="287" t="str">
        <f>IF($E103="","",VLOOKUP($E103,Lists!$AZ$2:$BC$78,4,FALSE))</f>
        <v/>
      </c>
      <c r="E103" s="277"/>
      <c r="F103" s="277"/>
      <c r="G103" s="303"/>
      <c r="H103" s="304"/>
      <c r="I103" s="303"/>
      <c r="J103" s="304"/>
      <c r="K103" s="316" t="str">
        <f t="shared" si="1"/>
        <v/>
      </c>
      <c r="L103" s="318"/>
      <c r="M103" s="304"/>
    </row>
    <row r="104" spans="2:13" s="279" customFormat="1" x14ac:dyDescent="0.35">
      <c r="B104" s="287" t="str">
        <f>IF($E104="","",VLOOKUP($E104,Lists!$AZ$2:$BC$78,2,FALSE))</f>
        <v/>
      </c>
      <c r="C104" s="287" t="str">
        <f>IF($E104="","",VLOOKUP($E104,Lists!$AZ$2:$BC$78,3,FALSE))</f>
        <v/>
      </c>
      <c r="D104" s="287" t="str">
        <f>IF($E104="","",VLOOKUP($E104,Lists!$AZ$2:$BC$78,4,FALSE))</f>
        <v/>
      </c>
      <c r="E104" s="277"/>
      <c r="F104" s="277"/>
      <c r="G104" s="303"/>
      <c r="H104" s="304"/>
      <c r="I104" s="303"/>
      <c r="J104" s="304"/>
      <c r="K104" s="316" t="str">
        <f t="shared" si="1"/>
        <v/>
      </c>
      <c r="L104" s="318"/>
      <c r="M104" s="304"/>
    </row>
    <row r="105" spans="2:13" s="279" customFormat="1" x14ac:dyDescent="0.35">
      <c r="B105" s="287" t="str">
        <f>IF($E105="","",VLOOKUP($E105,Lists!$AZ$2:$BC$78,2,FALSE))</f>
        <v/>
      </c>
      <c r="C105" s="287" t="str">
        <f>IF($E105="","",VLOOKUP($E105,Lists!$AZ$2:$BC$78,3,FALSE))</f>
        <v/>
      </c>
      <c r="D105" s="287" t="str">
        <f>IF($E105="","",VLOOKUP($E105,Lists!$AZ$2:$BC$78,4,FALSE))</f>
        <v/>
      </c>
      <c r="E105" s="277"/>
      <c r="F105" s="277"/>
      <c r="G105" s="303"/>
      <c r="H105" s="304"/>
      <c r="I105" s="303"/>
      <c r="J105" s="304"/>
      <c r="K105" s="316" t="str">
        <f t="shared" si="1"/>
        <v/>
      </c>
      <c r="L105" s="318"/>
      <c r="M105" s="304"/>
    </row>
    <row r="106" spans="2:13" s="279" customFormat="1" x14ac:dyDescent="0.35">
      <c r="B106" s="287" t="str">
        <f>IF($E106="","",VLOOKUP($E106,Lists!$AZ$2:$BC$78,2,FALSE))</f>
        <v/>
      </c>
      <c r="C106" s="287" t="str">
        <f>IF($E106="","",VLOOKUP($E106,Lists!$AZ$2:$BC$78,3,FALSE))</f>
        <v/>
      </c>
      <c r="D106" s="287" t="str">
        <f>IF($E106="","",VLOOKUP($E106,Lists!$AZ$2:$BC$78,4,FALSE))</f>
        <v/>
      </c>
      <c r="E106" s="277"/>
      <c r="F106" s="277"/>
      <c r="G106" s="303"/>
      <c r="H106" s="304"/>
      <c r="I106" s="303"/>
      <c r="J106" s="304"/>
      <c r="K106" s="316" t="str">
        <f t="shared" si="1"/>
        <v/>
      </c>
      <c r="L106" s="318"/>
      <c r="M106" s="304"/>
    </row>
    <row r="107" spans="2:13" s="279" customFormat="1" x14ac:dyDescent="0.35">
      <c r="B107" s="287" t="str">
        <f>IF($E107="","",VLOOKUP($E107,Lists!$AZ$2:$BC$78,2,FALSE))</f>
        <v/>
      </c>
      <c r="C107" s="287" t="str">
        <f>IF($E107="","",VLOOKUP($E107,Lists!$AZ$2:$BC$78,3,FALSE))</f>
        <v/>
      </c>
      <c r="D107" s="287" t="str">
        <f>IF($E107="","",VLOOKUP($E107,Lists!$AZ$2:$BC$78,4,FALSE))</f>
        <v/>
      </c>
      <c r="E107" s="277"/>
      <c r="F107" s="277"/>
      <c r="G107" s="303"/>
      <c r="H107" s="304"/>
      <c r="I107" s="303"/>
      <c r="J107" s="304"/>
      <c r="K107" s="316" t="str">
        <f t="shared" si="1"/>
        <v/>
      </c>
      <c r="L107" s="318"/>
      <c r="M107" s="304"/>
    </row>
    <row r="108" spans="2:13" s="279" customFormat="1" x14ac:dyDescent="0.35">
      <c r="B108" s="287" t="str">
        <f>IF($E108="","",VLOOKUP($E108,Lists!$AZ$2:$BC$78,2,FALSE))</f>
        <v/>
      </c>
      <c r="C108" s="287" t="str">
        <f>IF($E108="","",VLOOKUP($E108,Lists!$AZ$2:$BC$78,3,FALSE))</f>
        <v/>
      </c>
      <c r="D108" s="287" t="str">
        <f>IF($E108="","",VLOOKUP($E108,Lists!$AZ$2:$BC$78,4,FALSE))</f>
        <v/>
      </c>
      <c r="E108" s="277"/>
      <c r="F108" s="277"/>
      <c r="G108" s="303"/>
      <c r="H108" s="304"/>
      <c r="I108" s="303"/>
      <c r="J108" s="304"/>
      <c r="K108" s="316" t="str">
        <f t="shared" si="1"/>
        <v/>
      </c>
      <c r="L108" s="318"/>
      <c r="M108" s="304"/>
    </row>
    <row r="109" spans="2:13" s="279" customFormat="1" x14ac:dyDescent="0.35">
      <c r="B109" s="287" t="str">
        <f>IF($E109="","",VLOOKUP($E109,Lists!$AZ$2:$BC$78,2,FALSE))</f>
        <v/>
      </c>
      <c r="C109" s="287" t="str">
        <f>IF($E109="","",VLOOKUP($E109,Lists!$AZ$2:$BC$78,3,FALSE))</f>
        <v/>
      </c>
      <c r="D109" s="287" t="str">
        <f>IF($E109="","",VLOOKUP($E109,Lists!$AZ$2:$BC$78,4,FALSE))</f>
        <v/>
      </c>
      <c r="E109" s="277"/>
      <c r="F109" s="277"/>
      <c r="G109" s="303"/>
      <c r="H109" s="304"/>
      <c r="I109" s="303"/>
      <c r="J109" s="304"/>
      <c r="K109" s="316" t="str">
        <f t="shared" si="1"/>
        <v/>
      </c>
      <c r="L109" s="318"/>
      <c r="M109" s="304"/>
    </row>
    <row r="110" spans="2:13" s="279" customFormat="1" x14ac:dyDescent="0.35">
      <c r="B110" s="287" t="str">
        <f>IF($E110="","",VLOOKUP($E110,Lists!$AZ$2:$BC$78,2,FALSE))</f>
        <v/>
      </c>
      <c r="C110" s="287" t="str">
        <f>IF($E110="","",VLOOKUP($E110,Lists!$AZ$2:$BC$78,3,FALSE))</f>
        <v/>
      </c>
      <c r="D110" s="287" t="str">
        <f>IF($E110="","",VLOOKUP($E110,Lists!$AZ$2:$BC$78,4,FALSE))</f>
        <v/>
      </c>
      <c r="E110" s="277"/>
      <c r="F110" s="277"/>
      <c r="G110" s="303"/>
      <c r="H110" s="304"/>
      <c r="I110" s="303"/>
      <c r="J110" s="304"/>
      <c r="K110" s="316" t="str">
        <f t="shared" si="1"/>
        <v/>
      </c>
      <c r="L110" s="318"/>
      <c r="M110" s="304"/>
    </row>
    <row r="111" spans="2:13" s="279" customFormat="1" x14ac:dyDescent="0.35">
      <c r="B111" s="287" t="str">
        <f>IF($E111="","",VLOOKUP($E111,Lists!$AZ$2:$BC$78,2,FALSE))</f>
        <v/>
      </c>
      <c r="C111" s="287" t="str">
        <f>IF($E111="","",VLOOKUP($E111,Lists!$AZ$2:$BC$78,3,FALSE))</f>
        <v/>
      </c>
      <c r="D111" s="287" t="str">
        <f>IF($E111="","",VLOOKUP($E111,Lists!$AZ$2:$BC$78,4,FALSE))</f>
        <v/>
      </c>
      <c r="E111" s="277"/>
      <c r="F111" s="277"/>
      <c r="G111" s="303"/>
      <c r="H111" s="304"/>
      <c r="I111" s="303"/>
      <c r="J111" s="304"/>
      <c r="K111" s="316" t="str">
        <f t="shared" si="1"/>
        <v/>
      </c>
      <c r="L111" s="318"/>
      <c r="M111" s="304"/>
    </row>
    <row r="112" spans="2:13" s="279" customFormat="1" x14ac:dyDescent="0.35">
      <c r="B112" s="287" t="str">
        <f>IF($E112="","",VLOOKUP($E112,Lists!$AZ$2:$BC$78,2,FALSE))</f>
        <v/>
      </c>
      <c r="C112" s="287" t="str">
        <f>IF($E112="","",VLOOKUP($E112,Lists!$AZ$2:$BC$78,3,FALSE))</f>
        <v/>
      </c>
      <c r="D112" s="287" t="str">
        <f>IF($E112="","",VLOOKUP($E112,Lists!$AZ$2:$BC$78,4,FALSE))</f>
        <v/>
      </c>
      <c r="E112" s="277"/>
      <c r="F112" s="277"/>
      <c r="G112" s="303"/>
      <c r="H112" s="304"/>
      <c r="I112" s="303"/>
      <c r="J112" s="304"/>
      <c r="K112" s="316" t="str">
        <f t="shared" si="1"/>
        <v/>
      </c>
      <c r="L112" s="318"/>
      <c r="M112" s="304"/>
    </row>
    <row r="113" spans="2:13" s="279" customFormat="1" x14ac:dyDescent="0.35">
      <c r="B113" s="287" t="str">
        <f>IF($E113="","",VLOOKUP($E113,Lists!$AZ$2:$BC$78,2,FALSE))</f>
        <v/>
      </c>
      <c r="C113" s="287" t="str">
        <f>IF($E113="","",VLOOKUP($E113,Lists!$AZ$2:$BC$78,3,FALSE))</f>
        <v/>
      </c>
      <c r="D113" s="287" t="str">
        <f>IF($E113="","",VLOOKUP($E113,Lists!$AZ$2:$BC$78,4,FALSE))</f>
        <v/>
      </c>
      <c r="E113" s="277"/>
      <c r="F113" s="277"/>
      <c r="G113" s="303"/>
      <c r="H113" s="304"/>
      <c r="I113" s="303"/>
      <c r="J113" s="304"/>
      <c r="K113" s="316" t="str">
        <f t="shared" si="1"/>
        <v/>
      </c>
      <c r="L113" s="318"/>
      <c r="M113" s="304"/>
    </row>
    <row r="114" spans="2:13" s="279" customFormat="1" x14ac:dyDescent="0.35">
      <c r="B114" s="287" t="str">
        <f>IF($E114="","",VLOOKUP($E114,Lists!$AZ$2:$BC$78,2,FALSE))</f>
        <v/>
      </c>
      <c r="C114" s="287" t="str">
        <f>IF($E114="","",VLOOKUP($E114,Lists!$AZ$2:$BC$78,3,FALSE))</f>
        <v/>
      </c>
      <c r="D114" s="287" t="str">
        <f>IF($E114="","",VLOOKUP($E114,Lists!$AZ$2:$BC$78,4,FALSE))</f>
        <v/>
      </c>
      <c r="E114" s="277"/>
      <c r="F114" s="277"/>
      <c r="G114" s="303"/>
      <c r="H114" s="304"/>
      <c r="I114" s="303"/>
      <c r="J114" s="304"/>
      <c r="K114" s="316" t="str">
        <f t="shared" si="1"/>
        <v/>
      </c>
      <c r="L114" s="318"/>
      <c r="M114" s="304"/>
    </row>
    <row r="115" spans="2:13" s="279" customFormat="1" x14ac:dyDescent="0.35">
      <c r="B115" s="287" t="str">
        <f>IF($E115="","",VLOOKUP($E115,Lists!$AZ$2:$BC$78,2,FALSE))</f>
        <v/>
      </c>
      <c r="C115" s="287" t="str">
        <f>IF($E115="","",VLOOKUP($E115,Lists!$AZ$2:$BC$78,3,FALSE))</f>
        <v/>
      </c>
      <c r="D115" s="287" t="str">
        <f>IF($E115="","",VLOOKUP($E115,Lists!$AZ$2:$BC$78,4,FALSE))</f>
        <v/>
      </c>
      <c r="E115" s="277"/>
      <c r="F115" s="277"/>
      <c r="G115" s="303"/>
      <c r="H115" s="304"/>
      <c r="I115" s="303"/>
      <c r="J115" s="304"/>
      <c r="K115" s="316" t="str">
        <f t="shared" si="1"/>
        <v/>
      </c>
      <c r="L115" s="318"/>
      <c r="M115" s="304"/>
    </row>
    <row r="116" spans="2:13" s="279" customFormat="1" x14ac:dyDescent="0.35">
      <c r="B116" s="287" t="str">
        <f>IF($E116="","",VLOOKUP($E116,Lists!$AZ$2:$BC$78,2,FALSE))</f>
        <v/>
      </c>
      <c r="C116" s="287" t="str">
        <f>IF($E116="","",VLOOKUP($E116,Lists!$AZ$2:$BC$78,3,FALSE))</f>
        <v/>
      </c>
      <c r="D116" s="287" t="str">
        <f>IF($E116="","",VLOOKUP($E116,Lists!$AZ$2:$BC$78,4,FALSE))</f>
        <v/>
      </c>
      <c r="E116" s="277"/>
      <c r="F116" s="277"/>
      <c r="G116" s="303"/>
      <c r="H116" s="304"/>
      <c r="I116" s="303"/>
      <c r="J116" s="304"/>
      <c r="K116" s="316" t="str">
        <f t="shared" si="1"/>
        <v/>
      </c>
      <c r="L116" s="318"/>
      <c r="M116" s="304"/>
    </row>
    <row r="117" spans="2:13" s="279" customFormat="1" x14ac:dyDescent="0.35">
      <c r="B117" s="287" t="str">
        <f>IF($E117="","",VLOOKUP($E117,Lists!$AZ$2:$BC$78,2,FALSE))</f>
        <v/>
      </c>
      <c r="C117" s="287" t="str">
        <f>IF($E117="","",VLOOKUP($E117,Lists!$AZ$2:$BC$78,3,FALSE))</f>
        <v/>
      </c>
      <c r="D117" s="287" t="str">
        <f>IF($E117="","",VLOOKUP($E117,Lists!$AZ$2:$BC$78,4,FALSE))</f>
        <v/>
      </c>
      <c r="E117" s="277"/>
      <c r="F117" s="277"/>
      <c r="G117" s="303"/>
      <c r="H117" s="304"/>
      <c r="I117" s="303"/>
      <c r="J117" s="304"/>
      <c r="K117" s="316" t="str">
        <f t="shared" si="1"/>
        <v/>
      </c>
      <c r="L117" s="318"/>
      <c r="M117" s="304"/>
    </row>
    <row r="118" spans="2:13" s="279" customFormat="1" x14ac:dyDescent="0.35">
      <c r="B118" s="287" t="str">
        <f>IF($E118="","",VLOOKUP($E118,Lists!$AZ$2:$BC$78,2,FALSE))</f>
        <v/>
      </c>
      <c r="C118" s="287" t="str">
        <f>IF($E118="","",VLOOKUP($E118,Lists!$AZ$2:$BC$78,3,FALSE))</f>
        <v/>
      </c>
      <c r="D118" s="287" t="str">
        <f>IF($E118="","",VLOOKUP($E118,Lists!$AZ$2:$BC$78,4,FALSE))</f>
        <v/>
      </c>
      <c r="E118" s="277"/>
      <c r="F118" s="277"/>
      <c r="G118" s="303"/>
      <c r="H118" s="304"/>
      <c r="I118" s="303"/>
      <c r="J118" s="304"/>
      <c r="K118" s="316" t="str">
        <f t="shared" si="1"/>
        <v/>
      </c>
      <c r="L118" s="318"/>
      <c r="M118" s="304"/>
    </row>
    <row r="119" spans="2:13" s="279" customFormat="1" x14ac:dyDescent="0.35">
      <c r="B119" s="287" t="str">
        <f>IF($E119="","",VLOOKUP($E119,Lists!$AZ$2:$BC$78,2,FALSE))</f>
        <v/>
      </c>
      <c r="C119" s="287" t="str">
        <f>IF($E119="","",VLOOKUP($E119,Lists!$AZ$2:$BC$78,3,FALSE))</f>
        <v/>
      </c>
      <c r="D119" s="287" t="str">
        <f>IF($E119="","",VLOOKUP($E119,Lists!$AZ$2:$BC$78,4,FALSE))</f>
        <v/>
      </c>
      <c r="E119" s="277"/>
      <c r="F119" s="277"/>
      <c r="G119" s="303"/>
      <c r="H119" s="304"/>
      <c r="I119" s="303"/>
      <c r="J119" s="304"/>
      <c r="K119" s="316" t="str">
        <f t="shared" si="1"/>
        <v/>
      </c>
      <c r="L119" s="318"/>
      <c r="M119" s="304"/>
    </row>
    <row r="120" spans="2:13" s="279" customFormat="1" x14ac:dyDescent="0.35">
      <c r="B120" s="287" t="str">
        <f>IF($E120="","",VLOOKUP($E120,Lists!$AZ$2:$BC$78,2,FALSE))</f>
        <v/>
      </c>
      <c r="C120" s="287" t="str">
        <f>IF($E120="","",VLOOKUP($E120,Lists!$AZ$2:$BC$78,3,FALSE))</f>
        <v/>
      </c>
      <c r="D120" s="287" t="str">
        <f>IF($E120="","",VLOOKUP($E120,Lists!$AZ$2:$BC$78,4,FALSE))</f>
        <v/>
      </c>
      <c r="E120" s="277"/>
      <c r="F120" s="277"/>
      <c r="G120" s="303"/>
      <c r="H120" s="304"/>
      <c r="I120" s="303"/>
      <c r="J120" s="304"/>
      <c r="K120" s="316" t="str">
        <f t="shared" si="1"/>
        <v/>
      </c>
      <c r="L120" s="318"/>
      <c r="M120" s="304"/>
    </row>
    <row r="121" spans="2:13" s="279" customFormat="1" x14ac:dyDescent="0.35">
      <c r="B121" s="287" t="str">
        <f>IF($E121="","",VLOOKUP($E121,Lists!$AZ$2:$BC$78,2,FALSE))</f>
        <v/>
      </c>
      <c r="C121" s="287" t="str">
        <f>IF($E121="","",VLOOKUP($E121,Lists!$AZ$2:$BC$78,3,FALSE))</f>
        <v/>
      </c>
      <c r="D121" s="287" t="str">
        <f>IF($E121="","",VLOOKUP($E121,Lists!$AZ$2:$BC$78,4,FALSE))</f>
        <v/>
      </c>
      <c r="E121" s="277"/>
      <c r="F121" s="277"/>
      <c r="G121" s="303"/>
      <c r="H121" s="304"/>
      <c r="I121" s="303"/>
      <c r="J121" s="304"/>
      <c r="K121" s="316" t="str">
        <f t="shared" si="1"/>
        <v/>
      </c>
      <c r="L121" s="318"/>
      <c r="M121" s="304"/>
    </row>
    <row r="122" spans="2:13" s="279" customFormat="1" x14ac:dyDescent="0.35">
      <c r="B122" s="287" t="str">
        <f>IF($E122="","",VLOOKUP($E122,Lists!$AZ$2:$BC$78,2,FALSE))</f>
        <v/>
      </c>
      <c r="C122" s="287" t="str">
        <f>IF($E122="","",VLOOKUP($E122,Lists!$AZ$2:$BC$78,3,FALSE))</f>
        <v/>
      </c>
      <c r="D122" s="287" t="str">
        <f>IF($E122="","",VLOOKUP($E122,Lists!$AZ$2:$BC$78,4,FALSE))</f>
        <v/>
      </c>
      <c r="E122" s="277"/>
      <c r="F122" s="277"/>
      <c r="G122" s="303"/>
      <c r="H122" s="304"/>
      <c r="I122" s="303"/>
      <c r="J122" s="304"/>
      <c r="K122" s="316" t="str">
        <f t="shared" si="1"/>
        <v/>
      </c>
      <c r="L122" s="318"/>
      <c r="M122" s="304"/>
    </row>
    <row r="123" spans="2:13" s="279" customFormat="1" x14ac:dyDescent="0.35">
      <c r="B123" s="287" t="str">
        <f>IF($E123="","",VLOOKUP($E123,Lists!$AZ$2:$BC$78,2,FALSE))</f>
        <v/>
      </c>
      <c r="C123" s="287" t="str">
        <f>IF($E123="","",VLOOKUP($E123,Lists!$AZ$2:$BC$78,3,FALSE))</f>
        <v/>
      </c>
      <c r="D123" s="287" t="str">
        <f>IF($E123="","",VLOOKUP($E123,Lists!$AZ$2:$BC$78,4,FALSE))</f>
        <v/>
      </c>
      <c r="E123" s="277"/>
      <c r="F123" s="277"/>
      <c r="G123" s="303"/>
      <c r="H123" s="304"/>
      <c r="I123" s="303"/>
      <c r="J123" s="304"/>
      <c r="K123" s="316" t="str">
        <f t="shared" si="1"/>
        <v/>
      </c>
      <c r="L123" s="318"/>
      <c r="M123" s="304"/>
    </row>
    <row r="124" spans="2:13" s="279" customFormat="1" x14ac:dyDescent="0.35">
      <c r="B124" s="287" t="str">
        <f>IF($E124="","",VLOOKUP($E124,Lists!$AZ$2:$BC$78,2,FALSE))</f>
        <v/>
      </c>
      <c r="C124" s="287" t="str">
        <f>IF($E124="","",VLOOKUP($E124,Lists!$AZ$2:$BC$78,3,FALSE))</f>
        <v/>
      </c>
      <c r="D124" s="287" t="str">
        <f>IF($E124="","",VLOOKUP($E124,Lists!$AZ$2:$BC$78,4,FALSE))</f>
        <v/>
      </c>
      <c r="E124" s="277"/>
      <c r="F124" s="277"/>
      <c r="G124" s="303"/>
      <c r="H124" s="304"/>
      <c r="I124" s="303"/>
      <c r="J124" s="304"/>
      <c r="K124" s="316" t="str">
        <f t="shared" si="1"/>
        <v/>
      </c>
      <c r="L124" s="318"/>
      <c r="M124" s="304"/>
    </row>
    <row r="125" spans="2:13" s="279" customFormat="1" x14ac:dyDescent="0.35">
      <c r="B125" s="287" t="str">
        <f>IF($E125="","",VLOOKUP($E125,Lists!$AZ$2:$BC$78,2,FALSE))</f>
        <v/>
      </c>
      <c r="C125" s="287" t="str">
        <f>IF($E125="","",VLOOKUP($E125,Lists!$AZ$2:$BC$78,3,FALSE))</f>
        <v/>
      </c>
      <c r="D125" s="287" t="str">
        <f>IF($E125="","",VLOOKUP($E125,Lists!$AZ$2:$BC$78,4,FALSE))</f>
        <v/>
      </c>
      <c r="E125" s="277"/>
      <c r="F125" s="277"/>
      <c r="G125" s="303"/>
      <c r="H125" s="304"/>
      <c r="I125" s="303"/>
      <c r="J125" s="304"/>
      <c r="K125" s="316" t="str">
        <f t="shared" si="1"/>
        <v/>
      </c>
      <c r="L125" s="318"/>
      <c r="M125" s="304"/>
    </row>
    <row r="126" spans="2:13" s="279" customFormat="1" x14ac:dyDescent="0.35">
      <c r="B126" s="287" t="str">
        <f>IF($E126="","",VLOOKUP($E126,Lists!$AZ$2:$BC$78,2,FALSE))</f>
        <v/>
      </c>
      <c r="C126" s="287" t="str">
        <f>IF($E126="","",VLOOKUP($E126,Lists!$AZ$2:$BC$78,3,FALSE))</f>
        <v/>
      </c>
      <c r="D126" s="287" t="str">
        <f>IF($E126="","",VLOOKUP($E126,Lists!$AZ$2:$BC$78,4,FALSE))</f>
        <v/>
      </c>
      <c r="E126" s="277"/>
      <c r="F126" s="277"/>
      <c r="G126" s="303"/>
      <c r="H126" s="304"/>
      <c r="I126" s="303"/>
      <c r="J126" s="304"/>
      <c r="K126" s="316" t="str">
        <f t="shared" si="1"/>
        <v/>
      </c>
      <c r="L126" s="318"/>
      <c r="M126" s="304"/>
    </row>
    <row r="127" spans="2:13" s="279" customFormat="1" x14ac:dyDescent="0.35">
      <c r="B127" s="287" t="str">
        <f>IF($E127="","",VLOOKUP($E127,Lists!$AZ$2:$BC$78,2,FALSE))</f>
        <v/>
      </c>
      <c r="C127" s="287" t="str">
        <f>IF($E127="","",VLOOKUP($E127,Lists!$AZ$2:$BC$78,3,FALSE))</f>
        <v/>
      </c>
      <c r="D127" s="287" t="str">
        <f>IF($E127="","",VLOOKUP($E127,Lists!$AZ$2:$BC$78,4,FALSE))</f>
        <v/>
      </c>
      <c r="E127" s="277"/>
      <c r="F127" s="277"/>
      <c r="G127" s="303"/>
      <c r="H127" s="304"/>
      <c r="I127" s="303"/>
      <c r="J127" s="304"/>
      <c r="K127" s="316" t="str">
        <f t="shared" si="1"/>
        <v/>
      </c>
      <c r="L127" s="318"/>
      <c r="M127" s="304"/>
    </row>
    <row r="128" spans="2:13" s="279" customFormat="1" x14ac:dyDescent="0.35">
      <c r="B128" s="287" t="str">
        <f>IF($E128="","",VLOOKUP($E128,Lists!$AZ$2:$BC$78,2,FALSE))</f>
        <v/>
      </c>
      <c r="C128" s="287" t="str">
        <f>IF($E128="","",VLOOKUP($E128,Lists!$AZ$2:$BC$78,3,FALSE))</f>
        <v/>
      </c>
      <c r="D128" s="287" t="str">
        <f>IF($E128="","",VLOOKUP($E128,Lists!$AZ$2:$BC$78,4,FALSE))</f>
        <v/>
      </c>
      <c r="E128" s="277"/>
      <c r="F128" s="277"/>
      <c r="G128" s="303"/>
      <c r="H128" s="304"/>
      <c r="I128" s="303"/>
      <c r="J128" s="304"/>
      <c r="K128" s="316" t="str">
        <f t="shared" si="1"/>
        <v/>
      </c>
      <c r="L128" s="318"/>
      <c r="M128" s="304"/>
    </row>
    <row r="129" spans="2:13" s="279" customFormat="1" x14ac:dyDescent="0.35">
      <c r="B129" s="287" t="str">
        <f>IF($E129="","",VLOOKUP($E129,Lists!$AZ$2:$BC$78,2,FALSE))</f>
        <v/>
      </c>
      <c r="C129" s="287" t="str">
        <f>IF($E129="","",VLOOKUP($E129,Lists!$AZ$2:$BC$78,3,FALSE))</f>
        <v/>
      </c>
      <c r="D129" s="287" t="str">
        <f>IF($E129="","",VLOOKUP($E129,Lists!$AZ$2:$BC$78,4,FALSE))</f>
        <v/>
      </c>
      <c r="E129" s="277"/>
      <c r="F129" s="277"/>
      <c r="G129" s="303"/>
      <c r="H129" s="304"/>
      <c r="I129" s="303"/>
      <c r="J129" s="304"/>
      <c r="K129" s="316" t="str">
        <f t="shared" si="1"/>
        <v/>
      </c>
      <c r="L129" s="318"/>
      <c r="M129" s="304"/>
    </row>
    <row r="130" spans="2:13" s="279" customFormat="1" x14ac:dyDescent="0.35">
      <c r="B130" s="287" t="str">
        <f>IF($E130="","",VLOOKUP($E130,Lists!$AZ$2:$BC$78,2,FALSE))</f>
        <v/>
      </c>
      <c r="C130" s="287" t="str">
        <f>IF($E130="","",VLOOKUP($E130,Lists!$AZ$2:$BC$78,3,FALSE))</f>
        <v/>
      </c>
      <c r="D130" s="287" t="str">
        <f>IF($E130="","",VLOOKUP($E130,Lists!$AZ$2:$BC$78,4,FALSE))</f>
        <v/>
      </c>
      <c r="E130" s="277"/>
      <c r="F130" s="277"/>
      <c r="G130" s="303"/>
      <c r="H130" s="304"/>
      <c r="I130" s="303"/>
      <c r="J130" s="304"/>
      <c r="K130" s="316" t="str">
        <f t="shared" si="1"/>
        <v/>
      </c>
      <c r="L130" s="318"/>
      <c r="M130" s="304"/>
    </row>
    <row r="131" spans="2:13" s="279" customFormat="1" x14ac:dyDescent="0.35">
      <c r="B131" s="287" t="str">
        <f>IF($E131="","",VLOOKUP($E131,Lists!$AZ$2:$BC$78,2,FALSE))</f>
        <v/>
      </c>
      <c r="C131" s="287" t="str">
        <f>IF($E131="","",VLOOKUP($E131,Lists!$AZ$2:$BC$78,3,FALSE))</f>
        <v/>
      </c>
      <c r="D131" s="287" t="str">
        <f>IF($E131="","",VLOOKUP($E131,Lists!$AZ$2:$BC$78,4,FALSE))</f>
        <v/>
      </c>
      <c r="E131" s="277"/>
      <c r="F131" s="277"/>
      <c r="G131" s="303"/>
      <c r="H131" s="304"/>
      <c r="I131" s="303"/>
      <c r="J131" s="304"/>
      <c r="K131" s="316" t="str">
        <f t="shared" si="1"/>
        <v/>
      </c>
      <c r="L131" s="318"/>
      <c r="M131" s="304"/>
    </row>
    <row r="132" spans="2:13" s="279" customFormat="1" x14ac:dyDescent="0.35">
      <c r="B132" s="287" t="str">
        <f>IF($E132="","",VLOOKUP($E132,Lists!$AZ$2:$BC$78,2,FALSE))</f>
        <v/>
      </c>
      <c r="C132" s="287" t="str">
        <f>IF($E132="","",VLOOKUP($E132,Lists!$AZ$2:$BC$78,3,FALSE))</f>
        <v/>
      </c>
      <c r="D132" s="287" t="str">
        <f>IF($E132="","",VLOOKUP($E132,Lists!$AZ$2:$BC$78,4,FALSE))</f>
        <v/>
      </c>
      <c r="E132" s="277"/>
      <c r="F132" s="277"/>
      <c r="G132" s="303"/>
      <c r="H132" s="304"/>
      <c r="I132" s="303"/>
      <c r="J132" s="304"/>
      <c r="K132" s="316" t="str">
        <f t="shared" si="1"/>
        <v/>
      </c>
      <c r="L132" s="318"/>
      <c r="M132" s="304"/>
    </row>
    <row r="133" spans="2:13" s="279" customFormat="1" x14ac:dyDescent="0.35">
      <c r="B133" s="287" t="str">
        <f>IF($E133="","",VLOOKUP($E133,Lists!$AZ$2:$BC$78,2,FALSE))</f>
        <v/>
      </c>
      <c r="C133" s="287" t="str">
        <f>IF($E133="","",VLOOKUP($E133,Lists!$AZ$2:$BC$78,3,FALSE))</f>
        <v/>
      </c>
      <c r="D133" s="287" t="str">
        <f>IF($E133="","",VLOOKUP($E133,Lists!$AZ$2:$BC$78,4,FALSE))</f>
        <v/>
      </c>
      <c r="E133" s="277"/>
      <c r="F133" s="277"/>
      <c r="G133" s="303"/>
      <c r="H133" s="304"/>
      <c r="I133" s="303"/>
      <c r="J133" s="304"/>
      <c r="K133" s="316" t="str">
        <f t="shared" si="1"/>
        <v/>
      </c>
      <c r="L133" s="318"/>
      <c r="M133" s="304"/>
    </row>
    <row r="134" spans="2:13" s="279" customFormat="1" x14ac:dyDescent="0.35">
      <c r="B134" s="287" t="str">
        <f>IF($E134="","",VLOOKUP($E134,Lists!$AZ$2:$BC$78,2,FALSE))</f>
        <v/>
      </c>
      <c r="C134" s="287" t="str">
        <f>IF($E134="","",VLOOKUP($E134,Lists!$AZ$2:$BC$78,3,FALSE))</f>
        <v/>
      </c>
      <c r="D134" s="287" t="str">
        <f>IF($E134="","",VLOOKUP($E134,Lists!$AZ$2:$BC$78,4,FALSE))</f>
        <v/>
      </c>
      <c r="E134" s="277"/>
      <c r="F134" s="277"/>
      <c r="G134" s="303"/>
      <c r="H134" s="304"/>
      <c r="I134" s="303"/>
      <c r="J134" s="304"/>
      <c r="K134" s="316" t="str">
        <f t="shared" si="1"/>
        <v/>
      </c>
      <c r="L134" s="318"/>
      <c r="M134" s="304"/>
    </row>
    <row r="135" spans="2:13" s="279" customFormat="1" x14ac:dyDescent="0.35">
      <c r="B135" s="287" t="str">
        <f>IF($E135="","",VLOOKUP($E135,Lists!$AZ$2:$BC$78,2,FALSE))</f>
        <v/>
      </c>
      <c r="C135" s="287" t="str">
        <f>IF($E135="","",VLOOKUP($E135,Lists!$AZ$2:$BC$78,3,FALSE))</f>
        <v/>
      </c>
      <c r="D135" s="287" t="str">
        <f>IF($E135="","",VLOOKUP($E135,Lists!$AZ$2:$BC$78,4,FALSE))</f>
        <v/>
      </c>
      <c r="E135" s="277"/>
      <c r="F135" s="277"/>
      <c r="G135" s="303"/>
      <c r="H135" s="304"/>
      <c r="I135" s="303"/>
      <c r="J135" s="304"/>
      <c r="K135" s="316" t="str">
        <f t="shared" si="1"/>
        <v/>
      </c>
      <c r="L135" s="318"/>
      <c r="M135" s="304"/>
    </row>
    <row r="136" spans="2:13" s="279" customFormat="1" x14ac:dyDescent="0.35">
      <c r="B136" s="287" t="str">
        <f>IF($E136="","",VLOOKUP($E136,Lists!$AZ$2:$BC$78,2,FALSE))</f>
        <v/>
      </c>
      <c r="C136" s="287" t="str">
        <f>IF($E136="","",VLOOKUP($E136,Lists!$AZ$2:$BC$78,3,FALSE))</f>
        <v/>
      </c>
      <c r="D136" s="287" t="str">
        <f>IF($E136="","",VLOOKUP($E136,Lists!$AZ$2:$BC$78,4,FALSE))</f>
        <v/>
      </c>
      <c r="E136" s="277"/>
      <c r="F136" s="277"/>
      <c r="G136" s="303"/>
      <c r="H136" s="304"/>
      <c r="I136" s="303"/>
      <c r="J136" s="304"/>
      <c r="K136" s="316" t="str">
        <f t="shared" si="1"/>
        <v/>
      </c>
      <c r="L136" s="318"/>
      <c r="M136" s="304"/>
    </row>
    <row r="137" spans="2:13" s="279" customFormat="1" x14ac:dyDescent="0.35">
      <c r="B137" s="287" t="str">
        <f>IF($E137="","",VLOOKUP($E137,Lists!$AZ$2:$BC$78,2,FALSE))</f>
        <v/>
      </c>
      <c r="C137" s="287" t="str">
        <f>IF($E137="","",VLOOKUP($E137,Lists!$AZ$2:$BC$78,3,FALSE))</f>
        <v/>
      </c>
      <c r="D137" s="287" t="str">
        <f>IF($E137="","",VLOOKUP($E137,Lists!$AZ$2:$BC$78,4,FALSE))</f>
        <v/>
      </c>
      <c r="E137" s="277"/>
      <c r="F137" s="277"/>
      <c r="G137" s="303"/>
      <c r="H137" s="304"/>
      <c r="I137" s="303"/>
      <c r="J137" s="304"/>
      <c r="K137" s="316" t="str">
        <f t="shared" si="1"/>
        <v/>
      </c>
      <c r="L137" s="318"/>
      <c r="M137" s="304"/>
    </row>
    <row r="138" spans="2:13" s="279" customFormat="1" x14ac:dyDescent="0.35">
      <c r="B138" s="287" t="str">
        <f>IF($E138="","",VLOOKUP($E138,Lists!$AZ$2:$BC$78,2,FALSE))</f>
        <v/>
      </c>
      <c r="C138" s="287" t="str">
        <f>IF($E138="","",VLOOKUP($E138,Lists!$AZ$2:$BC$78,3,FALSE))</f>
        <v/>
      </c>
      <c r="D138" s="287" t="str">
        <f>IF($E138="","",VLOOKUP($E138,Lists!$AZ$2:$BC$78,4,FALSE))</f>
        <v/>
      </c>
      <c r="E138" s="277"/>
      <c r="F138" s="277"/>
      <c r="G138" s="303"/>
      <c r="H138" s="304"/>
      <c r="I138" s="303"/>
      <c r="J138" s="304"/>
      <c r="K138" s="316" t="str">
        <f t="shared" si="1"/>
        <v/>
      </c>
      <c r="L138" s="318"/>
      <c r="M138" s="304"/>
    </row>
    <row r="139" spans="2:13" s="279" customFormat="1" x14ac:dyDescent="0.35">
      <c r="B139" s="287" t="str">
        <f>IF($E139="","",VLOOKUP($E139,Lists!$AZ$2:$BC$78,2,FALSE))</f>
        <v/>
      </c>
      <c r="C139" s="287" t="str">
        <f>IF($E139="","",VLOOKUP($E139,Lists!$AZ$2:$BC$78,3,FALSE))</f>
        <v/>
      </c>
      <c r="D139" s="287" t="str">
        <f>IF($E139="","",VLOOKUP($E139,Lists!$AZ$2:$BC$78,4,FALSE))</f>
        <v/>
      </c>
      <c r="E139" s="277"/>
      <c r="F139" s="277"/>
      <c r="G139" s="303"/>
      <c r="H139" s="304"/>
      <c r="I139" s="303"/>
      <c r="J139" s="304"/>
      <c r="K139" s="316" t="str">
        <f t="shared" si="1"/>
        <v/>
      </c>
      <c r="L139" s="318"/>
      <c r="M139" s="304"/>
    </row>
    <row r="140" spans="2:13" s="279" customFormat="1" x14ac:dyDescent="0.35">
      <c r="B140" s="287" t="str">
        <f>IF($E140="","",VLOOKUP($E140,Lists!$AZ$2:$BC$78,2,FALSE))</f>
        <v/>
      </c>
      <c r="C140" s="287" t="str">
        <f>IF($E140="","",VLOOKUP($E140,Lists!$AZ$2:$BC$78,3,FALSE))</f>
        <v/>
      </c>
      <c r="D140" s="287" t="str">
        <f>IF($E140="","",VLOOKUP($E140,Lists!$AZ$2:$BC$78,4,FALSE))</f>
        <v/>
      </c>
      <c r="E140" s="277"/>
      <c r="F140" s="277"/>
      <c r="G140" s="303"/>
      <c r="H140" s="304"/>
      <c r="I140" s="303"/>
      <c r="J140" s="304"/>
      <c r="K140" s="316" t="str">
        <f t="shared" si="1"/>
        <v/>
      </c>
      <c r="L140" s="318"/>
      <c r="M140" s="304"/>
    </row>
    <row r="141" spans="2:13" s="279" customFormat="1" x14ac:dyDescent="0.35">
      <c r="B141" s="287" t="str">
        <f>IF($E141="","",VLOOKUP($E141,Lists!$AZ$2:$BC$78,2,FALSE))</f>
        <v/>
      </c>
      <c r="C141" s="287" t="str">
        <f>IF($E141="","",VLOOKUP($E141,Lists!$AZ$2:$BC$78,3,FALSE))</f>
        <v/>
      </c>
      <c r="D141" s="287" t="str">
        <f>IF($E141="","",VLOOKUP($E141,Lists!$AZ$2:$BC$78,4,FALSE))</f>
        <v/>
      </c>
      <c r="E141" s="277"/>
      <c r="F141" s="277"/>
      <c r="G141" s="303"/>
      <c r="H141" s="304"/>
      <c r="I141" s="303"/>
      <c r="J141" s="304"/>
      <c r="K141" s="316" t="str">
        <f t="shared" si="1"/>
        <v/>
      </c>
      <c r="L141" s="318"/>
      <c r="M141" s="304"/>
    </row>
    <row r="142" spans="2:13" s="279" customFormat="1" x14ac:dyDescent="0.35">
      <c r="B142" s="287" t="str">
        <f>IF($E142="","",VLOOKUP($E142,Lists!$AZ$2:$BC$78,2,FALSE))</f>
        <v/>
      </c>
      <c r="C142" s="287" t="str">
        <f>IF($E142="","",VLOOKUP($E142,Lists!$AZ$2:$BC$78,3,FALSE))</f>
        <v/>
      </c>
      <c r="D142" s="287" t="str">
        <f>IF($E142="","",VLOOKUP($E142,Lists!$AZ$2:$BC$78,4,FALSE))</f>
        <v/>
      </c>
      <c r="E142" s="277"/>
      <c r="F142" s="277"/>
      <c r="G142" s="303"/>
      <c r="H142" s="304"/>
      <c r="I142" s="303"/>
      <c r="J142" s="304"/>
      <c r="K142" s="316" t="str">
        <f t="shared" si="1"/>
        <v/>
      </c>
      <c r="L142" s="318"/>
      <c r="M142" s="304"/>
    </row>
    <row r="143" spans="2:13" s="279" customFormat="1" x14ac:dyDescent="0.35">
      <c r="B143" s="287" t="str">
        <f>IF($E143="","",VLOOKUP($E143,Lists!$AZ$2:$BC$78,2,FALSE))</f>
        <v/>
      </c>
      <c r="C143" s="287" t="str">
        <f>IF($E143="","",VLOOKUP($E143,Lists!$AZ$2:$BC$78,3,FALSE))</f>
        <v/>
      </c>
      <c r="D143" s="287" t="str">
        <f>IF($E143="","",VLOOKUP($E143,Lists!$AZ$2:$BC$78,4,FALSE))</f>
        <v/>
      </c>
      <c r="E143" s="277"/>
      <c r="F143" s="277"/>
      <c r="G143" s="303"/>
      <c r="H143" s="304"/>
      <c r="I143" s="303"/>
      <c r="J143" s="304"/>
      <c r="K143" s="316" t="str">
        <f t="shared" si="1"/>
        <v/>
      </c>
      <c r="L143" s="318"/>
      <c r="M143" s="304"/>
    </row>
    <row r="144" spans="2:13" s="279" customFormat="1" x14ac:dyDescent="0.35">
      <c r="B144" s="287" t="str">
        <f>IF($E144="","",VLOOKUP($E144,Lists!$AZ$2:$BC$78,2,FALSE))</f>
        <v/>
      </c>
      <c r="C144" s="287" t="str">
        <f>IF($E144="","",VLOOKUP($E144,Lists!$AZ$2:$BC$78,3,FALSE))</f>
        <v/>
      </c>
      <c r="D144" s="287" t="str">
        <f>IF($E144="","",VLOOKUP($E144,Lists!$AZ$2:$BC$78,4,FALSE))</f>
        <v/>
      </c>
      <c r="E144" s="277"/>
      <c r="F144" s="277"/>
      <c r="G144" s="303"/>
      <c r="H144" s="304"/>
      <c r="I144" s="303"/>
      <c r="J144" s="304"/>
      <c r="K144" s="316" t="str">
        <f t="shared" si="1"/>
        <v/>
      </c>
      <c r="L144" s="318"/>
      <c r="M144" s="304"/>
    </row>
    <row r="145" spans="2:13" s="279" customFormat="1" x14ac:dyDescent="0.35">
      <c r="B145" s="287" t="str">
        <f>IF($E145="","",VLOOKUP($E145,Lists!$AZ$2:$BC$78,2,FALSE))</f>
        <v/>
      </c>
      <c r="C145" s="287" t="str">
        <f>IF($E145="","",VLOOKUP($E145,Lists!$AZ$2:$BC$78,3,FALSE))</f>
        <v/>
      </c>
      <c r="D145" s="287" t="str">
        <f>IF($E145="","",VLOOKUP($E145,Lists!$AZ$2:$BC$78,4,FALSE))</f>
        <v/>
      </c>
      <c r="E145" s="277"/>
      <c r="F145" s="277"/>
      <c r="G145" s="303"/>
      <c r="H145" s="304"/>
      <c r="I145" s="303"/>
      <c r="J145" s="304"/>
      <c r="K145" s="316" t="str">
        <f t="shared" si="1"/>
        <v/>
      </c>
      <c r="L145" s="318"/>
      <c r="M145" s="304"/>
    </row>
    <row r="146" spans="2:13" s="279" customFormat="1" x14ac:dyDescent="0.35">
      <c r="B146" s="287" t="str">
        <f>IF($E146="","",VLOOKUP($E146,Lists!$AZ$2:$BC$78,2,FALSE))</f>
        <v/>
      </c>
      <c r="C146" s="287" t="str">
        <f>IF($E146="","",VLOOKUP($E146,Lists!$AZ$2:$BC$78,3,FALSE))</f>
        <v/>
      </c>
      <c r="D146" s="287" t="str">
        <f>IF($E146="","",VLOOKUP($E146,Lists!$AZ$2:$BC$78,4,FALSE))</f>
        <v/>
      </c>
      <c r="E146" s="277"/>
      <c r="F146" s="277"/>
      <c r="G146" s="303"/>
      <c r="H146" s="304"/>
      <c r="I146" s="303"/>
      <c r="J146" s="304"/>
      <c r="K146" s="316" t="str">
        <f t="shared" si="1"/>
        <v/>
      </c>
      <c r="L146" s="318"/>
      <c r="M146" s="304"/>
    </row>
    <row r="147" spans="2:13" s="279" customFormat="1" x14ac:dyDescent="0.35">
      <c r="B147" s="287" t="str">
        <f>IF($E147="","",VLOOKUP($E147,Lists!$AZ$2:$BC$78,2,FALSE))</f>
        <v/>
      </c>
      <c r="C147" s="287" t="str">
        <f>IF($E147="","",VLOOKUP($E147,Lists!$AZ$2:$BC$78,3,FALSE))</f>
        <v/>
      </c>
      <c r="D147" s="287" t="str">
        <f>IF($E147="","",VLOOKUP($E147,Lists!$AZ$2:$BC$78,4,FALSE))</f>
        <v/>
      </c>
      <c r="E147" s="277"/>
      <c r="F147" s="277"/>
      <c r="G147" s="303"/>
      <c r="H147" s="304"/>
      <c r="I147" s="303"/>
      <c r="J147" s="304"/>
      <c r="K147" s="316" t="str">
        <f t="shared" si="1"/>
        <v/>
      </c>
      <c r="L147" s="318"/>
      <c r="M147" s="304"/>
    </row>
    <row r="148" spans="2:13" s="279" customFormat="1" x14ac:dyDescent="0.35">
      <c r="B148" s="287" t="str">
        <f>IF($E148="","",VLOOKUP($E148,Lists!$AZ$2:$BC$78,2,FALSE))</f>
        <v/>
      </c>
      <c r="C148" s="287" t="str">
        <f>IF($E148="","",VLOOKUP($E148,Lists!$AZ$2:$BC$78,3,FALSE))</f>
        <v/>
      </c>
      <c r="D148" s="287" t="str">
        <f>IF($E148="","",VLOOKUP($E148,Lists!$AZ$2:$BC$78,4,FALSE))</f>
        <v/>
      </c>
      <c r="E148" s="277"/>
      <c r="F148" s="277"/>
      <c r="G148" s="303"/>
      <c r="H148" s="304"/>
      <c r="I148" s="303"/>
      <c r="J148" s="304"/>
      <c r="K148" s="316" t="str">
        <f t="shared" si="1"/>
        <v/>
      </c>
      <c r="L148" s="318"/>
      <c r="M148" s="304"/>
    </row>
    <row r="149" spans="2:13" s="279" customFormat="1" x14ac:dyDescent="0.35">
      <c r="B149" s="287" t="str">
        <f>IF($E149="","",VLOOKUP($E149,Lists!$AZ$2:$BC$78,2,FALSE))</f>
        <v/>
      </c>
      <c r="C149" s="287" t="str">
        <f>IF($E149="","",VLOOKUP($E149,Lists!$AZ$2:$BC$78,3,FALSE))</f>
        <v/>
      </c>
      <c r="D149" s="287" t="str">
        <f>IF($E149="","",VLOOKUP($E149,Lists!$AZ$2:$BC$78,4,FALSE))</f>
        <v/>
      </c>
      <c r="E149" s="277"/>
      <c r="F149" s="277"/>
      <c r="G149" s="303"/>
      <c r="H149" s="304"/>
      <c r="I149" s="303"/>
      <c r="J149" s="304"/>
      <c r="K149" s="316" t="str">
        <f t="shared" si="1"/>
        <v/>
      </c>
      <c r="L149" s="318"/>
      <c r="M149" s="304"/>
    </row>
    <row r="150" spans="2:13" s="279" customFormat="1" x14ac:dyDescent="0.35">
      <c r="B150" s="287" t="str">
        <f>IF($E150="","",VLOOKUP($E150,Lists!$AZ$2:$BC$78,2,FALSE))</f>
        <v/>
      </c>
      <c r="C150" s="287" t="str">
        <f>IF($E150="","",VLOOKUP($E150,Lists!$AZ$2:$BC$78,3,FALSE))</f>
        <v/>
      </c>
      <c r="D150" s="287" t="str">
        <f>IF($E150="","",VLOOKUP($E150,Lists!$AZ$2:$BC$78,4,FALSE))</f>
        <v/>
      </c>
      <c r="E150" s="277"/>
      <c r="F150" s="277"/>
      <c r="G150" s="303"/>
      <c r="H150" s="304"/>
      <c r="I150" s="303"/>
      <c r="J150" s="304"/>
      <c r="K150" s="316" t="str">
        <f t="shared" si="1"/>
        <v/>
      </c>
      <c r="L150" s="318"/>
      <c r="M150" s="304"/>
    </row>
    <row r="151" spans="2:13" s="279" customFormat="1" x14ac:dyDescent="0.35">
      <c r="B151" s="287" t="str">
        <f>IF($E151="","",VLOOKUP($E151,Lists!$AZ$2:$BC$78,2,FALSE))</f>
        <v/>
      </c>
      <c r="C151" s="287" t="str">
        <f>IF($E151="","",VLOOKUP($E151,Lists!$AZ$2:$BC$78,3,FALSE))</f>
        <v/>
      </c>
      <c r="D151" s="287" t="str">
        <f>IF($E151="","",VLOOKUP($E151,Lists!$AZ$2:$BC$78,4,FALSE))</f>
        <v/>
      </c>
      <c r="E151" s="277"/>
      <c r="F151" s="277"/>
      <c r="G151" s="303"/>
      <c r="H151" s="304"/>
      <c r="I151" s="303"/>
      <c r="J151" s="304"/>
      <c r="K151" s="316" t="str">
        <f t="shared" si="1"/>
        <v/>
      </c>
      <c r="L151" s="318"/>
      <c r="M151" s="304"/>
    </row>
    <row r="152" spans="2:13" s="279" customFormat="1" x14ac:dyDescent="0.35">
      <c r="B152" s="287" t="str">
        <f>IF($E152="","",VLOOKUP($E152,Lists!$AZ$2:$BC$78,2,FALSE))</f>
        <v/>
      </c>
      <c r="C152" s="287" t="str">
        <f>IF($E152="","",VLOOKUP($E152,Lists!$AZ$2:$BC$78,3,FALSE))</f>
        <v/>
      </c>
      <c r="D152" s="287" t="str">
        <f>IF($E152="","",VLOOKUP($E152,Lists!$AZ$2:$BC$78,4,FALSE))</f>
        <v/>
      </c>
      <c r="E152" s="277"/>
      <c r="F152" s="277"/>
      <c r="G152" s="303"/>
      <c r="H152" s="304"/>
      <c r="I152" s="303"/>
      <c r="J152" s="304"/>
      <c r="K152" s="316" t="str">
        <f t="shared" si="1"/>
        <v/>
      </c>
      <c r="L152" s="318"/>
      <c r="M152" s="304"/>
    </row>
    <row r="153" spans="2:13" s="279" customFormat="1" x14ac:dyDescent="0.35">
      <c r="B153" s="287" t="str">
        <f>IF($E153="","",VLOOKUP($E153,Lists!$AZ$2:$BC$78,2,FALSE))</f>
        <v/>
      </c>
      <c r="C153" s="287" t="str">
        <f>IF($E153="","",VLOOKUP($E153,Lists!$AZ$2:$BC$78,3,FALSE))</f>
        <v/>
      </c>
      <c r="D153" s="287" t="str">
        <f>IF($E153="","",VLOOKUP($E153,Lists!$AZ$2:$BC$78,4,FALSE))</f>
        <v/>
      </c>
      <c r="E153" s="277"/>
      <c r="F153" s="277"/>
      <c r="G153" s="303"/>
      <c r="H153" s="304"/>
      <c r="I153" s="303"/>
      <c r="J153" s="304"/>
      <c r="K153" s="316" t="str">
        <f t="shared" ref="K153:K216" si="2">IF(J153="","",(VALUE(TEXT(I153,"m/dd/yy ")&amp;TEXT(J153,"hh:mm:ss"))-(VALUE(TEXT(G153,"m/dd/yy ")&amp;TEXT(H153,"hh:mm:ss"))))*24)</f>
        <v/>
      </c>
      <c r="L153" s="318"/>
      <c r="M153" s="304"/>
    </row>
    <row r="154" spans="2:13" s="279" customFormat="1" x14ac:dyDescent="0.35">
      <c r="B154" s="287" t="str">
        <f>IF($E154="","",VLOOKUP($E154,Lists!$AZ$2:$BC$78,2,FALSE))</f>
        <v/>
      </c>
      <c r="C154" s="287" t="str">
        <f>IF($E154="","",VLOOKUP($E154,Lists!$AZ$2:$BC$78,3,FALSE))</f>
        <v/>
      </c>
      <c r="D154" s="287" t="str">
        <f>IF($E154="","",VLOOKUP($E154,Lists!$AZ$2:$BC$78,4,FALSE))</f>
        <v/>
      </c>
      <c r="E154" s="277"/>
      <c r="F154" s="277"/>
      <c r="G154" s="303"/>
      <c r="H154" s="304"/>
      <c r="I154" s="303"/>
      <c r="J154" s="304"/>
      <c r="K154" s="316" t="str">
        <f t="shared" si="2"/>
        <v/>
      </c>
      <c r="L154" s="318"/>
      <c r="M154" s="304"/>
    </row>
    <row r="155" spans="2:13" s="279" customFormat="1" x14ac:dyDescent="0.35">
      <c r="B155" s="287" t="str">
        <f>IF($E155="","",VLOOKUP($E155,Lists!$AZ$2:$BC$78,2,FALSE))</f>
        <v/>
      </c>
      <c r="C155" s="287" t="str">
        <f>IF($E155="","",VLOOKUP($E155,Lists!$AZ$2:$BC$78,3,FALSE))</f>
        <v/>
      </c>
      <c r="D155" s="287" t="str">
        <f>IF($E155="","",VLOOKUP($E155,Lists!$AZ$2:$BC$78,4,FALSE))</f>
        <v/>
      </c>
      <c r="E155" s="277"/>
      <c r="F155" s="277"/>
      <c r="G155" s="303"/>
      <c r="H155" s="304"/>
      <c r="I155" s="303"/>
      <c r="J155" s="304"/>
      <c r="K155" s="316" t="str">
        <f t="shared" si="2"/>
        <v/>
      </c>
      <c r="L155" s="318"/>
      <c r="M155" s="304"/>
    </row>
    <row r="156" spans="2:13" s="279" customFormat="1" x14ac:dyDescent="0.35">
      <c r="B156" s="287" t="str">
        <f>IF($E156="","",VLOOKUP($E156,Lists!$AZ$2:$BC$78,2,FALSE))</f>
        <v/>
      </c>
      <c r="C156" s="287" t="str">
        <f>IF($E156="","",VLOOKUP($E156,Lists!$AZ$2:$BC$78,3,FALSE))</f>
        <v/>
      </c>
      <c r="D156" s="287" t="str">
        <f>IF($E156="","",VLOOKUP($E156,Lists!$AZ$2:$BC$78,4,FALSE))</f>
        <v/>
      </c>
      <c r="E156" s="277"/>
      <c r="F156" s="277"/>
      <c r="G156" s="303"/>
      <c r="H156" s="304"/>
      <c r="I156" s="303"/>
      <c r="J156" s="304"/>
      <c r="K156" s="316" t="str">
        <f t="shared" si="2"/>
        <v/>
      </c>
      <c r="L156" s="318"/>
      <c r="M156" s="304"/>
    </row>
    <row r="157" spans="2:13" s="279" customFormat="1" x14ac:dyDescent="0.35">
      <c r="B157" s="287" t="str">
        <f>IF($E157="","",VLOOKUP($E157,Lists!$AZ$2:$BC$78,2,FALSE))</f>
        <v/>
      </c>
      <c r="C157" s="287" t="str">
        <f>IF($E157="","",VLOOKUP($E157,Lists!$AZ$2:$BC$78,3,FALSE))</f>
        <v/>
      </c>
      <c r="D157" s="287" t="str">
        <f>IF($E157="","",VLOOKUP($E157,Lists!$AZ$2:$BC$78,4,FALSE))</f>
        <v/>
      </c>
      <c r="E157" s="277"/>
      <c r="F157" s="277"/>
      <c r="G157" s="303"/>
      <c r="H157" s="304"/>
      <c r="I157" s="303"/>
      <c r="J157" s="304"/>
      <c r="K157" s="316" t="str">
        <f t="shared" si="2"/>
        <v/>
      </c>
      <c r="L157" s="318"/>
      <c r="M157" s="304"/>
    </row>
    <row r="158" spans="2:13" s="279" customFormat="1" x14ac:dyDescent="0.35">
      <c r="B158" s="287" t="str">
        <f>IF($E158="","",VLOOKUP($E158,Lists!$AZ$2:$BC$78,2,FALSE))</f>
        <v/>
      </c>
      <c r="C158" s="287" t="str">
        <f>IF($E158="","",VLOOKUP($E158,Lists!$AZ$2:$BC$78,3,FALSE))</f>
        <v/>
      </c>
      <c r="D158" s="287" t="str">
        <f>IF($E158="","",VLOOKUP($E158,Lists!$AZ$2:$BC$78,4,FALSE))</f>
        <v/>
      </c>
      <c r="E158" s="277"/>
      <c r="F158" s="277"/>
      <c r="G158" s="303"/>
      <c r="H158" s="304"/>
      <c r="I158" s="303"/>
      <c r="J158" s="304"/>
      <c r="K158" s="316" t="str">
        <f t="shared" si="2"/>
        <v/>
      </c>
      <c r="L158" s="318"/>
      <c r="M158" s="304"/>
    </row>
    <row r="159" spans="2:13" s="279" customFormat="1" x14ac:dyDescent="0.35">
      <c r="B159" s="287" t="str">
        <f>IF($E159="","",VLOOKUP($E159,Lists!$AZ$2:$BC$78,2,FALSE))</f>
        <v/>
      </c>
      <c r="C159" s="287" t="str">
        <f>IF($E159="","",VLOOKUP($E159,Lists!$AZ$2:$BC$78,3,FALSE))</f>
        <v/>
      </c>
      <c r="D159" s="287" t="str">
        <f>IF($E159="","",VLOOKUP($E159,Lists!$AZ$2:$BC$78,4,FALSE))</f>
        <v/>
      </c>
      <c r="E159" s="277"/>
      <c r="F159" s="277"/>
      <c r="G159" s="303"/>
      <c r="H159" s="304"/>
      <c r="I159" s="303"/>
      <c r="J159" s="304"/>
      <c r="K159" s="316" t="str">
        <f t="shared" si="2"/>
        <v/>
      </c>
      <c r="L159" s="318"/>
      <c r="M159" s="304"/>
    </row>
    <row r="160" spans="2:13" s="279" customFormat="1" x14ac:dyDescent="0.35">
      <c r="B160" s="287" t="str">
        <f>IF($E160="","",VLOOKUP($E160,Lists!$AZ$2:$BC$78,2,FALSE))</f>
        <v/>
      </c>
      <c r="C160" s="287" t="str">
        <f>IF($E160="","",VLOOKUP($E160,Lists!$AZ$2:$BC$78,3,FALSE))</f>
        <v/>
      </c>
      <c r="D160" s="287" t="str">
        <f>IF($E160="","",VLOOKUP($E160,Lists!$AZ$2:$BC$78,4,FALSE))</f>
        <v/>
      </c>
      <c r="E160" s="277"/>
      <c r="F160" s="277"/>
      <c r="G160" s="303"/>
      <c r="H160" s="304"/>
      <c r="I160" s="303"/>
      <c r="J160" s="304"/>
      <c r="K160" s="316" t="str">
        <f t="shared" si="2"/>
        <v/>
      </c>
      <c r="L160" s="318"/>
      <c r="M160" s="304"/>
    </row>
    <row r="161" spans="2:13" s="279" customFormat="1" x14ac:dyDescent="0.35">
      <c r="B161" s="287" t="str">
        <f>IF($E161="","",VLOOKUP($E161,Lists!$AZ$2:$BC$78,2,FALSE))</f>
        <v/>
      </c>
      <c r="C161" s="287" t="str">
        <f>IF($E161="","",VLOOKUP($E161,Lists!$AZ$2:$BC$78,3,FALSE))</f>
        <v/>
      </c>
      <c r="D161" s="287" t="str">
        <f>IF($E161="","",VLOOKUP($E161,Lists!$AZ$2:$BC$78,4,FALSE))</f>
        <v/>
      </c>
      <c r="E161" s="277"/>
      <c r="F161" s="277"/>
      <c r="G161" s="303"/>
      <c r="H161" s="304"/>
      <c r="I161" s="303"/>
      <c r="J161" s="304"/>
      <c r="K161" s="316" t="str">
        <f t="shared" si="2"/>
        <v/>
      </c>
      <c r="L161" s="318"/>
      <c r="M161" s="304"/>
    </row>
    <row r="162" spans="2:13" s="279" customFormat="1" x14ac:dyDescent="0.35">
      <c r="B162" s="287" t="str">
        <f>IF($E162="","",VLOOKUP($E162,Lists!$AZ$2:$BC$78,2,FALSE))</f>
        <v/>
      </c>
      <c r="C162" s="287" t="str">
        <f>IF($E162="","",VLOOKUP($E162,Lists!$AZ$2:$BC$78,3,FALSE))</f>
        <v/>
      </c>
      <c r="D162" s="287" t="str">
        <f>IF($E162="","",VLOOKUP($E162,Lists!$AZ$2:$BC$78,4,FALSE))</f>
        <v/>
      </c>
      <c r="E162" s="277"/>
      <c r="F162" s="277"/>
      <c r="G162" s="303"/>
      <c r="H162" s="304"/>
      <c r="I162" s="303"/>
      <c r="J162" s="304"/>
      <c r="K162" s="316" t="str">
        <f t="shared" si="2"/>
        <v/>
      </c>
      <c r="L162" s="318"/>
      <c r="M162" s="304"/>
    </row>
    <row r="163" spans="2:13" s="279" customFormat="1" x14ac:dyDescent="0.35">
      <c r="B163" s="287" t="str">
        <f>IF($E163="","",VLOOKUP($E163,Lists!$AZ$2:$BC$78,2,FALSE))</f>
        <v/>
      </c>
      <c r="C163" s="287" t="str">
        <f>IF($E163="","",VLOOKUP($E163,Lists!$AZ$2:$BC$78,3,FALSE))</f>
        <v/>
      </c>
      <c r="D163" s="287" t="str">
        <f>IF($E163="","",VLOOKUP($E163,Lists!$AZ$2:$BC$78,4,FALSE))</f>
        <v/>
      </c>
      <c r="E163" s="277"/>
      <c r="F163" s="277"/>
      <c r="G163" s="303"/>
      <c r="H163" s="304"/>
      <c r="I163" s="303"/>
      <c r="J163" s="304"/>
      <c r="K163" s="316" t="str">
        <f t="shared" si="2"/>
        <v/>
      </c>
      <c r="L163" s="318"/>
      <c r="M163" s="304"/>
    </row>
    <row r="164" spans="2:13" s="279" customFormat="1" x14ac:dyDescent="0.35">
      <c r="B164" s="287" t="str">
        <f>IF($E164="","",VLOOKUP($E164,Lists!$AZ$2:$BC$78,2,FALSE))</f>
        <v/>
      </c>
      <c r="C164" s="287" t="str">
        <f>IF($E164="","",VLOOKUP($E164,Lists!$AZ$2:$BC$78,3,FALSE))</f>
        <v/>
      </c>
      <c r="D164" s="287" t="str">
        <f>IF($E164="","",VLOOKUP($E164,Lists!$AZ$2:$BC$78,4,FALSE))</f>
        <v/>
      </c>
      <c r="E164" s="277"/>
      <c r="F164" s="277"/>
      <c r="G164" s="303"/>
      <c r="H164" s="304"/>
      <c r="I164" s="303"/>
      <c r="J164" s="304"/>
      <c r="K164" s="316" t="str">
        <f t="shared" si="2"/>
        <v/>
      </c>
      <c r="L164" s="318"/>
      <c r="M164" s="304"/>
    </row>
    <row r="165" spans="2:13" s="279" customFormat="1" x14ac:dyDescent="0.35">
      <c r="B165" s="287" t="str">
        <f>IF($E165="","",VLOOKUP($E165,Lists!$AZ$2:$BC$78,2,FALSE))</f>
        <v/>
      </c>
      <c r="C165" s="287" t="str">
        <f>IF($E165="","",VLOOKUP($E165,Lists!$AZ$2:$BC$78,3,FALSE))</f>
        <v/>
      </c>
      <c r="D165" s="287" t="str">
        <f>IF($E165="","",VLOOKUP($E165,Lists!$AZ$2:$BC$78,4,FALSE))</f>
        <v/>
      </c>
      <c r="E165" s="277"/>
      <c r="F165" s="277"/>
      <c r="G165" s="303"/>
      <c r="H165" s="304"/>
      <c r="I165" s="303"/>
      <c r="J165" s="304"/>
      <c r="K165" s="316" t="str">
        <f t="shared" si="2"/>
        <v/>
      </c>
      <c r="L165" s="318"/>
      <c r="M165" s="304"/>
    </row>
    <row r="166" spans="2:13" s="279" customFormat="1" x14ac:dyDescent="0.35">
      <c r="B166" s="287" t="str">
        <f>IF($E166="","",VLOOKUP($E166,Lists!$AZ$2:$BC$78,2,FALSE))</f>
        <v/>
      </c>
      <c r="C166" s="287" t="str">
        <f>IF($E166="","",VLOOKUP($E166,Lists!$AZ$2:$BC$78,3,FALSE))</f>
        <v/>
      </c>
      <c r="D166" s="287" t="str">
        <f>IF($E166="","",VLOOKUP($E166,Lists!$AZ$2:$BC$78,4,FALSE))</f>
        <v/>
      </c>
      <c r="E166" s="277"/>
      <c r="F166" s="277"/>
      <c r="G166" s="303"/>
      <c r="H166" s="304"/>
      <c r="I166" s="303"/>
      <c r="J166" s="304"/>
      <c r="K166" s="316" t="str">
        <f t="shared" si="2"/>
        <v/>
      </c>
      <c r="L166" s="318"/>
      <c r="M166" s="304"/>
    </row>
    <row r="167" spans="2:13" s="279" customFormat="1" x14ac:dyDescent="0.35">
      <c r="B167" s="287" t="str">
        <f>IF($E167="","",VLOOKUP($E167,Lists!$AZ$2:$BC$78,2,FALSE))</f>
        <v/>
      </c>
      <c r="C167" s="287" t="str">
        <f>IF($E167="","",VLOOKUP($E167,Lists!$AZ$2:$BC$78,3,FALSE))</f>
        <v/>
      </c>
      <c r="D167" s="287" t="str">
        <f>IF($E167="","",VLOOKUP($E167,Lists!$AZ$2:$BC$78,4,FALSE))</f>
        <v/>
      </c>
      <c r="E167" s="277"/>
      <c r="F167" s="277"/>
      <c r="G167" s="303"/>
      <c r="H167" s="304"/>
      <c r="I167" s="303"/>
      <c r="J167" s="304"/>
      <c r="K167" s="316" t="str">
        <f t="shared" si="2"/>
        <v/>
      </c>
      <c r="L167" s="318"/>
      <c r="M167" s="304"/>
    </row>
    <row r="168" spans="2:13" s="279" customFormat="1" x14ac:dyDescent="0.35">
      <c r="B168" s="287" t="str">
        <f>IF($E168="","",VLOOKUP($E168,Lists!$AZ$2:$BC$78,2,FALSE))</f>
        <v/>
      </c>
      <c r="C168" s="287" t="str">
        <f>IF($E168="","",VLOOKUP($E168,Lists!$AZ$2:$BC$78,3,FALSE))</f>
        <v/>
      </c>
      <c r="D168" s="287" t="str">
        <f>IF($E168="","",VLOOKUP($E168,Lists!$AZ$2:$BC$78,4,FALSE))</f>
        <v/>
      </c>
      <c r="E168" s="277"/>
      <c r="F168" s="277"/>
      <c r="G168" s="303"/>
      <c r="H168" s="304"/>
      <c r="I168" s="303"/>
      <c r="J168" s="304"/>
      <c r="K168" s="316" t="str">
        <f t="shared" si="2"/>
        <v/>
      </c>
      <c r="L168" s="318"/>
      <c r="M168" s="304"/>
    </row>
    <row r="169" spans="2:13" s="279" customFormat="1" x14ac:dyDescent="0.35">
      <c r="B169" s="287" t="str">
        <f>IF($E169="","",VLOOKUP($E169,Lists!$AZ$2:$BC$78,2,FALSE))</f>
        <v/>
      </c>
      <c r="C169" s="287" t="str">
        <f>IF($E169="","",VLOOKUP($E169,Lists!$AZ$2:$BC$78,3,FALSE))</f>
        <v/>
      </c>
      <c r="D169" s="287" t="str">
        <f>IF($E169="","",VLOOKUP($E169,Lists!$AZ$2:$BC$78,4,FALSE))</f>
        <v/>
      </c>
      <c r="E169" s="277"/>
      <c r="F169" s="277"/>
      <c r="G169" s="303"/>
      <c r="H169" s="304"/>
      <c r="I169" s="303"/>
      <c r="J169" s="304"/>
      <c r="K169" s="316" t="str">
        <f t="shared" si="2"/>
        <v/>
      </c>
      <c r="L169" s="318"/>
      <c r="M169" s="304"/>
    </row>
    <row r="170" spans="2:13" s="279" customFormat="1" x14ac:dyDescent="0.35">
      <c r="B170" s="287" t="str">
        <f>IF($E170="","",VLOOKUP($E170,Lists!$AZ$2:$BC$78,2,FALSE))</f>
        <v/>
      </c>
      <c r="C170" s="287" t="str">
        <f>IF($E170="","",VLOOKUP($E170,Lists!$AZ$2:$BC$78,3,FALSE))</f>
        <v/>
      </c>
      <c r="D170" s="287" t="str">
        <f>IF($E170="","",VLOOKUP($E170,Lists!$AZ$2:$BC$78,4,FALSE))</f>
        <v/>
      </c>
      <c r="E170" s="277"/>
      <c r="F170" s="277"/>
      <c r="G170" s="303"/>
      <c r="H170" s="304"/>
      <c r="I170" s="303"/>
      <c r="J170" s="304"/>
      <c r="K170" s="316" t="str">
        <f t="shared" si="2"/>
        <v/>
      </c>
      <c r="L170" s="318"/>
      <c r="M170" s="304"/>
    </row>
    <row r="171" spans="2:13" s="279" customFormat="1" x14ac:dyDescent="0.35">
      <c r="B171" s="287" t="str">
        <f>IF($E171="","",VLOOKUP($E171,Lists!$AZ$2:$BC$78,2,FALSE))</f>
        <v/>
      </c>
      <c r="C171" s="287" t="str">
        <f>IF($E171="","",VLOOKUP($E171,Lists!$AZ$2:$BC$78,3,FALSE))</f>
        <v/>
      </c>
      <c r="D171" s="287" t="str">
        <f>IF($E171="","",VLOOKUP($E171,Lists!$AZ$2:$BC$78,4,FALSE))</f>
        <v/>
      </c>
      <c r="E171" s="277"/>
      <c r="F171" s="277"/>
      <c r="G171" s="303"/>
      <c r="H171" s="304"/>
      <c r="I171" s="303"/>
      <c r="J171" s="304"/>
      <c r="K171" s="316" t="str">
        <f t="shared" si="2"/>
        <v/>
      </c>
      <c r="L171" s="318"/>
      <c r="M171" s="304"/>
    </row>
    <row r="172" spans="2:13" s="279" customFormat="1" x14ac:dyDescent="0.35">
      <c r="B172" s="287" t="str">
        <f>IF($E172="","",VLOOKUP($E172,Lists!$AZ$2:$BC$78,2,FALSE))</f>
        <v/>
      </c>
      <c r="C172" s="287" t="str">
        <f>IF($E172="","",VLOOKUP($E172,Lists!$AZ$2:$BC$78,3,FALSE))</f>
        <v/>
      </c>
      <c r="D172" s="287" t="str">
        <f>IF($E172="","",VLOOKUP($E172,Lists!$AZ$2:$BC$78,4,FALSE))</f>
        <v/>
      </c>
      <c r="E172" s="277"/>
      <c r="F172" s="277"/>
      <c r="G172" s="303"/>
      <c r="H172" s="304"/>
      <c r="I172" s="303"/>
      <c r="J172" s="304"/>
      <c r="K172" s="316" t="str">
        <f t="shared" si="2"/>
        <v/>
      </c>
      <c r="L172" s="318"/>
      <c r="M172" s="304"/>
    </row>
    <row r="173" spans="2:13" s="279" customFormat="1" x14ac:dyDescent="0.35">
      <c r="B173" s="287" t="str">
        <f>IF($E173="","",VLOOKUP($E173,Lists!$AZ$2:$BC$78,2,FALSE))</f>
        <v/>
      </c>
      <c r="C173" s="287" t="str">
        <f>IF($E173="","",VLOOKUP($E173,Lists!$AZ$2:$BC$78,3,FALSE))</f>
        <v/>
      </c>
      <c r="D173" s="287" t="str">
        <f>IF($E173="","",VLOOKUP($E173,Lists!$AZ$2:$BC$78,4,FALSE))</f>
        <v/>
      </c>
      <c r="E173" s="277"/>
      <c r="F173" s="277"/>
      <c r="G173" s="303"/>
      <c r="H173" s="304"/>
      <c r="I173" s="303"/>
      <c r="J173" s="304"/>
      <c r="K173" s="316" t="str">
        <f t="shared" si="2"/>
        <v/>
      </c>
      <c r="L173" s="318"/>
      <c r="M173" s="304"/>
    </row>
    <row r="174" spans="2:13" s="279" customFormat="1" x14ac:dyDescent="0.35">
      <c r="B174" s="287" t="str">
        <f>IF($E174="","",VLOOKUP($E174,Lists!$AZ$2:$BC$78,2,FALSE))</f>
        <v/>
      </c>
      <c r="C174" s="287" t="str">
        <f>IF($E174="","",VLOOKUP($E174,Lists!$AZ$2:$BC$78,3,FALSE))</f>
        <v/>
      </c>
      <c r="D174" s="287" t="str">
        <f>IF($E174="","",VLOOKUP($E174,Lists!$AZ$2:$BC$78,4,FALSE))</f>
        <v/>
      </c>
      <c r="E174" s="277"/>
      <c r="F174" s="277"/>
      <c r="G174" s="303"/>
      <c r="H174" s="304"/>
      <c r="I174" s="303"/>
      <c r="J174" s="304"/>
      <c r="K174" s="316" t="str">
        <f t="shared" si="2"/>
        <v/>
      </c>
      <c r="L174" s="318"/>
      <c r="M174" s="304"/>
    </row>
    <row r="175" spans="2:13" s="279" customFormat="1" x14ac:dyDescent="0.35">
      <c r="B175" s="287" t="str">
        <f>IF($E175="","",VLOOKUP($E175,Lists!$AZ$2:$BC$78,2,FALSE))</f>
        <v/>
      </c>
      <c r="C175" s="287" t="str">
        <f>IF($E175="","",VLOOKUP($E175,Lists!$AZ$2:$BC$78,3,FALSE))</f>
        <v/>
      </c>
      <c r="D175" s="287" t="str">
        <f>IF($E175="","",VLOOKUP($E175,Lists!$AZ$2:$BC$78,4,FALSE))</f>
        <v/>
      </c>
      <c r="E175" s="277"/>
      <c r="F175" s="277"/>
      <c r="G175" s="303"/>
      <c r="H175" s="304"/>
      <c r="I175" s="303"/>
      <c r="J175" s="304"/>
      <c r="K175" s="316" t="str">
        <f t="shared" si="2"/>
        <v/>
      </c>
      <c r="L175" s="318"/>
      <c r="M175" s="304"/>
    </row>
    <row r="176" spans="2:13" s="279" customFormat="1" x14ac:dyDescent="0.35">
      <c r="B176" s="287" t="str">
        <f>IF($E176="","",VLOOKUP($E176,Lists!$AZ$2:$BC$78,2,FALSE))</f>
        <v/>
      </c>
      <c r="C176" s="287" t="str">
        <f>IF($E176="","",VLOOKUP($E176,Lists!$AZ$2:$BC$78,3,FALSE))</f>
        <v/>
      </c>
      <c r="D176" s="287" t="str">
        <f>IF($E176="","",VLOOKUP($E176,Lists!$AZ$2:$BC$78,4,FALSE))</f>
        <v/>
      </c>
      <c r="E176" s="277"/>
      <c r="F176" s="277"/>
      <c r="G176" s="303"/>
      <c r="H176" s="304"/>
      <c r="I176" s="303"/>
      <c r="J176" s="304"/>
      <c r="K176" s="316" t="str">
        <f t="shared" si="2"/>
        <v/>
      </c>
      <c r="L176" s="318"/>
      <c r="M176" s="304"/>
    </row>
    <row r="177" spans="2:13" s="279" customFormat="1" x14ac:dyDescent="0.35">
      <c r="B177" s="287" t="str">
        <f>IF($E177="","",VLOOKUP($E177,Lists!$AZ$2:$BC$78,2,FALSE))</f>
        <v/>
      </c>
      <c r="C177" s="287" t="str">
        <f>IF($E177="","",VLOOKUP($E177,Lists!$AZ$2:$BC$78,3,FALSE))</f>
        <v/>
      </c>
      <c r="D177" s="287" t="str">
        <f>IF($E177="","",VLOOKUP($E177,Lists!$AZ$2:$BC$78,4,FALSE))</f>
        <v/>
      </c>
      <c r="E177" s="277"/>
      <c r="F177" s="277"/>
      <c r="G177" s="303"/>
      <c r="H177" s="304"/>
      <c r="I177" s="303"/>
      <c r="J177" s="304"/>
      <c r="K177" s="316" t="str">
        <f t="shared" si="2"/>
        <v/>
      </c>
      <c r="L177" s="318"/>
      <c r="M177" s="304"/>
    </row>
    <row r="178" spans="2:13" s="279" customFormat="1" x14ac:dyDescent="0.35">
      <c r="B178" s="287" t="str">
        <f>IF($E178="","",VLOOKUP($E178,Lists!$AZ$2:$BC$78,2,FALSE))</f>
        <v/>
      </c>
      <c r="C178" s="287" t="str">
        <f>IF($E178="","",VLOOKUP($E178,Lists!$AZ$2:$BC$78,3,FALSE))</f>
        <v/>
      </c>
      <c r="D178" s="287" t="str">
        <f>IF($E178="","",VLOOKUP($E178,Lists!$AZ$2:$BC$78,4,FALSE))</f>
        <v/>
      </c>
      <c r="E178" s="277"/>
      <c r="F178" s="277"/>
      <c r="G178" s="303"/>
      <c r="H178" s="304"/>
      <c r="I178" s="303"/>
      <c r="J178" s="304"/>
      <c r="K178" s="316" t="str">
        <f t="shared" si="2"/>
        <v/>
      </c>
      <c r="L178" s="318"/>
      <c r="M178" s="304"/>
    </row>
    <row r="179" spans="2:13" s="279" customFormat="1" x14ac:dyDescent="0.35">
      <c r="B179" s="287" t="str">
        <f>IF($E179="","",VLOOKUP($E179,Lists!$AZ$2:$BC$78,2,FALSE))</f>
        <v/>
      </c>
      <c r="C179" s="287" t="str">
        <f>IF($E179="","",VLOOKUP($E179,Lists!$AZ$2:$BC$78,3,FALSE))</f>
        <v/>
      </c>
      <c r="D179" s="287" t="str">
        <f>IF($E179="","",VLOOKUP($E179,Lists!$AZ$2:$BC$78,4,FALSE))</f>
        <v/>
      </c>
      <c r="E179" s="277"/>
      <c r="F179" s="277"/>
      <c r="G179" s="303"/>
      <c r="H179" s="304"/>
      <c r="I179" s="303"/>
      <c r="J179" s="304"/>
      <c r="K179" s="316" t="str">
        <f t="shared" si="2"/>
        <v/>
      </c>
      <c r="L179" s="318"/>
      <c r="M179" s="304"/>
    </row>
    <row r="180" spans="2:13" s="279" customFormat="1" x14ac:dyDescent="0.35">
      <c r="B180" s="287" t="str">
        <f>IF($E180="","",VLOOKUP($E180,Lists!$AZ$2:$BC$78,2,FALSE))</f>
        <v/>
      </c>
      <c r="C180" s="287" t="str">
        <f>IF($E180="","",VLOOKUP($E180,Lists!$AZ$2:$BC$78,3,FALSE))</f>
        <v/>
      </c>
      <c r="D180" s="287" t="str">
        <f>IF($E180="","",VLOOKUP($E180,Lists!$AZ$2:$BC$78,4,FALSE))</f>
        <v/>
      </c>
      <c r="E180" s="277"/>
      <c r="F180" s="277"/>
      <c r="G180" s="303"/>
      <c r="H180" s="304"/>
      <c r="I180" s="303"/>
      <c r="J180" s="304"/>
      <c r="K180" s="316" t="str">
        <f t="shared" si="2"/>
        <v/>
      </c>
      <c r="L180" s="318"/>
      <c r="M180" s="304"/>
    </row>
    <row r="181" spans="2:13" s="279" customFormat="1" x14ac:dyDescent="0.35">
      <c r="B181" s="287" t="str">
        <f>IF($E181="","",VLOOKUP($E181,Lists!$AZ$2:$BC$78,2,FALSE))</f>
        <v/>
      </c>
      <c r="C181" s="287" t="str">
        <f>IF($E181="","",VLOOKUP($E181,Lists!$AZ$2:$BC$78,3,FALSE))</f>
        <v/>
      </c>
      <c r="D181" s="287" t="str">
        <f>IF($E181="","",VLOOKUP($E181,Lists!$AZ$2:$BC$78,4,FALSE))</f>
        <v/>
      </c>
      <c r="E181" s="277"/>
      <c r="F181" s="277"/>
      <c r="G181" s="303"/>
      <c r="H181" s="304"/>
      <c r="I181" s="303"/>
      <c r="J181" s="304"/>
      <c r="K181" s="316" t="str">
        <f t="shared" si="2"/>
        <v/>
      </c>
      <c r="L181" s="318"/>
      <c r="M181" s="304"/>
    </row>
    <row r="182" spans="2:13" s="279" customFormat="1" x14ac:dyDescent="0.35">
      <c r="B182" s="287" t="str">
        <f>IF($E182="","",VLOOKUP($E182,Lists!$AZ$2:$BC$78,2,FALSE))</f>
        <v/>
      </c>
      <c r="C182" s="287" t="str">
        <f>IF($E182="","",VLOOKUP($E182,Lists!$AZ$2:$BC$78,3,FALSE))</f>
        <v/>
      </c>
      <c r="D182" s="287" t="str">
        <f>IF($E182="","",VLOOKUP($E182,Lists!$AZ$2:$BC$78,4,FALSE))</f>
        <v/>
      </c>
      <c r="E182" s="277"/>
      <c r="F182" s="277"/>
      <c r="G182" s="303"/>
      <c r="H182" s="304"/>
      <c r="I182" s="303"/>
      <c r="J182" s="304"/>
      <c r="K182" s="316" t="str">
        <f t="shared" si="2"/>
        <v/>
      </c>
      <c r="L182" s="318"/>
      <c r="M182" s="304"/>
    </row>
    <row r="183" spans="2:13" s="279" customFormat="1" x14ac:dyDescent="0.35">
      <c r="B183" s="287" t="str">
        <f>IF($E183="","",VLOOKUP($E183,Lists!$AZ$2:$BC$78,2,FALSE))</f>
        <v/>
      </c>
      <c r="C183" s="287" t="str">
        <f>IF($E183="","",VLOOKUP($E183,Lists!$AZ$2:$BC$78,3,FALSE))</f>
        <v/>
      </c>
      <c r="D183" s="287" t="str">
        <f>IF($E183="","",VLOOKUP($E183,Lists!$AZ$2:$BC$78,4,FALSE))</f>
        <v/>
      </c>
      <c r="E183" s="277"/>
      <c r="F183" s="277"/>
      <c r="G183" s="303"/>
      <c r="H183" s="304"/>
      <c r="I183" s="303"/>
      <c r="J183" s="304"/>
      <c r="K183" s="316" t="str">
        <f t="shared" si="2"/>
        <v/>
      </c>
      <c r="L183" s="318"/>
      <c r="M183" s="304"/>
    </row>
    <row r="184" spans="2:13" s="279" customFormat="1" x14ac:dyDescent="0.35">
      <c r="B184" s="287" t="str">
        <f>IF($E184="","",VLOOKUP($E184,Lists!$AZ$2:$BC$78,2,FALSE))</f>
        <v/>
      </c>
      <c r="C184" s="287" t="str">
        <f>IF($E184="","",VLOOKUP($E184,Lists!$AZ$2:$BC$78,3,FALSE))</f>
        <v/>
      </c>
      <c r="D184" s="287" t="str">
        <f>IF($E184="","",VLOOKUP($E184,Lists!$AZ$2:$BC$78,4,FALSE))</f>
        <v/>
      </c>
      <c r="E184" s="277"/>
      <c r="F184" s="277"/>
      <c r="G184" s="303"/>
      <c r="H184" s="304"/>
      <c r="I184" s="303"/>
      <c r="J184" s="304"/>
      <c r="K184" s="316" t="str">
        <f t="shared" si="2"/>
        <v/>
      </c>
      <c r="L184" s="318"/>
      <c r="M184" s="304"/>
    </row>
    <row r="185" spans="2:13" s="279" customFormat="1" x14ac:dyDescent="0.35">
      <c r="B185" s="287" t="str">
        <f>IF($E185="","",VLOOKUP($E185,Lists!$AZ$2:$BC$78,2,FALSE))</f>
        <v/>
      </c>
      <c r="C185" s="287" t="str">
        <f>IF($E185="","",VLOOKUP($E185,Lists!$AZ$2:$BC$78,3,FALSE))</f>
        <v/>
      </c>
      <c r="D185" s="287" t="str">
        <f>IF($E185="","",VLOOKUP($E185,Lists!$AZ$2:$BC$78,4,FALSE))</f>
        <v/>
      </c>
      <c r="E185" s="277"/>
      <c r="F185" s="277"/>
      <c r="G185" s="303"/>
      <c r="H185" s="304"/>
      <c r="I185" s="303"/>
      <c r="J185" s="304"/>
      <c r="K185" s="316" t="str">
        <f t="shared" si="2"/>
        <v/>
      </c>
      <c r="L185" s="318"/>
      <c r="M185" s="304"/>
    </row>
    <row r="186" spans="2:13" s="279" customFormat="1" x14ac:dyDescent="0.35">
      <c r="B186" s="287" t="str">
        <f>IF($E186="","",VLOOKUP($E186,Lists!$AZ$2:$BC$78,2,FALSE))</f>
        <v/>
      </c>
      <c r="C186" s="287" t="str">
        <f>IF($E186="","",VLOOKUP($E186,Lists!$AZ$2:$BC$78,3,FALSE))</f>
        <v/>
      </c>
      <c r="D186" s="287" t="str">
        <f>IF($E186="","",VLOOKUP($E186,Lists!$AZ$2:$BC$78,4,FALSE))</f>
        <v/>
      </c>
      <c r="E186" s="277"/>
      <c r="F186" s="277"/>
      <c r="G186" s="303"/>
      <c r="H186" s="304"/>
      <c r="I186" s="303"/>
      <c r="J186" s="304"/>
      <c r="K186" s="316" t="str">
        <f t="shared" si="2"/>
        <v/>
      </c>
      <c r="L186" s="318"/>
      <c r="M186" s="304"/>
    </row>
    <row r="187" spans="2:13" s="279" customFormat="1" x14ac:dyDescent="0.35">
      <c r="B187" s="287" t="str">
        <f>IF($E187="","",VLOOKUP($E187,Lists!$AZ$2:$BC$78,2,FALSE))</f>
        <v/>
      </c>
      <c r="C187" s="287" t="str">
        <f>IF($E187="","",VLOOKUP($E187,Lists!$AZ$2:$BC$78,3,FALSE))</f>
        <v/>
      </c>
      <c r="D187" s="287" t="str">
        <f>IF($E187="","",VLOOKUP($E187,Lists!$AZ$2:$BC$78,4,FALSE))</f>
        <v/>
      </c>
      <c r="E187" s="277"/>
      <c r="F187" s="277"/>
      <c r="G187" s="303"/>
      <c r="H187" s="304"/>
      <c r="I187" s="303"/>
      <c r="J187" s="304"/>
      <c r="K187" s="316" t="str">
        <f t="shared" si="2"/>
        <v/>
      </c>
      <c r="L187" s="318"/>
      <c r="M187" s="304"/>
    </row>
    <row r="188" spans="2:13" s="279" customFormat="1" x14ac:dyDescent="0.35">
      <c r="B188" s="287" t="str">
        <f>IF($E188="","",VLOOKUP($E188,Lists!$AZ$2:$BC$78,2,FALSE))</f>
        <v/>
      </c>
      <c r="C188" s="287" t="str">
        <f>IF($E188="","",VLOOKUP($E188,Lists!$AZ$2:$BC$78,3,FALSE))</f>
        <v/>
      </c>
      <c r="D188" s="287" t="str">
        <f>IF($E188="","",VLOOKUP($E188,Lists!$AZ$2:$BC$78,4,FALSE))</f>
        <v/>
      </c>
      <c r="E188" s="277"/>
      <c r="F188" s="277"/>
      <c r="G188" s="303"/>
      <c r="H188" s="304"/>
      <c r="I188" s="303"/>
      <c r="J188" s="304"/>
      <c r="K188" s="316" t="str">
        <f t="shared" si="2"/>
        <v/>
      </c>
      <c r="L188" s="318"/>
      <c r="M188" s="304"/>
    </row>
    <row r="189" spans="2:13" s="279" customFormat="1" x14ac:dyDescent="0.35">
      <c r="B189" s="287" t="str">
        <f>IF($E189="","",VLOOKUP($E189,Lists!$AZ$2:$BC$78,2,FALSE))</f>
        <v/>
      </c>
      <c r="C189" s="287" t="str">
        <f>IF($E189="","",VLOOKUP($E189,Lists!$AZ$2:$BC$78,3,FALSE))</f>
        <v/>
      </c>
      <c r="D189" s="287" t="str">
        <f>IF($E189="","",VLOOKUP($E189,Lists!$AZ$2:$BC$78,4,FALSE))</f>
        <v/>
      </c>
      <c r="E189" s="277"/>
      <c r="F189" s="277"/>
      <c r="G189" s="303"/>
      <c r="H189" s="304"/>
      <c r="I189" s="303"/>
      <c r="J189" s="304"/>
      <c r="K189" s="316" t="str">
        <f t="shared" si="2"/>
        <v/>
      </c>
      <c r="L189" s="318"/>
      <c r="M189" s="304"/>
    </row>
    <row r="190" spans="2:13" s="279" customFormat="1" x14ac:dyDescent="0.35">
      <c r="B190" s="287" t="str">
        <f>IF($E190="","",VLOOKUP($E190,Lists!$AZ$2:$BC$78,2,FALSE))</f>
        <v/>
      </c>
      <c r="C190" s="287" t="str">
        <f>IF($E190="","",VLOOKUP($E190,Lists!$AZ$2:$BC$78,3,FALSE))</f>
        <v/>
      </c>
      <c r="D190" s="287" t="str">
        <f>IF($E190="","",VLOOKUP($E190,Lists!$AZ$2:$BC$78,4,FALSE))</f>
        <v/>
      </c>
      <c r="E190" s="277"/>
      <c r="F190" s="277"/>
      <c r="G190" s="303"/>
      <c r="H190" s="304"/>
      <c r="I190" s="303"/>
      <c r="J190" s="304"/>
      <c r="K190" s="316" t="str">
        <f t="shared" si="2"/>
        <v/>
      </c>
      <c r="L190" s="318"/>
      <c r="M190" s="304"/>
    </row>
    <row r="191" spans="2:13" s="279" customFormat="1" x14ac:dyDescent="0.35">
      <c r="B191" s="287" t="str">
        <f>IF($E191="","",VLOOKUP($E191,Lists!$AZ$2:$BC$78,2,FALSE))</f>
        <v/>
      </c>
      <c r="C191" s="287" t="str">
        <f>IF($E191="","",VLOOKUP($E191,Lists!$AZ$2:$BC$78,3,FALSE))</f>
        <v/>
      </c>
      <c r="D191" s="287" t="str">
        <f>IF($E191="","",VLOOKUP($E191,Lists!$AZ$2:$BC$78,4,FALSE))</f>
        <v/>
      </c>
      <c r="E191" s="277"/>
      <c r="F191" s="277"/>
      <c r="G191" s="303"/>
      <c r="H191" s="304"/>
      <c r="I191" s="303"/>
      <c r="J191" s="304"/>
      <c r="K191" s="316" t="str">
        <f t="shared" si="2"/>
        <v/>
      </c>
      <c r="L191" s="318"/>
      <c r="M191" s="304"/>
    </row>
    <row r="192" spans="2:13" s="279" customFormat="1" x14ac:dyDescent="0.35">
      <c r="B192" s="287" t="str">
        <f>IF($E192="","",VLOOKUP($E192,Lists!$AZ$2:$BC$78,2,FALSE))</f>
        <v/>
      </c>
      <c r="C192" s="287" t="str">
        <f>IF($E192="","",VLOOKUP($E192,Lists!$AZ$2:$BC$78,3,FALSE))</f>
        <v/>
      </c>
      <c r="D192" s="287" t="str">
        <f>IF($E192="","",VLOOKUP($E192,Lists!$AZ$2:$BC$78,4,FALSE))</f>
        <v/>
      </c>
      <c r="E192" s="277"/>
      <c r="F192" s="277"/>
      <c r="G192" s="303"/>
      <c r="H192" s="304"/>
      <c r="I192" s="303"/>
      <c r="J192" s="304"/>
      <c r="K192" s="316" t="str">
        <f t="shared" si="2"/>
        <v/>
      </c>
      <c r="L192" s="318"/>
      <c r="M192" s="304"/>
    </row>
    <row r="193" spans="2:13" s="279" customFormat="1" x14ac:dyDescent="0.35">
      <c r="B193" s="287" t="str">
        <f>IF($E193="","",VLOOKUP($E193,Lists!$AZ$2:$BC$78,2,FALSE))</f>
        <v/>
      </c>
      <c r="C193" s="287" t="str">
        <f>IF($E193="","",VLOOKUP($E193,Lists!$AZ$2:$BC$78,3,FALSE))</f>
        <v/>
      </c>
      <c r="D193" s="287" t="str">
        <f>IF($E193="","",VLOOKUP($E193,Lists!$AZ$2:$BC$78,4,FALSE))</f>
        <v/>
      </c>
      <c r="E193" s="277"/>
      <c r="F193" s="277"/>
      <c r="G193" s="303"/>
      <c r="H193" s="304"/>
      <c r="I193" s="303"/>
      <c r="J193" s="304"/>
      <c r="K193" s="316" t="str">
        <f t="shared" si="2"/>
        <v/>
      </c>
      <c r="L193" s="318"/>
      <c r="M193" s="304"/>
    </row>
    <row r="194" spans="2:13" s="279" customFormat="1" x14ac:dyDescent="0.35">
      <c r="B194" s="287" t="str">
        <f>IF($E194="","",VLOOKUP($E194,Lists!$AZ$2:$BC$78,2,FALSE))</f>
        <v/>
      </c>
      <c r="C194" s="287" t="str">
        <f>IF($E194="","",VLOOKUP($E194,Lists!$AZ$2:$BC$78,3,FALSE))</f>
        <v/>
      </c>
      <c r="D194" s="287" t="str">
        <f>IF($E194="","",VLOOKUP($E194,Lists!$AZ$2:$BC$78,4,FALSE))</f>
        <v/>
      </c>
      <c r="E194" s="277"/>
      <c r="F194" s="277"/>
      <c r="G194" s="303"/>
      <c r="H194" s="304"/>
      <c r="I194" s="303"/>
      <c r="J194" s="304"/>
      <c r="K194" s="316" t="str">
        <f t="shared" si="2"/>
        <v/>
      </c>
      <c r="L194" s="318"/>
      <c r="M194" s="304"/>
    </row>
    <row r="195" spans="2:13" s="279" customFormat="1" x14ac:dyDescent="0.35">
      <c r="B195" s="287" t="str">
        <f>IF($E195="","",VLOOKUP($E195,Lists!$AZ$2:$BC$78,2,FALSE))</f>
        <v/>
      </c>
      <c r="C195" s="287" t="str">
        <f>IF($E195="","",VLOOKUP($E195,Lists!$AZ$2:$BC$78,3,FALSE))</f>
        <v/>
      </c>
      <c r="D195" s="287" t="str">
        <f>IF($E195="","",VLOOKUP($E195,Lists!$AZ$2:$BC$78,4,FALSE))</f>
        <v/>
      </c>
      <c r="E195" s="277"/>
      <c r="F195" s="277"/>
      <c r="G195" s="303"/>
      <c r="H195" s="304"/>
      <c r="I195" s="303"/>
      <c r="J195" s="304"/>
      <c r="K195" s="316" t="str">
        <f t="shared" si="2"/>
        <v/>
      </c>
      <c r="L195" s="318"/>
      <c r="M195" s="304"/>
    </row>
    <row r="196" spans="2:13" s="279" customFormat="1" x14ac:dyDescent="0.35">
      <c r="B196" s="287" t="str">
        <f>IF($E196="","",VLOOKUP($E196,Lists!$AZ$2:$BC$78,2,FALSE))</f>
        <v/>
      </c>
      <c r="C196" s="287" t="str">
        <f>IF($E196="","",VLOOKUP($E196,Lists!$AZ$2:$BC$78,3,FALSE))</f>
        <v/>
      </c>
      <c r="D196" s="287" t="str">
        <f>IF($E196="","",VLOOKUP($E196,Lists!$AZ$2:$BC$78,4,FALSE))</f>
        <v/>
      </c>
      <c r="E196" s="277"/>
      <c r="F196" s="277"/>
      <c r="G196" s="303"/>
      <c r="H196" s="304"/>
      <c r="I196" s="303"/>
      <c r="J196" s="304"/>
      <c r="K196" s="316" t="str">
        <f t="shared" si="2"/>
        <v/>
      </c>
      <c r="L196" s="318"/>
      <c r="M196" s="304"/>
    </row>
    <row r="197" spans="2:13" s="279" customFormat="1" x14ac:dyDescent="0.35">
      <c r="B197" s="287" t="str">
        <f>IF($E197="","",VLOOKUP($E197,Lists!$AZ$2:$BC$78,2,FALSE))</f>
        <v/>
      </c>
      <c r="C197" s="287" t="str">
        <f>IF($E197="","",VLOOKUP($E197,Lists!$AZ$2:$BC$78,3,FALSE))</f>
        <v/>
      </c>
      <c r="D197" s="287" t="str">
        <f>IF($E197="","",VLOOKUP($E197,Lists!$AZ$2:$BC$78,4,FALSE))</f>
        <v/>
      </c>
      <c r="E197" s="277"/>
      <c r="F197" s="277"/>
      <c r="G197" s="303"/>
      <c r="H197" s="304"/>
      <c r="I197" s="303"/>
      <c r="J197" s="304"/>
      <c r="K197" s="316" t="str">
        <f t="shared" si="2"/>
        <v/>
      </c>
      <c r="L197" s="318"/>
      <c r="M197" s="304"/>
    </row>
    <row r="198" spans="2:13" s="279" customFormat="1" x14ac:dyDescent="0.35">
      <c r="B198" s="287" t="str">
        <f>IF($E198="","",VLOOKUP($E198,Lists!$AZ$2:$BC$78,2,FALSE))</f>
        <v/>
      </c>
      <c r="C198" s="287" t="str">
        <f>IF($E198="","",VLOOKUP($E198,Lists!$AZ$2:$BC$78,3,FALSE))</f>
        <v/>
      </c>
      <c r="D198" s="287" t="str">
        <f>IF($E198="","",VLOOKUP($E198,Lists!$AZ$2:$BC$78,4,FALSE))</f>
        <v/>
      </c>
      <c r="E198" s="277"/>
      <c r="F198" s="277"/>
      <c r="G198" s="303"/>
      <c r="H198" s="304"/>
      <c r="I198" s="303"/>
      <c r="J198" s="304"/>
      <c r="K198" s="316" t="str">
        <f t="shared" si="2"/>
        <v/>
      </c>
      <c r="L198" s="318"/>
      <c r="M198" s="304"/>
    </row>
    <row r="199" spans="2:13" s="279" customFormat="1" x14ac:dyDescent="0.35">
      <c r="B199" s="287" t="str">
        <f>IF($E199="","",VLOOKUP($E199,Lists!$AZ$2:$BC$78,2,FALSE))</f>
        <v/>
      </c>
      <c r="C199" s="287" t="str">
        <f>IF($E199="","",VLOOKUP($E199,Lists!$AZ$2:$BC$78,3,FALSE))</f>
        <v/>
      </c>
      <c r="D199" s="287" t="str">
        <f>IF($E199="","",VLOOKUP($E199,Lists!$AZ$2:$BC$78,4,FALSE))</f>
        <v/>
      </c>
      <c r="E199" s="277"/>
      <c r="F199" s="277"/>
      <c r="G199" s="303"/>
      <c r="H199" s="304"/>
      <c r="I199" s="303"/>
      <c r="J199" s="304"/>
      <c r="K199" s="316" t="str">
        <f t="shared" si="2"/>
        <v/>
      </c>
      <c r="L199" s="318"/>
      <c r="M199" s="304"/>
    </row>
    <row r="200" spans="2:13" s="279" customFormat="1" x14ac:dyDescent="0.35">
      <c r="B200" s="287" t="str">
        <f>IF($E200="","",VLOOKUP($E200,Lists!$AZ$2:$BC$78,2,FALSE))</f>
        <v/>
      </c>
      <c r="C200" s="287" t="str">
        <f>IF($E200="","",VLOOKUP($E200,Lists!$AZ$2:$BC$78,3,FALSE))</f>
        <v/>
      </c>
      <c r="D200" s="287" t="str">
        <f>IF($E200="","",VLOOKUP($E200,Lists!$AZ$2:$BC$78,4,FALSE))</f>
        <v/>
      </c>
      <c r="E200" s="277"/>
      <c r="F200" s="277"/>
      <c r="G200" s="303"/>
      <c r="H200" s="304"/>
      <c r="I200" s="303"/>
      <c r="J200" s="304"/>
      <c r="K200" s="316" t="str">
        <f t="shared" si="2"/>
        <v/>
      </c>
      <c r="L200" s="318"/>
      <c r="M200" s="304"/>
    </row>
    <row r="201" spans="2:13" s="279" customFormat="1" x14ac:dyDescent="0.35">
      <c r="B201" s="287" t="str">
        <f>IF($E201="","",VLOOKUP($E201,Lists!$AZ$2:$BC$78,2,FALSE))</f>
        <v/>
      </c>
      <c r="C201" s="287" t="str">
        <f>IF($E201="","",VLOOKUP($E201,Lists!$AZ$2:$BC$78,3,FALSE))</f>
        <v/>
      </c>
      <c r="D201" s="287" t="str">
        <f>IF($E201="","",VLOOKUP($E201,Lists!$AZ$2:$BC$78,4,FALSE))</f>
        <v/>
      </c>
      <c r="E201" s="277"/>
      <c r="F201" s="277"/>
      <c r="G201" s="303"/>
      <c r="H201" s="304"/>
      <c r="I201" s="303"/>
      <c r="J201" s="304"/>
      <c r="K201" s="316" t="str">
        <f t="shared" si="2"/>
        <v/>
      </c>
      <c r="L201" s="318"/>
      <c r="M201" s="304"/>
    </row>
    <row r="202" spans="2:13" s="279" customFormat="1" x14ac:dyDescent="0.35">
      <c r="B202" s="287" t="str">
        <f>IF($E202="","",VLOOKUP($E202,Lists!$AZ$2:$BC$78,2,FALSE))</f>
        <v/>
      </c>
      <c r="C202" s="287" t="str">
        <f>IF($E202="","",VLOOKUP($E202,Lists!$AZ$2:$BC$78,3,FALSE))</f>
        <v/>
      </c>
      <c r="D202" s="287" t="str">
        <f>IF($E202="","",VLOOKUP($E202,Lists!$AZ$2:$BC$78,4,FALSE))</f>
        <v/>
      </c>
      <c r="E202" s="277"/>
      <c r="F202" s="277"/>
      <c r="G202" s="303"/>
      <c r="H202" s="304"/>
      <c r="I202" s="303"/>
      <c r="J202" s="304"/>
      <c r="K202" s="316" t="str">
        <f t="shared" si="2"/>
        <v/>
      </c>
      <c r="L202" s="318"/>
      <c r="M202" s="304"/>
    </row>
    <row r="203" spans="2:13" s="279" customFormat="1" x14ac:dyDescent="0.35">
      <c r="B203" s="287" t="str">
        <f>IF($E203="","",VLOOKUP($E203,Lists!$AZ$2:$BC$78,2,FALSE))</f>
        <v/>
      </c>
      <c r="C203" s="287" t="str">
        <f>IF($E203="","",VLOOKUP($E203,Lists!$AZ$2:$BC$78,3,FALSE))</f>
        <v/>
      </c>
      <c r="D203" s="287" t="str">
        <f>IF($E203="","",VLOOKUP($E203,Lists!$AZ$2:$BC$78,4,FALSE))</f>
        <v/>
      </c>
      <c r="E203" s="277"/>
      <c r="F203" s="277"/>
      <c r="G203" s="303"/>
      <c r="H203" s="304"/>
      <c r="I203" s="303"/>
      <c r="J203" s="304"/>
      <c r="K203" s="316" t="str">
        <f t="shared" si="2"/>
        <v/>
      </c>
      <c r="L203" s="318"/>
      <c r="M203" s="304"/>
    </row>
    <row r="204" spans="2:13" s="279" customFormat="1" x14ac:dyDescent="0.35">
      <c r="B204" s="287" t="str">
        <f>IF($E204="","",VLOOKUP($E204,Lists!$AZ$2:$BC$78,2,FALSE))</f>
        <v/>
      </c>
      <c r="C204" s="287" t="str">
        <f>IF($E204="","",VLOOKUP($E204,Lists!$AZ$2:$BC$78,3,FALSE))</f>
        <v/>
      </c>
      <c r="D204" s="287" t="str">
        <f>IF($E204="","",VLOOKUP($E204,Lists!$AZ$2:$BC$78,4,FALSE))</f>
        <v/>
      </c>
      <c r="E204" s="277"/>
      <c r="F204" s="277"/>
      <c r="G204" s="303"/>
      <c r="H204" s="304"/>
      <c r="I204" s="303"/>
      <c r="J204" s="304"/>
      <c r="K204" s="316" t="str">
        <f t="shared" si="2"/>
        <v/>
      </c>
      <c r="L204" s="318"/>
      <c r="M204" s="304"/>
    </row>
    <row r="205" spans="2:13" s="279" customFormat="1" x14ac:dyDescent="0.35">
      <c r="B205" s="287" t="str">
        <f>IF($E205="","",VLOOKUP($E205,Lists!$AZ$2:$BC$78,2,FALSE))</f>
        <v/>
      </c>
      <c r="C205" s="287" t="str">
        <f>IF($E205="","",VLOOKUP($E205,Lists!$AZ$2:$BC$78,3,FALSE))</f>
        <v/>
      </c>
      <c r="D205" s="287" t="str">
        <f>IF($E205="","",VLOOKUP($E205,Lists!$AZ$2:$BC$78,4,FALSE))</f>
        <v/>
      </c>
      <c r="E205" s="277"/>
      <c r="F205" s="277"/>
      <c r="G205" s="303"/>
      <c r="H205" s="304"/>
      <c r="I205" s="303"/>
      <c r="J205" s="304"/>
      <c r="K205" s="316" t="str">
        <f t="shared" si="2"/>
        <v/>
      </c>
      <c r="L205" s="318"/>
      <c r="M205" s="304"/>
    </row>
    <row r="206" spans="2:13" s="279" customFormat="1" x14ac:dyDescent="0.35">
      <c r="B206" s="287" t="str">
        <f>IF($E206="","",VLOOKUP($E206,Lists!$AZ$2:$BC$78,2,FALSE))</f>
        <v/>
      </c>
      <c r="C206" s="287" t="str">
        <f>IF($E206="","",VLOOKUP($E206,Lists!$AZ$2:$BC$78,3,FALSE))</f>
        <v/>
      </c>
      <c r="D206" s="287" t="str">
        <f>IF($E206="","",VLOOKUP($E206,Lists!$AZ$2:$BC$78,4,FALSE))</f>
        <v/>
      </c>
      <c r="E206" s="277"/>
      <c r="F206" s="277"/>
      <c r="G206" s="303"/>
      <c r="H206" s="304"/>
      <c r="I206" s="303"/>
      <c r="J206" s="304"/>
      <c r="K206" s="316" t="str">
        <f t="shared" si="2"/>
        <v/>
      </c>
      <c r="L206" s="318"/>
      <c r="M206" s="304"/>
    </row>
    <row r="207" spans="2:13" s="279" customFormat="1" x14ac:dyDescent="0.35">
      <c r="B207" s="287" t="str">
        <f>IF($E207="","",VLOOKUP($E207,Lists!$AZ$2:$BC$78,2,FALSE))</f>
        <v/>
      </c>
      <c r="C207" s="287" t="str">
        <f>IF($E207="","",VLOOKUP($E207,Lists!$AZ$2:$BC$78,3,FALSE))</f>
        <v/>
      </c>
      <c r="D207" s="287" t="str">
        <f>IF($E207="","",VLOOKUP($E207,Lists!$AZ$2:$BC$78,4,FALSE))</f>
        <v/>
      </c>
      <c r="E207" s="277"/>
      <c r="F207" s="277"/>
      <c r="G207" s="303"/>
      <c r="H207" s="304"/>
      <c r="I207" s="303"/>
      <c r="J207" s="304"/>
      <c r="K207" s="316" t="str">
        <f t="shared" si="2"/>
        <v/>
      </c>
      <c r="L207" s="318"/>
      <c r="M207" s="304"/>
    </row>
    <row r="208" spans="2:13" s="279" customFormat="1" x14ac:dyDescent="0.35">
      <c r="B208" s="287" t="str">
        <f>IF($E208="","",VLOOKUP($E208,Lists!$AZ$2:$BC$78,2,FALSE))</f>
        <v/>
      </c>
      <c r="C208" s="287" t="str">
        <f>IF($E208="","",VLOOKUP($E208,Lists!$AZ$2:$BC$78,3,FALSE))</f>
        <v/>
      </c>
      <c r="D208" s="287" t="str">
        <f>IF($E208="","",VLOOKUP($E208,Lists!$AZ$2:$BC$78,4,FALSE))</f>
        <v/>
      </c>
      <c r="E208" s="277"/>
      <c r="F208" s="277"/>
      <c r="G208" s="303"/>
      <c r="H208" s="304"/>
      <c r="I208" s="303"/>
      <c r="J208" s="304"/>
      <c r="K208" s="316" t="str">
        <f t="shared" si="2"/>
        <v/>
      </c>
      <c r="L208" s="318"/>
      <c r="M208" s="304"/>
    </row>
    <row r="209" spans="2:13" s="279" customFormat="1" x14ac:dyDescent="0.35">
      <c r="B209" s="287" t="str">
        <f>IF($E209="","",VLOOKUP($E209,Lists!$AZ$2:$BC$78,2,FALSE))</f>
        <v/>
      </c>
      <c r="C209" s="287" t="str">
        <f>IF($E209="","",VLOOKUP($E209,Lists!$AZ$2:$BC$78,3,FALSE))</f>
        <v/>
      </c>
      <c r="D209" s="287" t="str">
        <f>IF($E209="","",VLOOKUP($E209,Lists!$AZ$2:$BC$78,4,FALSE))</f>
        <v/>
      </c>
      <c r="E209" s="277"/>
      <c r="F209" s="277"/>
      <c r="G209" s="303"/>
      <c r="H209" s="304"/>
      <c r="I209" s="303"/>
      <c r="J209" s="304"/>
      <c r="K209" s="316" t="str">
        <f t="shared" si="2"/>
        <v/>
      </c>
      <c r="L209" s="318"/>
      <c r="M209" s="304"/>
    </row>
    <row r="210" spans="2:13" s="279" customFormat="1" x14ac:dyDescent="0.35">
      <c r="B210" s="287" t="str">
        <f>IF($E210="","",VLOOKUP($E210,Lists!$AZ$2:$BC$78,2,FALSE))</f>
        <v/>
      </c>
      <c r="C210" s="287" t="str">
        <f>IF($E210="","",VLOOKUP($E210,Lists!$AZ$2:$BC$78,3,FALSE))</f>
        <v/>
      </c>
      <c r="D210" s="287" t="str">
        <f>IF($E210="","",VLOOKUP($E210,Lists!$AZ$2:$BC$78,4,FALSE))</f>
        <v/>
      </c>
      <c r="E210" s="277"/>
      <c r="F210" s="277"/>
      <c r="G210" s="303"/>
      <c r="H210" s="304"/>
      <c r="I210" s="303"/>
      <c r="J210" s="304"/>
      <c r="K210" s="316" t="str">
        <f t="shared" si="2"/>
        <v/>
      </c>
      <c r="L210" s="318"/>
      <c r="M210" s="304"/>
    </row>
    <row r="211" spans="2:13" s="279" customFormat="1" x14ac:dyDescent="0.35">
      <c r="B211" s="287" t="str">
        <f>IF($E211="","",VLOOKUP($E211,Lists!$AZ$2:$BC$78,2,FALSE))</f>
        <v/>
      </c>
      <c r="C211" s="287" t="str">
        <f>IF($E211="","",VLOOKUP($E211,Lists!$AZ$2:$BC$78,3,FALSE))</f>
        <v/>
      </c>
      <c r="D211" s="287" t="str">
        <f>IF($E211="","",VLOOKUP($E211,Lists!$AZ$2:$BC$78,4,FALSE))</f>
        <v/>
      </c>
      <c r="E211" s="277"/>
      <c r="F211" s="277"/>
      <c r="G211" s="303"/>
      <c r="H211" s="304"/>
      <c r="I211" s="303"/>
      <c r="J211" s="304"/>
      <c r="K211" s="316" t="str">
        <f t="shared" si="2"/>
        <v/>
      </c>
      <c r="L211" s="318"/>
      <c r="M211" s="304"/>
    </row>
    <row r="212" spans="2:13" s="279" customFormat="1" x14ac:dyDescent="0.35">
      <c r="B212" s="287" t="str">
        <f>IF($E212="","",VLOOKUP($E212,Lists!$AZ$2:$BC$78,2,FALSE))</f>
        <v/>
      </c>
      <c r="C212" s="287" t="str">
        <f>IF($E212="","",VLOOKUP($E212,Lists!$AZ$2:$BC$78,3,FALSE))</f>
        <v/>
      </c>
      <c r="D212" s="287" t="str">
        <f>IF($E212="","",VLOOKUP($E212,Lists!$AZ$2:$BC$78,4,FALSE))</f>
        <v/>
      </c>
      <c r="E212" s="277"/>
      <c r="F212" s="277"/>
      <c r="G212" s="303"/>
      <c r="H212" s="304"/>
      <c r="I212" s="303"/>
      <c r="J212" s="304"/>
      <c r="K212" s="316" t="str">
        <f t="shared" si="2"/>
        <v/>
      </c>
      <c r="L212" s="318"/>
      <c r="M212" s="304"/>
    </row>
    <row r="213" spans="2:13" s="279" customFormat="1" x14ac:dyDescent="0.35">
      <c r="B213" s="287" t="str">
        <f>IF($E213="","",VLOOKUP($E213,Lists!$AZ$2:$BC$78,2,FALSE))</f>
        <v/>
      </c>
      <c r="C213" s="287" t="str">
        <f>IF($E213="","",VLOOKUP($E213,Lists!$AZ$2:$BC$78,3,FALSE))</f>
        <v/>
      </c>
      <c r="D213" s="287" t="str">
        <f>IF($E213="","",VLOOKUP($E213,Lists!$AZ$2:$BC$78,4,FALSE))</f>
        <v/>
      </c>
      <c r="E213" s="277"/>
      <c r="F213" s="277"/>
      <c r="G213" s="303"/>
      <c r="H213" s="304"/>
      <c r="I213" s="303"/>
      <c r="J213" s="304"/>
      <c r="K213" s="316" t="str">
        <f t="shared" si="2"/>
        <v/>
      </c>
      <c r="L213" s="318"/>
      <c r="M213" s="304"/>
    </row>
    <row r="214" spans="2:13" s="279" customFormat="1" x14ac:dyDescent="0.35">
      <c r="B214" s="287" t="str">
        <f>IF($E214="","",VLOOKUP($E214,Lists!$AZ$2:$BC$78,2,FALSE))</f>
        <v/>
      </c>
      <c r="C214" s="287" t="str">
        <f>IF($E214="","",VLOOKUP($E214,Lists!$AZ$2:$BC$78,3,FALSE))</f>
        <v/>
      </c>
      <c r="D214" s="287" t="str">
        <f>IF($E214="","",VLOOKUP($E214,Lists!$AZ$2:$BC$78,4,FALSE))</f>
        <v/>
      </c>
      <c r="E214" s="277"/>
      <c r="F214" s="277"/>
      <c r="G214" s="303"/>
      <c r="H214" s="304"/>
      <c r="I214" s="303"/>
      <c r="J214" s="304"/>
      <c r="K214" s="316" t="str">
        <f t="shared" si="2"/>
        <v/>
      </c>
      <c r="L214" s="318"/>
      <c r="M214" s="304"/>
    </row>
    <row r="215" spans="2:13" s="279" customFormat="1" x14ac:dyDescent="0.35">
      <c r="B215" s="287" t="str">
        <f>IF($E215="","",VLOOKUP($E215,Lists!$AZ$2:$BC$78,2,FALSE))</f>
        <v/>
      </c>
      <c r="C215" s="287" t="str">
        <f>IF($E215="","",VLOOKUP($E215,Lists!$AZ$2:$BC$78,3,FALSE))</f>
        <v/>
      </c>
      <c r="D215" s="287" t="str">
        <f>IF($E215="","",VLOOKUP($E215,Lists!$AZ$2:$BC$78,4,FALSE))</f>
        <v/>
      </c>
      <c r="E215" s="277"/>
      <c r="F215" s="277"/>
      <c r="G215" s="303"/>
      <c r="H215" s="304"/>
      <c r="I215" s="303"/>
      <c r="J215" s="304"/>
      <c r="K215" s="316" t="str">
        <f t="shared" si="2"/>
        <v/>
      </c>
      <c r="L215" s="318"/>
      <c r="M215" s="304"/>
    </row>
    <row r="216" spans="2:13" s="279" customFormat="1" x14ac:dyDescent="0.35">
      <c r="B216" s="287" t="str">
        <f>IF($E216="","",VLOOKUP($E216,Lists!$AZ$2:$BC$78,2,FALSE))</f>
        <v/>
      </c>
      <c r="C216" s="287" t="str">
        <f>IF($E216="","",VLOOKUP($E216,Lists!$AZ$2:$BC$78,3,FALSE))</f>
        <v/>
      </c>
      <c r="D216" s="287" t="str">
        <f>IF($E216="","",VLOOKUP($E216,Lists!$AZ$2:$BC$78,4,FALSE))</f>
        <v/>
      </c>
      <c r="E216" s="277"/>
      <c r="F216" s="277"/>
      <c r="G216" s="303"/>
      <c r="H216" s="304"/>
      <c r="I216" s="303"/>
      <c r="J216" s="304"/>
      <c r="K216" s="316" t="str">
        <f t="shared" si="2"/>
        <v/>
      </c>
      <c r="L216" s="318"/>
      <c r="M216" s="304"/>
    </row>
    <row r="217" spans="2:13" s="279" customFormat="1" x14ac:dyDescent="0.35">
      <c r="B217" s="287" t="str">
        <f>IF($E217="","",VLOOKUP($E217,Lists!$AZ$2:$BC$78,2,FALSE))</f>
        <v/>
      </c>
      <c r="C217" s="287" t="str">
        <f>IF($E217="","",VLOOKUP($E217,Lists!$AZ$2:$BC$78,3,FALSE))</f>
        <v/>
      </c>
      <c r="D217" s="287" t="str">
        <f>IF($E217="","",VLOOKUP($E217,Lists!$AZ$2:$BC$78,4,FALSE))</f>
        <v/>
      </c>
      <c r="E217" s="277"/>
      <c r="F217" s="277"/>
      <c r="G217" s="303"/>
      <c r="H217" s="304"/>
      <c r="I217" s="303"/>
      <c r="J217" s="304"/>
      <c r="K217" s="316" t="str">
        <f t="shared" ref="K217:K280" si="3">IF(J217="","",(VALUE(TEXT(I217,"m/dd/yy ")&amp;TEXT(J217,"hh:mm:ss"))-(VALUE(TEXT(G217,"m/dd/yy ")&amp;TEXT(H217,"hh:mm:ss"))))*24)</f>
        <v/>
      </c>
      <c r="L217" s="318"/>
      <c r="M217" s="304"/>
    </row>
    <row r="218" spans="2:13" s="279" customFormat="1" x14ac:dyDescent="0.35">
      <c r="B218" s="287" t="str">
        <f>IF($E218="","",VLOOKUP($E218,Lists!$AZ$2:$BC$78,2,FALSE))</f>
        <v/>
      </c>
      <c r="C218" s="287" t="str">
        <f>IF($E218="","",VLOOKUP($E218,Lists!$AZ$2:$BC$78,3,FALSE))</f>
        <v/>
      </c>
      <c r="D218" s="287" t="str">
        <f>IF($E218="","",VLOOKUP($E218,Lists!$AZ$2:$BC$78,4,FALSE))</f>
        <v/>
      </c>
      <c r="E218" s="277"/>
      <c r="F218" s="277"/>
      <c r="G218" s="303"/>
      <c r="H218" s="304"/>
      <c r="I218" s="303"/>
      <c r="J218" s="304"/>
      <c r="K218" s="316" t="str">
        <f t="shared" si="3"/>
        <v/>
      </c>
      <c r="L218" s="318"/>
      <c r="M218" s="304"/>
    </row>
    <row r="219" spans="2:13" s="279" customFormat="1" x14ac:dyDescent="0.35">
      <c r="B219" s="287" t="str">
        <f>IF($E219="","",VLOOKUP($E219,Lists!$AZ$2:$BC$78,2,FALSE))</f>
        <v/>
      </c>
      <c r="C219" s="287" t="str">
        <f>IF($E219="","",VLOOKUP($E219,Lists!$AZ$2:$BC$78,3,FALSE))</f>
        <v/>
      </c>
      <c r="D219" s="287" t="str">
        <f>IF($E219="","",VLOOKUP($E219,Lists!$AZ$2:$BC$78,4,FALSE))</f>
        <v/>
      </c>
      <c r="E219" s="277"/>
      <c r="F219" s="277"/>
      <c r="G219" s="303"/>
      <c r="H219" s="304"/>
      <c r="I219" s="303"/>
      <c r="J219" s="304"/>
      <c r="K219" s="316" t="str">
        <f t="shared" si="3"/>
        <v/>
      </c>
      <c r="L219" s="318"/>
      <c r="M219" s="304"/>
    </row>
    <row r="220" spans="2:13" s="279" customFormat="1" x14ac:dyDescent="0.35">
      <c r="B220" s="287" t="str">
        <f>IF($E220="","",VLOOKUP($E220,Lists!$AZ$2:$BC$78,2,FALSE))</f>
        <v/>
      </c>
      <c r="C220" s="287" t="str">
        <f>IF($E220="","",VLOOKUP($E220,Lists!$AZ$2:$BC$78,3,FALSE))</f>
        <v/>
      </c>
      <c r="D220" s="287" t="str">
        <f>IF($E220="","",VLOOKUP($E220,Lists!$AZ$2:$BC$78,4,FALSE))</f>
        <v/>
      </c>
      <c r="E220" s="277"/>
      <c r="F220" s="277"/>
      <c r="G220" s="303"/>
      <c r="H220" s="304"/>
      <c r="I220" s="303"/>
      <c r="J220" s="304"/>
      <c r="K220" s="316" t="str">
        <f t="shared" si="3"/>
        <v/>
      </c>
      <c r="L220" s="318"/>
      <c r="M220" s="304"/>
    </row>
    <row r="221" spans="2:13" s="279" customFormat="1" x14ac:dyDescent="0.35">
      <c r="B221" s="287" t="str">
        <f>IF($E221="","",VLOOKUP($E221,Lists!$AZ$2:$BC$78,2,FALSE))</f>
        <v/>
      </c>
      <c r="C221" s="287" t="str">
        <f>IF($E221="","",VLOOKUP($E221,Lists!$AZ$2:$BC$78,3,FALSE))</f>
        <v/>
      </c>
      <c r="D221" s="287" t="str">
        <f>IF($E221="","",VLOOKUP($E221,Lists!$AZ$2:$BC$78,4,FALSE))</f>
        <v/>
      </c>
      <c r="E221" s="277"/>
      <c r="F221" s="277"/>
      <c r="G221" s="303"/>
      <c r="H221" s="304"/>
      <c r="I221" s="303"/>
      <c r="J221" s="304"/>
      <c r="K221" s="316" t="str">
        <f t="shared" si="3"/>
        <v/>
      </c>
      <c r="L221" s="318"/>
      <c r="M221" s="304"/>
    </row>
    <row r="222" spans="2:13" s="279" customFormat="1" x14ac:dyDescent="0.35">
      <c r="B222" s="287" t="str">
        <f>IF($E222="","",VLOOKUP($E222,Lists!$AZ$2:$BC$78,2,FALSE))</f>
        <v/>
      </c>
      <c r="C222" s="287" t="str">
        <f>IF($E222="","",VLOOKUP($E222,Lists!$AZ$2:$BC$78,3,FALSE))</f>
        <v/>
      </c>
      <c r="D222" s="287" t="str">
        <f>IF($E222="","",VLOOKUP($E222,Lists!$AZ$2:$BC$78,4,FALSE))</f>
        <v/>
      </c>
      <c r="E222" s="277"/>
      <c r="F222" s="277"/>
      <c r="G222" s="303"/>
      <c r="H222" s="304"/>
      <c r="I222" s="303"/>
      <c r="J222" s="304"/>
      <c r="K222" s="316" t="str">
        <f t="shared" si="3"/>
        <v/>
      </c>
      <c r="L222" s="318"/>
      <c r="M222" s="304"/>
    </row>
    <row r="223" spans="2:13" s="279" customFormat="1" x14ac:dyDescent="0.35">
      <c r="B223" s="287" t="str">
        <f>IF($E223="","",VLOOKUP($E223,Lists!$AZ$2:$BC$78,2,FALSE))</f>
        <v/>
      </c>
      <c r="C223" s="287" t="str">
        <f>IF($E223="","",VLOOKUP($E223,Lists!$AZ$2:$BC$78,3,FALSE))</f>
        <v/>
      </c>
      <c r="D223" s="287" t="str">
        <f>IF($E223="","",VLOOKUP($E223,Lists!$AZ$2:$BC$78,4,FALSE))</f>
        <v/>
      </c>
      <c r="E223" s="277"/>
      <c r="F223" s="277"/>
      <c r="G223" s="303"/>
      <c r="H223" s="304"/>
      <c r="I223" s="303"/>
      <c r="J223" s="304"/>
      <c r="K223" s="316" t="str">
        <f t="shared" si="3"/>
        <v/>
      </c>
      <c r="L223" s="318"/>
      <c r="M223" s="304"/>
    </row>
    <row r="224" spans="2:13" s="279" customFormat="1" x14ac:dyDescent="0.35">
      <c r="B224" s="287" t="str">
        <f>IF($E224="","",VLOOKUP($E224,Lists!$AZ$2:$BC$78,2,FALSE))</f>
        <v/>
      </c>
      <c r="C224" s="287" t="str">
        <f>IF($E224="","",VLOOKUP($E224,Lists!$AZ$2:$BC$78,3,FALSE))</f>
        <v/>
      </c>
      <c r="D224" s="287" t="str">
        <f>IF($E224="","",VLOOKUP($E224,Lists!$AZ$2:$BC$78,4,FALSE))</f>
        <v/>
      </c>
      <c r="E224" s="277"/>
      <c r="F224" s="277"/>
      <c r="G224" s="303"/>
      <c r="H224" s="304"/>
      <c r="I224" s="303"/>
      <c r="J224" s="304"/>
      <c r="K224" s="316" t="str">
        <f t="shared" si="3"/>
        <v/>
      </c>
      <c r="L224" s="318"/>
      <c r="M224" s="304"/>
    </row>
    <row r="225" spans="2:13" s="279" customFormat="1" x14ac:dyDescent="0.35">
      <c r="B225" s="287" t="str">
        <f>IF($E225="","",VLOOKUP($E225,Lists!$AZ$2:$BC$78,2,FALSE))</f>
        <v/>
      </c>
      <c r="C225" s="287" t="str">
        <f>IF($E225="","",VLOOKUP($E225,Lists!$AZ$2:$BC$78,3,FALSE))</f>
        <v/>
      </c>
      <c r="D225" s="287" t="str">
        <f>IF($E225="","",VLOOKUP($E225,Lists!$AZ$2:$BC$78,4,FALSE))</f>
        <v/>
      </c>
      <c r="E225" s="277"/>
      <c r="F225" s="277"/>
      <c r="G225" s="303"/>
      <c r="H225" s="304"/>
      <c r="I225" s="303"/>
      <c r="J225" s="304"/>
      <c r="K225" s="316" t="str">
        <f t="shared" si="3"/>
        <v/>
      </c>
      <c r="L225" s="318"/>
      <c r="M225" s="304"/>
    </row>
    <row r="226" spans="2:13" s="279" customFormat="1" x14ac:dyDescent="0.35">
      <c r="B226" s="287" t="str">
        <f>IF($E226="","",VLOOKUP($E226,Lists!$AZ$2:$BC$78,2,FALSE))</f>
        <v/>
      </c>
      <c r="C226" s="287" t="str">
        <f>IF($E226="","",VLOOKUP($E226,Lists!$AZ$2:$BC$78,3,FALSE))</f>
        <v/>
      </c>
      <c r="D226" s="287" t="str">
        <f>IF($E226="","",VLOOKUP($E226,Lists!$AZ$2:$BC$78,4,FALSE))</f>
        <v/>
      </c>
      <c r="E226" s="277"/>
      <c r="F226" s="277"/>
      <c r="G226" s="303"/>
      <c r="H226" s="304"/>
      <c r="I226" s="303"/>
      <c r="J226" s="304"/>
      <c r="K226" s="316" t="str">
        <f t="shared" si="3"/>
        <v/>
      </c>
      <c r="L226" s="318"/>
      <c r="M226" s="304"/>
    </row>
    <row r="227" spans="2:13" s="279" customFormat="1" x14ac:dyDescent="0.35">
      <c r="B227" s="287" t="str">
        <f>IF($E227="","",VLOOKUP($E227,Lists!$AZ$2:$BC$78,2,FALSE))</f>
        <v/>
      </c>
      <c r="C227" s="287" t="str">
        <f>IF($E227="","",VLOOKUP($E227,Lists!$AZ$2:$BC$78,3,FALSE))</f>
        <v/>
      </c>
      <c r="D227" s="287" t="str">
        <f>IF($E227="","",VLOOKUP($E227,Lists!$AZ$2:$BC$78,4,FALSE))</f>
        <v/>
      </c>
      <c r="E227" s="277"/>
      <c r="F227" s="277"/>
      <c r="G227" s="303"/>
      <c r="H227" s="304"/>
      <c r="I227" s="303"/>
      <c r="J227" s="304"/>
      <c r="K227" s="316" t="str">
        <f t="shared" si="3"/>
        <v/>
      </c>
      <c r="L227" s="318"/>
      <c r="M227" s="304"/>
    </row>
    <row r="228" spans="2:13" s="279" customFormat="1" x14ac:dyDescent="0.35">
      <c r="B228" s="287" t="str">
        <f>IF($E228="","",VLOOKUP($E228,Lists!$AZ$2:$BC$78,2,FALSE))</f>
        <v/>
      </c>
      <c r="C228" s="287" t="str">
        <f>IF($E228="","",VLOOKUP($E228,Lists!$AZ$2:$BC$78,3,FALSE))</f>
        <v/>
      </c>
      <c r="D228" s="287" t="str">
        <f>IF($E228="","",VLOOKUP($E228,Lists!$AZ$2:$BC$78,4,FALSE))</f>
        <v/>
      </c>
      <c r="E228" s="277"/>
      <c r="F228" s="277"/>
      <c r="G228" s="303"/>
      <c r="H228" s="304"/>
      <c r="I228" s="303"/>
      <c r="J228" s="304"/>
      <c r="K228" s="316" t="str">
        <f t="shared" si="3"/>
        <v/>
      </c>
      <c r="L228" s="318"/>
      <c r="M228" s="304"/>
    </row>
    <row r="229" spans="2:13" s="279" customFormat="1" x14ac:dyDescent="0.35">
      <c r="B229" s="287" t="str">
        <f>IF($E229="","",VLOOKUP($E229,Lists!$AZ$2:$BC$78,2,FALSE))</f>
        <v/>
      </c>
      <c r="C229" s="287" t="str">
        <f>IF($E229="","",VLOOKUP($E229,Lists!$AZ$2:$BC$78,3,FALSE))</f>
        <v/>
      </c>
      <c r="D229" s="287" t="str">
        <f>IF($E229="","",VLOOKUP($E229,Lists!$AZ$2:$BC$78,4,FALSE))</f>
        <v/>
      </c>
      <c r="E229" s="277"/>
      <c r="F229" s="277"/>
      <c r="G229" s="303"/>
      <c r="H229" s="304"/>
      <c r="I229" s="303"/>
      <c r="J229" s="304"/>
      <c r="K229" s="316" t="str">
        <f t="shared" si="3"/>
        <v/>
      </c>
      <c r="L229" s="318"/>
      <c r="M229" s="304"/>
    </row>
    <row r="230" spans="2:13" s="279" customFormat="1" x14ac:dyDescent="0.35">
      <c r="B230" s="287" t="str">
        <f>IF($E230="","",VLOOKUP($E230,Lists!$AZ$2:$BC$78,2,FALSE))</f>
        <v/>
      </c>
      <c r="C230" s="287" t="str">
        <f>IF($E230="","",VLOOKUP($E230,Lists!$AZ$2:$BC$78,3,FALSE))</f>
        <v/>
      </c>
      <c r="D230" s="287" t="str">
        <f>IF($E230="","",VLOOKUP($E230,Lists!$AZ$2:$BC$78,4,FALSE))</f>
        <v/>
      </c>
      <c r="E230" s="277"/>
      <c r="F230" s="277"/>
      <c r="G230" s="303"/>
      <c r="H230" s="304"/>
      <c r="I230" s="303"/>
      <c r="J230" s="304"/>
      <c r="K230" s="316" t="str">
        <f t="shared" si="3"/>
        <v/>
      </c>
      <c r="L230" s="318"/>
      <c r="M230" s="304"/>
    </row>
    <row r="231" spans="2:13" s="279" customFormat="1" x14ac:dyDescent="0.35">
      <c r="B231" s="287" t="str">
        <f>IF($E231="","",VLOOKUP($E231,Lists!$AZ$2:$BC$78,2,FALSE))</f>
        <v/>
      </c>
      <c r="C231" s="287" t="str">
        <f>IF($E231="","",VLOOKUP($E231,Lists!$AZ$2:$BC$78,3,FALSE))</f>
        <v/>
      </c>
      <c r="D231" s="287" t="str">
        <f>IF($E231="","",VLOOKUP($E231,Lists!$AZ$2:$BC$78,4,FALSE))</f>
        <v/>
      </c>
      <c r="E231" s="277"/>
      <c r="F231" s="277"/>
      <c r="G231" s="303"/>
      <c r="H231" s="304"/>
      <c r="I231" s="303"/>
      <c r="J231" s="304"/>
      <c r="K231" s="316" t="str">
        <f t="shared" si="3"/>
        <v/>
      </c>
      <c r="L231" s="318"/>
      <c r="M231" s="304"/>
    </row>
    <row r="232" spans="2:13" s="279" customFormat="1" x14ac:dyDescent="0.35">
      <c r="B232" s="287" t="str">
        <f>IF($E232="","",VLOOKUP($E232,Lists!$AZ$2:$BC$78,2,FALSE))</f>
        <v/>
      </c>
      <c r="C232" s="287" t="str">
        <f>IF($E232="","",VLOOKUP($E232,Lists!$AZ$2:$BC$78,3,FALSE))</f>
        <v/>
      </c>
      <c r="D232" s="287" t="str">
        <f>IF($E232="","",VLOOKUP($E232,Lists!$AZ$2:$BC$78,4,FALSE))</f>
        <v/>
      </c>
      <c r="E232" s="277"/>
      <c r="F232" s="277"/>
      <c r="G232" s="303"/>
      <c r="H232" s="304"/>
      <c r="I232" s="303"/>
      <c r="J232" s="304"/>
      <c r="K232" s="316" t="str">
        <f t="shared" si="3"/>
        <v/>
      </c>
      <c r="L232" s="318"/>
      <c r="M232" s="304"/>
    </row>
    <row r="233" spans="2:13" s="279" customFormat="1" x14ac:dyDescent="0.35">
      <c r="B233" s="287" t="str">
        <f>IF($E233="","",VLOOKUP($E233,Lists!$AZ$2:$BC$78,2,FALSE))</f>
        <v/>
      </c>
      <c r="C233" s="287" t="str">
        <f>IF($E233="","",VLOOKUP($E233,Lists!$AZ$2:$BC$78,3,FALSE))</f>
        <v/>
      </c>
      <c r="D233" s="287" t="str">
        <f>IF($E233="","",VLOOKUP($E233,Lists!$AZ$2:$BC$78,4,FALSE))</f>
        <v/>
      </c>
      <c r="E233" s="277"/>
      <c r="F233" s="277"/>
      <c r="G233" s="303"/>
      <c r="H233" s="304"/>
      <c r="I233" s="303"/>
      <c r="J233" s="304"/>
      <c r="K233" s="316" t="str">
        <f t="shared" si="3"/>
        <v/>
      </c>
      <c r="L233" s="318"/>
      <c r="M233" s="304"/>
    </row>
    <row r="234" spans="2:13" s="279" customFormat="1" x14ac:dyDescent="0.35">
      <c r="B234" s="287" t="str">
        <f>IF($E234="","",VLOOKUP($E234,Lists!$AZ$2:$BC$78,2,FALSE))</f>
        <v/>
      </c>
      <c r="C234" s="287" t="str">
        <f>IF($E234="","",VLOOKUP($E234,Lists!$AZ$2:$BC$78,3,FALSE))</f>
        <v/>
      </c>
      <c r="D234" s="287" t="str">
        <f>IF($E234="","",VLOOKUP($E234,Lists!$AZ$2:$BC$78,4,FALSE))</f>
        <v/>
      </c>
      <c r="E234" s="277"/>
      <c r="F234" s="277"/>
      <c r="G234" s="303"/>
      <c r="H234" s="304"/>
      <c r="I234" s="303"/>
      <c r="J234" s="304"/>
      <c r="K234" s="316" t="str">
        <f t="shared" si="3"/>
        <v/>
      </c>
      <c r="L234" s="318"/>
      <c r="M234" s="304"/>
    </row>
    <row r="235" spans="2:13" s="279" customFormat="1" x14ac:dyDescent="0.35">
      <c r="B235" s="287" t="str">
        <f>IF($E235="","",VLOOKUP($E235,Lists!$AZ$2:$BC$78,2,FALSE))</f>
        <v/>
      </c>
      <c r="C235" s="287" t="str">
        <f>IF($E235="","",VLOOKUP($E235,Lists!$AZ$2:$BC$78,3,FALSE))</f>
        <v/>
      </c>
      <c r="D235" s="287" t="str">
        <f>IF($E235="","",VLOOKUP($E235,Lists!$AZ$2:$BC$78,4,FALSE))</f>
        <v/>
      </c>
      <c r="E235" s="277"/>
      <c r="F235" s="277"/>
      <c r="G235" s="303"/>
      <c r="H235" s="304"/>
      <c r="I235" s="303"/>
      <c r="J235" s="304"/>
      <c r="K235" s="316" t="str">
        <f t="shared" si="3"/>
        <v/>
      </c>
      <c r="L235" s="318"/>
      <c r="M235" s="304"/>
    </row>
    <row r="236" spans="2:13" s="279" customFormat="1" x14ac:dyDescent="0.35">
      <c r="B236" s="287" t="str">
        <f>IF($E236="","",VLOOKUP($E236,Lists!$AZ$2:$BC$78,2,FALSE))</f>
        <v/>
      </c>
      <c r="C236" s="287" t="str">
        <f>IF($E236="","",VLOOKUP($E236,Lists!$AZ$2:$BC$78,3,FALSE))</f>
        <v/>
      </c>
      <c r="D236" s="287" t="str">
        <f>IF($E236="","",VLOOKUP($E236,Lists!$AZ$2:$BC$78,4,FALSE))</f>
        <v/>
      </c>
      <c r="E236" s="277"/>
      <c r="F236" s="277"/>
      <c r="G236" s="303"/>
      <c r="H236" s="304"/>
      <c r="I236" s="303"/>
      <c r="J236" s="304"/>
      <c r="K236" s="316" t="str">
        <f t="shared" si="3"/>
        <v/>
      </c>
      <c r="L236" s="318"/>
      <c r="M236" s="304"/>
    </row>
    <row r="237" spans="2:13" s="279" customFormat="1" x14ac:dyDescent="0.35">
      <c r="B237" s="287" t="str">
        <f>IF($E237="","",VLOOKUP($E237,Lists!$AZ$2:$BC$78,2,FALSE))</f>
        <v/>
      </c>
      <c r="C237" s="287" t="str">
        <f>IF($E237="","",VLOOKUP($E237,Lists!$AZ$2:$BC$78,3,FALSE))</f>
        <v/>
      </c>
      <c r="D237" s="287" t="str">
        <f>IF($E237="","",VLOOKUP($E237,Lists!$AZ$2:$BC$78,4,FALSE))</f>
        <v/>
      </c>
      <c r="E237" s="277"/>
      <c r="F237" s="277"/>
      <c r="G237" s="303"/>
      <c r="H237" s="304"/>
      <c r="I237" s="303"/>
      <c r="J237" s="304"/>
      <c r="K237" s="316" t="str">
        <f t="shared" si="3"/>
        <v/>
      </c>
      <c r="L237" s="318"/>
      <c r="M237" s="304"/>
    </row>
    <row r="238" spans="2:13" s="279" customFormat="1" x14ac:dyDescent="0.35">
      <c r="B238" s="287" t="str">
        <f>IF($E238="","",VLOOKUP($E238,Lists!$AZ$2:$BC$78,2,FALSE))</f>
        <v/>
      </c>
      <c r="C238" s="287" t="str">
        <f>IF($E238="","",VLOOKUP($E238,Lists!$AZ$2:$BC$78,3,FALSE))</f>
        <v/>
      </c>
      <c r="D238" s="287" t="str">
        <f>IF($E238="","",VLOOKUP($E238,Lists!$AZ$2:$BC$78,4,FALSE))</f>
        <v/>
      </c>
      <c r="E238" s="277"/>
      <c r="F238" s="277"/>
      <c r="G238" s="303"/>
      <c r="H238" s="304"/>
      <c r="I238" s="303"/>
      <c r="J238" s="304"/>
      <c r="K238" s="316" t="str">
        <f t="shared" si="3"/>
        <v/>
      </c>
      <c r="L238" s="318"/>
      <c r="M238" s="304"/>
    </row>
    <row r="239" spans="2:13" s="279" customFormat="1" x14ac:dyDescent="0.35">
      <c r="B239" s="287" t="str">
        <f>IF($E239="","",VLOOKUP($E239,Lists!$AZ$2:$BC$78,2,FALSE))</f>
        <v/>
      </c>
      <c r="C239" s="287" t="str">
        <f>IF($E239="","",VLOOKUP($E239,Lists!$AZ$2:$BC$78,3,FALSE))</f>
        <v/>
      </c>
      <c r="D239" s="287" t="str">
        <f>IF($E239="","",VLOOKUP($E239,Lists!$AZ$2:$BC$78,4,FALSE))</f>
        <v/>
      </c>
      <c r="E239" s="277"/>
      <c r="F239" s="277"/>
      <c r="G239" s="303"/>
      <c r="H239" s="304"/>
      <c r="I239" s="303"/>
      <c r="J239" s="304"/>
      <c r="K239" s="316" t="str">
        <f t="shared" si="3"/>
        <v/>
      </c>
      <c r="L239" s="318"/>
      <c r="M239" s="304"/>
    </row>
    <row r="240" spans="2:13" s="279" customFormat="1" x14ac:dyDescent="0.35">
      <c r="B240" s="287" t="str">
        <f>IF($E240="","",VLOOKUP($E240,Lists!$AZ$2:$BC$78,2,FALSE))</f>
        <v/>
      </c>
      <c r="C240" s="287" t="str">
        <f>IF($E240="","",VLOOKUP($E240,Lists!$AZ$2:$BC$78,3,FALSE))</f>
        <v/>
      </c>
      <c r="D240" s="287" t="str">
        <f>IF($E240="","",VLOOKUP($E240,Lists!$AZ$2:$BC$78,4,FALSE))</f>
        <v/>
      </c>
      <c r="E240" s="277"/>
      <c r="F240" s="277"/>
      <c r="G240" s="303"/>
      <c r="H240" s="304"/>
      <c r="I240" s="303"/>
      <c r="J240" s="304"/>
      <c r="K240" s="316" t="str">
        <f t="shared" si="3"/>
        <v/>
      </c>
      <c r="L240" s="318"/>
      <c r="M240" s="304"/>
    </row>
    <row r="241" spans="2:13" s="279" customFormat="1" x14ac:dyDescent="0.35">
      <c r="B241" s="287" t="str">
        <f>IF($E241="","",VLOOKUP($E241,Lists!$AZ$2:$BC$78,2,FALSE))</f>
        <v/>
      </c>
      <c r="C241" s="287" t="str">
        <f>IF($E241="","",VLOOKUP($E241,Lists!$AZ$2:$BC$78,3,FALSE))</f>
        <v/>
      </c>
      <c r="D241" s="287" t="str">
        <f>IF($E241="","",VLOOKUP($E241,Lists!$AZ$2:$BC$78,4,FALSE))</f>
        <v/>
      </c>
      <c r="E241" s="277"/>
      <c r="F241" s="277"/>
      <c r="G241" s="303"/>
      <c r="H241" s="304"/>
      <c r="I241" s="303"/>
      <c r="J241" s="304"/>
      <c r="K241" s="316" t="str">
        <f t="shared" si="3"/>
        <v/>
      </c>
      <c r="L241" s="318"/>
      <c r="M241" s="304"/>
    </row>
    <row r="242" spans="2:13" s="279" customFormat="1" x14ac:dyDescent="0.35">
      <c r="B242" s="287" t="str">
        <f>IF($E242="","",VLOOKUP($E242,Lists!$AZ$2:$BC$78,2,FALSE))</f>
        <v/>
      </c>
      <c r="C242" s="287" t="str">
        <f>IF($E242="","",VLOOKUP($E242,Lists!$AZ$2:$BC$78,3,FALSE))</f>
        <v/>
      </c>
      <c r="D242" s="287" t="str">
        <f>IF($E242="","",VLOOKUP($E242,Lists!$AZ$2:$BC$78,4,FALSE))</f>
        <v/>
      </c>
      <c r="E242" s="277"/>
      <c r="F242" s="277"/>
      <c r="G242" s="303"/>
      <c r="H242" s="304"/>
      <c r="I242" s="303"/>
      <c r="J242" s="304"/>
      <c r="K242" s="316" t="str">
        <f t="shared" si="3"/>
        <v/>
      </c>
      <c r="L242" s="318"/>
      <c r="M242" s="304"/>
    </row>
    <row r="243" spans="2:13" s="279" customFormat="1" x14ac:dyDescent="0.35">
      <c r="B243" s="287" t="str">
        <f>IF($E243="","",VLOOKUP($E243,Lists!$AZ$2:$BC$78,2,FALSE))</f>
        <v/>
      </c>
      <c r="C243" s="287" t="str">
        <f>IF($E243="","",VLOOKUP($E243,Lists!$AZ$2:$BC$78,3,FALSE))</f>
        <v/>
      </c>
      <c r="D243" s="287" t="str">
        <f>IF($E243="","",VLOOKUP($E243,Lists!$AZ$2:$BC$78,4,FALSE))</f>
        <v/>
      </c>
      <c r="E243" s="277"/>
      <c r="F243" s="277"/>
      <c r="G243" s="303"/>
      <c r="H243" s="304"/>
      <c r="I243" s="303"/>
      <c r="J243" s="304"/>
      <c r="K243" s="316" t="str">
        <f t="shared" si="3"/>
        <v/>
      </c>
      <c r="L243" s="318"/>
      <c r="M243" s="304"/>
    </row>
    <row r="244" spans="2:13" s="279" customFormat="1" x14ac:dyDescent="0.35">
      <c r="B244" s="287" t="str">
        <f>IF($E244="","",VLOOKUP($E244,Lists!$AZ$2:$BC$78,2,FALSE))</f>
        <v/>
      </c>
      <c r="C244" s="287" t="str">
        <f>IF($E244="","",VLOOKUP($E244,Lists!$AZ$2:$BC$78,3,FALSE))</f>
        <v/>
      </c>
      <c r="D244" s="287" t="str">
        <f>IF($E244="","",VLOOKUP($E244,Lists!$AZ$2:$BC$78,4,FALSE))</f>
        <v/>
      </c>
      <c r="E244" s="277"/>
      <c r="F244" s="277"/>
      <c r="G244" s="303"/>
      <c r="H244" s="304"/>
      <c r="I244" s="303"/>
      <c r="J244" s="304"/>
      <c r="K244" s="316" t="str">
        <f t="shared" si="3"/>
        <v/>
      </c>
      <c r="L244" s="318"/>
      <c r="M244" s="304"/>
    </row>
    <row r="245" spans="2:13" s="279" customFormat="1" x14ac:dyDescent="0.35">
      <c r="B245" s="287" t="str">
        <f>IF($E245="","",VLOOKUP($E245,Lists!$AZ$2:$BC$78,2,FALSE))</f>
        <v/>
      </c>
      <c r="C245" s="287" t="str">
        <f>IF($E245="","",VLOOKUP($E245,Lists!$AZ$2:$BC$78,3,FALSE))</f>
        <v/>
      </c>
      <c r="D245" s="287" t="str">
        <f>IF($E245="","",VLOOKUP($E245,Lists!$AZ$2:$BC$78,4,FALSE))</f>
        <v/>
      </c>
      <c r="E245" s="277"/>
      <c r="F245" s="277"/>
      <c r="G245" s="303"/>
      <c r="H245" s="304"/>
      <c r="I245" s="303"/>
      <c r="J245" s="304"/>
      <c r="K245" s="316" t="str">
        <f t="shared" si="3"/>
        <v/>
      </c>
      <c r="L245" s="318"/>
      <c r="M245" s="304"/>
    </row>
    <row r="246" spans="2:13" s="279" customFormat="1" x14ac:dyDescent="0.35">
      <c r="B246" s="287" t="str">
        <f>IF($E246="","",VLOOKUP($E246,Lists!$AZ$2:$BC$78,2,FALSE))</f>
        <v/>
      </c>
      <c r="C246" s="287" t="str">
        <f>IF($E246="","",VLOOKUP($E246,Lists!$AZ$2:$BC$78,3,FALSE))</f>
        <v/>
      </c>
      <c r="D246" s="287" t="str">
        <f>IF($E246="","",VLOOKUP($E246,Lists!$AZ$2:$BC$78,4,FALSE))</f>
        <v/>
      </c>
      <c r="E246" s="277"/>
      <c r="F246" s="277"/>
      <c r="G246" s="303"/>
      <c r="H246" s="304"/>
      <c r="I246" s="303"/>
      <c r="J246" s="304"/>
      <c r="K246" s="316" t="str">
        <f t="shared" si="3"/>
        <v/>
      </c>
      <c r="L246" s="318"/>
      <c r="M246" s="304"/>
    </row>
    <row r="247" spans="2:13" s="279" customFormat="1" x14ac:dyDescent="0.35">
      <c r="B247" s="287" t="str">
        <f>IF($E247="","",VLOOKUP($E247,Lists!$AZ$2:$BC$78,2,FALSE))</f>
        <v/>
      </c>
      <c r="C247" s="287" t="str">
        <f>IF($E247="","",VLOOKUP($E247,Lists!$AZ$2:$BC$78,3,FALSE))</f>
        <v/>
      </c>
      <c r="D247" s="287" t="str">
        <f>IF($E247="","",VLOOKUP($E247,Lists!$AZ$2:$BC$78,4,FALSE))</f>
        <v/>
      </c>
      <c r="E247" s="277"/>
      <c r="F247" s="277"/>
      <c r="G247" s="303"/>
      <c r="H247" s="304"/>
      <c r="I247" s="303"/>
      <c r="J247" s="304"/>
      <c r="K247" s="316" t="str">
        <f t="shared" si="3"/>
        <v/>
      </c>
      <c r="L247" s="318"/>
      <c r="M247" s="304"/>
    </row>
    <row r="248" spans="2:13" s="279" customFormat="1" x14ac:dyDescent="0.35">
      <c r="B248" s="287" t="str">
        <f>IF($E248="","",VLOOKUP($E248,Lists!$AZ$2:$BC$78,2,FALSE))</f>
        <v/>
      </c>
      <c r="C248" s="287" t="str">
        <f>IF($E248="","",VLOOKUP($E248,Lists!$AZ$2:$BC$78,3,FALSE))</f>
        <v/>
      </c>
      <c r="D248" s="287" t="str">
        <f>IF($E248="","",VLOOKUP($E248,Lists!$AZ$2:$BC$78,4,FALSE))</f>
        <v/>
      </c>
      <c r="E248" s="277"/>
      <c r="F248" s="277"/>
      <c r="G248" s="303"/>
      <c r="H248" s="304"/>
      <c r="I248" s="303"/>
      <c r="J248" s="304"/>
      <c r="K248" s="316" t="str">
        <f t="shared" si="3"/>
        <v/>
      </c>
      <c r="L248" s="318"/>
      <c r="M248" s="304"/>
    </row>
    <row r="249" spans="2:13" s="279" customFormat="1" x14ac:dyDescent="0.35">
      <c r="B249" s="287" t="str">
        <f>IF($E249="","",VLOOKUP($E249,Lists!$AZ$2:$BC$78,2,FALSE))</f>
        <v/>
      </c>
      <c r="C249" s="287" t="str">
        <f>IF($E249="","",VLOOKUP($E249,Lists!$AZ$2:$BC$78,3,FALSE))</f>
        <v/>
      </c>
      <c r="D249" s="287" t="str">
        <f>IF($E249="","",VLOOKUP($E249,Lists!$AZ$2:$BC$78,4,FALSE))</f>
        <v/>
      </c>
      <c r="E249" s="277"/>
      <c r="F249" s="277"/>
      <c r="G249" s="303"/>
      <c r="H249" s="304"/>
      <c r="I249" s="303"/>
      <c r="J249" s="304"/>
      <c r="K249" s="316" t="str">
        <f t="shared" si="3"/>
        <v/>
      </c>
      <c r="L249" s="318"/>
      <c r="M249" s="304"/>
    </row>
    <row r="250" spans="2:13" s="279" customFormat="1" x14ac:dyDescent="0.35">
      <c r="B250" s="287" t="str">
        <f>IF($E250="","",VLOOKUP($E250,Lists!$AZ$2:$BC$78,2,FALSE))</f>
        <v/>
      </c>
      <c r="C250" s="287" t="str">
        <f>IF($E250="","",VLOOKUP($E250,Lists!$AZ$2:$BC$78,3,FALSE))</f>
        <v/>
      </c>
      <c r="D250" s="287" t="str">
        <f>IF($E250="","",VLOOKUP($E250,Lists!$AZ$2:$BC$78,4,FALSE))</f>
        <v/>
      </c>
      <c r="E250" s="277"/>
      <c r="F250" s="277"/>
      <c r="G250" s="303"/>
      <c r="H250" s="304"/>
      <c r="I250" s="303"/>
      <c r="J250" s="304"/>
      <c r="K250" s="316" t="str">
        <f t="shared" si="3"/>
        <v/>
      </c>
      <c r="L250" s="318"/>
      <c r="M250" s="304"/>
    </row>
    <row r="251" spans="2:13" s="279" customFormat="1" x14ac:dyDescent="0.35">
      <c r="B251" s="287" t="str">
        <f>IF($E251="","",VLOOKUP($E251,Lists!$AZ$2:$BC$78,2,FALSE))</f>
        <v/>
      </c>
      <c r="C251" s="287" t="str">
        <f>IF($E251="","",VLOOKUP($E251,Lists!$AZ$2:$BC$78,3,FALSE))</f>
        <v/>
      </c>
      <c r="D251" s="287" t="str">
        <f>IF($E251="","",VLOOKUP($E251,Lists!$AZ$2:$BC$78,4,FALSE))</f>
        <v/>
      </c>
      <c r="E251" s="277"/>
      <c r="F251" s="277"/>
      <c r="G251" s="303"/>
      <c r="H251" s="304"/>
      <c r="I251" s="303"/>
      <c r="J251" s="304"/>
      <c r="K251" s="316" t="str">
        <f t="shared" si="3"/>
        <v/>
      </c>
      <c r="L251" s="318"/>
      <c r="M251" s="304"/>
    </row>
    <row r="252" spans="2:13" s="279" customFormat="1" x14ac:dyDescent="0.35">
      <c r="B252" s="287" t="str">
        <f>IF($E252="","",VLOOKUP($E252,Lists!$AZ$2:$BC$78,2,FALSE))</f>
        <v/>
      </c>
      <c r="C252" s="287" t="str">
        <f>IF($E252="","",VLOOKUP($E252,Lists!$AZ$2:$BC$78,3,FALSE))</f>
        <v/>
      </c>
      <c r="D252" s="287" t="str">
        <f>IF($E252="","",VLOOKUP($E252,Lists!$AZ$2:$BC$78,4,FALSE))</f>
        <v/>
      </c>
      <c r="E252" s="277"/>
      <c r="F252" s="277"/>
      <c r="G252" s="303"/>
      <c r="H252" s="304"/>
      <c r="I252" s="303"/>
      <c r="J252" s="304"/>
      <c r="K252" s="316" t="str">
        <f t="shared" si="3"/>
        <v/>
      </c>
      <c r="L252" s="318"/>
      <c r="M252" s="304"/>
    </row>
    <row r="253" spans="2:13" s="279" customFormat="1" x14ac:dyDescent="0.35">
      <c r="B253" s="287" t="str">
        <f>IF($E253="","",VLOOKUP($E253,Lists!$AZ$2:$BC$78,2,FALSE))</f>
        <v/>
      </c>
      <c r="C253" s="287" t="str">
        <f>IF($E253="","",VLOOKUP($E253,Lists!$AZ$2:$BC$78,3,FALSE))</f>
        <v/>
      </c>
      <c r="D253" s="287" t="str">
        <f>IF($E253="","",VLOOKUP($E253,Lists!$AZ$2:$BC$78,4,FALSE))</f>
        <v/>
      </c>
      <c r="E253" s="277"/>
      <c r="F253" s="277"/>
      <c r="G253" s="303"/>
      <c r="H253" s="304"/>
      <c r="I253" s="303"/>
      <c r="J253" s="304"/>
      <c r="K253" s="316" t="str">
        <f t="shared" si="3"/>
        <v/>
      </c>
      <c r="L253" s="318"/>
      <c r="M253" s="304"/>
    </row>
    <row r="254" spans="2:13" s="279" customFormat="1" x14ac:dyDescent="0.35">
      <c r="B254" s="287" t="str">
        <f>IF($E254="","",VLOOKUP($E254,Lists!$AZ$2:$BC$78,2,FALSE))</f>
        <v/>
      </c>
      <c r="C254" s="287" t="str">
        <f>IF($E254="","",VLOOKUP($E254,Lists!$AZ$2:$BC$78,3,FALSE))</f>
        <v/>
      </c>
      <c r="D254" s="287" t="str">
        <f>IF($E254="","",VLOOKUP($E254,Lists!$AZ$2:$BC$78,4,FALSE))</f>
        <v/>
      </c>
      <c r="E254" s="277"/>
      <c r="F254" s="277"/>
      <c r="G254" s="303"/>
      <c r="H254" s="304"/>
      <c r="I254" s="303"/>
      <c r="J254" s="304"/>
      <c r="K254" s="316" t="str">
        <f t="shared" si="3"/>
        <v/>
      </c>
      <c r="L254" s="318"/>
      <c r="M254" s="304"/>
    </row>
    <row r="255" spans="2:13" s="279" customFormat="1" x14ac:dyDescent="0.35">
      <c r="B255" s="287" t="str">
        <f>IF($E255="","",VLOOKUP($E255,Lists!$AZ$2:$BC$78,2,FALSE))</f>
        <v/>
      </c>
      <c r="C255" s="287" t="str">
        <f>IF($E255="","",VLOOKUP($E255,Lists!$AZ$2:$BC$78,3,FALSE))</f>
        <v/>
      </c>
      <c r="D255" s="287" t="str">
        <f>IF($E255="","",VLOOKUP($E255,Lists!$AZ$2:$BC$78,4,FALSE))</f>
        <v/>
      </c>
      <c r="E255" s="277"/>
      <c r="F255" s="277"/>
      <c r="G255" s="303"/>
      <c r="H255" s="304"/>
      <c r="I255" s="303"/>
      <c r="J255" s="304"/>
      <c r="K255" s="316" t="str">
        <f t="shared" si="3"/>
        <v/>
      </c>
      <c r="L255" s="318"/>
      <c r="M255" s="304"/>
    </row>
    <row r="256" spans="2:13" s="279" customFormat="1" x14ac:dyDescent="0.35">
      <c r="B256" s="287" t="str">
        <f>IF($E256="","",VLOOKUP($E256,Lists!$AZ$2:$BC$78,2,FALSE))</f>
        <v/>
      </c>
      <c r="C256" s="287" t="str">
        <f>IF($E256="","",VLOOKUP($E256,Lists!$AZ$2:$BC$78,3,FALSE))</f>
        <v/>
      </c>
      <c r="D256" s="287" t="str">
        <f>IF($E256="","",VLOOKUP($E256,Lists!$AZ$2:$BC$78,4,FALSE))</f>
        <v/>
      </c>
      <c r="E256" s="277"/>
      <c r="F256" s="277"/>
      <c r="G256" s="303"/>
      <c r="H256" s="304"/>
      <c r="I256" s="303"/>
      <c r="J256" s="304"/>
      <c r="K256" s="316" t="str">
        <f t="shared" si="3"/>
        <v/>
      </c>
      <c r="L256" s="318"/>
      <c r="M256" s="304"/>
    </row>
    <row r="257" spans="2:13" s="279" customFormat="1" x14ac:dyDescent="0.35">
      <c r="B257" s="287" t="str">
        <f>IF($E257="","",VLOOKUP($E257,Lists!$AZ$2:$BC$78,2,FALSE))</f>
        <v/>
      </c>
      <c r="C257" s="287" t="str">
        <f>IF($E257="","",VLOOKUP($E257,Lists!$AZ$2:$BC$78,3,FALSE))</f>
        <v/>
      </c>
      <c r="D257" s="287" t="str">
        <f>IF($E257="","",VLOOKUP($E257,Lists!$AZ$2:$BC$78,4,FALSE))</f>
        <v/>
      </c>
      <c r="E257" s="277"/>
      <c r="F257" s="277"/>
      <c r="G257" s="303"/>
      <c r="H257" s="304"/>
      <c r="I257" s="303"/>
      <c r="J257" s="304"/>
      <c r="K257" s="316" t="str">
        <f t="shared" si="3"/>
        <v/>
      </c>
      <c r="L257" s="318"/>
      <c r="M257" s="304"/>
    </row>
    <row r="258" spans="2:13" s="279" customFormat="1" x14ac:dyDescent="0.35">
      <c r="B258" s="287" t="str">
        <f>IF($E258="","",VLOOKUP($E258,Lists!$AZ$2:$BC$78,2,FALSE))</f>
        <v/>
      </c>
      <c r="C258" s="287" t="str">
        <f>IF($E258="","",VLOOKUP($E258,Lists!$AZ$2:$BC$78,3,FALSE))</f>
        <v/>
      </c>
      <c r="D258" s="287" t="str">
        <f>IF($E258="","",VLOOKUP($E258,Lists!$AZ$2:$BC$78,4,FALSE))</f>
        <v/>
      </c>
      <c r="E258" s="277"/>
      <c r="F258" s="277"/>
      <c r="G258" s="303"/>
      <c r="H258" s="304"/>
      <c r="I258" s="303"/>
      <c r="J258" s="304"/>
      <c r="K258" s="316" t="str">
        <f t="shared" si="3"/>
        <v/>
      </c>
      <c r="L258" s="318"/>
      <c r="M258" s="304"/>
    </row>
    <row r="259" spans="2:13" s="279" customFormat="1" x14ac:dyDescent="0.35">
      <c r="B259" s="287" t="str">
        <f>IF($E259="","",VLOOKUP($E259,Lists!$AZ$2:$BC$78,2,FALSE))</f>
        <v/>
      </c>
      <c r="C259" s="287" t="str">
        <f>IF($E259="","",VLOOKUP($E259,Lists!$AZ$2:$BC$78,3,FALSE))</f>
        <v/>
      </c>
      <c r="D259" s="287" t="str">
        <f>IF($E259="","",VLOOKUP($E259,Lists!$AZ$2:$BC$78,4,FALSE))</f>
        <v/>
      </c>
      <c r="E259" s="277"/>
      <c r="F259" s="277"/>
      <c r="G259" s="303"/>
      <c r="H259" s="304"/>
      <c r="I259" s="303"/>
      <c r="J259" s="304"/>
      <c r="K259" s="316" t="str">
        <f t="shared" si="3"/>
        <v/>
      </c>
      <c r="L259" s="318"/>
      <c r="M259" s="304"/>
    </row>
    <row r="260" spans="2:13" s="279" customFormat="1" x14ac:dyDescent="0.35">
      <c r="B260" s="287" t="str">
        <f>IF($E260="","",VLOOKUP($E260,Lists!$AZ$2:$BC$78,2,FALSE))</f>
        <v/>
      </c>
      <c r="C260" s="287" t="str">
        <f>IF($E260="","",VLOOKUP($E260,Lists!$AZ$2:$BC$78,3,FALSE))</f>
        <v/>
      </c>
      <c r="D260" s="287" t="str">
        <f>IF($E260="","",VLOOKUP($E260,Lists!$AZ$2:$BC$78,4,FALSE))</f>
        <v/>
      </c>
      <c r="E260" s="277"/>
      <c r="F260" s="277"/>
      <c r="G260" s="303"/>
      <c r="H260" s="304"/>
      <c r="I260" s="303"/>
      <c r="J260" s="304"/>
      <c r="K260" s="316" t="str">
        <f t="shared" si="3"/>
        <v/>
      </c>
      <c r="L260" s="318"/>
      <c r="M260" s="304"/>
    </row>
    <row r="261" spans="2:13" s="279" customFormat="1" x14ac:dyDescent="0.35">
      <c r="B261" s="287" t="str">
        <f>IF($E261="","",VLOOKUP($E261,Lists!$AZ$2:$BC$78,2,FALSE))</f>
        <v/>
      </c>
      <c r="C261" s="287" t="str">
        <f>IF($E261="","",VLOOKUP($E261,Lists!$AZ$2:$BC$78,3,FALSE))</f>
        <v/>
      </c>
      <c r="D261" s="287" t="str">
        <f>IF($E261="","",VLOOKUP($E261,Lists!$AZ$2:$BC$78,4,FALSE))</f>
        <v/>
      </c>
      <c r="E261" s="277"/>
      <c r="F261" s="277"/>
      <c r="G261" s="303"/>
      <c r="H261" s="304"/>
      <c r="I261" s="303"/>
      <c r="J261" s="304"/>
      <c r="K261" s="316" t="str">
        <f t="shared" si="3"/>
        <v/>
      </c>
      <c r="L261" s="318"/>
      <c r="M261" s="304"/>
    </row>
    <row r="262" spans="2:13" s="279" customFormat="1" x14ac:dyDescent="0.35">
      <c r="B262" s="287" t="str">
        <f>IF($E262="","",VLOOKUP($E262,Lists!$AZ$2:$BC$78,2,FALSE))</f>
        <v/>
      </c>
      <c r="C262" s="287" t="str">
        <f>IF($E262="","",VLOOKUP($E262,Lists!$AZ$2:$BC$78,3,FALSE))</f>
        <v/>
      </c>
      <c r="D262" s="287" t="str">
        <f>IF($E262="","",VLOOKUP($E262,Lists!$AZ$2:$BC$78,4,FALSE))</f>
        <v/>
      </c>
      <c r="E262" s="277"/>
      <c r="F262" s="277"/>
      <c r="G262" s="303"/>
      <c r="H262" s="304"/>
      <c r="I262" s="303"/>
      <c r="J262" s="304"/>
      <c r="K262" s="316" t="str">
        <f t="shared" si="3"/>
        <v/>
      </c>
      <c r="L262" s="318"/>
      <c r="M262" s="304"/>
    </row>
    <row r="263" spans="2:13" s="279" customFormat="1" x14ac:dyDescent="0.35">
      <c r="B263" s="287" t="str">
        <f>IF($E263="","",VLOOKUP($E263,Lists!$AZ$2:$BC$78,2,FALSE))</f>
        <v/>
      </c>
      <c r="C263" s="287" t="str">
        <f>IF($E263="","",VLOOKUP($E263,Lists!$AZ$2:$BC$78,3,FALSE))</f>
        <v/>
      </c>
      <c r="D263" s="287" t="str">
        <f>IF($E263="","",VLOOKUP($E263,Lists!$AZ$2:$BC$78,4,FALSE))</f>
        <v/>
      </c>
      <c r="E263" s="277"/>
      <c r="F263" s="277"/>
      <c r="G263" s="303"/>
      <c r="H263" s="304"/>
      <c r="I263" s="303"/>
      <c r="J263" s="304"/>
      <c r="K263" s="316" t="str">
        <f t="shared" si="3"/>
        <v/>
      </c>
      <c r="L263" s="318"/>
      <c r="M263" s="304"/>
    </row>
    <row r="264" spans="2:13" s="279" customFormat="1" x14ac:dyDescent="0.35">
      <c r="B264" s="287" t="str">
        <f>IF($E264="","",VLOOKUP($E264,Lists!$AZ$2:$BC$78,2,FALSE))</f>
        <v/>
      </c>
      <c r="C264" s="287" t="str">
        <f>IF($E264="","",VLOOKUP($E264,Lists!$AZ$2:$BC$78,3,FALSE))</f>
        <v/>
      </c>
      <c r="D264" s="287" t="str">
        <f>IF($E264="","",VLOOKUP($E264,Lists!$AZ$2:$BC$78,4,FALSE))</f>
        <v/>
      </c>
      <c r="E264" s="277"/>
      <c r="F264" s="277"/>
      <c r="G264" s="303"/>
      <c r="H264" s="304"/>
      <c r="I264" s="303"/>
      <c r="J264" s="304"/>
      <c r="K264" s="316" t="str">
        <f t="shared" si="3"/>
        <v/>
      </c>
      <c r="L264" s="318"/>
      <c r="M264" s="304"/>
    </row>
    <row r="265" spans="2:13" s="279" customFormat="1" x14ac:dyDescent="0.35">
      <c r="B265" s="287" t="str">
        <f>IF($E265="","",VLOOKUP($E265,Lists!$AZ$2:$BC$78,2,FALSE))</f>
        <v/>
      </c>
      <c r="C265" s="287" t="str">
        <f>IF($E265="","",VLOOKUP($E265,Lists!$AZ$2:$BC$78,3,FALSE))</f>
        <v/>
      </c>
      <c r="D265" s="287" t="str">
        <f>IF($E265="","",VLOOKUP($E265,Lists!$AZ$2:$BC$78,4,FALSE))</f>
        <v/>
      </c>
      <c r="E265" s="277"/>
      <c r="F265" s="277"/>
      <c r="G265" s="303"/>
      <c r="H265" s="304"/>
      <c r="I265" s="303"/>
      <c r="J265" s="304"/>
      <c r="K265" s="316" t="str">
        <f t="shared" si="3"/>
        <v/>
      </c>
      <c r="L265" s="318"/>
      <c r="M265" s="304"/>
    </row>
    <row r="266" spans="2:13" s="279" customFormat="1" x14ac:dyDescent="0.35">
      <c r="B266" s="287" t="str">
        <f>IF($E266="","",VLOOKUP($E266,Lists!$AZ$2:$BC$78,2,FALSE))</f>
        <v/>
      </c>
      <c r="C266" s="287" t="str">
        <f>IF($E266="","",VLOOKUP($E266,Lists!$AZ$2:$BC$78,3,FALSE))</f>
        <v/>
      </c>
      <c r="D266" s="287" t="str">
        <f>IF($E266="","",VLOOKUP($E266,Lists!$AZ$2:$BC$78,4,FALSE))</f>
        <v/>
      </c>
      <c r="E266" s="277"/>
      <c r="F266" s="277"/>
      <c r="G266" s="303"/>
      <c r="H266" s="304"/>
      <c r="I266" s="303"/>
      <c r="J266" s="304"/>
      <c r="K266" s="316" t="str">
        <f t="shared" si="3"/>
        <v/>
      </c>
      <c r="L266" s="318"/>
      <c r="M266" s="304"/>
    </row>
    <row r="267" spans="2:13" s="279" customFormat="1" x14ac:dyDescent="0.35">
      <c r="B267" s="287" t="str">
        <f>IF($E267="","",VLOOKUP($E267,Lists!$AZ$2:$BC$78,2,FALSE))</f>
        <v/>
      </c>
      <c r="C267" s="287" t="str">
        <f>IF($E267="","",VLOOKUP($E267,Lists!$AZ$2:$BC$78,3,FALSE))</f>
        <v/>
      </c>
      <c r="D267" s="287" t="str">
        <f>IF($E267="","",VLOOKUP($E267,Lists!$AZ$2:$BC$78,4,FALSE))</f>
        <v/>
      </c>
      <c r="E267" s="277"/>
      <c r="F267" s="277"/>
      <c r="G267" s="303"/>
      <c r="H267" s="304"/>
      <c r="I267" s="303"/>
      <c r="J267" s="304"/>
      <c r="K267" s="316" t="str">
        <f t="shared" si="3"/>
        <v/>
      </c>
      <c r="L267" s="318"/>
      <c r="M267" s="304"/>
    </row>
    <row r="268" spans="2:13" s="279" customFormat="1" x14ac:dyDescent="0.35">
      <c r="B268" s="287" t="str">
        <f>IF($E268="","",VLOOKUP($E268,Lists!$AZ$2:$BC$78,2,FALSE))</f>
        <v/>
      </c>
      <c r="C268" s="287" t="str">
        <f>IF($E268="","",VLOOKUP($E268,Lists!$AZ$2:$BC$78,3,FALSE))</f>
        <v/>
      </c>
      <c r="D268" s="287" t="str">
        <f>IF($E268="","",VLOOKUP($E268,Lists!$AZ$2:$BC$78,4,FALSE))</f>
        <v/>
      </c>
      <c r="E268" s="277"/>
      <c r="F268" s="277"/>
      <c r="G268" s="303"/>
      <c r="H268" s="304"/>
      <c r="I268" s="303"/>
      <c r="J268" s="304"/>
      <c r="K268" s="316" t="str">
        <f t="shared" si="3"/>
        <v/>
      </c>
      <c r="L268" s="318"/>
      <c r="M268" s="304"/>
    </row>
    <row r="269" spans="2:13" s="279" customFormat="1" x14ac:dyDescent="0.35">
      <c r="B269" s="287" t="str">
        <f>IF($E269="","",VLOOKUP($E269,Lists!$AZ$2:$BC$78,2,FALSE))</f>
        <v/>
      </c>
      <c r="C269" s="287" t="str">
        <f>IF($E269="","",VLOOKUP($E269,Lists!$AZ$2:$BC$78,3,FALSE))</f>
        <v/>
      </c>
      <c r="D269" s="287" t="str">
        <f>IF($E269="","",VLOOKUP($E269,Lists!$AZ$2:$BC$78,4,FALSE))</f>
        <v/>
      </c>
      <c r="E269" s="277"/>
      <c r="F269" s="277"/>
      <c r="G269" s="303"/>
      <c r="H269" s="304"/>
      <c r="I269" s="303"/>
      <c r="J269" s="304"/>
      <c r="K269" s="316" t="str">
        <f t="shared" si="3"/>
        <v/>
      </c>
      <c r="L269" s="318"/>
      <c r="M269" s="304"/>
    </row>
    <row r="270" spans="2:13" s="279" customFormat="1" x14ac:dyDescent="0.35">
      <c r="B270" s="287" t="str">
        <f>IF($E270="","",VLOOKUP($E270,Lists!$AZ$2:$BC$78,2,FALSE))</f>
        <v/>
      </c>
      <c r="C270" s="287" t="str">
        <f>IF($E270="","",VLOOKUP($E270,Lists!$AZ$2:$BC$78,3,FALSE))</f>
        <v/>
      </c>
      <c r="D270" s="287" t="str">
        <f>IF($E270="","",VLOOKUP($E270,Lists!$AZ$2:$BC$78,4,FALSE))</f>
        <v/>
      </c>
      <c r="E270" s="277"/>
      <c r="F270" s="277"/>
      <c r="G270" s="303"/>
      <c r="H270" s="304"/>
      <c r="I270" s="303"/>
      <c r="J270" s="304"/>
      <c r="K270" s="316" t="str">
        <f t="shared" si="3"/>
        <v/>
      </c>
      <c r="L270" s="318"/>
      <c r="M270" s="304"/>
    </row>
    <row r="271" spans="2:13" s="279" customFormat="1" x14ac:dyDescent="0.35">
      <c r="B271" s="287" t="str">
        <f>IF($E271="","",VLOOKUP($E271,Lists!$AZ$2:$BC$78,2,FALSE))</f>
        <v/>
      </c>
      <c r="C271" s="287" t="str">
        <f>IF($E271="","",VLOOKUP($E271,Lists!$AZ$2:$BC$78,3,FALSE))</f>
        <v/>
      </c>
      <c r="D271" s="287" t="str">
        <f>IF($E271="","",VLOOKUP($E271,Lists!$AZ$2:$BC$78,4,FALSE))</f>
        <v/>
      </c>
      <c r="E271" s="277"/>
      <c r="F271" s="277"/>
      <c r="G271" s="303"/>
      <c r="H271" s="304"/>
      <c r="I271" s="303"/>
      <c r="J271" s="304"/>
      <c r="K271" s="316" t="str">
        <f t="shared" si="3"/>
        <v/>
      </c>
      <c r="L271" s="318"/>
      <c r="M271" s="304"/>
    </row>
    <row r="272" spans="2:13" s="279" customFormat="1" x14ac:dyDescent="0.35">
      <c r="B272" s="287" t="str">
        <f>IF($E272="","",VLOOKUP($E272,Lists!$AZ$2:$BC$78,2,FALSE))</f>
        <v/>
      </c>
      <c r="C272" s="287" t="str">
        <f>IF($E272="","",VLOOKUP($E272,Lists!$AZ$2:$BC$78,3,FALSE))</f>
        <v/>
      </c>
      <c r="D272" s="287" t="str">
        <f>IF($E272="","",VLOOKUP($E272,Lists!$AZ$2:$BC$78,4,FALSE))</f>
        <v/>
      </c>
      <c r="E272" s="277"/>
      <c r="F272" s="277"/>
      <c r="G272" s="303"/>
      <c r="H272" s="304"/>
      <c r="I272" s="303"/>
      <c r="J272" s="304"/>
      <c r="K272" s="316" t="str">
        <f t="shared" si="3"/>
        <v/>
      </c>
      <c r="L272" s="318"/>
      <c r="M272" s="304"/>
    </row>
    <row r="273" spans="2:13" s="279" customFormat="1" x14ac:dyDescent="0.35">
      <c r="B273" s="287" t="str">
        <f>IF($E273="","",VLOOKUP($E273,Lists!$AZ$2:$BC$78,2,FALSE))</f>
        <v/>
      </c>
      <c r="C273" s="287" t="str">
        <f>IF($E273="","",VLOOKUP($E273,Lists!$AZ$2:$BC$78,3,FALSE))</f>
        <v/>
      </c>
      <c r="D273" s="287" t="str">
        <f>IF($E273="","",VLOOKUP($E273,Lists!$AZ$2:$BC$78,4,FALSE))</f>
        <v/>
      </c>
      <c r="E273" s="277"/>
      <c r="F273" s="277"/>
      <c r="G273" s="303"/>
      <c r="H273" s="304"/>
      <c r="I273" s="303"/>
      <c r="J273" s="304"/>
      <c r="K273" s="316" t="str">
        <f t="shared" si="3"/>
        <v/>
      </c>
      <c r="L273" s="318"/>
      <c r="M273" s="304"/>
    </row>
    <row r="274" spans="2:13" s="279" customFormat="1" x14ac:dyDescent="0.35">
      <c r="B274" s="287" t="str">
        <f>IF($E274="","",VLOOKUP($E274,Lists!$AZ$2:$BC$78,2,FALSE))</f>
        <v/>
      </c>
      <c r="C274" s="287" t="str">
        <f>IF($E274="","",VLOOKUP($E274,Lists!$AZ$2:$BC$78,3,FALSE))</f>
        <v/>
      </c>
      <c r="D274" s="287" t="str">
        <f>IF($E274="","",VLOOKUP($E274,Lists!$AZ$2:$BC$78,4,FALSE))</f>
        <v/>
      </c>
      <c r="E274" s="277"/>
      <c r="F274" s="277"/>
      <c r="G274" s="303"/>
      <c r="H274" s="304"/>
      <c r="I274" s="303"/>
      <c r="J274" s="304"/>
      <c r="K274" s="316" t="str">
        <f t="shared" si="3"/>
        <v/>
      </c>
      <c r="L274" s="318"/>
      <c r="M274" s="304"/>
    </row>
    <row r="275" spans="2:13" s="279" customFormat="1" x14ac:dyDescent="0.35">
      <c r="B275" s="287" t="str">
        <f>IF($E275="","",VLOOKUP($E275,Lists!$AZ$2:$BC$78,2,FALSE))</f>
        <v/>
      </c>
      <c r="C275" s="287" t="str">
        <f>IF($E275="","",VLOOKUP($E275,Lists!$AZ$2:$BC$78,3,FALSE))</f>
        <v/>
      </c>
      <c r="D275" s="287" t="str">
        <f>IF($E275="","",VLOOKUP($E275,Lists!$AZ$2:$BC$78,4,FALSE))</f>
        <v/>
      </c>
      <c r="E275" s="277"/>
      <c r="F275" s="277"/>
      <c r="G275" s="303"/>
      <c r="H275" s="304"/>
      <c r="I275" s="303"/>
      <c r="J275" s="304"/>
      <c r="K275" s="316" t="str">
        <f t="shared" si="3"/>
        <v/>
      </c>
      <c r="L275" s="318"/>
      <c r="M275" s="304"/>
    </row>
    <row r="276" spans="2:13" s="279" customFormat="1" x14ac:dyDescent="0.35">
      <c r="B276" s="287" t="str">
        <f>IF($E276="","",VLOOKUP($E276,Lists!$AZ$2:$BC$78,2,FALSE))</f>
        <v/>
      </c>
      <c r="C276" s="287" t="str">
        <f>IF($E276="","",VLOOKUP($E276,Lists!$AZ$2:$BC$78,3,FALSE))</f>
        <v/>
      </c>
      <c r="D276" s="287" t="str">
        <f>IF($E276="","",VLOOKUP($E276,Lists!$AZ$2:$BC$78,4,FALSE))</f>
        <v/>
      </c>
      <c r="E276" s="277"/>
      <c r="F276" s="277"/>
      <c r="G276" s="303"/>
      <c r="H276" s="304"/>
      <c r="I276" s="303"/>
      <c r="J276" s="304"/>
      <c r="K276" s="316" t="str">
        <f t="shared" si="3"/>
        <v/>
      </c>
      <c r="L276" s="318"/>
      <c r="M276" s="304"/>
    </row>
    <row r="277" spans="2:13" s="279" customFormat="1" x14ac:dyDescent="0.35">
      <c r="B277" s="287" t="str">
        <f>IF($E277="","",VLOOKUP($E277,Lists!$AZ$2:$BC$78,2,FALSE))</f>
        <v/>
      </c>
      <c r="C277" s="287" t="str">
        <f>IF($E277="","",VLOOKUP($E277,Lists!$AZ$2:$BC$78,3,FALSE))</f>
        <v/>
      </c>
      <c r="D277" s="287" t="str">
        <f>IF($E277="","",VLOOKUP($E277,Lists!$AZ$2:$BC$78,4,FALSE))</f>
        <v/>
      </c>
      <c r="E277" s="277"/>
      <c r="F277" s="277"/>
      <c r="G277" s="303"/>
      <c r="H277" s="304"/>
      <c r="I277" s="303"/>
      <c r="J277" s="304"/>
      <c r="K277" s="316" t="str">
        <f t="shared" si="3"/>
        <v/>
      </c>
      <c r="L277" s="318"/>
      <c r="M277" s="304"/>
    </row>
    <row r="278" spans="2:13" s="279" customFormat="1" x14ac:dyDescent="0.35">
      <c r="B278" s="287" t="str">
        <f>IF($E278="","",VLOOKUP($E278,Lists!$AZ$2:$BC$78,2,FALSE))</f>
        <v/>
      </c>
      <c r="C278" s="287" t="str">
        <f>IF($E278="","",VLOOKUP($E278,Lists!$AZ$2:$BC$78,3,FALSE))</f>
        <v/>
      </c>
      <c r="D278" s="287" t="str">
        <f>IF($E278="","",VLOOKUP($E278,Lists!$AZ$2:$BC$78,4,FALSE))</f>
        <v/>
      </c>
      <c r="E278" s="277"/>
      <c r="F278" s="277"/>
      <c r="G278" s="303"/>
      <c r="H278" s="304"/>
      <c r="I278" s="303"/>
      <c r="J278" s="304"/>
      <c r="K278" s="316" t="str">
        <f t="shared" si="3"/>
        <v/>
      </c>
      <c r="L278" s="318"/>
      <c r="M278" s="304"/>
    </row>
    <row r="279" spans="2:13" s="279" customFormat="1" x14ac:dyDescent="0.35">
      <c r="B279" s="287" t="str">
        <f>IF($E279="","",VLOOKUP($E279,Lists!$AZ$2:$BC$78,2,FALSE))</f>
        <v/>
      </c>
      <c r="C279" s="287" t="str">
        <f>IF($E279="","",VLOOKUP($E279,Lists!$AZ$2:$BC$78,3,FALSE))</f>
        <v/>
      </c>
      <c r="D279" s="287" t="str">
        <f>IF($E279="","",VLOOKUP($E279,Lists!$AZ$2:$BC$78,4,FALSE))</f>
        <v/>
      </c>
      <c r="E279" s="277"/>
      <c r="F279" s="277"/>
      <c r="G279" s="303"/>
      <c r="H279" s="304"/>
      <c r="I279" s="303"/>
      <c r="J279" s="304"/>
      <c r="K279" s="316" t="str">
        <f t="shared" si="3"/>
        <v/>
      </c>
      <c r="L279" s="318"/>
      <c r="M279" s="304"/>
    </row>
    <row r="280" spans="2:13" s="279" customFormat="1" x14ac:dyDescent="0.35">
      <c r="B280" s="287" t="str">
        <f>IF($E280="","",VLOOKUP($E280,Lists!$AZ$2:$BC$78,2,FALSE))</f>
        <v/>
      </c>
      <c r="C280" s="287" t="str">
        <f>IF($E280="","",VLOOKUP($E280,Lists!$AZ$2:$BC$78,3,FALSE))</f>
        <v/>
      </c>
      <c r="D280" s="287" t="str">
        <f>IF($E280="","",VLOOKUP($E280,Lists!$AZ$2:$BC$78,4,FALSE))</f>
        <v/>
      </c>
      <c r="E280" s="277"/>
      <c r="F280" s="277"/>
      <c r="G280" s="303"/>
      <c r="H280" s="304"/>
      <c r="I280" s="303"/>
      <c r="J280" s="304"/>
      <c r="K280" s="316" t="str">
        <f t="shared" si="3"/>
        <v/>
      </c>
      <c r="L280" s="318"/>
      <c r="M280" s="304"/>
    </row>
    <row r="281" spans="2:13" s="279" customFormat="1" x14ac:dyDescent="0.35">
      <c r="B281" s="287" t="str">
        <f>IF($E281="","",VLOOKUP($E281,Lists!$AZ$2:$BC$78,2,FALSE))</f>
        <v/>
      </c>
      <c r="C281" s="287" t="str">
        <f>IF($E281="","",VLOOKUP($E281,Lists!$AZ$2:$BC$78,3,FALSE))</f>
        <v/>
      </c>
      <c r="D281" s="287" t="str">
        <f>IF($E281="","",VLOOKUP($E281,Lists!$AZ$2:$BC$78,4,FALSE))</f>
        <v/>
      </c>
      <c r="E281" s="277"/>
      <c r="F281" s="277"/>
      <c r="G281" s="303"/>
      <c r="H281" s="304"/>
      <c r="I281" s="303"/>
      <c r="J281" s="304"/>
      <c r="K281" s="316" t="str">
        <f t="shared" ref="K281:K344" si="4">IF(J281="","",(VALUE(TEXT(I281,"m/dd/yy ")&amp;TEXT(J281,"hh:mm:ss"))-(VALUE(TEXT(G281,"m/dd/yy ")&amp;TEXT(H281,"hh:mm:ss"))))*24)</f>
        <v/>
      </c>
      <c r="L281" s="318"/>
      <c r="M281" s="304"/>
    </row>
    <row r="282" spans="2:13" s="279" customFormat="1" x14ac:dyDescent="0.35">
      <c r="B282" s="287" t="str">
        <f>IF($E282="","",VLOOKUP($E282,Lists!$AZ$2:$BC$78,2,FALSE))</f>
        <v/>
      </c>
      <c r="C282" s="287" t="str">
        <f>IF($E282="","",VLOOKUP($E282,Lists!$AZ$2:$BC$78,3,FALSE))</f>
        <v/>
      </c>
      <c r="D282" s="287" t="str">
        <f>IF($E282="","",VLOOKUP($E282,Lists!$AZ$2:$BC$78,4,FALSE))</f>
        <v/>
      </c>
      <c r="E282" s="277"/>
      <c r="F282" s="277"/>
      <c r="G282" s="303"/>
      <c r="H282" s="304"/>
      <c r="I282" s="303"/>
      <c r="J282" s="304"/>
      <c r="K282" s="316" t="str">
        <f t="shared" si="4"/>
        <v/>
      </c>
      <c r="L282" s="318"/>
      <c r="M282" s="304"/>
    </row>
    <row r="283" spans="2:13" s="279" customFormat="1" x14ac:dyDescent="0.35">
      <c r="B283" s="287" t="str">
        <f>IF($E283="","",VLOOKUP($E283,Lists!$AZ$2:$BC$78,2,FALSE))</f>
        <v/>
      </c>
      <c r="C283" s="287" t="str">
        <f>IF($E283="","",VLOOKUP($E283,Lists!$AZ$2:$BC$78,3,FALSE))</f>
        <v/>
      </c>
      <c r="D283" s="287" t="str">
        <f>IF($E283="","",VLOOKUP($E283,Lists!$AZ$2:$BC$78,4,FALSE))</f>
        <v/>
      </c>
      <c r="E283" s="277"/>
      <c r="F283" s="277"/>
      <c r="G283" s="303"/>
      <c r="H283" s="304"/>
      <c r="I283" s="303"/>
      <c r="J283" s="304"/>
      <c r="K283" s="316" t="str">
        <f t="shared" si="4"/>
        <v/>
      </c>
      <c r="L283" s="318"/>
      <c r="M283" s="304"/>
    </row>
    <row r="284" spans="2:13" s="279" customFormat="1" x14ac:dyDescent="0.35">
      <c r="B284" s="287" t="str">
        <f>IF($E284="","",VLOOKUP($E284,Lists!$AZ$2:$BC$78,2,FALSE))</f>
        <v/>
      </c>
      <c r="C284" s="287" t="str">
        <f>IF($E284="","",VLOOKUP($E284,Lists!$AZ$2:$BC$78,3,FALSE))</f>
        <v/>
      </c>
      <c r="D284" s="287" t="str">
        <f>IF($E284="","",VLOOKUP($E284,Lists!$AZ$2:$BC$78,4,FALSE))</f>
        <v/>
      </c>
      <c r="E284" s="277"/>
      <c r="F284" s="277"/>
      <c r="G284" s="303"/>
      <c r="H284" s="304"/>
      <c r="I284" s="303"/>
      <c r="J284" s="304"/>
      <c r="K284" s="316" t="str">
        <f t="shared" si="4"/>
        <v/>
      </c>
      <c r="L284" s="318"/>
      <c r="M284" s="304"/>
    </row>
    <row r="285" spans="2:13" s="279" customFormat="1" x14ac:dyDescent="0.35">
      <c r="B285" s="287" t="str">
        <f>IF($E285="","",VLOOKUP($E285,Lists!$AZ$2:$BC$78,2,FALSE))</f>
        <v/>
      </c>
      <c r="C285" s="287" t="str">
        <f>IF($E285="","",VLOOKUP($E285,Lists!$AZ$2:$BC$78,3,FALSE))</f>
        <v/>
      </c>
      <c r="D285" s="287" t="str">
        <f>IF($E285="","",VLOOKUP($E285,Lists!$AZ$2:$BC$78,4,FALSE))</f>
        <v/>
      </c>
      <c r="E285" s="277"/>
      <c r="F285" s="277"/>
      <c r="G285" s="303"/>
      <c r="H285" s="304"/>
      <c r="I285" s="303"/>
      <c r="J285" s="304"/>
      <c r="K285" s="316" t="str">
        <f t="shared" si="4"/>
        <v/>
      </c>
      <c r="L285" s="318"/>
      <c r="M285" s="304"/>
    </row>
    <row r="286" spans="2:13" s="279" customFormat="1" x14ac:dyDescent="0.35">
      <c r="B286" s="287" t="str">
        <f>IF($E286="","",VLOOKUP($E286,Lists!$AZ$2:$BC$78,2,FALSE))</f>
        <v/>
      </c>
      <c r="C286" s="287" t="str">
        <f>IF($E286="","",VLOOKUP($E286,Lists!$AZ$2:$BC$78,3,FALSE))</f>
        <v/>
      </c>
      <c r="D286" s="287" t="str">
        <f>IF($E286="","",VLOOKUP($E286,Lists!$AZ$2:$BC$78,4,FALSE))</f>
        <v/>
      </c>
      <c r="E286" s="277"/>
      <c r="F286" s="277"/>
      <c r="G286" s="303"/>
      <c r="H286" s="304"/>
      <c r="I286" s="303"/>
      <c r="J286" s="304"/>
      <c r="K286" s="316" t="str">
        <f t="shared" si="4"/>
        <v/>
      </c>
      <c r="L286" s="318"/>
      <c r="M286" s="304"/>
    </row>
    <row r="287" spans="2:13" s="279" customFormat="1" x14ac:dyDescent="0.35">
      <c r="B287" s="287" t="str">
        <f>IF($E287="","",VLOOKUP($E287,Lists!$AZ$2:$BC$78,2,FALSE))</f>
        <v/>
      </c>
      <c r="C287" s="287" t="str">
        <f>IF($E287="","",VLOOKUP($E287,Lists!$AZ$2:$BC$78,3,FALSE))</f>
        <v/>
      </c>
      <c r="D287" s="287" t="str">
        <f>IF($E287="","",VLOOKUP($E287,Lists!$AZ$2:$BC$78,4,FALSE))</f>
        <v/>
      </c>
      <c r="E287" s="277"/>
      <c r="F287" s="277"/>
      <c r="G287" s="303"/>
      <c r="H287" s="304"/>
      <c r="I287" s="303"/>
      <c r="J287" s="304"/>
      <c r="K287" s="316" t="str">
        <f t="shared" si="4"/>
        <v/>
      </c>
      <c r="L287" s="318"/>
      <c r="M287" s="304"/>
    </row>
    <row r="288" spans="2:13" s="279" customFormat="1" x14ac:dyDescent="0.35">
      <c r="B288" s="287" t="str">
        <f>IF($E288="","",VLOOKUP($E288,Lists!$AZ$2:$BC$78,2,FALSE))</f>
        <v/>
      </c>
      <c r="C288" s="287" t="str">
        <f>IF($E288="","",VLOOKUP($E288,Lists!$AZ$2:$BC$78,3,FALSE))</f>
        <v/>
      </c>
      <c r="D288" s="287" t="str">
        <f>IF($E288="","",VLOOKUP($E288,Lists!$AZ$2:$BC$78,4,FALSE))</f>
        <v/>
      </c>
      <c r="E288" s="277"/>
      <c r="F288" s="277"/>
      <c r="G288" s="303"/>
      <c r="H288" s="304"/>
      <c r="I288" s="303"/>
      <c r="J288" s="304"/>
      <c r="K288" s="316" t="str">
        <f t="shared" si="4"/>
        <v/>
      </c>
      <c r="L288" s="318"/>
      <c r="M288" s="304"/>
    </row>
    <row r="289" spans="2:13" s="279" customFormat="1" x14ac:dyDescent="0.35">
      <c r="B289" s="287" t="str">
        <f>IF($E289="","",VLOOKUP($E289,Lists!$AZ$2:$BC$78,2,FALSE))</f>
        <v/>
      </c>
      <c r="C289" s="287" t="str">
        <f>IF($E289="","",VLOOKUP($E289,Lists!$AZ$2:$BC$78,3,FALSE))</f>
        <v/>
      </c>
      <c r="D289" s="287" t="str">
        <f>IF($E289="","",VLOOKUP($E289,Lists!$AZ$2:$BC$78,4,FALSE))</f>
        <v/>
      </c>
      <c r="E289" s="277"/>
      <c r="F289" s="277"/>
      <c r="G289" s="303"/>
      <c r="H289" s="304"/>
      <c r="I289" s="303"/>
      <c r="J289" s="304"/>
      <c r="K289" s="316" t="str">
        <f t="shared" si="4"/>
        <v/>
      </c>
      <c r="L289" s="318"/>
      <c r="M289" s="304"/>
    </row>
    <row r="290" spans="2:13" s="279" customFormat="1" x14ac:dyDescent="0.35">
      <c r="B290" s="287" t="str">
        <f>IF($E290="","",VLOOKUP($E290,Lists!$AZ$2:$BC$78,2,FALSE))</f>
        <v/>
      </c>
      <c r="C290" s="287" t="str">
        <f>IF($E290="","",VLOOKUP($E290,Lists!$AZ$2:$BC$78,3,FALSE))</f>
        <v/>
      </c>
      <c r="D290" s="287" t="str">
        <f>IF($E290="","",VLOOKUP($E290,Lists!$AZ$2:$BC$78,4,FALSE))</f>
        <v/>
      </c>
      <c r="E290" s="277"/>
      <c r="F290" s="277"/>
      <c r="G290" s="303"/>
      <c r="H290" s="304"/>
      <c r="I290" s="303"/>
      <c r="J290" s="304"/>
      <c r="K290" s="316" t="str">
        <f t="shared" si="4"/>
        <v/>
      </c>
      <c r="L290" s="318"/>
      <c r="M290" s="304"/>
    </row>
    <row r="291" spans="2:13" s="279" customFormat="1" x14ac:dyDescent="0.35">
      <c r="B291" s="287" t="str">
        <f>IF($E291="","",VLOOKUP($E291,Lists!$AZ$2:$BC$78,2,FALSE))</f>
        <v/>
      </c>
      <c r="C291" s="287" t="str">
        <f>IF($E291="","",VLOOKUP($E291,Lists!$AZ$2:$BC$78,3,FALSE))</f>
        <v/>
      </c>
      <c r="D291" s="287" t="str">
        <f>IF($E291="","",VLOOKUP($E291,Lists!$AZ$2:$BC$78,4,FALSE))</f>
        <v/>
      </c>
      <c r="E291" s="277"/>
      <c r="F291" s="277"/>
      <c r="G291" s="303"/>
      <c r="H291" s="304"/>
      <c r="I291" s="303"/>
      <c r="J291" s="304"/>
      <c r="K291" s="316" t="str">
        <f t="shared" si="4"/>
        <v/>
      </c>
      <c r="L291" s="318"/>
      <c r="M291" s="304"/>
    </row>
    <row r="292" spans="2:13" s="279" customFormat="1" x14ac:dyDescent="0.35">
      <c r="B292" s="287" t="str">
        <f>IF($E292="","",VLOOKUP($E292,Lists!$AZ$2:$BC$78,2,FALSE))</f>
        <v/>
      </c>
      <c r="C292" s="287" t="str">
        <f>IF($E292="","",VLOOKUP($E292,Lists!$AZ$2:$BC$78,3,FALSE))</f>
        <v/>
      </c>
      <c r="D292" s="287" t="str">
        <f>IF($E292="","",VLOOKUP($E292,Lists!$AZ$2:$BC$78,4,FALSE))</f>
        <v/>
      </c>
      <c r="E292" s="277"/>
      <c r="F292" s="277"/>
      <c r="G292" s="303"/>
      <c r="H292" s="304"/>
      <c r="I292" s="303"/>
      <c r="J292" s="304"/>
      <c r="K292" s="316" t="str">
        <f t="shared" si="4"/>
        <v/>
      </c>
      <c r="L292" s="318"/>
      <c r="M292" s="304"/>
    </row>
    <row r="293" spans="2:13" s="279" customFormat="1" x14ac:dyDescent="0.35">
      <c r="B293" s="287" t="str">
        <f>IF($E293="","",VLOOKUP($E293,Lists!$AZ$2:$BC$78,2,FALSE))</f>
        <v/>
      </c>
      <c r="C293" s="287" t="str">
        <f>IF($E293="","",VLOOKUP($E293,Lists!$AZ$2:$BC$78,3,FALSE))</f>
        <v/>
      </c>
      <c r="D293" s="287" t="str">
        <f>IF($E293="","",VLOOKUP($E293,Lists!$AZ$2:$BC$78,4,FALSE))</f>
        <v/>
      </c>
      <c r="E293" s="277"/>
      <c r="F293" s="277"/>
      <c r="G293" s="303"/>
      <c r="H293" s="304"/>
      <c r="I293" s="303"/>
      <c r="J293" s="304"/>
      <c r="K293" s="316" t="str">
        <f t="shared" si="4"/>
        <v/>
      </c>
      <c r="L293" s="318"/>
      <c r="M293" s="304"/>
    </row>
    <row r="294" spans="2:13" s="279" customFormat="1" x14ac:dyDescent="0.35">
      <c r="B294" s="287" t="str">
        <f>IF($E294="","",VLOOKUP($E294,Lists!$AZ$2:$BC$78,2,FALSE))</f>
        <v/>
      </c>
      <c r="C294" s="287" t="str">
        <f>IF($E294="","",VLOOKUP($E294,Lists!$AZ$2:$BC$78,3,FALSE))</f>
        <v/>
      </c>
      <c r="D294" s="287" t="str">
        <f>IF($E294="","",VLOOKUP($E294,Lists!$AZ$2:$BC$78,4,FALSE))</f>
        <v/>
      </c>
      <c r="E294" s="277"/>
      <c r="F294" s="277"/>
      <c r="G294" s="303"/>
      <c r="H294" s="304"/>
      <c r="I294" s="303"/>
      <c r="J294" s="304"/>
      <c r="K294" s="316" t="str">
        <f t="shared" si="4"/>
        <v/>
      </c>
      <c r="L294" s="318"/>
      <c r="M294" s="304"/>
    </row>
    <row r="295" spans="2:13" s="279" customFormat="1" x14ac:dyDescent="0.35">
      <c r="B295" s="287" t="str">
        <f>IF($E295="","",VLOOKUP($E295,Lists!$AZ$2:$BC$78,2,FALSE))</f>
        <v/>
      </c>
      <c r="C295" s="287" t="str">
        <f>IF($E295="","",VLOOKUP($E295,Lists!$AZ$2:$BC$78,3,FALSE))</f>
        <v/>
      </c>
      <c r="D295" s="287" t="str">
        <f>IF($E295="","",VLOOKUP($E295,Lists!$AZ$2:$BC$78,4,FALSE))</f>
        <v/>
      </c>
      <c r="E295" s="277"/>
      <c r="F295" s="277"/>
      <c r="G295" s="303"/>
      <c r="H295" s="304"/>
      <c r="I295" s="303"/>
      <c r="J295" s="304"/>
      <c r="K295" s="316" t="str">
        <f t="shared" si="4"/>
        <v/>
      </c>
      <c r="L295" s="318"/>
      <c r="M295" s="304"/>
    </row>
    <row r="296" spans="2:13" s="279" customFormat="1" x14ac:dyDescent="0.35">
      <c r="B296" s="287" t="str">
        <f>IF($E296="","",VLOOKUP($E296,Lists!$AZ$2:$BC$78,2,FALSE))</f>
        <v/>
      </c>
      <c r="C296" s="287" t="str">
        <f>IF($E296="","",VLOOKUP($E296,Lists!$AZ$2:$BC$78,3,FALSE))</f>
        <v/>
      </c>
      <c r="D296" s="287" t="str">
        <f>IF($E296="","",VLOOKUP($E296,Lists!$AZ$2:$BC$78,4,FALSE))</f>
        <v/>
      </c>
      <c r="E296" s="277"/>
      <c r="F296" s="277"/>
      <c r="G296" s="303"/>
      <c r="H296" s="304"/>
      <c r="I296" s="303"/>
      <c r="J296" s="304"/>
      <c r="K296" s="316" t="str">
        <f t="shared" si="4"/>
        <v/>
      </c>
      <c r="L296" s="318"/>
      <c r="M296" s="304"/>
    </row>
    <row r="297" spans="2:13" s="279" customFormat="1" x14ac:dyDescent="0.35">
      <c r="B297" s="287" t="str">
        <f>IF($E297="","",VLOOKUP($E297,Lists!$AZ$2:$BC$78,2,FALSE))</f>
        <v/>
      </c>
      <c r="C297" s="287" t="str">
        <f>IF($E297="","",VLOOKUP($E297,Lists!$AZ$2:$BC$78,3,FALSE))</f>
        <v/>
      </c>
      <c r="D297" s="287" t="str">
        <f>IF($E297="","",VLOOKUP($E297,Lists!$AZ$2:$BC$78,4,FALSE))</f>
        <v/>
      </c>
      <c r="E297" s="277"/>
      <c r="F297" s="277"/>
      <c r="G297" s="303"/>
      <c r="H297" s="304"/>
      <c r="I297" s="303"/>
      <c r="J297" s="304"/>
      <c r="K297" s="316" t="str">
        <f t="shared" si="4"/>
        <v/>
      </c>
      <c r="L297" s="318"/>
      <c r="M297" s="304"/>
    </row>
    <row r="298" spans="2:13" s="279" customFormat="1" x14ac:dyDescent="0.35">
      <c r="B298" s="287" t="str">
        <f>IF($E298="","",VLOOKUP($E298,Lists!$AZ$2:$BC$78,2,FALSE))</f>
        <v/>
      </c>
      <c r="C298" s="287" t="str">
        <f>IF($E298="","",VLOOKUP($E298,Lists!$AZ$2:$BC$78,3,FALSE))</f>
        <v/>
      </c>
      <c r="D298" s="287" t="str">
        <f>IF($E298="","",VLOOKUP($E298,Lists!$AZ$2:$BC$78,4,FALSE))</f>
        <v/>
      </c>
      <c r="E298" s="277"/>
      <c r="F298" s="277"/>
      <c r="G298" s="303"/>
      <c r="H298" s="304"/>
      <c r="I298" s="303"/>
      <c r="J298" s="304"/>
      <c r="K298" s="316" t="str">
        <f t="shared" si="4"/>
        <v/>
      </c>
      <c r="L298" s="318"/>
      <c r="M298" s="304"/>
    </row>
    <row r="299" spans="2:13" s="279" customFormat="1" x14ac:dyDescent="0.35">
      <c r="B299" s="287" t="str">
        <f>IF($E299="","",VLOOKUP($E299,Lists!$AZ$2:$BC$78,2,FALSE))</f>
        <v/>
      </c>
      <c r="C299" s="287" t="str">
        <f>IF($E299="","",VLOOKUP($E299,Lists!$AZ$2:$BC$78,3,FALSE))</f>
        <v/>
      </c>
      <c r="D299" s="287" t="str">
        <f>IF($E299="","",VLOOKUP($E299,Lists!$AZ$2:$BC$78,4,FALSE))</f>
        <v/>
      </c>
      <c r="E299" s="277"/>
      <c r="F299" s="277"/>
      <c r="G299" s="303"/>
      <c r="H299" s="304"/>
      <c r="I299" s="303"/>
      <c r="J299" s="304"/>
      <c r="K299" s="316" t="str">
        <f t="shared" si="4"/>
        <v/>
      </c>
      <c r="L299" s="318"/>
      <c r="M299" s="304"/>
    </row>
    <row r="300" spans="2:13" s="279" customFormat="1" x14ac:dyDescent="0.35">
      <c r="B300" s="287" t="str">
        <f>IF($E300="","",VLOOKUP($E300,Lists!$AZ$2:$BC$78,2,FALSE))</f>
        <v/>
      </c>
      <c r="C300" s="287" t="str">
        <f>IF($E300="","",VLOOKUP($E300,Lists!$AZ$2:$BC$78,3,FALSE))</f>
        <v/>
      </c>
      <c r="D300" s="287" t="str">
        <f>IF($E300="","",VLOOKUP($E300,Lists!$AZ$2:$BC$78,4,FALSE))</f>
        <v/>
      </c>
      <c r="E300" s="277"/>
      <c r="F300" s="277"/>
      <c r="G300" s="303"/>
      <c r="H300" s="304"/>
      <c r="I300" s="303"/>
      <c r="J300" s="304"/>
      <c r="K300" s="316" t="str">
        <f t="shared" si="4"/>
        <v/>
      </c>
      <c r="L300" s="318"/>
      <c r="M300" s="304"/>
    </row>
    <row r="301" spans="2:13" s="279" customFormat="1" x14ac:dyDescent="0.35">
      <c r="B301" s="287" t="str">
        <f>IF($E301="","",VLOOKUP($E301,Lists!$AZ$2:$BC$78,2,FALSE))</f>
        <v/>
      </c>
      <c r="C301" s="287" t="str">
        <f>IF($E301="","",VLOOKUP($E301,Lists!$AZ$2:$BC$78,3,FALSE))</f>
        <v/>
      </c>
      <c r="D301" s="287" t="str">
        <f>IF($E301="","",VLOOKUP($E301,Lists!$AZ$2:$BC$78,4,FALSE))</f>
        <v/>
      </c>
      <c r="E301" s="277"/>
      <c r="F301" s="277"/>
      <c r="G301" s="303"/>
      <c r="H301" s="304"/>
      <c r="I301" s="303"/>
      <c r="J301" s="304"/>
      <c r="K301" s="316" t="str">
        <f t="shared" si="4"/>
        <v/>
      </c>
      <c r="L301" s="318"/>
      <c r="M301" s="304"/>
    </row>
    <row r="302" spans="2:13" s="279" customFormat="1" x14ac:dyDescent="0.35">
      <c r="B302" s="287" t="str">
        <f>IF($E302="","",VLOOKUP($E302,Lists!$AZ$2:$BC$78,2,FALSE))</f>
        <v/>
      </c>
      <c r="C302" s="287" t="str">
        <f>IF($E302="","",VLOOKUP($E302,Lists!$AZ$2:$BC$78,3,FALSE))</f>
        <v/>
      </c>
      <c r="D302" s="287" t="str">
        <f>IF($E302="","",VLOOKUP($E302,Lists!$AZ$2:$BC$78,4,FALSE))</f>
        <v/>
      </c>
      <c r="E302" s="277"/>
      <c r="F302" s="277"/>
      <c r="G302" s="303"/>
      <c r="H302" s="304"/>
      <c r="I302" s="303"/>
      <c r="J302" s="304"/>
      <c r="K302" s="316" t="str">
        <f t="shared" si="4"/>
        <v/>
      </c>
      <c r="L302" s="318"/>
      <c r="M302" s="304"/>
    </row>
    <row r="303" spans="2:13" s="279" customFormat="1" x14ac:dyDescent="0.35">
      <c r="B303" s="287" t="str">
        <f>IF($E303="","",VLOOKUP($E303,Lists!$AZ$2:$BC$78,2,FALSE))</f>
        <v/>
      </c>
      <c r="C303" s="287" t="str">
        <f>IF($E303="","",VLOOKUP($E303,Lists!$AZ$2:$BC$78,3,FALSE))</f>
        <v/>
      </c>
      <c r="D303" s="287" t="str">
        <f>IF($E303="","",VLOOKUP($E303,Lists!$AZ$2:$BC$78,4,FALSE))</f>
        <v/>
      </c>
      <c r="E303" s="277"/>
      <c r="F303" s="277"/>
      <c r="G303" s="303"/>
      <c r="H303" s="304"/>
      <c r="I303" s="303"/>
      <c r="J303" s="304"/>
      <c r="K303" s="316" t="str">
        <f t="shared" si="4"/>
        <v/>
      </c>
      <c r="L303" s="318"/>
      <c r="M303" s="304"/>
    </row>
    <row r="304" spans="2:13" s="279" customFormat="1" x14ac:dyDescent="0.35">
      <c r="B304" s="287" t="str">
        <f>IF($E304="","",VLOOKUP($E304,Lists!$AZ$2:$BC$78,2,FALSE))</f>
        <v/>
      </c>
      <c r="C304" s="287" t="str">
        <f>IF($E304="","",VLOOKUP($E304,Lists!$AZ$2:$BC$78,3,FALSE))</f>
        <v/>
      </c>
      <c r="D304" s="287" t="str">
        <f>IF($E304="","",VLOOKUP($E304,Lists!$AZ$2:$BC$78,4,FALSE))</f>
        <v/>
      </c>
      <c r="E304" s="277"/>
      <c r="F304" s="277"/>
      <c r="G304" s="303"/>
      <c r="H304" s="304"/>
      <c r="I304" s="303"/>
      <c r="J304" s="304"/>
      <c r="K304" s="316" t="str">
        <f t="shared" si="4"/>
        <v/>
      </c>
      <c r="L304" s="318"/>
      <c r="M304" s="304"/>
    </row>
    <row r="305" spans="2:13" s="279" customFormat="1" x14ac:dyDescent="0.35">
      <c r="B305" s="287" t="str">
        <f>IF($E305="","",VLOOKUP($E305,Lists!$AZ$2:$BC$78,2,FALSE))</f>
        <v/>
      </c>
      <c r="C305" s="287" t="str">
        <f>IF($E305="","",VLOOKUP($E305,Lists!$AZ$2:$BC$78,3,FALSE))</f>
        <v/>
      </c>
      <c r="D305" s="287" t="str">
        <f>IF($E305="","",VLOOKUP($E305,Lists!$AZ$2:$BC$78,4,FALSE))</f>
        <v/>
      </c>
      <c r="E305" s="277"/>
      <c r="F305" s="277"/>
      <c r="G305" s="303"/>
      <c r="H305" s="304"/>
      <c r="I305" s="303"/>
      <c r="J305" s="304"/>
      <c r="K305" s="316" t="str">
        <f t="shared" si="4"/>
        <v/>
      </c>
      <c r="L305" s="318"/>
      <c r="M305" s="304"/>
    </row>
    <row r="306" spans="2:13" s="279" customFormat="1" x14ac:dyDescent="0.35">
      <c r="B306" s="287" t="str">
        <f>IF($E306="","",VLOOKUP($E306,Lists!$AZ$2:$BC$78,2,FALSE))</f>
        <v/>
      </c>
      <c r="C306" s="287" t="str">
        <f>IF($E306="","",VLOOKUP($E306,Lists!$AZ$2:$BC$78,3,FALSE))</f>
        <v/>
      </c>
      <c r="D306" s="287" t="str">
        <f>IF($E306="","",VLOOKUP($E306,Lists!$AZ$2:$BC$78,4,FALSE))</f>
        <v/>
      </c>
      <c r="E306" s="277"/>
      <c r="F306" s="277"/>
      <c r="G306" s="303"/>
      <c r="H306" s="304"/>
      <c r="I306" s="303"/>
      <c r="J306" s="304"/>
      <c r="K306" s="316" t="str">
        <f t="shared" si="4"/>
        <v/>
      </c>
      <c r="L306" s="318"/>
      <c r="M306" s="304"/>
    </row>
    <row r="307" spans="2:13" s="279" customFormat="1" x14ac:dyDescent="0.35">
      <c r="B307" s="287" t="str">
        <f>IF($E307="","",VLOOKUP($E307,Lists!$AZ$2:$BC$78,2,FALSE))</f>
        <v/>
      </c>
      <c r="C307" s="287" t="str">
        <f>IF($E307="","",VLOOKUP($E307,Lists!$AZ$2:$BC$78,3,FALSE))</f>
        <v/>
      </c>
      <c r="D307" s="287" t="str">
        <f>IF($E307="","",VLOOKUP($E307,Lists!$AZ$2:$BC$78,4,FALSE))</f>
        <v/>
      </c>
      <c r="E307" s="277"/>
      <c r="F307" s="277"/>
      <c r="G307" s="303"/>
      <c r="H307" s="304"/>
      <c r="I307" s="303"/>
      <c r="J307" s="304"/>
      <c r="K307" s="316" t="str">
        <f t="shared" si="4"/>
        <v/>
      </c>
      <c r="L307" s="318"/>
      <c r="M307" s="304"/>
    </row>
    <row r="308" spans="2:13" s="279" customFormat="1" x14ac:dyDescent="0.35">
      <c r="B308" s="287" t="str">
        <f>IF($E308="","",VLOOKUP($E308,Lists!$AZ$2:$BC$78,2,FALSE))</f>
        <v/>
      </c>
      <c r="C308" s="287" t="str">
        <f>IF($E308="","",VLOOKUP($E308,Lists!$AZ$2:$BC$78,3,FALSE))</f>
        <v/>
      </c>
      <c r="D308" s="287" t="str">
        <f>IF($E308="","",VLOOKUP($E308,Lists!$AZ$2:$BC$78,4,FALSE))</f>
        <v/>
      </c>
      <c r="E308" s="277"/>
      <c r="F308" s="277"/>
      <c r="G308" s="303"/>
      <c r="H308" s="304"/>
      <c r="I308" s="303"/>
      <c r="J308" s="304"/>
      <c r="K308" s="316" t="str">
        <f t="shared" si="4"/>
        <v/>
      </c>
      <c r="L308" s="318"/>
      <c r="M308" s="304"/>
    </row>
    <row r="309" spans="2:13" s="279" customFormat="1" x14ac:dyDescent="0.35">
      <c r="B309" s="287" t="str">
        <f>IF($E309="","",VLOOKUP($E309,Lists!$AZ$2:$BC$78,2,FALSE))</f>
        <v/>
      </c>
      <c r="C309" s="287" t="str">
        <f>IF($E309="","",VLOOKUP($E309,Lists!$AZ$2:$BC$78,3,FALSE))</f>
        <v/>
      </c>
      <c r="D309" s="287" t="str">
        <f>IF($E309="","",VLOOKUP($E309,Lists!$AZ$2:$BC$78,4,FALSE))</f>
        <v/>
      </c>
      <c r="E309" s="277"/>
      <c r="F309" s="277"/>
      <c r="G309" s="303"/>
      <c r="H309" s="304"/>
      <c r="I309" s="303"/>
      <c r="J309" s="304"/>
      <c r="K309" s="316" t="str">
        <f t="shared" si="4"/>
        <v/>
      </c>
      <c r="L309" s="318"/>
      <c r="M309" s="304"/>
    </row>
    <row r="310" spans="2:13" s="279" customFormat="1" x14ac:dyDescent="0.35">
      <c r="B310" s="287" t="str">
        <f>IF($E310="","",VLOOKUP($E310,Lists!$AZ$2:$BC$78,2,FALSE))</f>
        <v/>
      </c>
      <c r="C310" s="287" t="str">
        <f>IF($E310="","",VLOOKUP($E310,Lists!$AZ$2:$BC$78,3,FALSE))</f>
        <v/>
      </c>
      <c r="D310" s="287" t="str">
        <f>IF($E310="","",VLOOKUP($E310,Lists!$AZ$2:$BC$78,4,FALSE))</f>
        <v/>
      </c>
      <c r="E310" s="277"/>
      <c r="F310" s="277"/>
      <c r="G310" s="303"/>
      <c r="H310" s="304"/>
      <c r="I310" s="303"/>
      <c r="J310" s="304"/>
      <c r="K310" s="316" t="str">
        <f t="shared" si="4"/>
        <v/>
      </c>
      <c r="L310" s="318"/>
      <c r="M310" s="304"/>
    </row>
    <row r="311" spans="2:13" s="279" customFormat="1" x14ac:dyDescent="0.35">
      <c r="B311" s="287" t="str">
        <f>IF($E311="","",VLOOKUP($E311,Lists!$AZ$2:$BC$78,2,FALSE))</f>
        <v/>
      </c>
      <c r="C311" s="287" t="str">
        <f>IF($E311="","",VLOOKUP($E311,Lists!$AZ$2:$BC$78,3,FALSE))</f>
        <v/>
      </c>
      <c r="D311" s="287" t="str">
        <f>IF($E311="","",VLOOKUP($E311,Lists!$AZ$2:$BC$78,4,FALSE))</f>
        <v/>
      </c>
      <c r="E311" s="277"/>
      <c r="F311" s="277"/>
      <c r="G311" s="303"/>
      <c r="H311" s="304"/>
      <c r="I311" s="303"/>
      <c r="J311" s="304"/>
      <c r="K311" s="316" t="str">
        <f t="shared" si="4"/>
        <v/>
      </c>
      <c r="L311" s="318"/>
      <c r="M311" s="304"/>
    </row>
    <row r="312" spans="2:13" s="279" customFormat="1" x14ac:dyDescent="0.35">
      <c r="B312" s="287" t="str">
        <f>IF($E312="","",VLOOKUP($E312,Lists!$AZ$2:$BC$78,2,FALSE))</f>
        <v/>
      </c>
      <c r="C312" s="287" t="str">
        <f>IF($E312="","",VLOOKUP($E312,Lists!$AZ$2:$BC$78,3,FALSE))</f>
        <v/>
      </c>
      <c r="D312" s="287" t="str">
        <f>IF($E312="","",VLOOKUP($E312,Lists!$AZ$2:$BC$78,4,FALSE))</f>
        <v/>
      </c>
      <c r="E312" s="277"/>
      <c r="F312" s="277"/>
      <c r="G312" s="303"/>
      <c r="H312" s="304"/>
      <c r="I312" s="303"/>
      <c r="J312" s="304"/>
      <c r="K312" s="316" t="str">
        <f t="shared" si="4"/>
        <v/>
      </c>
      <c r="L312" s="318"/>
      <c r="M312" s="304"/>
    </row>
    <row r="313" spans="2:13" s="279" customFormat="1" x14ac:dyDescent="0.35">
      <c r="B313" s="287" t="str">
        <f>IF($E313="","",VLOOKUP($E313,Lists!$AZ$2:$BC$78,2,FALSE))</f>
        <v/>
      </c>
      <c r="C313" s="287" t="str">
        <f>IF($E313="","",VLOOKUP($E313,Lists!$AZ$2:$BC$78,3,FALSE))</f>
        <v/>
      </c>
      <c r="D313" s="287" t="str">
        <f>IF($E313="","",VLOOKUP($E313,Lists!$AZ$2:$BC$78,4,FALSE))</f>
        <v/>
      </c>
      <c r="E313" s="277"/>
      <c r="F313" s="277"/>
      <c r="G313" s="303"/>
      <c r="H313" s="304"/>
      <c r="I313" s="303"/>
      <c r="J313" s="304"/>
      <c r="K313" s="316" t="str">
        <f t="shared" si="4"/>
        <v/>
      </c>
      <c r="L313" s="318"/>
      <c r="M313" s="304"/>
    </row>
    <row r="314" spans="2:13" s="279" customFormat="1" x14ac:dyDescent="0.35">
      <c r="B314" s="287" t="str">
        <f>IF($E314="","",VLOOKUP($E314,Lists!$AZ$2:$BC$78,2,FALSE))</f>
        <v/>
      </c>
      <c r="C314" s="287" t="str">
        <f>IF($E314="","",VLOOKUP($E314,Lists!$AZ$2:$BC$78,3,FALSE))</f>
        <v/>
      </c>
      <c r="D314" s="287" t="str">
        <f>IF($E314="","",VLOOKUP($E314,Lists!$AZ$2:$BC$78,4,FALSE))</f>
        <v/>
      </c>
      <c r="E314" s="277"/>
      <c r="F314" s="277"/>
      <c r="G314" s="303"/>
      <c r="H314" s="304"/>
      <c r="I314" s="303"/>
      <c r="J314" s="304"/>
      <c r="K314" s="316" t="str">
        <f t="shared" si="4"/>
        <v/>
      </c>
      <c r="L314" s="318"/>
      <c r="M314" s="304"/>
    </row>
    <row r="315" spans="2:13" s="279" customFormat="1" x14ac:dyDescent="0.35">
      <c r="B315" s="287" t="str">
        <f>IF($E315="","",VLOOKUP($E315,Lists!$AZ$2:$BC$78,2,FALSE))</f>
        <v/>
      </c>
      <c r="C315" s="287" t="str">
        <f>IF($E315="","",VLOOKUP($E315,Lists!$AZ$2:$BC$78,3,FALSE))</f>
        <v/>
      </c>
      <c r="D315" s="287" t="str">
        <f>IF($E315="","",VLOOKUP($E315,Lists!$AZ$2:$BC$78,4,FALSE))</f>
        <v/>
      </c>
      <c r="E315" s="277"/>
      <c r="F315" s="277"/>
      <c r="G315" s="303"/>
      <c r="H315" s="304"/>
      <c r="I315" s="303"/>
      <c r="J315" s="304"/>
      <c r="K315" s="316" t="str">
        <f t="shared" si="4"/>
        <v/>
      </c>
      <c r="L315" s="318"/>
      <c r="M315" s="304"/>
    </row>
    <row r="316" spans="2:13" s="279" customFormat="1" x14ac:dyDescent="0.35">
      <c r="B316" s="287" t="str">
        <f>IF($E316="","",VLOOKUP($E316,Lists!$AZ$2:$BC$78,2,FALSE))</f>
        <v/>
      </c>
      <c r="C316" s="287" t="str">
        <f>IF($E316="","",VLOOKUP($E316,Lists!$AZ$2:$BC$78,3,FALSE))</f>
        <v/>
      </c>
      <c r="D316" s="287" t="str">
        <f>IF($E316="","",VLOOKUP($E316,Lists!$AZ$2:$BC$78,4,FALSE))</f>
        <v/>
      </c>
      <c r="E316" s="277"/>
      <c r="F316" s="277"/>
      <c r="G316" s="303"/>
      <c r="H316" s="304"/>
      <c r="I316" s="303"/>
      <c r="J316" s="304"/>
      <c r="K316" s="316" t="str">
        <f t="shared" si="4"/>
        <v/>
      </c>
      <c r="L316" s="318"/>
      <c r="M316" s="304"/>
    </row>
    <row r="317" spans="2:13" s="279" customFormat="1" x14ac:dyDescent="0.35">
      <c r="B317" s="287" t="str">
        <f>IF($E317="","",VLOOKUP($E317,Lists!$AZ$2:$BC$78,2,FALSE))</f>
        <v/>
      </c>
      <c r="C317" s="287" t="str">
        <f>IF($E317="","",VLOOKUP($E317,Lists!$AZ$2:$BC$78,3,FALSE))</f>
        <v/>
      </c>
      <c r="D317" s="287" t="str">
        <f>IF($E317="","",VLOOKUP($E317,Lists!$AZ$2:$BC$78,4,FALSE))</f>
        <v/>
      </c>
      <c r="E317" s="277"/>
      <c r="F317" s="277"/>
      <c r="G317" s="303"/>
      <c r="H317" s="304"/>
      <c r="I317" s="303"/>
      <c r="J317" s="304"/>
      <c r="K317" s="316" t="str">
        <f t="shared" si="4"/>
        <v/>
      </c>
      <c r="L317" s="318"/>
      <c r="M317" s="304"/>
    </row>
    <row r="318" spans="2:13" s="279" customFormat="1" x14ac:dyDescent="0.35">
      <c r="B318" s="287" t="str">
        <f>IF($E318="","",VLOOKUP($E318,Lists!$AZ$2:$BC$78,2,FALSE))</f>
        <v/>
      </c>
      <c r="C318" s="287" t="str">
        <f>IF($E318="","",VLOOKUP($E318,Lists!$AZ$2:$BC$78,3,FALSE))</f>
        <v/>
      </c>
      <c r="D318" s="287" t="str">
        <f>IF($E318="","",VLOOKUP($E318,Lists!$AZ$2:$BC$78,4,FALSE))</f>
        <v/>
      </c>
      <c r="E318" s="277"/>
      <c r="F318" s="277"/>
      <c r="G318" s="303"/>
      <c r="H318" s="304"/>
      <c r="I318" s="303"/>
      <c r="J318" s="304"/>
      <c r="K318" s="316" t="str">
        <f t="shared" si="4"/>
        <v/>
      </c>
      <c r="L318" s="318"/>
      <c r="M318" s="304"/>
    </row>
    <row r="319" spans="2:13" s="279" customFormat="1" x14ac:dyDescent="0.35">
      <c r="B319" s="287" t="str">
        <f>IF($E319="","",VLOOKUP($E319,Lists!$AZ$2:$BC$78,2,FALSE))</f>
        <v/>
      </c>
      <c r="C319" s="287" t="str">
        <f>IF($E319="","",VLOOKUP($E319,Lists!$AZ$2:$BC$78,3,FALSE))</f>
        <v/>
      </c>
      <c r="D319" s="287" t="str">
        <f>IF($E319="","",VLOOKUP($E319,Lists!$AZ$2:$BC$78,4,FALSE))</f>
        <v/>
      </c>
      <c r="E319" s="277"/>
      <c r="F319" s="277"/>
      <c r="G319" s="303"/>
      <c r="H319" s="304"/>
      <c r="I319" s="303"/>
      <c r="J319" s="304"/>
      <c r="K319" s="316" t="str">
        <f t="shared" si="4"/>
        <v/>
      </c>
      <c r="L319" s="318"/>
      <c r="M319" s="304"/>
    </row>
    <row r="320" spans="2:13" s="279" customFormat="1" x14ac:dyDescent="0.35">
      <c r="B320" s="287" t="str">
        <f>IF($E320="","",VLOOKUP($E320,Lists!$AZ$2:$BC$78,2,FALSE))</f>
        <v/>
      </c>
      <c r="C320" s="287" t="str">
        <f>IF($E320="","",VLOOKUP($E320,Lists!$AZ$2:$BC$78,3,FALSE))</f>
        <v/>
      </c>
      <c r="D320" s="287" t="str">
        <f>IF($E320="","",VLOOKUP($E320,Lists!$AZ$2:$BC$78,4,FALSE))</f>
        <v/>
      </c>
      <c r="E320" s="277"/>
      <c r="F320" s="277"/>
      <c r="G320" s="303"/>
      <c r="H320" s="304"/>
      <c r="I320" s="303"/>
      <c r="J320" s="304"/>
      <c r="K320" s="316" t="str">
        <f t="shared" si="4"/>
        <v/>
      </c>
      <c r="L320" s="318"/>
      <c r="M320" s="304"/>
    </row>
    <row r="321" spans="2:13" s="279" customFormat="1" x14ac:dyDescent="0.35">
      <c r="B321" s="287" t="str">
        <f>IF($E321="","",VLOOKUP($E321,Lists!$AZ$2:$BC$78,2,FALSE))</f>
        <v/>
      </c>
      <c r="C321" s="287" t="str">
        <f>IF($E321="","",VLOOKUP($E321,Lists!$AZ$2:$BC$78,3,FALSE))</f>
        <v/>
      </c>
      <c r="D321" s="287" t="str">
        <f>IF($E321="","",VLOOKUP($E321,Lists!$AZ$2:$BC$78,4,FALSE))</f>
        <v/>
      </c>
      <c r="E321" s="277"/>
      <c r="F321" s="277"/>
      <c r="G321" s="303"/>
      <c r="H321" s="304"/>
      <c r="I321" s="303"/>
      <c r="J321" s="304"/>
      <c r="K321" s="316" t="str">
        <f t="shared" si="4"/>
        <v/>
      </c>
      <c r="L321" s="318"/>
      <c r="M321" s="304"/>
    </row>
    <row r="322" spans="2:13" s="279" customFormat="1" x14ac:dyDescent="0.35">
      <c r="B322" s="287" t="str">
        <f>IF($E322="","",VLOOKUP($E322,Lists!$AZ$2:$BC$78,2,FALSE))</f>
        <v/>
      </c>
      <c r="C322" s="287" t="str">
        <f>IF($E322="","",VLOOKUP($E322,Lists!$AZ$2:$BC$78,3,FALSE))</f>
        <v/>
      </c>
      <c r="D322" s="287" t="str">
        <f>IF($E322="","",VLOOKUP($E322,Lists!$AZ$2:$BC$78,4,FALSE))</f>
        <v/>
      </c>
      <c r="E322" s="277"/>
      <c r="F322" s="277"/>
      <c r="G322" s="303"/>
      <c r="H322" s="304"/>
      <c r="I322" s="303"/>
      <c r="J322" s="304"/>
      <c r="K322" s="316" t="str">
        <f t="shared" si="4"/>
        <v/>
      </c>
      <c r="L322" s="318"/>
      <c r="M322" s="304"/>
    </row>
    <row r="323" spans="2:13" s="279" customFormat="1" x14ac:dyDescent="0.35">
      <c r="B323" s="287" t="str">
        <f>IF($E323="","",VLOOKUP($E323,Lists!$AZ$2:$BC$78,2,FALSE))</f>
        <v/>
      </c>
      <c r="C323" s="287" t="str">
        <f>IF($E323="","",VLOOKUP($E323,Lists!$AZ$2:$BC$78,3,FALSE))</f>
        <v/>
      </c>
      <c r="D323" s="287" t="str">
        <f>IF($E323="","",VLOOKUP($E323,Lists!$AZ$2:$BC$78,4,FALSE))</f>
        <v/>
      </c>
      <c r="E323" s="277"/>
      <c r="F323" s="277"/>
      <c r="G323" s="303"/>
      <c r="H323" s="304"/>
      <c r="I323" s="303"/>
      <c r="J323" s="304"/>
      <c r="K323" s="316" t="str">
        <f t="shared" si="4"/>
        <v/>
      </c>
      <c r="L323" s="318"/>
      <c r="M323" s="304"/>
    </row>
    <row r="324" spans="2:13" s="279" customFormat="1" x14ac:dyDescent="0.35">
      <c r="B324" s="287" t="str">
        <f>IF($E324="","",VLOOKUP($E324,Lists!$AZ$2:$BC$78,2,FALSE))</f>
        <v/>
      </c>
      <c r="C324" s="287" t="str">
        <f>IF($E324="","",VLOOKUP($E324,Lists!$AZ$2:$BC$78,3,FALSE))</f>
        <v/>
      </c>
      <c r="D324" s="287" t="str">
        <f>IF($E324="","",VLOOKUP($E324,Lists!$AZ$2:$BC$78,4,FALSE))</f>
        <v/>
      </c>
      <c r="E324" s="277"/>
      <c r="F324" s="277"/>
      <c r="G324" s="303"/>
      <c r="H324" s="304"/>
      <c r="I324" s="303"/>
      <c r="J324" s="304"/>
      <c r="K324" s="316" t="str">
        <f t="shared" si="4"/>
        <v/>
      </c>
      <c r="L324" s="318"/>
      <c r="M324" s="304"/>
    </row>
    <row r="325" spans="2:13" s="279" customFormat="1" x14ac:dyDescent="0.35">
      <c r="B325" s="287" t="str">
        <f>IF($E325="","",VLOOKUP($E325,Lists!$AZ$2:$BC$78,2,FALSE))</f>
        <v/>
      </c>
      <c r="C325" s="287" t="str">
        <f>IF($E325="","",VLOOKUP($E325,Lists!$AZ$2:$BC$78,3,FALSE))</f>
        <v/>
      </c>
      <c r="D325" s="287" t="str">
        <f>IF($E325="","",VLOOKUP($E325,Lists!$AZ$2:$BC$78,4,FALSE))</f>
        <v/>
      </c>
      <c r="E325" s="277"/>
      <c r="F325" s="277"/>
      <c r="G325" s="303"/>
      <c r="H325" s="304"/>
      <c r="I325" s="303"/>
      <c r="J325" s="304"/>
      <c r="K325" s="316" t="str">
        <f t="shared" si="4"/>
        <v/>
      </c>
      <c r="L325" s="318"/>
      <c r="M325" s="304"/>
    </row>
    <row r="326" spans="2:13" s="279" customFormat="1" x14ac:dyDescent="0.35">
      <c r="B326" s="287" t="str">
        <f>IF($E326="","",VLOOKUP($E326,Lists!$AZ$2:$BC$78,2,FALSE))</f>
        <v/>
      </c>
      <c r="C326" s="287" t="str">
        <f>IF($E326="","",VLOOKUP($E326,Lists!$AZ$2:$BC$78,3,FALSE))</f>
        <v/>
      </c>
      <c r="D326" s="287" t="str">
        <f>IF($E326="","",VLOOKUP($E326,Lists!$AZ$2:$BC$78,4,FALSE))</f>
        <v/>
      </c>
      <c r="E326" s="277"/>
      <c r="F326" s="277"/>
      <c r="G326" s="303"/>
      <c r="H326" s="304"/>
      <c r="I326" s="303"/>
      <c r="J326" s="304"/>
      <c r="K326" s="316" t="str">
        <f t="shared" si="4"/>
        <v/>
      </c>
      <c r="L326" s="318"/>
      <c r="M326" s="304"/>
    </row>
    <row r="327" spans="2:13" s="279" customFormat="1" x14ac:dyDescent="0.35">
      <c r="B327" s="287" t="str">
        <f>IF($E327="","",VLOOKUP($E327,Lists!$AZ$2:$BC$78,2,FALSE))</f>
        <v/>
      </c>
      <c r="C327" s="287" t="str">
        <f>IF($E327="","",VLOOKUP($E327,Lists!$AZ$2:$BC$78,3,FALSE))</f>
        <v/>
      </c>
      <c r="D327" s="287" t="str">
        <f>IF($E327="","",VLOOKUP($E327,Lists!$AZ$2:$BC$78,4,FALSE))</f>
        <v/>
      </c>
      <c r="E327" s="277"/>
      <c r="F327" s="277"/>
      <c r="G327" s="303"/>
      <c r="H327" s="304"/>
      <c r="I327" s="303"/>
      <c r="J327" s="304"/>
      <c r="K327" s="316" t="str">
        <f t="shared" si="4"/>
        <v/>
      </c>
      <c r="L327" s="318"/>
      <c r="M327" s="304"/>
    </row>
    <row r="328" spans="2:13" s="279" customFormat="1" x14ac:dyDescent="0.35">
      <c r="B328" s="287" t="str">
        <f>IF($E328="","",VLOOKUP($E328,Lists!$AZ$2:$BC$78,2,FALSE))</f>
        <v/>
      </c>
      <c r="C328" s="287" t="str">
        <f>IF($E328="","",VLOOKUP($E328,Lists!$AZ$2:$BC$78,3,FALSE))</f>
        <v/>
      </c>
      <c r="D328" s="287" t="str">
        <f>IF($E328="","",VLOOKUP($E328,Lists!$AZ$2:$BC$78,4,FALSE))</f>
        <v/>
      </c>
      <c r="E328" s="277"/>
      <c r="F328" s="277"/>
      <c r="G328" s="303"/>
      <c r="H328" s="304"/>
      <c r="I328" s="303"/>
      <c r="J328" s="304"/>
      <c r="K328" s="316" t="str">
        <f t="shared" si="4"/>
        <v/>
      </c>
      <c r="L328" s="318"/>
      <c r="M328" s="304"/>
    </row>
    <row r="329" spans="2:13" s="279" customFormat="1" x14ac:dyDescent="0.35">
      <c r="B329" s="287" t="str">
        <f>IF($E329="","",VLOOKUP($E329,Lists!$AZ$2:$BC$78,2,FALSE))</f>
        <v/>
      </c>
      <c r="C329" s="287" t="str">
        <f>IF($E329="","",VLOOKUP($E329,Lists!$AZ$2:$BC$78,3,FALSE))</f>
        <v/>
      </c>
      <c r="D329" s="287" t="str">
        <f>IF($E329="","",VLOOKUP($E329,Lists!$AZ$2:$BC$78,4,FALSE))</f>
        <v/>
      </c>
      <c r="E329" s="277"/>
      <c r="F329" s="277"/>
      <c r="G329" s="303"/>
      <c r="H329" s="304"/>
      <c r="I329" s="303"/>
      <c r="J329" s="304"/>
      <c r="K329" s="316" t="str">
        <f t="shared" si="4"/>
        <v/>
      </c>
      <c r="L329" s="318"/>
      <c r="M329" s="304"/>
    </row>
    <row r="330" spans="2:13" s="279" customFormat="1" x14ac:dyDescent="0.35">
      <c r="B330" s="287" t="str">
        <f>IF($E330="","",VLOOKUP($E330,Lists!$AZ$2:$BC$78,2,FALSE))</f>
        <v/>
      </c>
      <c r="C330" s="287" t="str">
        <f>IF($E330="","",VLOOKUP($E330,Lists!$AZ$2:$BC$78,3,FALSE))</f>
        <v/>
      </c>
      <c r="D330" s="287" t="str">
        <f>IF($E330="","",VLOOKUP($E330,Lists!$AZ$2:$BC$78,4,FALSE))</f>
        <v/>
      </c>
      <c r="E330" s="277"/>
      <c r="F330" s="277"/>
      <c r="G330" s="303"/>
      <c r="H330" s="304"/>
      <c r="I330" s="303"/>
      <c r="J330" s="304"/>
      <c r="K330" s="316" t="str">
        <f t="shared" si="4"/>
        <v/>
      </c>
      <c r="L330" s="318"/>
      <c r="M330" s="304"/>
    </row>
    <row r="331" spans="2:13" s="279" customFormat="1" x14ac:dyDescent="0.35">
      <c r="B331" s="287" t="str">
        <f>IF($E331="","",VLOOKUP($E331,Lists!$AZ$2:$BC$78,2,FALSE))</f>
        <v/>
      </c>
      <c r="C331" s="287" t="str">
        <f>IF($E331="","",VLOOKUP($E331,Lists!$AZ$2:$BC$78,3,FALSE))</f>
        <v/>
      </c>
      <c r="D331" s="287" t="str">
        <f>IF($E331="","",VLOOKUP($E331,Lists!$AZ$2:$BC$78,4,FALSE))</f>
        <v/>
      </c>
      <c r="E331" s="277"/>
      <c r="F331" s="277"/>
      <c r="G331" s="303"/>
      <c r="H331" s="304"/>
      <c r="I331" s="303"/>
      <c r="J331" s="304"/>
      <c r="K331" s="316" t="str">
        <f t="shared" si="4"/>
        <v/>
      </c>
      <c r="L331" s="318"/>
      <c r="M331" s="304"/>
    </row>
    <row r="332" spans="2:13" s="279" customFormat="1" x14ac:dyDescent="0.35">
      <c r="B332" s="287" t="str">
        <f>IF($E332="","",VLOOKUP($E332,Lists!$AZ$2:$BC$78,2,FALSE))</f>
        <v/>
      </c>
      <c r="C332" s="287" t="str">
        <f>IF($E332="","",VLOOKUP($E332,Lists!$AZ$2:$BC$78,3,FALSE))</f>
        <v/>
      </c>
      <c r="D332" s="287" t="str">
        <f>IF($E332="","",VLOOKUP($E332,Lists!$AZ$2:$BC$78,4,FALSE))</f>
        <v/>
      </c>
      <c r="E332" s="277"/>
      <c r="F332" s="277"/>
      <c r="G332" s="303"/>
      <c r="H332" s="304"/>
      <c r="I332" s="303"/>
      <c r="J332" s="304"/>
      <c r="K332" s="316" t="str">
        <f t="shared" si="4"/>
        <v/>
      </c>
      <c r="L332" s="318"/>
      <c r="M332" s="304"/>
    </row>
    <row r="333" spans="2:13" s="279" customFormat="1" x14ac:dyDescent="0.35">
      <c r="B333" s="287" t="str">
        <f>IF($E333="","",VLOOKUP($E333,Lists!$AZ$2:$BC$78,2,FALSE))</f>
        <v/>
      </c>
      <c r="C333" s="287" t="str">
        <f>IF($E333="","",VLOOKUP($E333,Lists!$AZ$2:$BC$78,3,FALSE))</f>
        <v/>
      </c>
      <c r="D333" s="287" t="str">
        <f>IF($E333="","",VLOOKUP($E333,Lists!$AZ$2:$BC$78,4,FALSE))</f>
        <v/>
      </c>
      <c r="E333" s="277"/>
      <c r="F333" s="277"/>
      <c r="G333" s="303"/>
      <c r="H333" s="304"/>
      <c r="I333" s="303"/>
      <c r="J333" s="304"/>
      <c r="K333" s="316" t="str">
        <f t="shared" si="4"/>
        <v/>
      </c>
      <c r="L333" s="318"/>
      <c r="M333" s="304"/>
    </row>
    <row r="334" spans="2:13" s="279" customFormat="1" x14ac:dyDescent="0.35">
      <c r="B334" s="287" t="str">
        <f>IF($E334="","",VLOOKUP($E334,Lists!$AZ$2:$BC$78,2,FALSE))</f>
        <v/>
      </c>
      <c r="C334" s="287" t="str">
        <f>IF($E334="","",VLOOKUP($E334,Lists!$AZ$2:$BC$78,3,FALSE))</f>
        <v/>
      </c>
      <c r="D334" s="287" t="str">
        <f>IF($E334="","",VLOOKUP($E334,Lists!$AZ$2:$BC$78,4,FALSE))</f>
        <v/>
      </c>
      <c r="E334" s="277"/>
      <c r="F334" s="277"/>
      <c r="G334" s="303"/>
      <c r="H334" s="304"/>
      <c r="I334" s="303"/>
      <c r="J334" s="304"/>
      <c r="K334" s="316" t="str">
        <f t="shared" si="4"/>
        <v/>
      </c>
      <c r="L334" s="318"/>
      <c r="M334" s="304"/>
    </row>
    <row r="335" spans="2:13" s="279" customFormat="1" x14ac:dyDescent="0.35">
      <c r="B335" s="287" t="str">
        <f>IF($E335="","",VLOOKUP($E335,Lists!$AZ$2:$BC$78,2,FALSE))</f>
        <v/>
      </c>
      <c r="C335" s="287" t="str">
        <f>IF($E335="","",VLOOKUP($E335,Lists!$AZ$2:$BC$78,3,FALSE))</f>
        <v/>
      </c>
      <c r="D335" s="287" t="str">
        <f>IF($E335="","",VLOOKUP($E335,Lists!$AZ$2:$BC$78,4,FALSE))</f>
        <v/>
      </c>
      <c r="E335" s="277"/>
      <c r="F335" s="277"/>
      <c r="G335" s="303"/>
      <c r="H335" s="304"/>
      <c r="I335" s="303"/>
      <c r="J335" s="304"/>
      <c r="K335" s="316" t="str">
        <f t="shared" si="4"/>
        <v/>
      </c>
      <c r="L335" s="318"/>
      <c r="M335" s="304"/>
    </row>
    <row r="336" spans="2:13" s="279" customFormat="1" x14ac:dyDescent="0.35">
      <c r="B336" s="287" t="str">
        <f>IF($E336="","",VLOOKUP($E336,Lists!$AZ$2:$BC$78,2,FALSE))</f>
        <v/>
      </c>
      <c r="C336" s="287" t="str">
        <f>IF($E336="","",VLOOKUP($E336,Lists!$AZ$2:$BC$78,3,FALSE))</f>
        <v/>
      </c>
      <c r="D336" s="287" t="str">
        <f>IF($E336="","",VLOOKUP($E336,Lists!$AZ$2:$BC$78,4,FALSE))</f>
        <v/>
      </c>
      <c r="E336" s="277"/>
      <c r="F336" s="277"/>
      <c r="G336" s="303"/>
      <c r="H336" s="304"/>
      <c r="I336" s="303"/>
      <c r="J336" s="304"/>
      <c r="K336" s="316" t="str">
        <f t="shared" si="4"/>
        <v/>
      </c>
      <c r="L336" s="318"/>
      <c r="M336" s="304"/>
    </row>
    <row r="337" spans="2:13" s="279" customFormat="1" x14ac:dyDescent="0.35">
      <c r="B337" s="287" t="str">
        <f>IF($E337="","",VLOOKUP($E337,Lists!$AZ$2:$BC$78,2,FALSE))</f>
        <v/>
      </c>
      <c r="C337" s="287" t="str">
        <f>IF($E337="","",VLOOKUP($E337,Lists!$AZ$2:$BC$78,3,FALSE))</f>
        <v/>
      </c>
      <c r="D337" s="287" t="str">
        <f>IF($E337="","",VLOOKUP($E337,Lists!$AZ$2:$BC$78,4,FALSE))</f>
        <v/>
      </c>
      <c r="E337" s="277"/>
      <c r="F337" s="277"/>
      <c r="G337" s="303"/>
      <c r="H337" s="304"/>
      <c r="I337" s="303"/>
      <c r="J337" s="304"/>
      <c r="K337" s="316" t="str">
        <f t="shared" si="4"/>
        <v/>
      </c>
      <c r="L337" s="318"/>
      <c r="M337" s="304"/>
    </row>
    <row r="338" spans="2:13" s="279" customFormat="1" x14ac:dyDescent="0.35">
      <c r="B338" s="287" t="str">
        <f>IF($E338="","",VLOOKUP($E338,Lists!$AZ$2:$BC$78,2,FALSE))</f>
        <v/>
      </c>
      <c r="C338" s="287" t="str">
        <f>IF($E338="","",VLOOKUP($E338,Lists!$AZ$2:$BC$78,3,FALSE))</f>
        <v/>
      </c>
      <c r="D338" s="287" t="str">
        <f>IF($E338="","",VLOOKUP($E338,Lists!$AZ$2:$BC$78,4,FALSE))</f>
        <v/>
      </c>
      <c r="E338" s="277"/>
      <c r="F338" s="277"/>
      <c r="G338" s="303"/>
      <c r="H338" s="304"/>
      <c r="I338" s="303"/>
      <c r="J338" s="304"/>
      <c r="K338" s="316" t="str">
        <f t="shared" si="4"/>
        <v/>
      </c>
      <c r="L338" s="318"/>
      <c r="M338" s="304"/>
    </row>
    <row r="339" spans="2:13" s="279" customFormat="1" x14ac:dyDescent="0.35">
      <c r="B339" s="287" t="str">
        <f>IF($E339="","",VLOOKUP($E339,Lists!$AZ$2:$BC$78,2,FALSE))</f>
        <v/>
      </c>
      <c r="C339" s="287" t="str">
        <f>IF($E339="","",VLOOKUP($E339,Lists!$AZ$2:$BC$78,3,FALSE))</f>
        <v/>
      </c>
      <c r="D339" s="287" t="str">
        <f>IF($E339="","",VLOOKUP($E339,Lists!$AZ$2:$BC$78,4,FALSE))</f>
        <v/>
      </c>
      <c r="E339" s="277"/>
      <c r="F339" s="277"/>
      <c r="G339" s="303"/>
      <c r="H339" s="304"/>
      <c r="I339" s="303"/>
      <c r="J339" s="304"/>
      <c r="K339" s="316" t="str">
        <f t="shared" si="4"/>
        <v/>
      </c>
      <c r="L339" s="318"/>
      <c r="M339" s="304"/>
    </row>
    <row r="340" spans="2:13" s="279" customFormat="1" x14ac:dyDescent="0.35">
      <c r="B340" s="287" t="str">
        <f>IF($E340="","",VLOOKUP($E340,Lists!$AZ$2:$BC$78,2,FALSE))</f>
        <v/>
      </c>
      <c r="C340" s="287" t="str">
        <f>IF($E340="","",VLOOKUP($E340,Lists!$AZ$2:$BC$78,3,FALSE))</f>
        <v/>
      </c>
      <c r="D340" s="287" t="str">
        <f>IF($E340="","",VLOOKUP($E340,Lists!$AZ$2:$BC$78,4,FALSE))</f>
        <v/>
      </c>
      <c r="E340" s="277"/>
      <c r="F340" s="277"/>
      <c r="G340" s="303"/>
      <c r="H340" s="304"/>
      <c r="I340" s="303"/>
      <c r="J340" s="304"/>
      <c r="K340" s="316" t="str">
        <f t="shared" si="4"/>
        <v/>
      </c>
      <c r="L340" s="318"/>
      <c r="M340" s="304"/>
    </row>
    <row r="341" spans="2:13" s="279" customFormat="1" x14ac:dyDescent="0.35">
      <c r="B341" s="287" t="str">
        <f>IF($E341="","",VLOOKUP($E341,Lists!$AZ$2:$BC$78,2,FALSE))</f>
        <v/>
      </c>
      <c r="C341" s="287" t="str">
        <f>IF($E341="","",VLOOKUP($E341,Lists!$AZ$2:$BC$78,3,FALSE))</f>
        <v/>
      </c>
      <c r="D341" s="287" t="str">
        <f>IF($E341="","",VLOOKUP($E341,Lists!$AZ$2:$BC$78,4,FALSE))</f>
        <v/>
      </c>
      <c r="E341" s="277"/>
      <c r="F341" s="277"/>
      <c r="G341" s="303"/>
      <c r="H341" s="304"/>
      <c r="I341" s="303"/>
      <c r="J341" s="304"/>
      <c r="K341" s="316" t="str">
        <f t="shared" si="4"/>
        <v/>
      </c>
      <c r="L341" s="318"/>
      <c r="M341" s="304"/>
    </row>
    <row r="342" spans="2:13" s="279" customFormat="1" x14ac:dyDescent="0.35">
      <c r="B342" s="287" t="str">
        <f>IF($E342="","",VLOOKUP($E342,Lists!$AZ$2:$BC$78,2,FALSE))</f>
        <v/>
      </c>
      <c r="C342" s="287" t="str">
        <f>IF($E342="","",VLOOKUP($E342,Lists!$AZ$2:$BC$78,3,FALSE))</f>
        <v/>
      </c>
      <c r="D342" s="287" t="str">
        <f>IF($E342="","",VLOOKUP($E342,Lists!$AZ$2:$BC$78,4,FALSE))</f>
        <v/>
      </c>
      <c r="E342" s="277"/>
      <c r="F342" s="277"/>
      <c r="G342" s="303"/>
      <c r="H342" s="304"/>
      <c r="I342" s="303"/>
      <c r="J342" s="304"/>
      <c r="K342" s="316" t="str">
        <f t="shared" si="4"/>
        <v/>
      </c>
      <c r="L342" s="318"/>
      <c r="M342" s="304"/>
    </row>
    <row r="343" spans="2:13" s="279" customFormat="1" x14ac:dyDescent="0.35">
      <c r="B343" s="287" t="str">
        <f>IF($E343="","",VLOOKUP($E343,Lists!$AZ$2:$BC$78,2,FALSE))</f>
        <v/>
      </c>
      <c r="C343" s="287" t="str">
        <f>IF($E343="","",VLOOKUP($E343,Lists!$AZ$2:$BC$78,3,FALSE))</f>
        <v/>
      </c>
      <c r="D343" s="287" t="str">
        <f>IF($E343="","",VLOOKUP($E343,Lists!$AZ$2:$BC$78,4,FALSE))</f>
        <v/>
      </c>
      <c r="E343" s="277"/>
      <c r="F343" s="277"/>
      <c r="G343" s="303"/>
      <c r="H343" s="304"/>
      <c r="I343" s="303"/>
      <c r="J343" s="304"/>
      <c r="K343" s="316" t="str">
        <f t="shared" si="4"/>
        <v/>
      </c>
      <c r="L343" s="318"/>
      <c r="M343" s="304"/>
    </row>
    <row r="344" spans="2:13" s="279" customFormat="1" x14ac:dyDescent="0.35">
      <c r="B344" s="287" t="str">
        <f>IF($E344="","",VLOOKUP($E344,Lists!$AZ$2:$BC$78,2,FALSE))</f>
        <v/>
      </c>
      <c r="C344" s="287" t="str">
        <f>IF($E344="","",VLOOKUP($E344,Lists!$AZ$2:$BC$78,3,FALSE))</f>
        <v/>
      </c>
      <c r="D344" s="287" t="str">
        <f>IF($E344="","",VLOOKUP($E344,Lists!$AZ$2:$BC$78,4,FALSE))</f>
        <v/>
      </c>
      <c r="E344" s="277"/>
      <c r="F344" s="277"/>
      <c r="G344" s="303"/>
      <c r="H344" s="304"/>
      <c r="I344" s="303"/>
      <c r="J344" s="304"/>
      <c r="K344" s="316" t="str">
        <f t="shared" si="4"/>
        <v/>
      </c>
      <c r="L344" s="318"/>
      <c r="M344" s="304"/>
    </row>
    <row r="345" spans="2:13" s="279" customFormat="1" x14ac:dyDescent="0.35">
      <c r="B345" s="287" t="str">
        <f>IF($E345="","",VLOOKUP($E345,Lists!$AZ$2:$BC$78,2,FALSE))</f>
        <v/>
      </c>
      <c r="C345" s="287" t="str">
        <f>IF($E345="","",VLOOKUP($E345,Lists!$AZ$2:$BC$78,3,FALSE))</f>
        <v/>
      </c>
      <c r="D345" s="287" t="str">
        <f>IF($E345="","",VLOOKUP($E345,Lists!$AZ$2:$BC$78,4,FALSE))</f>
        <v/>
      </c>
      <c r="E345" s="277"/>
      <c r="F345" s="277"/>
      <c r="G345" s="303"/>
      <c r="H345" s="304"/>
      <c r="I345" s="303"/>
      <c r="J345" s="304"/>
      <c r="K345" s="316" t="str">
        <f t="shared" ref="K345:K408" si="5">IF(J345="","",(VALUE(TEXT(I345,"m/dd/yy ")&amp;TEXT(J345,"hh:mm:ss"))-(VALUE(TEXT(G345,"m/dd/yy ")&amp;TEXT(H345,"hh:mm:ss"))))*24)</f>
        <v/>
      </c>
      <c r="L345" s="318"/>
      <c r="M345" s="304"/>
    </row>
    <row r="346" spans="2:13" s="279" customFormat="1" x14ac:dyDescent="0.35">
      <c r="B346" s="287" t="str">
        <f>IF($E346="","",VLOOKUP($E346,Lists!$AZ$2:$BC$78,2,FALSE))</f>
        <v/>
      </c>
      <c r="C346" s="287" t="str">
        <f>IF($E346="","",VLOOKUP($E346,Lists!$AZ$2:$BC$78,3,FALSE))</f>
        <v/>
      </c>
      <c r="D346" s="287" t="str">
        <f>IF($E346="","",VLOOKUP($E346,Lists!$AZ$2:$BC$78,4,FALSE))</f>
        <v/>
      </c>
      <c r="E346" s="277"/>
      <c r="F346" s="277"/>
      <c r="G346" s="303"/>
      <c r="H346" s="304"/>
      <c r="I346" s="303"/>
      <c r="J346" s="304"/>
      <c r="K346" s="316" t="str">
        <f t="shared" si="5"/>
        <v/>
      </c>
      <c r="L346" s="318"/>
      <c r="M346" s="304"/>
    </row>
    <row r="347" spans="2:13" s="279" customFormat="1" x14ac:dyDescent="0.35">
      <c r="B347" s="287" t="str">
        <f>IF($E347="","",VLOOKUP($E347,Lists!$AZ$2:$BC$78,2,FALSE))</f>
        <v/>
      </c>
      <c r="C347" s="287" t="str">
        <f>IF($E347="","",VLOOKUP($E347,Lists!$AZ$2:$BC$78,3,FALSE))</f>
        <v/>
      </c>
      <c r="D347" s="287" t="str">
        <f>IF($E347="","",VLOOKUP($E347,Lists!$AZ$2:$BC$78,4,FALSE))</f>
        <v/>
      </c>
      <c r="E347" s="277"/>
      <c r="F347" s="277"/>
      <c r="G347" s="303"/>
      <c r="H347" s="304"/>
      <c r="I347" s="303"/>
      <c r="J347" s="304"/>
      <c r="K347" s="316" t="str">
        <f t="shared" si="5"/>
        <v/>
      </c>
      <c r="L347" s="318"/>
      <c r="M347" s="304"/>
    </row>
    <row r="348" spans="2:13" s="279" customFormat="1" x14ac:dyDescent="0.35">
      <c r="B348" s="287" t="str">
        <f>IF($E348="","",VLOOKUP($E348,Lists!$AZ$2:$BC$78,2,FALSE))</f>
        <v/>
      </c>
      <c r="C348" s="287" t="str">
        <f>IF($E348="","",VLOOKUP($E348,Lists!$AZ$2:$BC$78,3,FALSE))</f>
        <v/>
      </c>
      <c r="D348" s="287" t="str">
        <f>IF($E348="","",VLOOKUP($E348,Lists!$AZ$2:$BC$78,4,FALSE))</f>
        <v/>
      </c>
      <c r="E348" s="277"/>
      <c r="F348" s="277"/>
      <c r="G348" s="303"/>
      <c r="H348" s="304"/>
      <c r="I348" s="303"/>
      <c r="J348" s="304"/>
      <c r="K348" s="316" t="str">
        <f t="shared" si="5"/>
        <v/>
      </c>
      <c r="L348" s="318"/>
      <c r="M348" s="304"/>
    </row>
    <row r="349" spans="2:13" s="279" customFormat="1" x14ac:dyDescent="0.35">
      <c r="B349" s="287" t="str">
        <f>IF($E349="","",VLOOKUP($E349,Lists!$AZ$2:$BC$78,2,FALSE))</f>
        <v/>
      </c>
      <c r="C349" s="287" t="str">
        <f>IF($E349="","",VLOOKUP($E349,Lists!$AZ$2:$BC$78,3,FALSE))</f>
        <v/>
      </c>
      <c r="D349" s="287" t="str">
        <f>IF($E349="","",VLOOKUP($E349,Lists!$AZ$2:$BC$78,4,FALSE))</f>
        <v/>
      </c>
      <c r="E349" s="277"/>
      <c r="F349" s="277"/>
      <c r="G349" s="303"/>
      <c r="H349" s="304"/>
      <c r="I349" s="303"/>
      <c r="J349" s="304"/>
      <c r="K349" s="316" t="str">
        <f t="shared" si="5"/>
        <v/>
      </c>
      <c r="L349" s="318"/>
      <c r="M349" s="304"/>
    </row>
    <row r="350" spans="2:13" s="279" customFormat="1" x14ac:dyDescent="0.35">
      <c r="B350" s="287" t="str">
        <f>IF($E350="","",VLOOKUP($E350,Lists!$AZ$2:$BC$78,2,FALSE))</f>
        <v/>
      </c>
      <c r="C350" s="287" t="str">
        <f>IF($E350="","",VLOOKUP($E350,Lists!$AZ$2:$BC$78,3,FALSE))</f>
        <v/>
      </c>
      <c r="D350" s="287" t="str">
        <f>IF($E350="","",VLOOKUP($E350,Lists!$AZ$2:$BC$78,4,FALSE))</f>
        <v/>
      </c>
      <c r="E350" s="277"/>
      <c r="F350" s="277"/>
      <c r="G350" s="303"/>
      <c r="H350" s="304"/>
      <c r="I350" s="303"/>
      <c r="J350" s="304"/>
      <c r="K350" s="316" t="str">
        <f t="shared" si="5"/>
        <v/>
      </c>
      <c r="L350" s="318"/>
      <c r="M350" s="304"/>
    </row>
    <row r="351" spans="2:13" s="279" customFormat="1" x14ac:dyDescent="0.35">
      <c r="B351" s="287" t="str">
        <f>IF($E351="","",VLOOKUP($E351,Lists!$AZ$2:$BC$78,2,FALSE))</f>
        <v/>
      </c>
      <c r="C351" s="287" t="str">
        <f>IF($E351="","",VLOOKUP($E351,Lists!$AZ$2:$BC$78,3,FALSE))</f>
        <v/>
      </c>
      <c r="D351" s="287" t="str">
        <f>IF($E351="","",VLOOKUP($E351,Lists!$AZ$2:$BC$78,4,FALSE))</f>
        <v/>
      </c>
      <c r="E351" s="277"/>
      <c r="F351" s="277"/>
      <c r="G351" s="303"/>
      <c r="H351" s="304"/>
      <c r="I351" s="303"/>
      <c r="J351" s="304"/>
      <c r="K351" s="316" t="str">
        <f t="shared" si="5"/>
        <v/>
      </c>
      <c r="L351" s="318"/>
      <c r="M351" s="304"/>
    </row>
    <row r="352" spans="2:13" s="279" customFormat="1" x14ac:dyDescent="0.35">
      <c r="B352" s="287" t="str">
        <f>IF($E352="","",VLOOKUP($E352,Lists!$AZ$2:$BC$78,2,FALSE))</f>
        <v/>
      </c>
      <c r="C352" s="287" t="str">
        <f>IF($E352="","",VLOOKUP($E352,Lists!$AZ$2:$BC$78,3,FALSE))</f>
        <v/>
      </c>
      <c r="D352" s="287" t="str">
        <f>IF($E352="","",VLOOKUP($E352,Lists!$AZ$2:$BC$78,4,FALSE))</f>
        <v/>
      </c>
      <c r="E352" s="277"/>
      <c r="F352" s="277"/>
      <c r="G352" s="303"/>
      <c r="H352" s="304"/>
      <c r="I352" s="303"/>
      <c r="J352" s="304"/>
      <c r="K352" s="316" t="str">
        <f t="shared" si="5"/>
        <v/>
      </c>
      <c r="L352" s="318"/>
      <c r="M352" s="304"/>
    </row>
    <row r="353" spans="2:13" s="279" customFormat="1" x14ac:dyDescent="0.35">
      <c r="B353" s="287" t="str">
        <f>IF($E353="","",VLOOKUP($E353,Lists!$AZ$2:$BC$78,2,FALSE))</f>
        <v/>
      </c>
      <c r="C353" s="287" t="str">
        <f>IF($E353="","",VLOOKUP($E353,Lists!$AZ$2:$BC$78,3,FALSE))</f>
        <v/>
      </c>
      <c r="D353" s="287" t="str">
        <f>IF($E353="","",VLOOKUP($E353,Lists!$AZ$2:$BC$78,4,FALSE))</f>
        <v/>
      </c>
      <c r="E353" s="277"/>
      <c r="F353" s="277"/>
      <c r="G353" s="303"/>
      <c r="H353" s="304"/>
      <c r="I353" s="303"/>
      <c r="J353" s="304"/>
      <c r="K353" s="316" t="str">
        <f t="shared" si="5"/>
        <v/>
      </c>
      <c r="L353" s="318"/>
      <c r="M353" s="304"/>
    </row>
    <row r="354" spans="2:13" s="279" customFormat="1" x14ac:dyDescent="0.35">
      <c r="B354" s="287" t="str">
        <f>IF($E354="","",VLOOKUP($E354,Lists!$AZ$2:$BC$78,2,FALSE))</f>
        <v/>
      </c>
      <c r="C354" s="287" t="str">
        <f>IF($E354="","",VLOOKUP($E354,Lists!$AZ$2:$BC$78,3,FALSE))</f>
        <v/>
      </c>
      <c r="D354" s="287" t="str">
        <f>IF($E354="","",VLOOKUP($E354,Lists!$AZ$2:$BC$78,4,FALSE))</f>
        <v/>
      </c>
      <c r="E354" s="277"/>
      <c r="F354" s="277"/>
      <c r="G354" s="303"/>
      <c r="H354" s="304"/>
      <c r="I354" s="303"/>
      <c r="J354" s="304"/>
      <c r="K354" s="316" t="str">
        <f t="shared" si="5"/>
        <v/>
      </c>
      <c r="L354" s="318"/>
      <c r="M354" s="304"/>
    </row>
    <row r="355" spans="2:13" s="279" customFormat="1" x14ac:dyDescent="0.35">
      <c r="B355" s="287" t="str">
        <f>IF($E355="","",VLOOKUP($E355,Lists!$AZ$2:$BC$78,2,FALSE))</f>
        <v/>
      </c>
      <c r="C355" s="287" t="str">
        <f>IF($E355="","",VLOOKUP($E355,Lists!$AZ$2:$BC$78,3,FALSE))</f>
        <v/>
      </c>
      <c r="D355" s="287" t="str">
        <f>IF($E355="","",VLOOKUP($E355,Lists!$AZ$2:$BC$78,4,FALSE))</f>
        <v/>
      </c>
      <c r="E355" s="277"/>
      <c r="F355" s="277"/>
      <c r="G355" s="303"/>
      <c r="H355" s="304"/>
      <c r="I355" s="303"/>
      <c r="J355" s="304"/>
      <c r="K355" s="316" t="str">
        <f t="shared" si="5"/>
        <v/>
      </c>
      <c r="L355" s="318"/>
      <c r="M355" s="304"/>
    </row>
    <row r="356" spans="2:13" s="279" customFormat="1" x14ac:dyDescent="0.35">
      <c r="B356" s="287" t="str">
        <f>IF($E356="","",VLOOKUP($E356,Lists!$AZ$2:$BC$78,2,FALSE))</f>
        <v/>
      </c>
      <c r="C356" s="287" t="str">
        <f>IF($E356="","",VLOOKUP($E356,Lists!$AZ$2:$BC$78,3,FALSE))</f>
        <v/>
      </c>
      <c r="D356" s="287" t="str">
        <f>IF($E356="","",VLOOKUP($E356,Lists!$AZ$2:$BC$78,4,FALSE))</f>
        <v/>
      </c>
      <c r="E356" s="277"/>
      <c r="F356" s="277"/>
      <c r="G356" s="303"/>
      <c r="H356" s="304"/>
      <c r="I356" s="303"/>
      <c r="J356" s="304"/>
      <c r="K356" s="316" t="str">
        <f t="shared" si="5"/>
        <v/>
      </c>
      <c r="L356" s="318"/>
      <c r="M356" s="304"/>
    </row>
    <row r="357" spans="2:13" s="279" customFormat="1" x14ac:dyDescent="0.35">
      <c r="B357" s="287" t="str">
        <f>IF($E357="","",VLOOKUP($E357,Lists!$AZ$2:$BC$78,2,FALSE))</f>
        <v/>
      </c>
      <c r="C357" s="287" t="str">
        <f>IF($E357="","",VLOOKUP($E357,Lists!$AZ$2:$BC$78,3,FALSE))</f>
        <v/>
      </c>
      <c r="D357" s="287" t="str">
        <f>IF($E357="","",VLOOKUP($E357,Lists!$AZ$2:$BC$78,4,FALSE))</f>
        <v/>
      </c>
      <c r="E357" s="277"/>
      <c r="F357" s="277"/>
      <c r="G357" s="303"/>
      <c r="H357" s="304"/>
      <c r="I357" s="303"/>
      <c r="J357" s="304"/>
      <c r="K357" s="316" t="str">
        <f t="shared" si="5"/>
        <v/>
      </c>
      <c r="L357" s="318"/>
      <c r="M357" s="304"/>
    </row>
    <row r="358" spans="2:13" s="279" customFormat="1" x14ac:dyDescent="0.35">
      <c r="B358" s="287" t="str">
        <f>IF($E358="","",VLOOKUP($E358,Lists!$AZ$2:$BC$78,2,FALSE))</f>
        <v/>
      </c>
      <c r="C358" s="287" t="str">
        <f>IF($E358="","",VLOOKUP($E358,Lists!$AZ$2:$BC$78,3,FALSE))</f>
        <v/>
      </c>
      <c r="D358" s="287" t="str">
        <f>IF($E358="","",VLOOKUP($E358,Lists!$AZ$2:$BC$78,4,FALSE))</f>
        <v/>
      </c>
      <c r="E358" s="277"/>
      <c r="F358" s="277"/>
      <c r="G358" s="303"/>
      <c r="H358" s="304"/>
      <c r="I358" s="303"/>
      <c r="J358" s="304"/>
      <c r="K358" s="316" t="str">
        <f t="shared" si="5"/>
        <v/>
      </c>
      <c r="L358" s="318"/>
      <c r="M358" s="304"/>
    </row>
    <row r="359" spans="2:13" s="279" customFormat="1" x14ac:dyDescent="0.35">
      <c r="B359" s="287" t="str">
        <f>IF($E359="","",VLOOKUP($E359,Lists!$AZ$2:$BC$78,2,FALSE))</f>
        <v/>
      </c>
      <c r="C359" s="287" t="str">
        <f>IF($E359="","",VLOOKUP($E359,Lists!$AZ$2:$BC$78,3,FALSE))</f>
        <v/>
      </c>
      <c r="D359" s="287" t="str">
        <f>IF($E359="","",VLOOKUP($E359,Lists!$AZ$2:$BC$78,4,FALSE))</f>
        <v/>
      </c>
      <c r="E359" s="277"/>
      <c r="F359" s="277"/>
      <c r="G359" s="303"/>
      <c r="H359" s="304"/>
      <c r="I359" s="303"/>
      <c r="J359" s="304"/>
      <c r="K359" s="316" t="str">
        <f t="shared" si="5"/>
        <v/>
      </c>
      <c r="L359" s="318"/>
      <c r="M359" s="304"/>
    </row>
    <row r="360" spans="2:13" s="279" customFormat="1" x14ac:dyDescent="0.35">
      <c r="B360" s="287" t="str">
        <f>IF($E360="","",VLOOKUP($E360,Lists!$AZ$2:$BC$78,2,FALSE))</f>
        <v/>
      </c>
      <c r="C360" s="287" t="str">
        <f>IF($E360="","",VLOOKUP($E360,Lists!$AZ$2:$BC$78,3,FALSE))</f>
        <v/>
      </c>
      <c r="D360" s="287" t="str">
        <f>IF($E360="","",VLOOKUP($E360,Lists!$AZ$2:$BC$78,4,FALSE))</f>
        <v/>
      </c>
      <c r="E360" s="277"/>
      <c r="F360" s="277"/>
      <c r="G360" s="303"/>
      <c r="H360" s="304"/>
      <c r="I360" s="303"/>
      <c r="J360" s="304"/>
      <c r="K360" s="316" t="str">
        <f t="shared" si="5"/>
        <v/>
      </c>
      <c r="L360" s="318"/>
      <c r="M360" s="304"/>
    </row>
    <row r="361" spans="2:13" s="279" customFormat="1" x14ac:dyDescent="0.35">
      <c r="B361" s="287" t="str">
        <f>IF($E361="","",VLOOKUP($E361,Lists!$AZ$2:$BC$78,2,FALSE))</f>
        <v/>
      </c>
      <c r="C361" s="287" t="str">
        <f>IF($E361="","",VLOOKUP($E361,Lists!$AZ$2:$BC$78,3,FALSE))</f>
        <v/>
      </c>
      <c r="D361" s="287" t="str">
        <f>IF($E361="","",VLOOKUP($E361,Lists!$AZ$2:$BC$78,4,FALSE))</f>
        <v/>
      </c>
      <c r="E361" s="277"/>
      <c r="F361" s="277"/>
      <c r="G361" s="303"/>
      <c r="H361" s="304"/>
      <c r="I361" s="303"/>
      <c r="J361" s="304"/>
      <c r="K361" s="316" t="str">
        <f t="shared" si="5"/>
        <v/>
      </c>
      <c r="L361" s="318"/>
      <c r="M361" s="304"/>
    </row>
    <row r="362" spans="2:13" s="279" customFormat="1" x14ac:dyDescent="0.35">
      <c r="B362" s="287" t="str">
        <f>IF($E362="","",VLOOKUP($E362,Lists!$AZ$2:$BC$78,2,FALSE))</f>
        <v/>
      </c>
      <c r="C362" s="287" t="str">
        <f>IF($E362="","",VLOOKUP($E362,Lists!$AZ$2:$BC$78,3,FALSE))</f>
        <v/>
      </c>
      <c r="D362" s="287" t="str">
        <f>IF($E362="","",VLOOKUP($E362,Lists!$AZ$2:$BC$78,4,FALSE))</f>
        <v/>
      </c>
      <c r="E362" s="277"/>
      <c r="F362" s="277"/>
      <c r="G362" s="303"/>
      <c r="H362" s="304"/>
      <c r="I362" s="303"/>
      <c r="J362" s="304"/>
      <c r="K362" s="316" t="str">
        <f t="shared" si="5"/>
        <v/>
      </c>
      <c r="L362" s="318"/>
      <c r="M362" s="304"/>
    </row>
    <row r="363" spans="2:13" s="279" customFormat="1" x14ac:dyDescent="0.35">
      <c r="B363" s="287" t="str">
        <f>IF($E363="","",VLOOKUP($E363,Lists!$AZ$2:$BC$78,2,FALSE))</f>
        <v/>
      </c>
      <c r="C363" s="287" t="str">
        <f>IF($E363="","",VLOOKUP($E363,Lists!$AZ$2:$BC$78,3,FALSE))</f>
        <v/>
      </c>
      <c r="D363" s="287" t="str">
        <f>IF($E363="","",VLOOKUP($E363,Lists!$AZ$2:$BC$78,4,FALSE))</f>
        <v/>
      </c>
      <c r="E363" s="277"/>
      <c r="F363" s="277"/>
      <c r="G363" s="303"/>
      <c r="H363" s="304"/>
      <c r="I363" s="303"/>
      <c r="J363" s="304"/>
      <c r="K363" s="316" t="str">
        <f t="shared" si="5"/>
        <v/>
      </c>
      <c r="L363" s="318"/>
      <c r="M363" s="304"/>
    </row>
    <row r="364" spans="2:13" s="279" customFormat="1" x14ac:dyDescent="0.35">
      <c r="B364" s="287" t="str">
        <f>IF($E364="","",VLOOKUP($E364,Lists!$AZ$2:$BC$78,2,FALSE))</f>
        <v/>
      </c>
      <c r="C364" s="287" t="str">
        <f>IF($E364="","",VLOOKUP($E364,Lists!$AZ$2:$BC$78,3,FALSE))</f>
        <v/>
      </c>
      <c r="D364" s="287" t="str">
        <f>IF($E364="","",VLOOKUP($E364,Lists!$AZ$2:$BC$78,4,FALSE))</f>
        <v/>
      </c>
      <c r="E364" s="277"/>
      <c r="F364" s="277"/>
      <c r="G364" s="303"/>
      <c r="H364" s="304"/>
      <c r="I364" s="303"/>
      <c r="J364" s="304"/>
      <c r="K364" s="316" t="str">
        <f t="shared" si="5"/>
        <v/>
      </c>
      <c r="L364" s="318"/>
      <c r="M364" s="304"/>
    </row>
    <row r="365" spans="2:13" s="279" customFormat="1" x14ac:dyDescent="0.35">
      <c r="B365" s="287" t="str">
        <f>IF($E365="","",VLOOKUP($E365,Lists!$AZ$2:$BC$78,2,FALSE))</f>
        <v/>
      </c>
      <c r="C365" s="287" t="str">
        <f>IF($E365="","",VLOOKUP($E365,Lists!$AZ$2:$BC$78,3,FALSE))</f>
        <v/>
      </c>
      <c r="D365" s="287" t="str">
        <f>IF($E365="","",VLOOKUP($E365,Lists!$AZ$2:$BC$78,4,FALSE))</f>
        <v/>
      </c>
      <c r="E365" s="277"/>
      <c r="F365" s="277"/>
      <c r="G365" s="303"/>
      <c r="H365" s="304"/>
      <c r="I365" s="303"/>
      <c r="J365" s="304"/>
      <c r="K365" s="316" t="str">
        <f t="shared" si="5"/>
        <v/>
      </c>
      <c r="L365" s="318"/>
      <c r="M365" s="304"/>
    </row>
    <row r="366" spans="2:13" s="279" customFormat="1" x14ac:dyDescent="0.35">
      <c r="B366" s="287" t="str">
        <f>IF($E366="","",VLOOKUP($E366,Lists!$AZ$2:$BC$78,2,FALSE))</f>
        <v/>
      </c>
      <c r="C366" s="287" t="str">
        <f>IF($E366="","",VLOOKUP($E366,Lists!$AZ$2:$BC$78,3,FALSE))</f>
        <v/>
      </c>
      <c r="D366" s="287" t="str">
        <f>IF($E366="","",VLOOKUP($E366,Lists!$AZ$2:$BC$78,4,FALSE))</f>
        <v/>
      </c>
      <c r="E366" s="277"/>
      <c r="F366" s="277"/>
      <c r="G366" s="303"/>
      <c r="H366" s="304"/>
      <c r="I366" s="303"/>
      <c r="J366" s="304"/>
      <c r="K366" s="316" t="str">
        <f t="shared" si="5"/>
        <v/>
      </c>
      <c r="L366" s="318"/>
      <c r="M366" s="304"/>
    </row>
    <row r="367" spans="2:13" s="279" customFormat="1" x14ac:dyDescent="0.35">
      <c r="B367" s="287" t="str">
        <f>IF($E367="","",VLOOKUP($E367,Lists!$AZ$2:$BC$78,2,FALSE))</f>
        <v/>
      </c>
      <c r="C367" s="287" t="str">
        <f>IF($E367="","",VLOOKUP($E367,Lists!$AZ$2:$BC$78,3,FALSE))</f>
        <v/>
      </c>
      <c r="D367" s="287" t="str">
        <f>IF($E367="","",VLOOKUP($E367,Lists!$AZ$2:$BC$78,4,FALSE))</f>
        <v/>
      </c>
      <c r="E367" s="277"/>
      <c r="F367" s="277"/>
      <c r="G367" s="303"/>
      <c r="H367" s="304"/>
      <c r="I367" s="303"/>
      <c r="J367" s="304"/>
      <c r="K367" s="316" t="str">
        <f t="shared" si="5"/>
        <v/>
      </c>
      <c r="L367" s="318"/>
      <c r="M367" s="304"/>
    </row>
    <row r="368" spans="2:13" s="279" customFormat="1" x14ac:dyDescent="0.35">
      <c r="B368" s="287" t="str">
        <f>IF($E368="","",VLOOKUP($E368,Lists!$AZ$2:$BC$78,2,FALSE))</f>
        <v/>
      </c>
      <c r="C368" s="287" t="str">
        <f>IF($E368="","",VLOOKUP($E368,Lists!$AZ$2:$BC$78,3,FALSE))</f>
        <v/>
      </c>
      <c r="D368" s="287" t="str">
        <f>IF($E368="","",VLOOKUP($E368,Lists!$AZ$2:$BC$78,4,FALSE))</f>
        <v/>
      </c>
      <c r="E368" s="277"/>
      <c r="F368" s="277"/>
      <c r="G368" s="303"/>
      <c r="H368" s="304"/>
      <c r="I368" s="303"/>
      <c r="J368" s="304"/>
      <c r="K368" s="316" t="str">
        <f t="shared" si="5"/>
        <v/>
      </c>
      <c r="L368" s="318"/>
      <c r="M368" s="304"/>
    </row>
    <row r="369" spans="2:13" s="279" customFormat="1" x14ac:dyDescent="0.35">
      <c r="B369" s="287" t="str">
        <f>IF($E369="","",VLOOKUP($E369,Lists!$AZ$2:$BC$78,2,FALSE))</f>
        <v/>
      </c>
      <c r="C369" s="287" t="str">
        <f>IF($E369="","",VLOOKUP($E369,Lists!$AZ$2:$BC$78,3,FALSE))</f>
        <v/>
      </c>
      <c r="D369" s="287" t="str">
        <f>IF($E369="","",VLOOKUP($E369,Lists!$AZ$2:$BC$78,4,FALSE))</f>
        <v/>
      </c>
      <c r="E369" s="277"/>
      <c r="F369" s="277"/>
      <c r="G369" s="303"/>
      <c r="H369" s="304"/>
      <c r="I369" s="303"/>
      <c r="J369" s="304"/>
      <c r="K369" s="316" t="str">
        <f t="shared" si="5"/>
        <v/>
      </c>
      <c r="L369" s="318"/>
      <c r="M369" s="304"/>
    </row>
    <row r="370" spans="2:13" s="279" customFormat="1" x14ac:dyDescent="0.35">
      <c r="B370" s="287" t="str">
        <f>IF($E370="","",VLOOKUP($E370,Lists!$AZ$2:$BC$78,2,FALSE))</f>
        <v/>
      </c>
      <c r="C370" s="287" t="str">
        <f>IF($E370="","",VLOOKUP($E370,Lists!$AZ$2:$BC$78,3,FALSE))</f>
        <v/>
      </c>
      <c r="D370" s="287" t="str">
        <f>IF($E370="","",VLOOKUP($E370,Lists!$AZ$2:$BC$78,4,FALSE))</f>
        <v/>
      </c>
      <c r="E370" s="277"/>
      <c r="F370" s="277"/>
      <c r="G370" s="303"/>
      <c r="H370" s="304"/>
      <c r="I370" s="303"/>
      <c r="J370" s="304"/>
      <c r="K370" s="316" t="str">
        <f t="shared" si="5"/>
        <v/>
      </c>
      <c r="L370" s="318"/>
      <c r="M370" s="304"/>
    </row>
    <row r="371" spans="2:13" s="279" customFormat="1" x14ac:dyDescent="0.35">
      <c r="B371" s="287" t="str">
        <f>IF($E371="","",VLOOKUP($E371,Lists!$AZ$2:$BC$78,2,FALSE))</f>
        <v/>
      </c>
      <c r="C371" s="287" t="str">
        <f>IF($E371="","",VLOOKUP($E371,Lists!$AZ$2:$BC$78,3,FALSE))</f>
        <v/>
      </c>
      <c r="D371" s="287" t="str">
        <f>IF($E371="","",VLOOKUP($E371,Lists!$AZ$2:$BC$78,4,FALSE))</f>
        <v/>
      </c>
      <c r="E371" s="277"/>
      <c r="F371" s="277"/>
      <c r="G371" s="303"/>
      <c r="H371" s="304"/>
      <c r="I371" s="303"/>
      <c r="J371" s="304"/>
      <c r="K371" s="316" t="str">
        <f t="shared" si="5"/>
        <v/>
      </c>
      <c r="L371" s="318"/>
      <c r="M371" s="304"/>
    </row>
    <row r="372" spans="2:13" s="279" customFormat="1" x14ac:dyDescent="0.35">
      <c r="B372" s="287" t="str">
        <f>IF($E372="","",VLOOKUP($E372,Lists!$AZ$2:$BC$78,2,FALSE))</f>
        <v/>
      </c>
      <c r="C372" s="287" t="str">
        <f>IF($E372="","",VLOOKUP($E372,Lists!$AZ$2:$BC$78,3,FALSE))</f>
        <v/>
      </c>
      <c r="D372" s="287" t="str">
        <f>IF($E372="","",VLOOKUP($E372,Lists!$AZ$2:$BC$78,4,FALSE))</f>
        <v/>
      </c>
      <c r="E372" s="277"/>
      <c r="F372" s="277"/>
      <c r="G372" s="303"/>
      <c r="H372" s="304"/>
      <c r="I372" s="303"/>
      <c r="J372" s="304"/>
      <c r="K372" s="316" t="str">
        <f t="shared" si="5"/>
        <v/>
      </c>
      <c r="L372" s="318"/>
      <c r="M372" s="304"/>
    </row>
    <row r="373" spans="2:13" s="279" customFormat="1" x14ac:dyDescent="0.35">
      <c r="B373" s="287" t="str">
        <f>IF($E373="","",VLOOKUP($E373,Lists!$AZ$2:$BC$78,2,FALSE))</f>
        <v/>
      </c>
      <c r="C373" s="287" t="str">
        <f>IF($E373="","",VLOOKUP($E373,Lists!$AZ$2:$BC$78,3,FALSE))</f>
        <v/>
      </c>
      <c r="D373" s="287" t="str">
        <f>IF($E373="","",VLOOKUP($E373,Lists!$AZ$2:$BC$78,4,FALSE))</f>
        <v/>
      </c>
      <c r="E373" s="277"/>
      <c r="F373" s="277"/>
      <c r="G373" s="303"/>
      <c r="H373" s="304"/>
      <c r="I373" s="303"/>
      <c r="J373" s="304"/>
      <c r="K373" s="316" t="str">
        <f t="shared" si="5"/>
        <v/>
      </c>
      <c r="L373" s="318"/>
      <c r="M373" s="304"/>
    </row>
    <row r="374" spans="2:13" s="279" customFormat="1" x14ac:dyDescent="0.35">
      <c r="B374" s="287" t="str">
        <f>IF($E374="","",VLOOKUP($E374,Lists!$AZ$2:$BC$78,2,FALSE))</f>
        <v/>
      </c>
      <c r="C374" s="287" t="str">
        <f>IF($E374="","",VLOOKUP($E374,Lists!$AZ$2:$BC$78,3,FALSE))</f>
        <v/>
      </c>
      <c r="D374" s="287" t="str">
        <f>IF($E374="","",VLOOKUP($E374,Lists!$AZ$2:$BC$78,4,FALSE))</f>
        <v/>
      </c>
      <c r="E374" s="277"/>
      <c r="F374" s="277"/>
      <c r="G374" s="303"/>
      <c r="H374" s="304"/>
      <c r="I374" s="303"/>
      <c r="J374" s="304"/>
      <c r="K374" s="316" t="str">
        <f t="shared" si="5"/>
        <v/>
      </c>
      <c r="L374" s="318"/>
      <c r="M374" s="304"/>
    </row>
    <row r="375" spans="2:13" s="279" customFormat="1" x14ac:dyDescent="0.35">
      <c r="B375" s="287" t="str">
        <f>IF($E375="","",VLOOKUP($E375,Lists!$AZ$2:$BC$78,2,FALSE))</f>
        <v/>
      </c>
      <c r="C375" s="287" t="str">
        <f>IF($E375="","",VLOOKUP($E375,Lists!$AZ$2:$BC$78,3,FALSE))</f>
        <v/>
      </c>
      <c r="D375" s="287" t="str">
        <f>IF($E375="","",VLOOKUP($E375,Lists!$AZ$2:$BC$78,4,FALSE))</f>
        <v/>
      </c>
      <c r="E375" s="277"/>
      <c r="F375" s="277"/>
      <c r="G375" s="303"/>
      <c r="H375" s="304"/>
      <c r="I375" s="303"/>
      <c r="J375" s="304"/>
      <c r="K375" s="316" t="str">
        <f t="shared" si="5"/>
        <v/>
      </c>
      <c r="L375" s="318"/>
      <c r="M375" s="304"/>
    </row>
    <row r="376" spans="2:13" s="279" customFormat="1" x14ac:dyDescent="0.35">
      <c r="B376" s="287" t="str">
        <f>IF($E376="","",VLOOKUP($E376,Lists!$AZ$2:$BC$78,2,FALSE))</f>
        <v/>
      </c>
      <c r="C376" s="287" t="str">
        <f>IF($E376="","",VLOOKUP($E376,Lists!$AZ$2:$BC$78,3,FALSE))</f>
        <v/>
      </c>
      <c r="D376" s="287" t="str">
        <f>IF($E376="","",VLOOKUP($E376,Lists!$AZ$2:$BC$78,4,FALSE))</f>
        <v/>
      </c>
      <c r="E376" s="277"/>
      <c r="F376" s="277"/>
      <c r="G376" s="303"/>
      <c r="H376" s="304"/>
      <c r="I376" s="303"/>
      <c r="J376" s="304"/>
      <c r="K376" s="316" t="str">
        <f t="shared" si="5"/>
        <v/>
      </c>
      <c r="L376" s="318"/>
      <c r="M376" s="304"/>
    </row>
    <row r="377" spans="2:13" s="279" customFormat="1" x14ac:dyDescent="0.35">
      <c r="B377" s="287" t="str">
        <f>IF($E377="","",VLOOKUP($E377,Lists!$AZ$2:$BC$78,2,FALSE))</f>
        <v/>
      </c>
      <c r="C377" s="287" t="str">
        <f>IF($E377="","",VLOOKUP($E377,Lists!$AZ$2:$BC$78,3,FALSE))</f>
        <v/>
      </c>
      <c r="D377" s="287" t="str">
        <f>IF($E377="","",VLOOKUP($E377,Lists!$AZ$2:$BC$78,4,FALSE))</f>
        <v/>
      </c>
      <c r="E377" s="277"/>
      <c r="F377" s="277"/>
      <c r="G377" s="303"/>
      <c r="H377" s="304"/>
      <c r="I377" s="303"/>
      <c r="J377" s="304"/>
      <c r="K377" s="316" t="str">
        <f t="shared" si="5"/>
        <v/>
      </c>
      <c r="L377" s="318"/>
      <c r="M377" s="304"/>
    </row>
    <row r="378" spans="2:13" s="279" customFormat="1" x14ac:dyDescent="0.35">
      <c r="B378" s="287" t="str">
        <f>IF($E378="","",VLOOKUP($E378,Lists!$AZ$2:$BC$78,2,FALSE))</f>
        <v/>
      </c>
      <c r="C378" s="287" t="str">
        <f>IF($E378="","",VLOOKUP($E378,Lists!$AZ$2:$BC$78,3,FALSE))</f>
        <v/>
      </c>
      <c r="D378" s="287" t="str">
        <f>IF($E378="","",VLOOKUP($E378,Lists!$AZ$2:$BC$78,4,FALSE))</f>
        <v/>
      </c>
      <c r="E378" s="277"/>
      <c r="F378" s="277"/>
      <c r="G378" s="303"/>
      <c r="H378" s="304"/>
      <c r="I378" s="303"/>
      <c r="J378" s="304"/>
      <c r="K378" s="316" t="str">
        <f t="shared" si="5"/>
        <v/>
      </c>
      <c r="L378" s="318"/>
      <c r="M378" s="304"/>
    </row>
    <row r="379" spans="2:13" s="279" customFormat="1" x14ac:dyDescent="0.35">
      <c r="B379" s="287" t="str">
        <f>IF($E379="","",VLOOKUP($E379,Lists!$AZ$2:$BC$78,2,FALSE))</f>
        <v/>
      </c>
      <c r="C379" s="287" t="str">
        <f>IF($E379="","",VLOOKUP($E379,Lists!$AZ$2:$BC$78,3,FALSE))</f>
        <v/>
      </c>
      <c r="D379" s="287" t="str">
        <f>IF($E379="","",VLOOKUP($E379,Lists!$AZ$2:$BC$78,4,FALSE))</f>
        <v/>
      </c>
      <c r="E379" s="277"/>
      <c r="F379" s="277"/>
      <c r="G379" s="303"/>
      <c r="H379" s="304"/>
      <c r="I379" s="303"/>
      <c r="J379" s="304"/>
      <c r="K379" s="316" t="str">
        <f t="shared" si="5"/>
        <v/>
      </c>
      <c r="L379" s="318"/>
      <c r="M379" s="304"/>
    </row>
    <row r="380" spans="2:13" s="279" customFormat="1" x14ac:dyDescent="0.35">
      <c r="B380" s="287" t="str">
        <f>IF($E380="","",VLOOKUP($E380,Lists!$AZ$2:$BC$78,2,FALSE))</f>
        <v/>
      </c>
      <c r="C380" s="287" t="str">
        <f>IF($E380="","",VLOOKUP($E380,Lists!$AZ$2:$BC$78,3,FALSE))</f>
        <v/>
      </c>
      <c r="D380" s="287" t="str">
        <f>IF($E380="","",VLOOKUP($E380,Lists!$AZ$2:$BC$78,4,FALSE))</f>
        <v/>
      </c>
      <c r="E380" s="277"/>
      <c r="F380" s="277"/>
      <c r="G380" s="303"/>
      <c r="H380" s="304"/>
      <c r="I380" s="303"/>
      <c r="J380" s="304"/>
      <c r="K380" s="316" t="str">
        <f t="shared" si="5"/>
        <v/>
      </c>
      <c r="L380" s="318"/>
      <c r="M380" s="304"/>
    </row>
    <row r="381" spans="2:13" s="279" customFormat="1" x14ac:dyDescent="0.35">
      <c r="B381" s="287" t="str">
        <f>IF($E381="","",VLOOKUP($E381,Lists!$AZ$2:$BC$78,2,FALSE))</f>
        <v/>
      </c>
      <c r="C381" s="287" t="str">
        <f>IF($E381="","",VLOOKUP($E381,Lists!$AZ$2:$BC$78,3,FALSE))</f>
        <v/>
      </c>
      <c r="D381" s="287" t="str">
        <f>IF($E381="","",VLOOKUP($E381,Lists!$AZ$2:$BC$78,4,FALSE))</f>
        <v/>
      </c>
      <c r="E381" s="277"/>
      <c r="F381" s="277"/>
      <c r="G381" s="303"/>
      <c r="H381" s="304"/>
      <c r="I381" s="303"/>
      <c r="J381" s="304"/>
      <c r="K381" s="316" t="str">
        <f t="shared" si="5"/>
        <v/>
      </c>
      <c r="L381" s="318"/>
      <c r="M381" s="304"/>
    </row>
    <row r="382" spans="2:13" s="279" customFormat="1" x14ac:dyDescent="0.35">
      <c r="B382" s="287" t="str">
        <f>IF($E382="","",VLOOKUP($E382,Lists!$AZ$2:$BC$78,2,FALSE))</f>
        <v/>
      </c>
      <c r="C382" s="287" t="str">
        <f>IF($E382="","",VLOOKUP($E382,Lists!$AZ$2:$BC$78,3,FALSE))</f>
        <v/>
      </c>
      <c r="D382" s="287" t="str">
        <f>IF($E382="","",VLOOKUP($E382,Lists!$AZ$2:$BC$78,4,FALSE))</f>
        <v/>
      </c>
      <c r="E382" s="277"/>
      <c r="F382" s="277"/>
      <c r="G382" s="303"/>
      <c r="H382" s="304"/>
      <c r="I382" s="303"/>
      <c r="J382" s="304"/>
      <c r="K382" s="316" t="str">
        <f t="shared" si="5"/>
        <v/>
      </c>
      <c r="L382" s="318"/>
      <c r="M382" s="304"/>
    </row>
    <row r="383" spans="2:13" s="279" customFormat="1" x14ac:dyDescent="0.35">
      <c r="B383" s="287" t="str">
        <f>IF($E383="","",VLOOKUP($E383,Lists!$AZ$2:$BC$78,2,FALSE))</f>
        <v/>
      </c>
      <c r="C383" s="287" t="str">
        <f>IF($E383="","",VLOOKUP($E383,Lists!$AZ$2:$BC$78,3,FALSE))</f>
        <v/>
      </c>
      <c r="D383" s="287" t="str">
        <f>IF($E383="","",VLOOKUP($E383,Lists!$AZ$2:$BC$78,4,FALSE))</f>
        <v/>
      </c>
      <c r="E383" s="277"/>
      <c r="F383" s="277"/>
      <c r="G383" s="303"/>
      <c r="H383" s="304"/>
      <c r="I383" s="303"/>
      <c r="J383" s="304"/>
      <c r="K383" s="316" t="str">
        <f t="shared" si="5"/>
        <v/>
      </c>
      <c r="L383" s="318"/>
      <c r="M383" s="304"/>
    </row>
    <row r="384" spans="2:13" s="279" customFormat="1" x14ac:dyDescent="0.35">
      <c r="B384" s="287" t="str">
        <f>IF($E384="","",VLOOKUP($E384,Lists!$AZ$2:$BC$78,2,FALSE))</f>
        <v/>
      </c>
      <c r="C384" s="287" t="str">
        <f>IF($E384="","",VLOOKUP($E384,Lists!$AZ$2:$BC$78,3,FALSE))</f>
        <v/>
      </c>
      <c r="D384" s="287" t="str">
        <f>IF($E384="","",VLOOKUP($E384,Lists!$AZ$2:$BC$78,4,FALSE))</f>
        <v/>
      </c>
      <c r="E384" s="277"/>
      <c r="F384" s="277"/>
      <c r="G384" s="303"/>
      <c r="H384" s="304"/>
      <c r="I384" s="303"/>
      <c r="J384" s="304"/>
      <c r="K384" s="316" t="str">
        <f t="shared" si="5"/>
        <v/>
      </c>
      <c r="L384" s="318"/>
      <c r="M384" s="304"/>
    </row>
    <row r="385" spans="2:13" s="279" customFormat="1" x14ac:dyDescent="0.35">
      <c r="B385" s="287" t="str">
        <f>IF($E385="","",VLOOKUP($E385,Lists!$AZ$2:$BC$78,2,FALSE))</f>
        <v/>
      </c>
      <c r="C385" s="287" t="str">
        <f>IF($E385="","",VLOOKUP($E385,Lists!$AZ$2:$BC$78,3,FALSE))</f>
        <v/>
      </c>
      <c r="D385" s="287" t="str">
        <f>IF($E385="","",VLOOKUP($E385,Lists!$AZ$2:$BC$78,4,FALSE))</f>
        <v/>
      </c>
      <c r="E385" s="277"/>
      <c r="F385" s="277"/>
      <c r="G385" s="303"/>
      <c r="H385" s="304"/>
      <c r="I385" s="303"/>
      <c r="J385" s="304"/>
      <c r="K385" s="316" t="str">
        <f t="shared" si="5"/>
        <v/>
      </c>
      <c r="L385" s="318"/>
      <c r="M385" s="304"/>
    </row>
    <row r="386" spans="2:13" s="279" customFormat="1" x14ac:dyDescent="0.35">
      <c r="B386" s="287" t="str">
        <f>IF($E386="","",VLOOKUP($E386,Lists!$AZ$2:$BC$78,2,FALSE))</f>
        <v/>
      </c>
      <c r="C386" s="287" t="str">
        <f>IF($E386="","",VLOOKUP($E386,Lists!$AZ$2:$BC$78,3,FALSE))</f>
        <v/>
      </c>
      <c r="D386" s="287" t="str">
        <f>IF($E386="","",VLOOKUP($E386,Lists!$AZ$2:$BC$78,4,FALSE))</f>
        <v/>
      </c>
      <c r="E386" s="277"/>
      <c r="F386" s="277"/>
      <c r="G386" s="303"/>
      <c r="H386" s="304"/>
      <c r="I386" s="303"/>
      <c r="J386" s="304"/>
      <c r="K386" s="316" t="str">
        <f t="shared" si="5"/>
        <v/>
      </c>
      <c r="L386" s="318"/>
      <c r="M386" s="304"/>
    </row>
    <row r="387" spans="2:13" s="279" customFormat="1" x14ac:dyDescent="0.35">
      <c r="B387" s="287" t="str">
        <f>IF($E387="","",VLOOKUP($E387,Lists!$AZ$2:$BC$78,2,FALSE))</f>
        <v/>
      </c>
      <c r="C387" s="287" t="str">
        <f>IF($E387="","",VLOOKUP($E387,Lists!$AZ$2:$BC$78,3,FALSE))</f>
        <v/>
      </c>
      <c r="D387" s="287" t="str">
        <f>IF($E387="","",VLOOKUP($E387,Lists!$AZ$2:$BC$78,4,FALSE))</f>
        <v/>
      </c>
      <c r="E387" s="277"/>
      <c r="F387" s="277"/>
      <c r="G387" s="303"/>
      <c r="H387" s="304"/>
      <c r="I387" s="303"/>
      <c r="J387" s="304"/>
      <c r="K387" s="316" t="str">
        <f t="shared" si="5"/>
        <v/>
      </c>
      <c r="L387" s="318"/>
      <c r="M387" s="304"/>
    </row>
    <row r="388" spans="2:13" s="279" customFormat="1" x14ac:dyDescent="0.35">
      <c r="B388" s="287" t="str">
        <f>IF($E388="","",VLOOKUP($E388,Lists!$AZ$2:$BC$78,2,FALSE))</f>
        <v/>
      </c>
      <c r="C388" s="287" t="str">
        <f>IF($E388="","",VLOOKUP($E388,Lists!$AZ$2:$BC$78,3,FALSE))</f>
        <v/>
      </c>
      <c r="D388" s="287" t="str">
        <f>IF($E388="","",VLOOKUP($E388,Lists!$AZ$2:$BC$78,4,FALSE))</f>
        <v/>
      </c>
      <c r="E388" s="277"/>
      <c r="F388" s="277"/>
      <c r="G388" s="303"/>
      <c r="H388" s="304"/>
      <c r="I388" s="303"/>
      <c r="J388" s="304"/>
      <c r="K388" s="316" t="str">
        <f t="shared" si="5"/>
        <v/>
      </c>
      <c r="L388" s="318"/>
      <c r="M388" s="304"/>
    </row>
    <row r="389" spans="2:13" s="279" customFormat="1" x14ac:dyDescent="0.35">
      <c r="B389" s="287" t="str">
        <f>IF($E389="","",VLOOKUP($E389,Lists!$AZ$2:$BC$78,2,FALSE))</f>
        <v/>
      </c>
      <c r="C389" s="287" t="str">
        <f>IF($E389="","",VLOOKUP($E389,Lists!$AZ$2:$BC$78,3,FALSE))</f>
        <v/>
      </c>
      <c r="D389" s="287" t="str">
        <f>IF($E389="","",VLOOKUP($E389,Lists!$AZ$2:$BC$78,4,FALSE))</f>
        <v/>
      </c>
      <c r="E389" s="277"/>
      <c r="F389" s="277"/>
      <c r="G389" s="303"/>
      <c r="H389" s="304"/>
      <c r="I389" s="303"/>
      <c r="J389" s="304"/>
      <c r="K389" s="316" t="str">
        <f t="shared" si="5"/>
        <v/>
      </c>
      <c r="L389" s="318"/>
      <c r="M389" s="304"/>
    </row>
    <row r="390" spans="2:13" s="279" customFormat="1" x14ac:dyDescent="0.35">
      <c r="B390" s="287" t="str">
        <f>IF($E390="","",VLOOKUP($E390,Lists!$AZ$2:$BC$78,2,FALSE))</f>
        <v/>
      </c>
      <c r="C390" s="287" t="str">
        <f>IF($E390="","",VLOOKUP($E390,Lists!$AZ$2:$BC$78,3,FALSE))</f>
        <v/>
      </c>
      <c r="D390" s="287" t="str">
        <f>IF($E390="","",VLOOKUP($E390,Lists!$AZ$2:$BC$78,4,FALSE))</f>
        <v/>
      </c>
      <c r="E390" s="277"/>
      <c r="F390" s="277"/>
      <c r="G390" s="303"/>
      <c r="H390" s="304"/>
      <c r="I390" s="303"/>
      <c r="J390" s="304"/>
      <c r="K390" s="316" t="str">
        <f t="shared" si="5"/>
        <v/>
      </c>
      <c r="L390" s="318"/>
      <c r="M390" s="304"/>
    </row>
    <row r="391" spans="2:13" s="279" customFormat="1" x14ac:dyDescent="0.35">
      <c r="B391" s="287" t="str">
        <f>IF($E391="","",VLOOKUP($E391,Lists!$AZ$2:$BC$78,2,FALSE))</f>
        <v/>
      </c>
      <c r="C391" s="287" t="str">
        <f>IF($E391="","",VLOOKUP($E391,Lists!$AZ$2:$BC$78,3,FALSE))</f>
        <v/>
      </c>
      <c r="D391" s="287" t="str">
        <f>IF($E391="","",VLOOKUP($E391,Lists!$AZ$2:$BC$78,4,FALSE))</f>
        <v/>
      </c>
      <c r="E391" s="277"/>
      <c r="F391" s="277"/>
      <c r="G391" s="303"/>
      <c r="H391" s="304"/>
      <c r="I391" s="303"/>
      <c r="J391" s="304"/>
      <c r="K391" s="316" t="str">
        <f t="shared" si="5"/>
        <v/>
      </c>
      <c r="L391" s="318"/>
      <c r="M391" s="304"/>
    </row>
    <row r="392" spans="2:13" s="279" customFormat="1" x14ac:dyDescent="0.35">
      <c r="B392" s="287" t="str">
        <f>IF($E392="","",VLOOKUP($E392,Lists!$AZ$2:$BC$78,2,FALSE))</f>
        <v/>
      </c>
      <c r="C392" s="287" t="str">
        <f>IF($E392="","",VLOOKUP($E392,Lists!$AZ$2:$BC$78,3,FALSE))</f>
        <v/>
      </c>
      <c r="D392" s="287" t="str">
        <f>IF($E392="","",VLOOKUP($E392,Lists!$AZ$2:$BC$78,4,FALSE))</f>
        <v/>
      </c>
      <c r="E392" s="277"/>
      <c r="F392" s="277"/>
      <c r="G392" s="303"/>
      <c r="H392" s="304"/>
      <c r="I392" s="303"/>
      <c r="J392" s="304"/>
      <c r="K392" s="316" t="str">
        <f t="shared" si="5"/>
        <v/>
      </c>
      <c r="L392" s="318"/>
      <c r="M392" s="304"/>
    </row>
    <row r="393" spans="2:13" s="279" customFormat="1" x14ac:dyDescent="0.35">
      <c r="B393" s="287" t="str">
        <f>IF($E393="","",VLOOKUP($E393,Lists!$AZ$2:$BC$78,2,FALSE))</f>
        <v/>
      </c>
      <c r="C393" s="287" t="str">
        <f>IF($E393="","",VLOOKUP($E393,Lists!$AZ$2:$BC$78,3,FALSE))</f>
        <v/>
      </c>
      <c r="D393" s="287" t="str">
        <f>IF($E393="","",VLOOKUP($E393,Lists!$AZ$2:$BC$78,4,FALSE))</f>
        <v/>
      </c>
      <c r="E393" s="277"/>
      <c r="F393" s="277"/>
      <c r="G393" s="303"/>
      <c r="H393" s="304"/>
      <c r="I393" s="303"/>
      <c r="J393" s="304"/>
      <c r="K393" s="316" t="str">
        <f t="shared" si="5"/>
        <v/>
      </c>
      <c r="L393" s="318"/>
      <c r="M393" s="304"/>
    </row>
    <row r="394" spans="2:13" s="279" customFormat="1" x14ac:dyDescent="0.35">
      <c r="B394" s="287" t="str">
        <f>IF($E394="","",VLOOKUP($E394,Lists!$AZ$2:$BC$78,2,FALSE))</f>
        <v/>
      </c>
      <c r="C394" s="287" t="str">
        <f>IF($E394="","",VLOOKUP($E394,Lists!$AZ$2:$BC$78,3,FALSE))</f>
        <v/>
      </c>
      <c r="D394" s="287" t="str">
        <f>IF($E394="","",VLOOKUP($E394,Lists!$AZ$2:$BC$78,4,FALSE))</f>
        <v/>
      </c>
      <c r="E394" s="277"/>
      <c r="F394" s="277"/>
      <c r="G394" s="303"/>
      <c r="H394" s="304"/>
      <c r="I394" s="303"/>
      <c r="J394" s="304"/>
      <c r="K394" s="316" t="str">
        <f t="shared" si="5"/>
        <v/>
      </c>
      <c r="L394" s="318"/>
      <c r="M394" s="304"/>
    </row>
    <row r="395" spans="2:13" s="279" customFormat="1" x14ac:dyDescent="0.35">
      <c r="B395" s="287" t="str">
        <f>IF($E395="","",VLOOKUP($E395,Lists!$AZ$2:$BC$78,2,FALSE))</f>
        <v/>
      </c>
      <c r="C395" s="287" t="str">
        <f>IF($E395="","",VLOOKUP($E395,Lists!$AZ$2:$BC$78,3,FALSE))</f>
        <v/>
      </c>
      <c r="D395" s="287" t="str">
        <f>IF($E395="","",VLOOKUP($E395,Lists!$AZ$2:$BC$78,4,FALSE))</f>
        <v/>
      </c>
      <c r="E395" s="277"/>
      <c r="F395" s="277"/>
      <c r="G395" s="303"/>
      <c r="H395" s="304"/>
      <c r="I395" s="303"/>
      <c r="J395" s="304"/>
      <c r="K395" s="316" t="str">
        <f t="shared" si="5"/>
        <v/>
      </c>
      <c r="L395" s="318"/>
      <c r="M395" s="304"/>
    </row>
    <row r="396" spans="2:13" s="279" customFormat="1" x14ac:dyDescent="0.35">
      <c r="B396" s="287" t="str">
        <f>IF($E396="","",VLOOKUP($E396,Lists!$AZ$2:$BC$78,2,FALSE))</f>
        <v/>
      </c>
      <c r="C396" s="287" t="str">
        <f>IF($E396="","",VLOOKUP($E396,Lists!$AZ$2:$BC$78,3,FALSE))</f>
        <v/>
      </c>
      <c r="D396" s="287" t="str">
        <f>IF($E396="","",VLOOKUP($E396,Lists!$AZ$2:$BC$78,4,FALSE))</f>
        <v/>
      </c>
      <c r="E396" s="277"/>
      <c r="F396" s="277"/>
      <c r="G396" s="303"/>
      <c r="H396" s="304"/>
      <c r="I396" s="303"/>
      <c r="J396" s="304"/>
      <c r="K396" s="316" t="str">
        <f t="shared" si="5"/>
        <v/>
      </c>
      <c r="L396" s="318"/>
      <c r="M396" s="304"/>
    </row>
    <row r="397" spans="2:13" s="279" customFormat="1" x14ac:dyDescent="0.35">
      <c r="B397" s="287" t="str">
        <f>IF($E397="","",VLOOKUP($E397,Lists!$AZ$2:$BC$78,2,FALSE))</f>
        <v/>
      </c>
      <c r="C397" s="287" t="str">
        <f>IF($E397="","",VLOOKUP($E397,Lists!$AZ$2:$BC$78,3,FALSE))</f>
        <v/>
      </c>
      <c r="D397" s="287" t="str">
        <f>IF($E397="","",VLOOKUP($E397,Lists!$AZ$2:$BC$78,4,FALSE))</f>
        <v/>
      </c>
      <c r="E397" s="277"/>
      <c r="F397" s="277"/>
      <c r="G397" s="303"/>
      <c r="H397" s="304"/>
      <c r="I397" s="303"/>
      <c r="J397" s="304"/>
      <c r="K397" s="316" t="str">
        <f t="shared" si="5"/>
        <v/>
      </c>
      <c r="L397" s="318"/>
      <c r="M397" s="304"/>
    </row>
    <row r="398" spans="2:13" s="279" customFormat="1" x14ac:dyDescent="0.35">
      <c r="B398" s="287" t="str">
        <f>IF($E398="","",VLOOKUP($E398,Lists!$AZ$2:$BC$78,2,FALSE))</f>
        <v/>
      </c>
      <c r="C398" s="287" t="str">
        <f>IF($E398="","",VLOOKUP($E398,Lists!$AZ$2:$BC$78,3,FALSE))</f>
        <v/>
      </c>
      <c r="D398" s="287" t="str">
        <f>IF($E398="","",VLOOKUP($E398,Lists!$AZ$2:$BC$78,4,FALSE))</f>
        <v/>
      </c>
      <c r="E398" s="277"/>
      <c r="F398" s="277"/>
      <c r="G398" s="303"/>
      <c r="H398" s="304"/>
      <c r="I398" s="303"/>
      <c r="J398" s="304"/>
      <c r="K398" s="316" t="str">
        <f t="shared" si="5"/>
        <v/>
      </c>
      <c r="L398" s="318"/>
      <c r="M398" s="304"/>
    </row>
    <row r="399" spans="2:13" s="279" customFormat="1" x14ac:dyDescent="0.35">
      <c r="B399" s="287" t="str">
        <f>IF($E399="","",VLOOKUP($E399,Lists!$AZ$2:$BC$78,2,FALSE))</f>
        <v/>
      </c>
      <c r="C399" s="287" t="str">
        <f>IF($E399="","",VLOOKUP($E399,Lists!$AZ$2:$BC$78,3,FALSE))</f>
        <v/>
      </c>
      <c r="D399" s="287" t="str">
        <f>IF($E399="","",VLOOKUP($E399,Lists!$AZ$2:$BC$78,4,FALSE))</f>
        <v/>
      </c>
      <c r="E399" s="277"/>
      <c r="F399" s="277"/>
      <c r="G399" s="303"/>
      <c r="H399" s="304"/>
      <c r="I399" s="303"/>
      <c r="J399" s="304"/>
      <c r="K399" s="316" t="str">
        <f t="shared" si="5"/>
        <v/>
      </c>
      <c r="L399" s="318"/>
      <c r="M399" s="304"/>
    </row>
    <row r="400" spans="2:13" s="279" customFormat="1" x14ac:dyDescent="0.35">
      <c r="B400" s="287" t="str">
        <f>IF($E400="","",VLOOKUP($E400,Lists!$AZ$2:$BC$78,2,FALSE))</f>
        <v/>
      </c>
      <c r="C400" s="287" t="str">
        <f>IF($E400="","",VLOOKUP($E400,Lists!$AZ$2:$BC$78,3,FALSE))</f>
        <v/>
      </c>
      <c r="D400" s="287" t="str">
        <f>IF($E400="","",VLOOKUP($E400,Lists!$AZ$2:$BC$78,4,FALSE))</f>
        <v/>
      </c>
      <c r="E400" s="277"/>
      <c r="F400" s="277"/>
      <c r="G400" s="303"/>
      <c r="H400" s="304"/>
      <c r="I400" s="303"/>
      <c r="J400" s="304"/>
      <c r="K400" s="316" t="str">
        <f t="shared" si="5"/>
        <v/>
      </c>
      <c r="L400" s="318"/>
      <c r="M400" s="304"/>
    </row>
    <row r="401" spans="2:13" s="279" customFormat="1" x14ac:dyDescent="0.35">
      <c r="B401" s="287" t="str">
        <f>IF($E401="","",VLOOKUP($E401,Lists!$AZ$2:$BC$78,2,FALSE))</f>
        <v/>
      </c>
      <c r="C401" s="287" t="str">
        <f>IF($E401="","",VLOOKUP($E401,Lists!$AZ$2:$BC$78,3,FALSE))</f>
        <v/>
      </c>
      <c r="D401" s="287" t="str">
        <f>IF($E401="","",VLOOKUP($E401,Lists!$AZ$2:$BC$78,4,FALSE))</f>
        <v/>
      </c>
      <c r="E401" s="277"/>
      <c r="F401" s="277"/>
      <c r="G401" s="303"/>
      <c r="H401" s="304"/>
      <c r="I401" s="303"/>
      <c r="J401" s="304"/>
      <c r="K401" s="316" t="str">
        <f t="shared" si="5"/>
        <v/>
      </c>
      <c r="L401" s="318"/>
      <c r="M401" s="304"/>
    </row>
    <row r="402" spans="2:13" s="279" customFormat="1" x14ac:dyDescent="0.35">
      <c r="B402" s="287" t="str">
        <f>IF($E402="","",VLOOKUP($E402,Lists!$AZ$2:$BC$78,2,FALSE))</f>
        <v/>
      </c>
      <c r="C402" s="287" t="str">
        <f>IF($E402="","",VLOOKUP($E402,Lists!$AZ$2:$BC$78,3,FALSE))</f>
        <v/>
      </c>
      <c r="D402" s="287" t="str">
        <f>IF($E402="","",VLOOKUP($E402,Lists!$AZ$2:$BC$78,4,FALSE))</f>
        <v/>
      </c>
      <c r="E402" s="277"/>
      <c r="F402" s="277"/>
      <c r="G402" s="303"/>
      <c r="H402" s="304"/>
      <c r="I402" s="303"/>
      <c r="J402" s="304"/>
      <c r="K402" s="316" t="str">
        <f t="shared" si="5"/>
        <v/>
      </c>
      <c r="L402" s="318"/>
      <c r="M402" s="304"/>
    </row>
    <row r="403" spans="2:13" s="279" customFormat="1" x14ac:dyDescent="0.35">
      <c r="B403" s="287" t="str">
        <f>IF($E403="","",VLOOKUP($E403,Lists!$AZ$2:$BC$78,2,FALSE))</f>
        <v/>
      </c>
      <c r="C403" s="287" t="str">
        <f>IF($E403="","",VLOOKUP($E403,Lists!$AZ$2:$BC$78,3,FALSE))</f>
        <v/>
      </c>
      <c r="D403" s="287" t="str">
        <f>IF($E403="","",VLOOKUP($E403,Lists!$AZ$2:$BC$78,4,FALSE))</f>
        <v/>
      </c>
      <c r="E403" s="277"/>
      <c r="F403" s="277"/>
      <c r="G403" s="303"/>
      <c r="H403" s="304"/>
      <c r="I403" s="303"/>
      <c r="J403" s="304"/>
      <c r="K403" s="316" t="str">
        <f t="shared" si="5"/>
        <v/>
      </c>
      <c r="L403" s="318"/>
      <c r="M403" s="304"/>
    </row>
    <row r="404" spans="2:13" s="279" customFormat="1" x14ac:dyDescent="0.35">
      <c r="B404" s="287" t="str">
        <f>IF($E404="","",VLOOKUP($E404,Lists!$AZ$2:$BC$78,2,FALSE))</f>
        <v/>
      </c>
      <c r="C404" s="287" t="str">
        <f>IF($E404="","",VLOOKUP($E404,Lists!$AZ$2:$BC$78,3,FALSE))</f>
        <v/>
      </c>
      <c r="D404" s="287" t="str">
        <f>IF($E404="","",VLOOKUP($E404,Lists!$AZ$2:$BC$78,4,FALSE))</f>
        <v/>
      </c>
      <c r="E404" s="277"/>
      <c r="F404" s="277"/>
      <c r="G404" s="303"/>
      <c r="H404" s="304"/>
      <c r="I404" s="303"/>
      <c r="J404" s="304"/>
      <c r="K404" s="316" t="str">
        <f t="shared" si="5"/>
        <v/>
      </c>
      <c r="L404" s="318"/>
      <c r="M404" s="304"/>
    </row>
    <row r="405" spans="2:13" s="279" customFormat="1" x14ac:dyDescent="0.35">
      <c r="B405" s="287" t="str">
        <f>IF($E405="","",VLOOKUP($E405,Lists!$AZ$2:$BC$78,2,FALSE))</f>
        <v/>
      </c>
      <c r="C405" s="287" t="str">
        <f>IF($E405="","",VLOOKUP($E405,Lists!$AZ$2:$BC$78,3,FALSE))</f>
        <v/>
      </c>
      <c r="D405" s="287" t="str">
        <f>IF($E405="","",VLOOKUP($E405,Lists!$AZ$2:$BC$78,4,FALSE))</f>
        <v/>
      </c>
      <c r="E405" s="277"/>
      <c r="F405" s="277"/>
      <c r="G405" s="303"/>
      <c r="H405" s="304"/>
      <c r="I405" s="303"/>
      <c r="J405" s="304"/>
      <c r="K405" s="316" t="str">
        <f t="shared" si="5"/>
        <v/>
      </c>
      <c r="L405" s="318"/>
      <c r="M405" s="304"/>
    </row>
    <row r="406" spans="2:13" s="279" customFormat="1" x14ac:dyDescent="0.35">
      <c r="B406" s="287" t="str">
        <f>IF($E406="","",VLOOKUP($E406,Lists!$AZ$2:$BC$78,2,FALSE))</f>
        <v/>
      </c>
      <c r="C406" s="287" t="str">
        <f>IF($E406="","",VLOOKUP($E406,Lists!$AZ$2:$BC$78,3,FALSE))</f>
        <v/>
      </c>
      <c r="D406" s="287" t="str">
        <f>IF($E406="","",VLOOKUP($E406,Lists!$AZ$2:$BC$78,4,FALSE))</f>
        <v/>
      </c>
      <c r="E406" s="277"/>
      <c r="F406" s="277"/>
      <c r="G406" s="303"/>
      <c r="H406" s="304"/>
      <c r="I406" s="303"/>
      <c r="J406" s="304"/>
      <c r="K406" s="316" t="str">
        <f t="shared" si="5"/>
        <v/>
      </c>
      <c r="L406" s="318"/>
      <c r="M406" s="304"/>
    </row>
    <row r="407" spans="2:13" s="279" customFormat="1" x14ac:dyDescent="0.35">
      <c r="B407" s="287" t="str">
        <f>IF($E407="","",VLOOKUP($E407,Lists!$AZ$2:$BC$78,2,FALSE))</f>
        <v/>
      </c>
      <c r="C407" s="287" t="str">
        <f>IF($E407="","",VLOOKUP($E407,Lists!$AZ$2:$BC$78,3,FALSE))</f>
        <v/>
      </c>
      <c r="D407" s="287" t="str">
        <f>IF($E407="","",VLOOKUP($E407,Lists!$AZ$2:$BC$78,4,FALSE))</f>
        <v/>
      </c>
      <c r="E407" s="277"/>
      <c r="F407" s="277"/>
      <c r="G407" s="303"/>
      <c r="H407" s="304"/>
      <c r="I407" s="303"/>
      <c r="J407" s="304"/>
      <c r="K407" s="316" t="str">
        <f t="shared" si="5"/>
        <v/>
      </c>
      <c r="L407" s="318"/>
      <c r="M407" s="304"/>
    </row>
    <row r="408" spans="2:13" s="279" customFormat="1" x14ac:dyDescent="0.35">
      <c r="B408" s="287" t="str">
        <f>IF($E408="","",VLOOKUP($E408,Lists!$AZ$2:$BC$78,2,FALSE))</f>
        <v/>
      </c>
      <c r="C408" s="287" t="str">
        <f>IF($E408="","",VLOOKUP($E408,Lists!$AZ$2:$BC$78,3,FALSE))</f>
        <v/>
      </c>
      <c r="D408" s="287" t="str">
        <f>IF($E408="","",VLOOKUP($E408,Lists!$AZ$2:$BC$78,4,FALSE))</f>
        <v/>
      </c>
      <c r="E408" s="277"/>
      <c r="F408" s="277"/>
      <c r="G408" s="303"/>
      <c r="H408" s="304"/>
      <c r="I408" s="303"/>
      <c r="J408" s="304"/>
      <c r="K408" s="316" t="str">
        <f t="shared" si="5"/>
        <v/>
      </c>
      <c r="L408" s="318"/>
      <c r="M408" s="304"/>
    </row>
    <row r="409" spans="2:13" s="279" customFormat="1" x14ac:dyDescent="0.35">
      <c r="B409" s="287" t="str">
        <f>IF($E409="","",VLOOKUP($E409,Lists!$AZ$2:$BC$78,2,FALSE))</f>
        <v/>
      </c>
      <c r="C409" s="287" t="str">
        <f>IF($E409="","",VLOOKUP($E409,Lists!$AZ$2:$BC$78,3,FALSE))</f>
        <v/>
      </c>
      <c r="D409" s="287" t="str">
        <f>IF($E409="","",VLOOKUP($E409,Lists!$AZ$2:$BC$78,4,FALSE))</f>
        <v/>
      </c>
      <c r="E409" s="277"/>
      <c r="F409" s="277"/>
      <c r="G409" s="303"/>
      <c r="H409" s="304"/>
      <c r="I409" s="303"/>
      <c r="J409" s="304"/>
      <c r="K409" s="316" t="str">
        <f t="shared" ref="K409:K472" si="6">IF(J409="","",(VALUE(TEXT(I409,"m/dd/yy ")&amp;TEXT(J409,"hh:mm:ss"))-(VALUE(TEXT(G409,"m/dd/yy ")&amp;TEXT(H409,"hh:mm:ss"))))*24)</f>
        <v/>
      </c>
      <c r="L409" s="318"/>
      <c r="M409" s="304"/>
    </row>
    <row r="410" spans="2:13" s="279" customFormat="1" x14ac:dyDescent="0.35">
      <c r="B410" s="287" t="str">
        <f>IF($E410="","",VLOOKUP($E410,Lists!$AZ$2:$BC$78,2,FALSE))</f>
        <v/>
      </c>
      <c r="C410" s="287" t="str">
        <f>IF($E410="","",VLOOKUP($E410,Lists!$AZ$2:$BC$78,3,FALSE))</f>
        <v/>
      </c>
      <c r="D410" s="287" t="str">
        <f>IF($E410="","",VLOOKUP($E410,Lists!$AZ$2:$BC$78,4,FALSE))</f>
        <v/>
      </c>
      <c r="E410" s="277"/>
      <c r="F410" s="277"/>
      <c r="G410" s="303"/>
      <c r="H410" s="304"/>
      <c r="I410" s="303"/>
      <c r="J410" s="304"/>
      <c r="K410" s="316" t="str">
        <f t="shared" si="6"/>
        <v/>
      </c>
      <c r="L410" s="318"/>
      <c r="M410" s="304"/>
    </row>
    <row r="411" spans="2:13" s="279" customFormat="1" x14ac:dyDescent="0.35">
      <c r="B411" s="287" t="str">
        <f>IF($E411="","",VLOOKUP($E411,Lists!$AZ$2:$BC$78,2,FALSE))</f>
        <v/>
      </c>
      <c r="C411" s="287" t="str">
        <f>IF($E411="","",VLOOKUP($E411,Lists!$AZ$2:$BC$78,3,FALSE))</f>
        <v/>
      </c>
      <c r="D411" s="287" t="str">
        <f>IF($E411="","",VLOOKUP($E411,Lists!$AZ$2:$BC$78,4,FALSE))</f>
        <v/>
      </c>
      <c r="E411" s="277"/>
      <c r="F411" s="277"/>
      <c r="G411" s="303"/>
      <c r="H411" s="304"/>
      <c r="I411" s="303"/>
      <c r="J411" s="304"/>
      <c r="K411" s="316" t="str">
        <f t="shared" si="6"/>
        <v/>
      </c>
      <c r="L411" s="318"/>
      <c r="M411" s="304"/>
    </row>
    <row r="412" spans="2:13" s="279" customFormat="1" x14ac:dyDescent="0.35">
      <c r="B412" s="287" t="str">
        <f>IF($E412="","",VLOOKUP($E412,Lists!$AZ$2:$BC$78,2,FALSE))</f>
        <v/>
      </c>
      <c r="C412" s="287" t="str">
        <f>IF($E412="","",VLOOKUP($E412,Lists!$AZ$2:$BC$78,3,FALSE))</f>
        <v/>
      </c>
      <c r="D412" s="287" t="str">
        <f>IF($E412="","",VLOOKUP($E412,Lists!$AZ$2:$BC$78,4,FALSE))</f>
        <v/>
      </c>
      <c r="E412" s="277"/>
      <c r="F412" s="277"/>
      <c r="G412" s="303"/>
      <c r="H412" s="304"/>
      <c r="I412" s="303"/>
      <c r="J412" s="304"/>
      <c r="K412" s="316" t="str">
        <f t="shared" si="6"/>
        <v/>
      </c>
      <c r="L412" s="318"/>
      <c r="M412" s="304"/>
    </row>
    <row r="413" spans="2:13" s="279" customFormat="1" x14ac:dyDescent="0.35">
      <c r="B413" s="287" t="str">
        <f>IF($E413="","",VLOOKUP($E413,Lists!$AZ$2:$BC$78,2,FALSE))</f>
        <v/>
      </c>
      <c r="C413" s="287" t="str">
        <f>IF($E413="","",VLOOKUP($E413,Lists!$AZ$2:$BC$78,3,FALSE))</f>
        <v/>
      </c>
      <c r="D413" s="287" t="str">
        <f>IF($E413="","",VLOOKUP($E413,Lists!$AZ$2:$BC$78,4,FALSE))</f>
        <v/>
      </c>
      <c r="E413" s="277"/>
      <c r="F413" s="277"/>
      <c r="G413" s="303"/>
      <c r="H413" s="304"/>
      <c r="I413" s="303"/>
      <c r="J413" s="304"/>
      <c r="K413" s="316" t="str">
        <f t="shared" si="6"/>
        <v/>
      </c>
      <c r="L413" s="318"/>
      <c r="M413" s="304"/>
    </row>
    <row r="414" spans="2:13" s="279" customFormat="1" x14ac:dyDescent="0.35">
      <c r="B414" s="287" t="str">
        <f>IF($E414="","",VLOOKUP($E414,Lists!$AZ$2:$BC$78,2,FALSE))</f>
        <v/>
      </c>
      <c r="C414" s="287" t="str">
        <f>IF($E414="","",VLOOKUP($E414,Lists!$AZ$2:$BC$78,3,FALSE))</f>
        <v/>
      </c>
      <c r="D414" s="287" t="str">
        <f>IF($E414="","",VLOOKUP($E414,Lists!$AZ$2:$BC$78,4,FALSE))</f>
        <v/>
      </c>
      <c r="E414" s="277"/>
      <c r="F414" s="277"/>
      <c r="G414" s="303"/>
      <c r="H414" s="304"/>
      <c r="I414" s="303"/>
      <c r="J414" s="304"/>
      <c r="K414" s="316" t="str">
        <f t="shared" si="6"/>
        <v/>
      </c>
      <c r="L414" s="318"/>
      <c r="M414" s="304"/>
    </row>
    <row r="415" spans="2:13" s="279" customFormat="1" x14ac:dyDescent="0.35">
      <c r="B415" s="287" t="str">
        <f>IF($E415="","",VLOOKUP($E415,Lists!$AZ$2:$BC$78,2,FALSE))</f>
        <v/>
      </c>
      <c r="C415" s="287" t="str">
        <f>IF($E415="","",VLOOKUP($E415,Lists!$AZ$2:$BC$78,3,FALSE))</f>
        <v/>
      </c>
      <c r="D415" s="287" t="str">
        <f>IF($E415="","",VLOOKUP($E415,Lists!$AZ$2:$BC$78,4,FALSE))</f>
        <v/>
      </c>
      <c r="E415" s="277"/>
      <c r="F415" s="277"/>
      <c r="G415" s="303"/>
      <c r="H415" s="304"/>
      <c r="I415" s="303"/>
      <c r="J415" s="304"/>
      <c r="K415" s="316" t="str">
        <f t="shared" si="6"/>
        <v/>
      </c>
      <c r="L415" s="318"/>
      <c r="M415" s="304"/>
    </row>
    <row r="416" spans="2:13" s="279" customFormat="1" x14ac:dyDescent="0.35">
      <c r="B416" s="287" t="str">
        <f>IF($E416="","",VLOOKUP($E416,Lists!$AZ$2:$BC$78,2,FALSE))</f>
        <v/>
      </c>
      <c r="C416" s="287" t="str">
        <f>IF($E416="","",VLOOKUP($E416,Lists!$AZ$2:$BC$78,3,FALSE))</f>
        <v/>
      </c>
      <c r="D416" s="287" t="str">
        <f>IF($E416="","",VLOOKUP($E416,Lists!$AZ$2:$BC$78,4,FALSE))</f>
        <v/>
      </c>
      <c r="E416" s="277"/>
      <c r="F416" s="277"/>
      <c r="G416" s="303"/>
      <c r="H416" s="304"/>
      <c r="I416" s="303"/>
      <c r="J416" s="304"/>
      <c r="K416" s="316" t="str">
        <f t="shared" si="6"/>
        <v/>
      </c>
      <c r="L416" s="318"/>
      <c r="M416" s="304"/>
    </row>
    <row r="417" spans="2:13" s="279" customFormat="1" x14ac:dyDescent="0.35">
      <c r="B417" s="287" t="str">
        <f>IF($E417="","",VLOOKUP($E417,Lists!$AZ$2:$BC$78,2,FALSE))</f>
        <v/>
      </c>
      <c r="C417" s="287" t="str">
        <f>IF($E417="","",VLOOKUP($E417,Lists!$AZ$2:$BC$78,3,FALSE))</f>
        <v/>
      </c>
      <c r="D417" s="287" t="str">
        <f>IF($E417="","",VLOOKUP($E417,Lists!$AZ$2:$BC$78,4,FALSE))</f>
        <v/>
      </c>
      <c r="E417" s="277"/>
      <c r="F417" s="277"/>
      <c r="G417" s="303"/>
      <c r="H417" s="304"/>
      <c r="I417" s="303"/>
      <c r="J417" s="304"/>
      <c r="K417" s="316" t="str">
        <f t="shared" si="6"/>
        <v/>
      </c>
      <c r="L417" s="318"/>
      <c r="M417" s="304"/>
    </row>
    <row r="418" spans="2:13" s="279" customFormat="1" x14ac:dyDescent="0.35">
      <c r="B418" s="287" t="str">
        <f>IF($E418="","",VLOOKUP($E418,Lists!$AZ$2:$BC$78,2,FALSE))</f>
        <v/>
      </c>
      <c r="C418" s="287" t="str">
        <f>IF($E418="","",VLOOKUP($E418,Lists!$AZ$2:$BC$78,3,FALSE))</f>
        <v/>
      </c>
      <c r="D418" s="287" t="str">
        <f>IF($E418="","",VLOOKUP($E418,Lists!$AZ$2:$BC$78,4,FALSE))</f>
        <v/>
      </c>
      <c r="E418" s="277"/>
      <c r="F418" s="277"/>
      <c r="G418" s="303"/>
      <c r="H418" s="304"/>
      <c r="I418" s="303"/>
      <c r="J418" s="304"/>
      <c r="K418" s="316" t="str">
        <f t="shared" si="6"/>
        <v/>
      </c>
      <c r="L418" s="318"/>
      <c r="M418" s="304"/>
    </row>
    <row r="419" spans="2:13" s="279" customFormat="1" x14ac:dyDescent="0.35">
      <c r="B419" s="287" t="str">
        <f>IF($E419="","",VLOOKUP($E419,Lists!$AZ$2:$BC$78,2,FALSE))</f>
        <v/>
      </c>
      <c r="C419" s="287" t="str">
        <f>IF($E419="","",VLOOKUP($E419,Lists!$AZ$2:$BC$78,3,FALSE))</f>
        <v/>
      </c>
      <c r="D419" s="287" t="str">
        <f>IF($E419="","",VLOOKUP($E419,Lists!$AZ$2:$BC$78,4,FALSE))</f>
        <v/>
      </c>
      <c r="E419" s="277"/>
      <c r="F419" s="277"/>
      <c r="G419" s="303"/>
      <c r="H419" s="304"/>
      <c r="I419" s="303"/>
      <c r="J419" s="304"/>
      <c r="K419" s="316" t="str">
        <f t="shared" si="6"/>
        <v/>
      </c>
      <c r="L419" s="318"/>
      <c r="M419" s="304"/>
    </row>
    <row r="420" spans="2:13" s="279" customFormat="1" x14ac:dyDescent="0.35">
      <c r="B420" s="287" t="str">
        <f>IF($E420="","",VLOOKUP($E420,Lists!$AZ$2:$BC$78,2,FALSE))</f>
        <v/>
      </c>
      <c r="C420" s="287" t="str">
        <f>IF($E420="","",VLOOKUP($E420,Lists!$AZ$2:$BC$78,3,FALSE))</f>
        <v/>
      </c>
      <c r="D420" s="287" t="str">
        <f>IF($E420="","",VLOOKUP($E420,Lists!$AZ$2:$BC$78,4,FALSE))</f>
        <v/>
      </c>
      <c r="E420" s="277"/>
      <c r="F420" s="277"/>
      <c r="G420" s="303"/>
      <c r="H420" s="304"/>
      <c r="I420" s="303"/>
      <c r="J420" s="304"/>
      <c r="K420" s="316" t="str">
        <f t="shared" si="6"/>
        <v/>
      </c>
      <c r="L420" s="318"/>
      <c r="M420" s="304"/>
    </row>
    <row r="421" spans="2:13" s="279" customFormat="1" x14ac:dyDescent="0.35">
      <c r="B421" s="287" t="str">
        <f>IF($E421="","",VLOOKUP($E421,Lists!$AZ$2:$BC$78,2,FALSE))</f>
        <v/>
      </c>
      <c r="C421" s="287" t="str">
        <f>IF($E421="","",VLOOKUP($E421,Lists!$AZ$2:$BC$78,3,FALSE))</f>
        <v/>
      </c>
      <c r="D421" s="287" t="str">
        <f>IF($E421="","",VLOOKUP($E421,Lists!$AZ$2:$BC$78,4,FALSE))</f>
        <v/>
      </c>
      <c r="E421" s="277"/>
      <c r="F421" s="277"/>
      <c r="G421" s="303"/>
      <c r="H421" s="304"/>
      <c r="I421" s="303"/>
      <c r="J421" s="304"/>
      <c r="K421" s="316" t="str">
        <f t="shared" si="6"/>
        <v/>
      </c>
      <c r="L421" s="318"/>
      <c r="M421" s="304"/>
    </row>
    <row r="422" spans="2:13" s="279" customFormat="1" x14ac:dyDescent="0.35">
      <c r="B422" s="287" t="str">
        <f>IF($E422="","",VLOOKUP($E422,Lists!$AZ$2:$BC$78,2,FALSE))</f>
        <v/>
      </c>
      <c r="C422" s="287" t="str">
        <f>IF($E422="","",VLOOKUP($E422,Lists!$AZ$2:$BC$78,3,FALSE))</f>
        <v/>
      </c>
      <c r="D422" s="287" t="str">
        <f>IF($E422="","",VLOOKUP($E422,Lists!$AZ$2:$BC$78,4,FALSE))</f>
        <v/>
      </c>
      <c r="E422" s="277"/>
      <c r="F422" s="277"/>
      <c r="G422" s="303"/>
      <c r="H422" s="304"/>
      <c r="I422" s="303"/>
      <c r="J422" s="304"/>
      <c r="K422" s="316" t="str">
        <f t="shared" si="6"/>
        <v/>
      </c>
      <c r="L422" s="318"/>
      <c r="M422" s="304"/>
    </row>
    <row r="423" spans="2:13" s="279" customFormat="1" x14ac:dyDescent="0.35">
      <c r="B423" s="287" t="str">
        <f>IF($E423="","",VLOOKUP($E423,Lists!$AZ$2:$BC$78,2,FALSE))</f>
        <v/>
      </c>
      <c r="C423" s="287" t="str">
        <f>IF($E423="","",VLOOKUP($E423,Lists!$AZ$2:$BC$78,3,FALSE))</f>
        <v/>
      </c>
      <c r="D423" s="287" t="str">
        <f>IF($E423="","",VLOOKUP($E423,Lists!$AZ$2:$BC$78,4,FALSE))</f>
        <v/>
      </c>
      <c r="E423" s="277"/>
      <c r="F423" s="277"/>
      <c r="G423" s="303"/>
      <c r="H423" s="304"/>
      <c r="I423" s="303"/>
      <c r="J423" s="304"/>
      <c r="K423" s="316" t="str">
        <f t="shared" si="6"/>
        <v/>
      </c>
      <c r="L423" s="318"/>
      <c r="M423" s="304"/>
    </row>
    <row r="424" spans="2:13" s="279" customFormat="1" x14ac:dyDescent="0.35">
      <c r="B424" s="287" t="str">
        <f>IF($E424="","",VLOOKUP($E424,Lists!$AZ$2:$BC$78,2,FALSE))</f>
        <v/>
      </c>
      <c r="C424" s="287" t="str">
        <f>IF($E424="","",VLOOKUP($E424,Lists!$AZ$2:$BC$78,3,FALSE))</f>
        <v/>
      </c>
      <c r="D424" s="287" t="str">
        <f>IF($E424="","",VLOOKUP($E424,Lists!$AZ$2:$BC$78,4,FALSE))</f>
        <v/>
      </c>
      <c r="E424" s="277"/>
      <c r="F424" s="277"/>
      <c r="G424" s="303"/>
      <c r="H424" s="304"/>
      <c r="I424" s="303"/>
      <c r="J424" s="304"/>
      <c r="K424" s="316" t="str">
        <f t="shared" si="6"/>
        <v/>
      </c>
      <c r="L424" s="318"/>
      <c r="M424" s="304"/>
    </row>
    <row r="425" spans="2:13" s="279" customFormat="1" x14ac:dyDescent="0.35">
      <c r="B425" s="287" t="str">
        <f>IF($E425="","",VLOOKUP($E425,Lists!$AZ$2:$BC$78,2,FALSE))</f>
        <v/>
      </c>
      <c r="C425" s="287" t="str">
        <f>IF($E425="","",VLOOKUP($E425,Lists!$AZ$2:$BC$78,3,FALSE))</f>
        <v/>
      </c>
      <c r="D425" s="287" t="str">
        <f>IF($E425="","",VLOOKUP($E425,Lists!$AZ$2:$BC$78,4,FALSE))</f>
        <v/>
      </c>
      <c r="E425" s="277"/>
      <c r="F425" s="277"/>
      <c r="G425" s="303"/>
      <c r="H425" s="304"/>
      <c r="I425" s="303"/>
      <c r="J425" s="304"/>
      <c r="K425" s="316" t="str">
        <f t="shared" si="6"/>
        <v/>
      </c>
      <c r="L425" s="318"/>
      <c r="M425" s="304"/>
    </row>
    <row r="426" spans="2:13" s="279" customFormat="1" x14ac:dyDescent="0.35">
      <c r="B426" s="287" t="str">
        <f>IF($E426="","",VLOOKUP($E426,Lists!$AZ$2:$BC$78,2,FALSE))</f>
        <v/>
      </c>
      <c r="C426" s="287" t="str">
        <f>IF($E426="","",VLOOKUP($E426,Lists!$AZ$2:$BC$78,3,FALSE))</f>
        <v/>
      </c>
      <c r="D426" s="287" t="str">
        <f>IF($E426="","",VLOOKUP($E426,Lists!$AZ$2:$BC$78,4,FALSE))</f>
        <v/>
      </c>
      <c r="E426" s="277"/>
      <c r="F426" s="277"/>
      <c r="G426" s="303"/>
      <c r="H426" s="304"/>
      <c r="I426" s="303"/>
      <c r="J426" s="304"/>
      <c r="K426" s="316" t="str">
        <f t="shared" si="6"/>
        <v/>
      </c>
      <c r="L426" s="318"/>
      <c r="M426" s="304"/>
    </row>
    <row r="427" spans="2:13" s="279" customFormat="1" x14ac:dyDescent="0.35">
      <c r="B427" s="287" t="str">
        <f>IF($E427="","",VLOOKUP($E427,Lists!$AZ$2:$BC$78,2,FALSE))</f>
        <v/>
      </c>
      <c r="C427" s="287" t="str">
        <f>IF($E427="","",VLOOKUP($E427,Lists!$AZ$2:$BC$78,3,FALSE))</f>
        <v/>
      </c>
      <c r="D427" s="287" t="str">
        <f>IF($E427="","",VLOOKUP($E427,Lists!$AZ$2:$BC$78,4,FALSE))</f>
        <v/>
      </c>
      <c r="E427" s="277"/>
      <c r="F427" s="277"/>
      <c r="G427" s="303"/>
      <c r="H427" s="304"/>
      <c r="I427" s="303"/>
      <c r="J427" s="304"/>
      <c r="K427" s="316" t="str">
        <f t="shared" si="6"/>
        <v/>
      </c>
      <c r="L427" s="318"/>
      <c r="M427" s="304"/>
    </row>
    <row r="428" spans="2:13" s="279" customFormat="1" x14ac:dyDescent="0.35">
      <c r="B428" s="287" t="str">
        <f>IF($E428="","",VLOOKUP($E428,Lists!$AZ$2:$BC$78,2,FALSE))</f>
        <v/>
      </c>
      <c r="C428" s="287" t="str">
        <f>IF($E428="","",VLOOKUP($E428,Lists!$AZ$2:$BC$78,3,FALSE))</f>
        <v/>
      </c>
      <c r="D428" s="287" t="str">
        <f>IF($E428="","",VLOOKUP($E428,Lists!$AZ$2:$BC$78,4,FALSE))</f>
        <v/>
      </c>
      <c r="E428" s="277"/>
      <c r="F428" s="277"/>
      <c r="G428" s="303"/>
      <c r="H428" s="304"/>
      <c r="I428" s="303"/>
      <c r="J428" s="304"/>
      <c r="K428" s="316" t="str">
        <f t="shared" si="6"/>
        <v/>
      </c>
      <c r="L428" s="318"/>
      <c r="M428" s="304"/>
    </row>
    <row r="429" spans="2:13" s="279" customFormat="1" x14ac:dyDescent="0.35">
      <c r="B429" s="287" t="str">
        <f>IF($E429="","",VLOOKUP($E429,Lists!$AZ$2:$BC$78,2,FALSE))</f>
        <v/>
      </c>
      <c r="C429" s="287" t="str">
        <f>IF($E429="","",VLOOKUP($E429,Lists!$AZ$2:$BC$78,3,FALSE))</f>
        <v/>
      </c>
      <c r="D429" s="287" t="str">
        <f>IF($E429="","",VLOOKUP($E429,Lists!$AZ$2:$BC$78,4,FALSE))</f>
        <v/>
      </c>
      <c r="E429" s="277"/>
      <c r="F429" s="277"/>
      <c r="G429" s="303"/>
      <c r="H429" s="304"/>
      <c r="I429" s="303"/>
      <c r="J429" s="304"/>
      <c r="K429" s="316" t="str">
        <f t="shared" si="6"/>
        <v/>
      </c>
      <c r="L429" s="318"/>
      <c r="M429" s="304"/>
    </row>
    <row r="430" spans="2:13" s="279" customFormat="1" x14ac:dyDescent="0.35">
      <c r="B430" s="287" t="str">
        <f>IF($E430="","",VLOOKUP($E430,Lists!$AZ$2:$BC$78,2,FALSE))</f>
        <v/>
      </c>
      <c r="C430" s="287" t="str">
        <f>IF($E430="","",VLOOKUP($E430,Lists!$AZ$2:$BC$78,3,FALSE))</f>
        <v/>
      </c>
      <c r="D430" s="287" t="str">
        <f>IF($E430="","",VLOOKUP($E430,Lists!$AZ$2:$BC$78,4,FALSE))</f>
        <v/>
      </c>
      <c r="E430" s="277"/>
      <c r="F430" s="277"/>
      <c r="G430" s="303"/>
      <c r="H430" s="304"/>
      <c r="I430" s="303"/>
      <c r="J430" s="304"/>
      <c r="K430" s="316" t="str">
        <f t="shared" si="6"/>
        <v/>
      </c>
      <c r="L430" s="318"/>
      <c r="M430" s="304"/>
    </row>
    <row r="431" spans="2:13" s="279" customFormat="1" x14ac:dyDescent="0.35">
      <c r="B431" s="287" t="str">
        <f>IF($E431="","",VLOOKUP($E431,Lists!$AZ$2:$BC$78,2,FALSE))</f>
        <v/>
      </c>
      <c r="C431" s="287" t="str">
        <f>IF($E431="","",VLOOKUP($E431,Lists!$AZ$2:$BC$78,3,FALSE))</f>
        <v/>
      </c>
      <c r="D431" s="287" t="str">
        <f>IF($E431="","",VLOOKUP($E431,Lists!$AZ$2:$BC$78,4,FALSE))</f>
        <v/>
      </c>
      <c r="E431" s="277"/>
      <c r="F431" s="277"/>
      <c r="G431" s="303"/>
      <c r="H431" s="304"/>
      <c r="I431" s="303"/>
      <c r="J431" s="304"/>
      <c r="K431" s="316" t="str">
        <f t="shared" si="6"/>
        <v/>
      </c>
      <c r="L431" s="318"/>
      <c r="M431" s="304"/>
    </row>
    <row r="432" spans="2:13" s="279" customFormat="1" x14ac:dyDescent="0.35">
      <c r="B432" s="287" t="str">
        <f>IF($E432="","",VLOOKUP($E432,Lists!$AZ$2:$BC$78,2,FALSE))</f>
        <v/>
      </c>
      <c r="C432" s="287" t="str">
        <f>IF($E432="","",VLOOKUP($E432,Lists!$AZ$2:$BC$78,3,FALSE))</f>
        <v/>
      </c>
      <c r="D432" s="287" t="str">
        <f>IF($E432="","",VLOOKUP($E432,Lists!$AZ$2:$BC$78,4,FALSE))</f>
        <v/>
      </c>
      <c r="E432" s="277"/>
      <c r="F432" s="277"/>
      <c r="G432" s="303"/>
      <c r="H432" s="304"/>
      <c r="I432" s="303"/>
      <c r="J432" s="304"/>
      <c r="K432" s="316" t="str">
        <f t="shared" si="6"/>
        <v/>
      </c>
      <c r="L432" s="318"/>
      <c r="M432" s="304"/>
    </row>
    <row r="433" spans="2:13" s="279" customFormat="1" x14ac:dyDescent="0.35">
      <c r="B433" s="287" t="str">
        <f>IF($E433="","",VLOOKUP($E433,Lists!$AZ$2:$BC$78,2,FALSE))</f>
        <v/>
      </c>
      <c r="C433" s="287" t="str">
        <f>IF($E433="","",VLOOKUP($E433,Lists!$AZ$2:$BC$78,3,FALSE))</f>
        <v/>
      </c>
      <c r="D433" s="287" t="str">
        <f>IF($E433="","",VLOOKUP($E433,Lists!$AZ$2:$BC$78,4,FALSE))</f>
        <v/>
      </c>
      <c r="E433" s="277"/>
      <c r="F433" s="277"/>
      <c r="G433" s="303"/>
      <c r="H433" s="304"/>
      <c r="I433" s="303"/>
      <c r="J433" s="304"/>
      <c r="K433" s="316" t="str">
        <f t="shared" si="6"/>
        <v/>
      </c>
      <c r="L433" s="318"/>
      <c r="M433" s="304"/>
    </row>
    <row r="434" spans="2:13" s="279" customFormat="1" x14ac:dyDescent="0.35">
      <c r="B434" s="287" t="str">
        <f>IF($E434="","",VLOOKUP($E434,Lists!$AZ$2:$BC$78,2,FALSE))</f>
        <v/>
      </c>
      <c r="C434" s="287" t="str">
        <f>IF($E434="","",VLOOKUP($E434,Lists!$AZ$2:$BC$78,3,FALSE))</f>
        <v/>
      </c>
      <c r="D434" s="287" t="str">
        <f>IF($E434="","",VLOOKUP($E434,Lists!$AZ$2:$BC$78,4,FALSE))</f>
        <v/>
      </c>
      <c r="E434" s="277"/>
      <c r="F434" s="277"/>
      <c r="G434" s="303"/>
      <c r="H434" s="304"/>
      <c r="I434" s="303"/>
      <c r="J434" s="304"/>
      <c r="K434" s="316" t="str">
        <f t="shared" si="6"/>
        <v/>
      </c>
      <c r="L434" s="318"/>
      <c r="M434" s="304"/>
    </row>
    <row r="435" spans="2:13" s="279" customFormat="1" x14ac:dyDescent="0.35">
      <c r="B435" s="287" t="str">
        <f>IF($E435="","",VLOOKUP($E435,Lists!$AZ$2:$BC$78,2,FALSE))</f>
        <v/>
      </c>
      <c r="C435" s="287" t="str">
        <f>IF($E435="","",VLOOKUP($E435,Lists!$AZ$2:$BC$78,3,FALSE))</f>
        <v/>
      </c>
      <c r="D435" s="287" t="str">
        <f>IF($E435="","",VLOOKUP($E435,Lists!$AZ$2:$BC$78,4,FALSE))</f>
        <v/>
      </c>
      <c r="E435" s="277"/>
      <c r="F435" s="277"/>
      <c r="G435" s="303"/>
      <c r="H435" s="304"/>
      <c r="I435" s="303"/>
      <c r="J435" s="304"/>
      <c r="K435" s="316" t="str">
        <f t="shared" si="6"/>
        <v/>
      </c>
      <c r="L435" s="318"/>
      <c r="M435" s="304"/>
    </row>
    <row r="436" spans="2:13" s="279" customFormat="1" x14ac:dyDescent="0.35">
      <c r="B436" s="287" t="str">
        <f>IF($E436="","",VLOOKUP($E436,Lists!$AZ$2:$BC$78,2,FALSE))</f>
        <v/>
      </c>
      <c r="C436" s="287" t="str">
        <f>IF($E436="","",VLOOKUP($E436,Lists!$AZ$2:$BC$78,3,FALSE))</f>
        <v/>
      </c>
      <c r="D436" s="287" t="str">
        <f>IF($E436="","",VLOOKUP($E436,Lists!$AZ$2:$BC$78,4,FALSE))</f>
        <v/>
      </c>
      <c r="E436" s="277"/>
      <c r="F436" s="277"/>
      <c r="G436" s="303"/>
      <c r="H436" s="304"/>
      <c r="I436" s="303"/>
      <c r="J436" s="304"/>
      <c r="K436" s="316" t="str">
        <f t="shared" si="6"/>
        <v/>
      </c>
      <c r="L436" s="318"/>
      <c r="M436" s="304"/>
    </row>
    <row r="437" spans="2:13" s="279" customFormat="1" x14ac:dyDescent="0.35">
      <c r="B437" s="287" t="str">
        <f>IF($E437="","",VLOOKUP($E437,Lists!$AZ$2:$BC$78,2,FALSE))</f>
        <v/>
      </c>
      <c r="C437" s="287" t="str">
        <f>IF($E437="","",VLOOKUP($E437,Lists!$AZ$2:$BC$78,3,FALSE))</f>
        <v/>
      </c>
      <c r="D437" s="287" t="str">
        <f>IF($E437="","",VLOOKUP($E437,Lists!$AZ$2:$BC$78,4,FALSE))</f>
        <v/>
      </c>
      <c r="E437" s="277"/>
      <c r="F437" s="277"/>
      <c r="G437" s="303"/>
      <c r="H437" s="304"/>
      <c r="I437" s="303"/>
      <c r="J437" s="304"/>
      <c r="K437" s="316" t="str">
        <f t="shared" si="6"/>
        <v/>
      </c>
      <c r="L437" s="318"/>
      <c r="M437" s="304"/>
    </row>
    <row r="438" spans="2:13" s="279" customFormat="1" x14ac:dyDescent="0.35">
      <c r="B438" s="287" t="str">
        <f>IF($E438="","",VLOOKUP($E438,Lists!$AZ$2:$BC$78,2,FALSE))</f>
        <v/>
      </c>
      <c r="C438" s="287" t="str">
        <f>IF($E438="","",VLOOKUP($E438,Lists!$AZ$2:$BC$78,3,FALSE))</f>
        <v/>
      </c>
      <c r="D438" s="287" t="str">
        <f>IF($E438="","",VLOOKUP($E438,Lists!$AZ$2:$BC$78,4,FALSE))</f>
        <v/>
      </c>
      <c r="E438" s="277"/>
      <c r="F438" s="277"/>
      <c r="G438" s="303"/>
      <c r="H438" s="304"/>
      <c r="I438" s="303"/>
      <c r="J438" s="304"/>
      <c r="K438" s="316" t="str">
        <f t="shared" si="6"/>
        <v/>
      </c>
      <c r="L438" s="318"/>
      <c r="M438" s="304"/>
    </row>
    <row r="439" spans="2:13" s="279" customFormat="1" x14ac:dyDescent="0.35">
      <c r="B439" s="287" t="str">
        <f>IF($E439="","",VLOOKUP($E439,Lists!$AZ$2:$BC$78,2,FALSE))</f>
        <v/>
      </c>
      <c r="C439" s="287" t="str">
        <f>IF($E439="","",VLOOKUP($E439,Lists!$AZ$2:$BC$78,3,FALSE))</f>
        <v/>
      </c>
      <c r="D439" s="287" t="str">
        <f>IF($E439="","",VLOOKUP($E439,Lists!$AZ$2:$BC$78,4,FALSE))</f>
        <v/>
      </c>
      <c r="E439" s="277"/>
      <c r="F439" s="277"/>
      <c r="G439" s="303"/>
      <c r="H439" s="304"/>
      <c r="I439" s="303"/>
      <c r="J439" s="304"/>
      <c r="K439" s="316" t="str">
        <f t="shared" si="6"/>
        <v/>
      </c>
      <c r="L439" s="318"/>
      <c r="M439" s="304"/>
    </row>
    <row r="440" spans="2:13" s="279" customFormat="1" x14ac:dyDescent="0.35">
      <c r="B440" s="287" t="str">
        <f>IF($E440="","",VLOOKUP($E440,Lists!$AZ$2:$BC$78,2,FALSE))</f>
        <v/>
      </c>
      <c r="C440" s="287" t="str">
        <f>IF($E440="","",VLOOKUP($E440,Lists!$AZ$2:$BC$78,3,FALSE))</f>
        <v/>
      </c>
      <c r="D440" s="287" t="str">
        <f>IF($E440="","",VLOOKUP($E440,Lists!$AZ$2:$BC$78,4,FALSE))</f>
        <v/>
      </c>
      <c r="E440" s="277"/>
      <c r="F440" s="277"/>
      <c r="G440" s="303"/>
      <c r="H440" s="304"/>
      <c r="I440" s="303"/>
      <c r="J440" s="304"/>
      <c r="K440" s="316" t="str">
        <f t="shared" si="6"/>
        <v/>
      </c>
      <c r="L440" s="318"/>
      <c r="M440" s="304"/>
    </row>
    <row r="441" spans="2:13" s="279" customFormat="1" x14ac:dyDescent="0.35">
      <c r="B441" s="287" t="str">
        <f>IF($E441="","",VLOOKUP($E441,Lists!$AZ$2:$BC$78,2,FALSE))</f>
        <v/>
      </c>
      <c r="C441" s="287" t="str">
        <f>IF($E441="","",VLOOKUP($E441,Lists!$AZ$2:$BC$78,3,FALSE))</f>
        <v/>
      </c>
      <c r="D441" s="287" t="str">
        <f>IF($E441="","",VLOOKUP($E441,Lists!$AZ$2:$BC$78,4,FALSE))</f>
        <v/>
      </c>
      <c r="E441" s="277"/>
      <c r="F441" s="277"/>
      <c r="G441" s="303"/>
      <c r="H441" s="304"/>
      <c r="I441" s="303"/>
      <c r="J441" s="304"/>
      <c r="K441" s="316" t="str">
        <f t="shared" si="6"/>
        <v/>
      </c>
      <c r="L441" s="318"/>
      <c r="M441" s="304"/>
    </row>
    <row r="442" spans="2:13" s="279" customFormat="1" x14ac:dyDescent="0.35">
      <c r="B442" s="287" t="str">
        <f>IF($E442="","",VLOOKUP($E442,Lists!$AZ$2:$BC$78,2,FALSE))</f>
        <v/>
      </c>
      <c r="C442" s="287" t="str">
        <f>IF($E442="","",VLOOKUP($E442,Lists!$AZ$2:$BC$78,3,FALSE))</f>
        <v/>
      </c>
      <c r="D442" s="287" t="str">
        <f>IF($E442="","",VLOOKUP($E442,Lists!$AZ$2:$BC$78,4,FALSE))</f>
        <v/>
      </c>
      <c r="E442" s="277"/>
      <c r="F442" s="277"/>
      <c r="G442" s="303"/>
      <c r="H442" s="304"/>
      <c r="I442" s="303"/>
      <c r="J442" s="304"/>
      <c r="K442" s="316" t="str">
        <f t="shared" si="6"/>
        <v/>
      </c>
      <c r="L442" s="318"/>
      <c r="M442" s="304"/>
    </row>
    <row r="443" spans="2:13" s="279" customFormat="1" x14ac:dyDescent="0.35">
      <c r="B443" s="287" t="str">
        <f>IF($E443="","",VLOOKUP($E443,Lists!$AZ$2:$BC$78,2,FALSE))</f>
        <v/>
      </c>
      <c r="C443" s="287" t="str">
        <f>IF($E443="","",VLOOKUP($E443,Lists!$AZ$2:$BC$78,3,FALSE))</f>
        <v/>
      </c>
      <c r="D443" s="287" t="str">
        <f>IF($E443="","",VLOOKUP($E443,Lists!$AZ$2:$BC$78,4,FALSE))</f>
        <v/>
      </c>
      <c r="E443" s="277"/>
      <c r="F443" s="277"/>
      <c r="G443" s="303"/>
      <c r="H443" s="304"/>
      <c r="I443" s="303"/>
      <c r="J443" s="304"/>
      <c r="K443" s="316" t="str">
        <f t="shared" si="6"/>
        <v/>
      </c>
      <c r="L443" s="318"/>
      <c r="M443" s="304"/>
    </row>
    <row r="444" spans="2:13" s="279" customFormat="1" x14ac:dyDescent="0.35">
      <c r="B444" s="287" t="str">
        <f>IF($E444="","",VLOOKUP($E444,Lists!$AZ$2:$BC$78,2,FALSE))</f>
        <v/>
      </c>
      <c r="C444" s="287" t="str">
        <f>IF($E444="","",VLOOKUP($E444,Lists!$AZ$2:$BC$78,3,FALSE))</f>
        <v/>
      </c>
      <c r="D444" s="287" t="str">
        <f>IF($E444="","",VLOOKUP($E444,Lists!$AZ$2:$BC$78,4,FALSE))</f>
        <v/>
      </c>
      <c r="E444" s="277"/>
      <c r="F444" s="277"/>
      <c r="G444" s="303"/>
      <c r="H444" s="304"/>
      <c r="I444" s="303"/>
      <c r="J444" s="304"/>
      <c r="K444" s="316" t="str">
        <f t="shared" si="6"/>
        <v/>
      </c>
      <c r="L444" s="318"/>
      <c r="M444" s="304"/>
    </row>
    <row r="445" spans="2:13" s="279" customFormat="1" x14ac:dyDescent="0.35">
      <c r="B445" s="287" t="str">
        <f>IF($E445="","",VLOOKUP($E445,Lists!$AZ$2:$BC$78,2,FALSE))</f>
        <v/>
      </c>
      <c r="C445" s="287" t="str">
        <f>IF($E445="","",VLOOKUP($E445,Lists!$AZ$2:$BC$78,3,FALSE))</f>
        <v/>
      </c>
      <c r="D445" s="287" t="str">
        <f>IF($E445="","",VLOOKUP($E445,Lists!$AZ$2:$BC$78,4,FALSE))</f>
        <v/>
      </c>
      <c r="E445" s="277"/>
      <c r="F445" s="277"/>
      <c r="G445" s="303"/>
      <c r="H445" s="304"/>
      <c r="I445" s="303"/>
      <c r="J445" s="304"/>
      <c r="K445" s="316" t="str">
        <f t="shared" si="6"/>
        <v/>
      </c>
      <c r="L445" s="318"/>
      <c r="M445" s="304"/>
    </row>
    <row r="446" spans="2:13" s="279" customFormat="1" x14ac:dyDescent="0.35">
      <c r="B446" s="287" t="str">
        <f>IF($E446="","",VLOOKUP($E446,Lists!$AZ$2:$BC$78,2,FALSE))</f>
        <v/>
      </c>
      <c r="C446" s="287" t="str">
        <f>IF($E446="","",VLOOKUP($E446,Lists!$AZ$2:$BC$78,3,FALSE))</f>
        <v/>
      </c>
      <c r="D446" s="287" t="str">
        <f>IF($E446="","",VLOOKUP($E446,Lists!$AZ$2:$BC$78,4,FALSE))</f>
        <v/>
      </c>
      <c r="E446" s="277"/>
      <c r="F446" s="277"/>
      <c r="G446" s="303"/>
      <c r="H446" s="304"/>
      <c r="I446" s="303"/>
      <c r="J446" s="304"/>
      <c r="K446" s="316" t="str">
        <f t="shared" si="6"/>
        <v/>
      </c>
      <c r="L446" s="318"/>
      <c r="M446" s="304"/>
    </row>
    <row r="447" spans="2:13" s="279" customFormat="1" x14ac:dyDescent="0.35">
      <c r="B447" s="287" t="str">
        <f>IF($E447="","",VLOOKUP($E447,Lists!$AZ$2:$BC$78,2,FALSE))</f>
        <v/>
      </c>
      <c r="C447" s="287" t="str">
        <f>IF($E447="","",VLOOKUP($E447,Lists!$AZ$2:$BC$78,3,FALSE))</f>
        <v/>
      </c>
      <c r="D447" s="287" t="str">
        <f>IF($E447="","",VLOOKUP($E447,Lists!$AZ$2:$BC$78,4,FALSE))</f>
        <v/>
      </c>
      <c r="E447" s="277"/>
      <c r="F447" s="277"/>
      <c r="G447" s="303"/>
      <c r="H447" s="304"/>
      <c r="I447" s="303"/>
      <c r="J447" s="304"/>
      <c r="K447" s="316" t="str">
        <f t="shared" si="6"/>
        <v/>
      </c>
      <c r="L447" s="318"/>
      <c r="M447" s="304"/>
    </row>
    <row r="448" spans="2:13" s="279" customFormat="1" x14ac:dyDescent="0.35">
      <c r="B448" s="287" t="str">
        <f>IF($E448="","",VLOOKUP($E448,Lists!$AZ$2:$BC$78,2,FALSE))</f>
        <v/>
      </c>
      <c r="C448" s="287" t="str">
        <f>IF($E448="","",VLOOKUP($E448,Lists!$AZ$2:$BC$78,3,FALSE))</f>
        <v/>
      </c>
      <c r="D448" s="287" t="str">
        <f>IF($E448="","",VLOOKUP($E448,Lists!$AZ$2:$BC$78,4,FALSE))</f>
        <v/>
      </c>
      <c r="E448" s="277"/>
      <c r="F448" s="277"/>
      <c r="G448" s="303"/>
      <c r="H448" s="304"/>
      <c r="I448" s="303"/>
      <c r="J448" s="304"/>
      <c r="K448" s="316" t="str">
        <f t="shared" si="6"/>
        <v/>
      </c>
      <c r="L448" s="318"/>
      <c r="M448" s="304"/>
    </row>
    <row r="449" spans="2:13" s="279" customFormat="1" x14ac:dyDescent="0.35">
      <c r="B449" s="287" t="str">
        <f>IF($E449="","",VLOOKUP($E449,Lists!$AZ$2:$BC$78,2,FALSE))</f>
        <v/>
      </c>
      <c r="C449" s="287" t="str">
        <f>IF($E449="","",VLOOKUP($E449,Lists!$AZ$2:$BC$78,3,FALSE))</f>
        <v/>
      </c>
      <c r="D449" s="287" t="str">
        <f>IF($E449="","",VLOOKUP($E449,Lists!$AZ$2:$BC$78,4,FALSE))</f>
        <v/>
      </c>
      <c r="E449" s="277"/>
      <c r="F449" s="277"/>
      <c r="G449" s="303"/>
      <c r="H449" s="304"/>
      <c r="I449" s="303"/>
      <c r="J449" s="304"/>
      <c r="K449" s="316" t="str">
        <f t="shared" si="6"/>
        <v/>
      </c>
      <c r="L449" s="318"/>
      <c r="M449" s="304"/>
    </row>
    <row r="450" spans="2:13" s="279" customFormat="1" x14ac:dyDescent="0.35">
      <c r="B450" s="287" t="str">
        <f>IF($E450="","",VLOOKUP($E450,Lists!$AZ$2:$BC$78,2,FALSE))</f>
        <v/>
      </c>
      <c r="C450" s="287" t="str">
        <f>IF($E450="","",VLOOKUP($E450,Lists!$AZ$2:$BC$78,3,FALSE))</f>
        <v/>
      </c>
      <c r="D450" s="287" t="str">
        <f>IF($E450="","",VLOOKUP($E450,Lists!$AZ$2:$BC$78,4,FALSE))</f>
        <v/>
      </c>
      <c r="E450" s="277"/>
      <c r="F450" s="277"/>
      <c r="G450" s="303"/>
      <c r="H450" s="304"/>
      <c r="I450" s="303"/>
      <c r="J450" s="304"/>
      <c r="K450" s="316" t="str">
        <f t="shared" si="6"/>
        <v/>
      </c>
      <c r="L450" s="318"/>
      <c r="M450" s="304"/>
    </row>
    <row r="451" spans="2:13" s="279" customFormat="1" x14ac:dyDescent="0.35">
      <c r="B451" s="287" t="str">
        <f>IF($E451="","",VLOOKUP($E451,Lists!$AZ$2:$BC$78,2,FALSE))</f>
        <v/>
      </c>
      <c r="C451" s="287" t="str">
        <f>IF($E451="","",VLOOKUP($E451,Lists!$AZ$2:$BC$78,3,FALSE))</f>
        <v/>
      </c>
      <c r="D451" s="287" t="str">
        <f>IF($E451="","",VLOOKUP($E451,Lists!$AZ$2:$BC$78,4,FALSE))</f>
        <v/>
      </c>
      <c r="E451" s="277"/>
      <c r="F451" s="277"/>
      <c r="G451" s="303"/>
      <c r="H451" s="304"/>
      <c r="I451" s="303"/>
      <c r="J451" s="304"/>
      <c r="K451" s="316" t="str">
        <f t="shared" si="6"/>
        <v/>
      </c>
      <c r="L451" s="318"/>
      <c r="M451" s="304"/>
    </row>
    <row r="452" spans="2:13" s="279" customFormat="1" x14ac:dyDescent="0.35">
      <c r="B452" s="287" t="str">
        <f>IF($E452="","",VLOOKUP($E452,Lists!$AZ$2:$BC$78,2,FALSE))</f>
        <v/>
      </c>
      <c r="C452" s="287" t="str">
        <f>IF($E452="","",VLOOKUP($E452,Lists!$AZ$2:$BC$78,3,FALSE))</f>
        <v/>
      </c>
      <c r="D452" s="287" t="str">
        <f>IF($E452="","",VLOOKUP($E452,Lists!$AZ$2:$BC$78,4,FALSE))</f>
        <v/>
      </c>
      <c r="E452" s="277"/>
      <c r="F452" s="277"/>
      <c r="G452" s="303"/>
      <c r="H452" s="304"/>
      <c r="I452" s="303"/>
      <c r="J452" s="304"/>
      <c r="K452" s="316" t="str">
        <f t="shared" si="6"/>
        <v/>
      </c>
      <c r="L452" s="318"/>
      <c r="M452" s="304"/>
    </row>
    <row r="453" spans="2:13" s="279" customFormat="1" x14ac:dyDescent="0.35">
      <c r="B453" s="287" t="str">
        <f>IF($E453="","",VLOOKUP($E453,Lists!$AZ$2:$BC$78,2,FALSE))</f>
        <v/>
      </c>
      <c r="C453" s="287" t="str">
        <f>IF($E453="","",VLOOKUP($E453,Lists!$AZ$2:$BC$78,3,FALSE))</f>
        <v/>
      </c>
      <c r="D453" s="287" t="str">
        <f>IF($E453="","",VLOOKUP($E453,Lists!$AZ$2:$BC$78,4,FALSE))</f>
        <v/>
      </c>
      <c r="E453" s="277"/>
      <c r="F453" s="277"/>
      <c r="G453" s="303"/>
      <c r="H453" s="304"/>
      <c r="I453" s="303"/>
      <c r="J453" s="304"/>
      <c r="K453" s="316" t="str">
        <f t="shared" si="6"/>
        <v/>
      </c>
      <c r="L453" s="318"/>
      <c r="M453" s="304"/>
    </row>
    <row r="454" spans="2:13" s="279" customFormat="1" x14ac:dyDescent="0.35">
      <c r="B454" s="287" t="str">
        <f>IF($E454="","",VLOOKUP($E454,Lists!$AZ$2:$BC$78,2,FALSE))</f>
        <v/>
      </c>
      <c r="C454" s="287" t="str">
        <f>IF($E454="","",VLOOKUP($E454,Lists!$AZ$2:$BC$78,3,FALSE))</f>
        <v/>
      </c>
      <c r="D454" s="287" t="str">
        <f>IF($E454="","",VLOOKUP($E454,Lists!$AZ$2:$BC$78,4,FALSE))</f>
        <v/>
      </c>
      <c r="E454" s="277"/>
      <c r="F454" s="277"/>
      <c r="G454" s="303"/>
      <c r="H454" s="304"/>
      <c r="I454" s="303"/>
      <c r="J454" s="304"/>
      <c r="K454" s="316" t="str">
        <f t="shared" si="6"/>
        <v/>
      </c>
      <c r="L454" s="318"/>
      <c r="M454" s="304"/>
    </row>
    <row r="455" spans="2:13" s="279" customFormat="1" x14ac:dyDescent="0.35">
      <c r="B455" s="287" t="str">
        <f>IF($E455="","",VLOOKUP($E455,Lists!$AZ$2:$BC$78,2,FALSE))</f>
        <v/>
      </c>
      <c r="C455" s="287" t="str">
        <f>IF($E455="","",VLOOKUP($E455,Lists!$AZ$2:$BC$78,3,FALSE))</f>
        <v/>
      </c>
      <c r="D455" s="287" t="str">
        <f>IF($E455="","",VLOOKUP($E455,Lists!$AZ$2:$BC$78,4,FALSE))</f>
        <v/>
      </c>
      <c r="E455" s="277"/>
      <c r="F455" s="277"/>
      <c r="G455" s="303"/>
      <c r="H455" s="304"/>
      <c r="I455" s="303"/>
      <c r="J455" s="304"/>
      <c r="K455" s="316" t="str">
        <f t="shared" si="6"/>
        <v/>
      </c>
      <c r="L455" s="318"/>
      <c r="M455" s="304"/>
    </row>
    <row r="456" spans="2:13" s="279" customFormat="1" x14ac:dyDescent="0.35">
      <c r="B456" s="287" t="str">
        <f>IF($E456="","",VLOOKUP($E456,Lists!$AZ$2:$BC$78,2,FALSE))</f>
        <v/>
      </c>
      <c r="C456" s="287" t="str">
        <f>IF($E456="","",VLOOKUP($E456,Lists!$AZ$2:$BC$78,3,FALSE))</f>
        <v/>
      </c>
      <c r="D456" s="287" t="str">
        <f>IF($E456="","",VLOOKUP($E456,Lists!$AZ$2:$BC$78,4,FALSE))</f>
        <v/>
      </c>
      <c r="E456" s="277"/>
      <c r="F456" s="277"/>
      <c r="G456" s="303"/>
      <c r="H456" s="304"/>
      <c r="I456" s="303"/>
      <c r="J456" s="304"/>
      <c r="K456" s="316" t="str">
        <f t="shared" si="6"/>
        <v/>
      </c>
      <c r="L456" s="318"/>
      <c r="M456" s="304"/>
    </row>
    <row r="457" spans="2:13" s="279" customFormat="1" x14ac:dyDescent="0.35">
      <c r="B457" s="287" t="str">
        <f>IF($E457="","",VLOOKUP($E457,Lists!$AZ$2:$BC$78,2,FALSE))</f>
        <v/>
      </c>
      <c r="C457" s="287" t="str">
        <f>IF($E457="","",VLOOKUP($E457,Lists!$AZ$2:$BC$78,3,FALSE))</f>
        <v/>
      </c>
      <c r="D457" s="287" t="str">
        <f>IF($E457="","",VLOOKUP($E457,Lists!$AZ$2:$BC$78,4,FALSE))</f>
        <v/>
      </c>
      <c r="E457" s="277"/>
      <c r="F457" s="277"/>
      <c r="G457" s="303"/>
      <c r="H457" s="304"/>
      <c r="I457" s="303"/>
      <c r="J457" s="304"/>
      <c r="K457" s="316" t="str">
        <f t="shared" si="6"/>
        <v/>
      </c>
      <c r="L457" s="318"/>
      <c r="M457" s="304"/>
    </row>
    <row r="458" spans="2:13" s="279" customFormat="1" x14ac:dyDescent="0.35">
      <c r="B458" s="287" t="str">
        <f>IF($E458="","",VLOOKUP($E458,Lists!$AZ$2:$BC$78,2,FALSE))</f>
        <v/>
      </c>
      <c r="C458" s="287" t="str">
        <f>IF($E458="","",VLOOKUP($E458,Lists!$AZ$2:$BC$78,3,FALSE))</f>
        <v/>
      </c>
      <c r="D458" s="287" t="str">
        <f>IF($E458="","",VLOOKUP($E458,Lists!$AZ$2:$BC$78,4,FALSE))</f>
        <v/>
      </c>
      <c r="E458" s="277"/>
      <c r="F458" s="277"/>
      <c r="G458" s="303"/>
      <c r="H458" s="304"/>
      <c r="I458" s="303"/>
      <c r="J458" s="304"/>
      <c r="K458" s="316" t="str">
        <f t="shared" si="6"/>
        <v/>
      </c>
      <c r="L458" s="318"/>
      <c r="M458" s="304"/>
    </row>
    <row r="459" spans="2:13" s="279" customFormat="1" x14ac:dyDescent="0.35">
      <c r="B459" s="287" t="str">
        <f>IF($E459="","",VLOOKUP($E459,Lists!$AZ$2:$BC$78,2,FALSE))</f>
        <v/>
      </c>
      <c r="C459" s="287" t="str">
        <f>IF($E459="","",VLOOKUP($E459,Lists!$AZ$2:$BC$78,3,FALSE))</f>
        <v/>
      </c>
      <c r="D459" s="287" t="str">
        <f>IF($E459="","",VLOOKUP($E459,Lists!$AZ$2:$BC$78,4,FALSE))</f>
        <v/>
      </c>
      <c r="E459" s="277"/>
      <c r="F459" s="277"/>
      <c r="G459" s="303"/>
      <c r="H459" s="304"/>
      <c r="I459" s="303"/>
      <c r="J459" s="304"/>
      <c r="K459" s="316" t="str">
        <f t="shared" si="6"/>
        <v/>
      </c>
      <c r="L459" s="318"/>
      <c r="M459" s="304"/>
    </row>
    <row r="460" spans="2:13" s="279" customFormat="1" x14ac:dyDescent="0.35">
      <c r="B460" s="287" t="str">
        <f>IF($E460="","",VLOOKUP($E460,Lists!$AZ$2:$BC$78,2,FALSE))</f>
        <v/>
      </c>
      <c r="C460" s="287" t="str">
        <f>IF($E460="","",VLOOKUP($E460,Lists!$AZ$2:$BC$78,3,FALSE))</f>
        <v/>
      </c>
      <c r="D460" s="287" t="str">
        <f>IF($E460="","",VLOOKUP($E460,Lists!$AZ$2:$BC$78,4,FALSE))</f>
        <v/>
      </c>
      <c r="E460" s="277"/>
      <c r="F460" s="277"/>
      <c r="G460" s="303"/>
      <c r="H460" s="304"/>
      <c r="I460" s="303"/>
      <c r="J460" s="304"/>
      <c r="K460" s="316" t="str">
        <f t="shared" si="6"/>
        <v/>
      </c>
      <c r="L460" s="318"/>
      <c r="M460" s="304"/>
    </row>
    <row r="461" spans="2:13" s="279" customFormat="1" x14ac:dyDescent="0.35">
      <c r="B461" s="287" t="str">
        <f>IF($E461="","",VLOOKUP($E461,Lists!$AZ$2:$BC$78,2,FALSE))</f>
        <v/>
      </c>
      <c r="C461" s="287" t="str">
        <f>IF($E461="","",VLOOKUP($E461,Lists!$AZ$2:$BC$78,3,FALSE))</f>
        <v/>
      </c>
      <c r="D461" s="287" t="str">
        <f>IF($E461="","",VLOOKUP($E461,Lists!$AZ$2:$BC$78,4,FALSE))</f>
        <v/>
      </c>
      <c r="E461" s="277"/>
      <c r="F461" s="277"/>
      <c r="G461" s="303"/>
      <c r="H461" s="304"/>
      <c r="I461" s="303"/>
      <c r="J461" s="304"/>
      <c r="K461" s="316" t="str">
        <f t="shared" si="6"/>
        <v/>
      </c>
      <c r="L461" s="318"/>
      <c r="M461" s="304"/>
    </row>
    <row r="462" spans="2:13" s="279" customFormat="1" x14ac:dyDescent="0.35">
      <c r="B462" s="287" t="str">
        <f>IF($E462="","",VLOOKUP($E462,Lists!$AZ$2:$BC$78,2,FALSE))</f>
        <v/>
      </c>
      <c r="C462" s="287" t="str">
        <f>IF($E462="","",VLOOKUP($E462,Lists!$AZ$2:$BC$78,3,FALSE))</f>
        <v/>
      </c>
      <c r="D462" s="287" t="str">
        <f>IF($E462="","",VLOOKUP($E462,Lists!$AZ$2:$BC$78,4,FALSE))</f>
        <v/>
      </c>
      <c r="E462" s="277"/>
      <c r="F462" s="277"/>
      <c r="G462" s="303"/>
      <c r="H462" s="304"/>
      <c r="I462" s="303"/>
      <c r="J462" s="304"/>
      <c r="K462" s="316" t="str">
        <f t="shared" si="6"/>
        <v/>
      </c>
      <c r="L462" s="318"/>
      <c r="M462" s="304"/>
    </row>
    <row r="463" spans="2:13" s="279" customFormat="1" x14ac:dyDescent="0.35">
      <c r="B463" s="287" t="str">
        <f>IF($E463="","",VLOOKUP($E463,Lists!$AZ$2:$BC$78,2,FALSE))</f>
        <v/>
      </c>
      <c r="C463" s="287" t="str">
        <f>IF($E463="","",VLOOKUP($E463,Lists!$AZ$2:$BC$78,3,FALSE))</f>
        <v/>
      </c>
      <c r="D463" s="287" t="str">
        <f>IF($E463="","",VLOOKUP($E463,Lists!$AZ$2:$BC$78,4,FALSE))</f>
        <v/>
      </c>
      <c r="E463" s="277"/>
      <c r="F463" s="277"/>
      <c r="G463" s="303"/>
      <c r="H463" s="304"/>
      <c r="I463" s="303"/>
      <c r="J463" s="304"/>
      <c r="K463" s="316" t="str">
        <f t="shared" si="6"/>
        <v/>
      </c>
      <c r="L463" s="318"/>
      <c r="M463" s="304"/>
    </row>
    <row r="464" spans="2:13" s="279" customFormat="1" x14ac:dyDescent="0.35">
      <c r="B464" s="287" t="str">
        <f>IF($E464="","",VLOOKUP($E464,Lists!$AZ$2:$BC$78,2,FALSE))</f>
        <v/>
      </c>
      <c r="C464" s="287" t="str">
        <f>IF($E464="","",VLOOKUP($E464,Lists!$AZ$2:$BC$78,3,FALSE))</f>
        <v/>
      </c>
      <c r="D464" s="287" t="str">
        <f>IF($E464="","",VLOOKUP($E464,Lists!$AZ$2:$BC$78,4,FALSE))</f>
        <v/>
      </c>
      <c r="E464" s="277"/>
      <c r="F464" s="277"/>
      <c r="G464" s="303"/>
      <c r="H464" s="304"/>
      <c r="I464" s="303"/>
      <c r="J464" s="304"/>
      <c r="K464" s="316" t="str">
        <f t="shared" si="6"/>
        <v/>
      </c>
      <c r="L464" s="318"/>
      <c r="M464" s="304"/>
    </row>
    <row r="465" spans="2:13" s="279" customFormat="1" x14ac:dyDescent="0.35">
      <c r="B465" s="287" t="str">
        <f>IF($E465="","",VLOOKUP($E465,Lists!$AZ$2:$BC$78,2,FALSE))</f>
        <v/>
      </c>
      <c r="C465" s="287" t="str">
        <f>IF($E465="","",VLOOKUP($E465,Lists!$AZ$2:$BC$78,3,FALSE))</f>
        <v/>
      </c>
      <c r="D465" s="287" t="str">
        <f>IF($E465="","",VLOOKUP($E465,Lists!$AZ$2:$BC$78,4,FALSE))</f>
        <v/>
      </c>
      <c r="E465" s="277"/>
      <c r="F465" s="277"/>
      <c r="G465" s="303"/>
      <c r="H465" s="304"/>
      <c r="I465" s="303"/>
      <c r="J465" s="304"/>
      <c r="K465" s="316" t="str">
        <f t="shared" si="6"/>
        <v/>
      </c>
      <c r="L465" s="318"/>
      <c r="M465" s="304"/>
    </row>
    <row r="466" spans="2:13" s="279" customFormat="1" x14ac:dyDescent="0.35">
      <c r="B466" s="287" t="str">
        <f>IF($E466="","",VLOOKUP($E466,Lists!$AZ$2:$BC$78,2,FALSE))</f>
        <v/>
      </c>
      <c r="C466" s="287" t="str">
        <f>IF($E466="","",VLOOKUP($E466,Lists!$AZ$2:$BC$78,3,FALSE))</f>
        <v/>
      </c>
      <c r="D466" s="287" t="str">
        <f>IF($E466="","",VLOOKUP($E466,Lists!$AZ$2:$BC$78,4,FALSE))</f>
        <v/>
      </c>
      <c r="E466" s="277"/>
      <c r="F466" s="277"/>
      <c r="G466" s="303"/>
      <c r="H466" s="304"/>
      <c r="I466" s="303"/>
      <c r="J466" s="304"/>
      <c r="K466" s="316" t="str">
        <f t="shared" si="6"/>
        <v/>
      </c>
      <c r="L466" s="318"/>
      <c r="M466" s="304"/>
    </row>
    <row r="467" spans="2:13" s="279" customFormat="1" x14ac:dyDescent="0.35">
      <c r="B467" s="287" t="str">
        <f>IF($E467="","",VLOOKUP($E467,Lists!$AZ$2:$BC$78,2,FALSE))</f>
        <v/>
      </c>
      <c r="C467" s="287" t="str">
        <f>IF($E467="","",VLOOKUP($E467,Lists!$AZ$2:$BC$78,3,FALSE))</f>
        <v/>
      </c>
      <c r="D467" s="287" t="str">
        <f>IF($E467="","",VLOOKUP($E467,Lists!$AZ$2:$BC$78,4,FALSE))</f>
        <v/>
      </c>
      <c r="E467" s="277"/>
      <c r="F467" s="277"/>
      <c r="G467" s="303"/>
      <c r="H467" s="304"/>
      <c r="I467" s="303"/>
      <c r="J467" s="304"/>
      <c r="K467" s="316" t="str">
        <f t="shared" si="6"/>
        <v/>
      </c>
      <c r="L467" s="318"/>
      <c r="M467" s="304"/>
    </row>
    <row r="468" spans="2:13" s="279" customFormat="1" x14ac:dyDescent="0.35">
      <c r="B468" s="287" t="str">
        <f>IF($E468="","",VLOOKUP($E468,Lists!$AZ$2:$BC$78,2,FALSE))</f>
        <v/>
      </c>
      <c r="C468" s="287" t="str">
        <f>IF($E468="","",VLOOKUP($E468,Lists!$AZ$2:$BC$78,3,FALSE))</f>
        <v/>
      </c>
      <c r="D468" s="287" t="str">
        <f>IF($E468="","",VLOOKUP($E468,Lists!$AZ$2:$BC$78,4,FALSE))</f>
        <v/>
      </c>
      <c r="E468" s="277"/>
      <c r="F468" s="277"/>
      <c r="G468" s="303"/>
      <c r="H468" s="304"/>
      <c r="I468" s="303"/>
      <c r="J468" s="304"/>
      <c r="K468" s="316" t="str">
        <f t="shared" si="6"/>
        <v/>
      </c>
      <c r="L468" s="318"/>
      <c r="M468" s="304"/>
    </row>
    <row r="469" spans="2:13" s="279" customFormat="1" x14ac:dyDescent="0.35">
      <c r="B469" s="287" t="str">
        <f>IF($E469="","",VLOOKUP($E469,Lists!$AZ$2:$BC$78,2,FALSE))</f>
        <v/>
      </c>
      <c r="C469" s="287" t="str">
        <f>IF($E469="","",VLOOKUP($E469,Lists!$AZ$2:$BC$78,3,FALSE))</f>
        <v/>
      </c>
      <c r="D469" s="287" t="str">
        <f>IF($E469="","",VLOOKUP($E469,Lists!$AZ$2:$BC$78,4,FALSE))</f>
        <v/>
      </c>
      <c r="E469" s="277"/>
      <c r="F469" s="277"/>
      <c r="G469" s="303"/>
      <c r="H469" s="304"/>
      <c r="I469" s="303"/>
      <c r="J469" s="304"/>
      <c r="K469" s="316" t="str">
        <f t="shared" si="6"/>
        <v/>
      </c>
      <c r="L469" s="318"/>
      <c r="M469" s="304"/>
    </row>
    <row r="470" spans="2:13" s="279" customFormat="1" x14ac:dyDescent="0.35">
      <c r="B470" s="287" t="str">
        <f>IF($E470="","",VLOOKUP($E470,Lists!$AZ$2:$BC$78,2,FALSE))</f>
        <v/>
      </c>
      <c r="C470" s="287" t="str">
        <f>IF($E470="","",VLOOKUP($E470,Lists!$AZ$2:$BC$78,3,FALSE))</f>
        <v/>
      </c>
      <c r="D470" s="287" t="str">
        <f>IF($E470="","",VLOOKUP($E470,Lists!$AZ$2:$BC$78,4,FALSE))</f>
        <v/>
      </c>
      <c r="E470" s="277"/>
      <c r="F470" s="277"/>
      <c r="G470" s="303"/>
      <c r="H470" s="304"/>
      <c r="I470" s="303"/>
      <c r="J470" s="304"/>
      <c r="K470" s="316" t="str">
        <f t="shared" si="6"/>
        <v/>
      </c>
      <c r="L470" s="318"/>
      <c r="M470" s="304"/>
    </row>
    <row r="471" spans="2:13" s="279" customFormat="1" x14ac:dyDescent="0.35">
      <c r="B471" s="287" t="str">
        <f>IF($E471="","",VLOOKUP($E471,Lists!$AZ$2:$BC$78,2,FALSE))</f>
        <v/>
      </c>
      <c r="C471" s="287" t="str">
        <f>IF($E471="","",VLOOKUP($E471,Lists!$AZ$2:$BC$78,3,FALSE))</f>
        <v/>
      </c>
      <c r="D471" s="287" t="str">
        <f>IF($E471="","",VLOOKUP($E471,Lists!$AZ$2:$BC$78,4,FALSE))</f>
        <v/>
      </c>
      <c r="E471" s="277"/>
      <c r="F471" s="277"/>
      <c r="G471" s="303"/>
      <c r="H471" s="304"/>
      <c r="I471" s="303"/>
      <c r="J471" s="304"/>
      <c r="K471" s="316" t="str">
        <f t="shared" si="6"/>
        <v/>
      </c>
      <c r="L471" s="318"/>
      <c r="M471" s="304"/>
    </row>
    <row r="472" spans="2:13" s="279" customFormat="1" x14ac:dyDescent="0.35">
      <c r="B472" s="287" t="str">
        <f>IF($E472="","",VLOOKUP($E472,Lists!$AZ$2:$BC$78,2,FALSE))</f>
        <v/>
      </c>
      <c r="C472" s="287" t="str">
        <f>IF($E472="","",VLOOKUP($E472,Lists!$AZ$2:$BC$78,3,FALSE))</f>
        <v/>
      </c>
      <c r="D472" s="287" t="str">
        <f>IF($E472="","",VLOOKUP($E472,Lists!$AZ$2:$BC$78,4,FALSE))</f>
        <v/>
      </c>
      <c r="E472" s="277"/>
      <c r="F472" s="277"/>
      <c r="G472" s="303"/>
      <c r="H472" s="304"/>
      <c r="I472" s="303"/>
      <c r="J472" s="304"/>
      <c r="K472" s="316" t="str">
        <f t="shared" si="6"/>
        <v/>
      </c>
      <c r="L472" s="318"/>
      <c r="M472" s="304"/>
    </row>
    <row r="473" spans="2:13" s="279" customFormat="1" x14ac:dyDescent="0.35">
      <c r="B473" s="287" t="str">
        <f>IF($E473="","",VLOOKUP($E473,Lists!$AZ$2:$BC$78,2,FALSE))</f>
        <v/>
      </c>
      <c r="C473" s="287" t="str">
        <f>IF($E473="","",VLOOKUP($E473,Lists!$AZ$2:$BC$78,3,FALSE))</f>
        <v/>
      </c>
      <c r="D473" s="287" t="str">
        <f>IF($E473="","",VLOOKUP($E473,Lists!$AZ$2:$BC$78,4,FALSE))</f>
        <v/>
      </c>
      <c r="E473" s="277"/>
      <c r="F473" s="277"/>
      <c r="G473" s="303"/>
      <c r="H473" s="304"/>
      <c r="I473" s="303"/>
      <c r="J473" s="304"/>
      <c r="K473" s="316" t="str">
        <f t="shared" ref="K473:K500" si="7">IF(J473="","",(VALUE(TEXT(I473,"m/dd/yy ")&amp;TEXT(J473,"hh:mm:ss"))-(VALUE(TEXT(G473,"m/dd/yy ")&amp;TEXT(H473,"hh:mm:ss"))))*24)</f>
        <v/>
      </c>
      <c r="L473" s="318"/>
      <c r="M473" s="304"/>
    </row>
    <row r="474" spans="2:13" s="279" customFormat="1" x14ac:dyDescent="0.35">
      <c r="B474" s="287" t="str">
        <f>IF($E474="","",VLOOKUP($E474,Lists!$AZ$2:$BC$78,2,FALSE))</f>
        <v/>
      </c>
      <c r="C474" s="287" t="str">
        <f>IF($E474="","",VLOOKUP($E474,Lists!$AZ$2:$BC$78,3,FALSE))</f>
        <v/>
      </c>
      <c r="D474" s="287" t="str">
        <f>IF($E474="","",VLOOKUP($E474,Lists!$AZ$2:$BC$78,4,FALSE))</f>
        <v/>
      </c>
      <c r="E474" s="277"/>
      <c r="F474" s="277"/>
      <c r="G474" s="303"/>
      <c r="H474" s="304"/>
      <c r="I474" s="303"/>
      <c r="J474" s="304"/>
      <c r="K474" s="316" t="str">
        <f t="shared" si="7"/>
        <v/>
      </c>
      <c r="L474" s="318"/>
      <c r="M474" s="304"/>
    </row>
    <row r="475" spans="2:13" s="279" customFormat="1" x14ac:dyDescent="0.35">
      <c r="B475" s="287" t="str">
        <f>IF($E475="","",VLOOKUP($E475,Lists!$AZ$2:$BC$78,2,FALSE))</f>
        <v/>
      </c>
      <c r="C475" s="287" t="str">
        <f>IF($E475="","",VLOOKUP($E475,Lists!$AZ$2:$BC$78,3,FALSE))</f>
        <v/>
      </c>
      <c r="D475" s="287" t="str">
        <f>IF($E475="","",VLOOKUP($E475,Lists!$AZ$2:$BC$78,4,FALSE))</f>
        <v/>
      </c>
      <c r="E475" s="277"/>
      <c r="F475" s="277"/>
      <c r="G475" s="303"/>
      <c r="H475" s="304"/>
      <c r="I475" s="303"/>
      <c r="J475" s="304"/>
      <c r="K475" s="316" t="str">
        <f t="shared" si="7"/>
        <v/>
      </c>
      <c r="L475" s="318"/>
      <c r="M475" s="304"/>
    </row>
    <row r="476" spans="2:13" s="279" customFormat="1" x14ac:dyDescent="0.35">
      <c r="B476" s="287" t="str">
        <f>IF($E476="","",VLOOKUP($E476,Lists!$AZ$2:$BC$78,2,FALSE))</f>
        <v/>
      </c>
      <c r="C476" s="287" t="str">
        <f>IF($E476="","",VLOOKUP($E476,Lists!$AZ$2:$BC$78,3,FALSE))</f>
        <v/>
      </c>
      <c r="D476" s="287" t="str">
        <f>IF($E476="","",VLOOKUP($E476,Lists!$AZ$2:$BC$78,4,FALSE))</f>
        <v/>
      </c>
      <c r="E476" s="277"/>
      <c r="F476" s="277"/>
      <c r="G476" s="303"/>
      <c r="H476" s="304"/>
      <c r="I476" s="303"/>
      <c r="J476" s="304"/>
      <c r="K476" s="316" t="str">
        <f t="shared" si="7"/>
        <v/>
      </c>
      <c r="L476" s="318"/>
      <c r="M476" s="304"/>
    </row>
    <row r="477" spans="2:13" s="279" customFormat="1" x14ac:dyDescent="0.35">
      <c r="B477" s="287" t="str">
        <f>IF($E477="","",VLOOKUP($E477,Lists!$AZ$2:$BC$78,2,FALSE))</f>
        <v/>
      </c>
      <c r="C477" s="287" t="str">
        <f>IF($E477="","",VLOOKUP($E477,Lists!$AZ$2:$BC$78,3,FALSE))</f>
        <v/>
      </c>
      <c r="D477" s="287" t="str">
        <f>IF($E477="","",VLOOKUP($E477,Lists!$AZ$2:$BC$78,4,FALSE))</f>
        <v/>
      </c>
      <c r="E477" s="277"/>
      <c r="F477" s="277"/>
      <c r="G477" s="303"/>
      <c r="H477" s="304"/>
      <c r="I477" s="303"/>
      <c r="J477" s="304"/>
      <c r="K477" s="316" t="str">
        <f t="shared" si="7"/>
        <v/>
      </c>
      <c r="L477" s="318"/>
      <c r="M477" s="304"/>
    </row>
    <row r="478" spans="2:13" s="279" customFormat="1" x14ac:dyDescent="0.35">
      <c r="B478" s="287" t="str">
        <f>IF($E478="","",VLOOKUP($E478,Lists!$AZ$2:$BC$78,2,FALSE))</f>
        <v/>
      </c>
      <c r="C478" s="287" t="str">
        <f>IF($E478="","",VLOOKUP($E478,Lists!$AZ$2:$BC$78,3,FALSE))</f>
        <v/>
      </c>
      <c r="D478" s="287" t="str">
        <f>IF($E478="","",VLOOKUP($E478,Lists!$AZ$2:$BC$78,4,FALSE))</f>
        <v/>
      </c>
      <c r="E478" s="277"/>
      <c r="F478" s="277"/>
      <c r="G478" s="303"/>
      <c r="H478" s="304"/>
      <c r="I478" s="303"/>
      <c r="J478" s="304"/>
      <c r="K478" s="316" t="str">
        <f t="shared" si="7"/>
        <v/>
      </c>
      <c r="L478" s="318"/>
      <c r="M478" s="304"/>
    </row>
    <row r="479" spans="2:13" s="279" customFormat="1" x14ac:dyDescent="0.35">
      <c r="B479" s="287" t="str">
        <f>IF($E479="","",VLOOKUP($E479,Lists!$AZ$2:$BC$78,2,FALSE))</f>
        <v/>
      </c>
      <c r="C479" s="287" t="str">
        <f>IF($E479="","",VLOOKUP($E479,Lists!$AZ$2:$BC$78,3,FALSE))</f>
        <v/>
      </c>
      <c r="D479" s="287" t="str">
        <f>IF($E479="","",VLOOKUP($E479,Lists!$AZ$2:$BC$78,4,FALSE))</f>
        <v/>
      </c>
      <c r="E479" s="277"/>
      <c r="F479" s="277"/>
      <c r="G479" s="303"/>
      <c r="H479" s="304"/>
      <c r="I479" s="303"/>
      <c r="J479" s="304"/>
      <c r="K479" s="316" t="str">
        <f t="shared" si="7"/>
        <v/>
      </c>
      <c r="L479" s="318"/>
      <c r="M479" s="304"/>
    </row>
    <row r="480" spans="2:13" s="279" customFormat="1" x14ac:dyDescent="0.35">
      <c r="B480" s="287" t="str">
        <f>IF($E480="","",VLOOKUP($E480,Lists!$AZ$2:$BC$78,2,FALSE))</f>
        <v/>
      </c>
      <c r="C480" s="287" t="str">
        <f>IF($E480="","",VLOOKUP($E480,Lists!$AZ$2:$BC$78,3,FALSE))</f>
        <v/>
      </c>
      <c r="D480" s="287" t="str">
        <f>IF($E480="","",VLOOKUP($E480,Lists!$AZ$2:$BC$78,4,FALSE))</f>
        <v/>
      </c>
      <c r="E480" s="277"/>
      <c r="F480" s="277"/>
      <c r="G480" s="303"/>
      <c r="H480" s="304"/>
      <c r="I480" s="303"/>
      <c r="J480" s="304"/>
      <c r="K480" s="316" t="str">
        <f t="shared" si="7"/>
        <v/>
      </c>
      <c r="L480" s="318"/>
      <c r="M480" s="304"/>
    </row>
    <row r="481" spans="2:13" s="279" customFormat="1" x14ac:dyDescent="0.35">
      <c r="B481" s="287" t="str">
        <f>IF($E481="","",VLOOKUP($E481,Lists!$AZ$2:$BC$78,2,FALSE))</f>
        <v/>
      </c>
      <c r="C481" s="287" t="str">
        <f>IF($E481="","",VLOOKUP($E481,Lists!$AZ$2:$BC$78,3,FALSE))</f>
        <v/>
      </c>
      <c r="D481" s="287" t="str">
        <f>IF($E481="","",VLOOKUP($E481,Lists!$AZ$2:$BC$78,4,FALSE))</f>
        <v/>
      </c>
      <c r="E481" s="277"/>
      <c r="F481" s="277"/>
      <c r="G481" s="303"/>
      <c r="H481" s="304"/>
      <c r="I481" s="303"/>
      <c r="J481" s="304"/>
      <c r="K481" s="316" t="str">
        <f t="shared" si="7"/>
        <v/>
      </c>
      <c r="L481" s="318"/>
      <c r="M481" s="304"/>
    </row>
    <row r="482" spans="2:13" s="279" customFormat="1" x14ac:dyDescent="0.35">
      <c r="B482" s="287" t="str">
        <f>IF($E482="","",VLOOKUP($E482,Lists!$AZ$2:$BC$78,2,FALSE))</f>
        <v/>
      </c>
      <c r="C482" s="287" t="str">
        <f>IF($E482="","",VLOOKUP($E482,Lists!$AZ$2:$BC$78,3,FALSE))</f>
        <v/>
      </c>
      <c r="D482" s="287" t="str">
        <f>IF($E482="","",VLOOKUP($E482,Lists!$AZ$2:$BC$78,4,FALSE))</f>
        <v/>
      </c>
      <c r="E482" s="277"/>
      <c r="F482" s="277"/>
      <c r="G482" s="303"/>
      <c r="H482" s="304"/>
      <c r="I482" s="303"/>
      <c r="J482" s="304"/>
      <c r="K482" s="316" t="str">
        <f t="shared" si="7"/>
        <v/>
      </c>
      <c r="L482" s="318"/>
      <c r="M482" s="304"/>
    </row>
    <row r="483" spans="2:13" s="279" customFormat="1" x14ac:dyDescent="0.35">
      <c r="B483" s="287" t="str">
        <f>IF($E483="","",VLOOKUP($E483,Lists!$AZ$2:$BC$78,2,FALSE))</f>
        <v/>
      </c>
      <c r="C483" s="287" t="str">
        <f>IF($E483="","",VLOOKUP($E483,Lists!$AZ$2:$BC$78,3,FALSE))</f>
        <v/>
      </c>
      <c r="D483" s="287" t="str">
        <f>IF($E483="","",VLOOKUP($E483,Lists!$AZ$2:$BC$78,4,FALSE))</f>
        <v/>
      </c>
      <c r="E483" s="277"/>
      <c r="F483" s="277"/>
      <c r="G483" s="303"/>
      <c r="H483" s="304"/>
      <c r="I483" s="303"/>
      <c r="J483" s="304"/>
      <c r="K483" s="316" t="str">
        <f t="shared" si="7"/>
        <v/>
      </c>
      <c r="L483" s="318"/>
      <c r="M483" s="304"/>
    </row>
    <row r="484" spans="2:13" s="279" customFormat="1" x14ac:dyDescent="0.35">
      <c r="B484" s="287" t="str">
        <f>IF($E484="","",VLOOKUP($E484,Lists!$AZ$2:$BC$78,2,FALSE))</f>
        <v/>
      </c>
      <c r="C484" s="287" t="str">
        <f>IF($E484="","",VLOOKUP($E484,Lists!$AZ$2:$BC$78,3,FALSE))</f>
        <v/>
      </c>
      <c r="D484" s="287" t="str">
        <f>IF($E484="","",VLOOKUP($E484,Lists!$AZ$2:$BC$78,4,FALSE))</f>
        <v/>
      </c>
      <c r="E484" s="277"/>
      <c r="F484" s="277"/>
      <c r="G484" s="303"/>
      <c r="H484" s="304"/>
      <c r="I484" s="303"/>
      <c r="J484" s="304"/>
      <c r="K484" s="316" t="str">
        <f t="shared" si="7"/>
        <v/>
      </c>
      <c r="L484" s="318"/>
      <c r="M484" s="304"/>
    </row>
    <row r="485" spans="2:13" s="279" customFormat="1" x14ac:dyDescent="0.35">
      <c r="B485" s="287" t="str">
        <f>IF($E485="","",VLOOKUP($E485,Lists!$AZ$2:$BC$78,2,FALSE))</f>
        <v/>
      </c>
      <c r="C485" s="287" t="str">
        <f>IF($E485="","",VLOOKUP($E485,Lists!$AZ$2:$BC$78,3,FALSE))</f>
        <v/>
      </c>
      <c r="D485" s="287" t="str">
        <f>IF($E485="","",VLOOKUP($E485,Lists!$AZ$2:$BC$78,4,FALSE))</f>
        <v/>
      </c>
      <c r="E485" s="277"/>
      <c r="F485" s="277"/>
      <c r="G485" s="303"/>
      <c r="H485" s="304"/>
      <c r="I485" s="303"/>
      <c r="J485" s="304"/>
      <c r="K485" s="316" t="str">
        <f t="shared" si="7"/>
        <v/>
      </c>
      <c r="L485" s="318"/>
      <c r="M485" s="304"/>
    </row>
    <row r="486" spans="2:13" s="279" customFormat="1" x14ac:dyDescent="0.35">
      <c r="B486" s="287" t="str">
        <f>IF($E486="","",VLOOKUP($E486,Lists!$AZ$2:$BC$78,2,FALSE))</f>
        <v/>
      </c>
      <c r="C486" s="287" t="str">
        <f>IF($E486="","",VLOOKUP($E486,Lists!$AZ$2:$BC$78,3,FALSE))</f>
        <v/>
      </c>
      <c r="D486" s="287" t="str">
        <f>IF($E486="","",VLOOKUP($E486,Lists!$AZ$2:$BC$78,4,FALSE))</f>
        <v/>
      </c>
      <c r="E486" s="277"/>
      <c r="F486" s="277"/>
      <c r="G486" s="303"/>
      <c r="H486" s="304"/>
      <c r="I486" s="303"/>
      <c r="J486" s="304"/>
      <c r="K486" s="316" t="str">
        <f t="shared" si="7"/>
        <v/>
      </c>
      <c r="L486" s="318"/>
      <c r="M486" s="304"/>
    </row>
    <row r="487" spans="2:13" s="279" customFormat="1" x14ac:dyDescent="0.35">
      <c r="B487" s="287" t="str">
        <f>IF($E487="","",VLOOKUP($E487,Lists!$AZ$2:$BC$78,2,FALSE))</f>
        <v/>
      </c>
      <c r="C487" s="287" t="str">
        <f>IF($E487="","",VLOOKUP($E487,Lists!$AZ$2:$BC$78,3,FALSE))</f>
        <v/>
      </c>
      <c r="D487" s="287" t="str">
        <f>IF($E487="","",VLOOKUP($E487,Lists!$AZ$2:$BC$78,4,FALSE))</f>
        <v/>
      </c>
      <c r="E487" s="277"/>
      <c r="F487" s="277"/>
      <c r="G487" s="303"/>
      <c r="H487" s="304"/>
      <c r="I487" s="303"/>
      <c r="J487" s="304"/>
      <c r="K487" s="316" t="str">
        <f t="shared" si="7"/>
        <v/>
      </c>
      <c r="L487" s="318"/>
      <c r="M487" s="304"/>
    </row>
    <row r="488" spans="2:13" s="279" customFormat="1" x14ac:dyDescent="0.35">
      <c r="B488" s="287" t="str">
        <f>IF($E488="","",VLOOKUP($E488,Lists!$AZ$2:$BC$78,2,FALSE))</f>
        <v/>
      </c>
      <c r="C488" s="287" t="str">
        <f>IF($E488="","",VLOOKUP($E488,Lists!$AZ$2:$BC$78,3,FALSE))</f>
        <v/>
      </c>
      <c r="D488" s="287" t="str">
        <f>IF($E488="","",VLOOKUP($E488,Lists!$AZ$2:$BC$78,4,FALSE))</f>
        <v/>
      </c>
      <c r="E488" s="277"/>
      <c r="F488" s="277"/>
      <c r="G488" s="303"/>
      <c r="H488" s="304"/>
      <c r="I488" s="303"/>
      <c r="J488" s="304"/>
      <c r="K488" s="316" t="str">
        <f t="shared" si="7"/>
        <v/>
      </c>
      <c r="L488" s="318"/>
      <c r="M488" s="304"/>
    </row>
    <row r="489" spans="2:13" s="279" customFormat="1" x14ac:dyDescent="0.35">
      <c r="B489" s="287" t="str">
        <f>IF($E489="","",VLOOKUP($E489,Lists!$AZ$2:$BC$78,2,FALSE))</f>
        <v/>
      </c>
      <c r="C489" s="287" t="str">
        <f>IF($E489="","",VLOOKUP($E489,Lists!$AZ$2:$BC$78,3,FALSE))</f>
        <v/>
      </c>
      <c r="D489" s="287" t="str">
        <f>IF($E489="","",VLOOKUP($E489,Lists!$AZ$2:$BC$78,4,FALSE))</f>
        <v/>
      </c>
      <c r="E489" s="277"/>
      <c r="F489" s="277"/>
      <c r="G489" s="303"/>
      <c r="H489" s="304"/>
      <c r="I489" s="303"/>
      <c r="J489" s="304"/>
      <c r="K489" s="316" t="str">
        <f t="shared" si="7"/>
        <v/>
      </c>
      <c r="L489" s="318"/>
      <c r="M489" s="304"/>
    </row>
    <row r="490" spans="2:13" s="279" customFormat="1" x14ac:dyDescent="0.35">
      <c r="B490" s="287" t="str">
        <f>IF($E490="","",VLOOKUP($E490,Lists!$AZ$2:$BC$78,2,FALSE))</f>
        <v/>
      </c>
      <c r="C490" s="287" t="str">
        <f>IF($E490="","",VLOOKUP($E490,Lists!$AZ$2:$BC$78,3,FALSE))</f>
        <v/>
      </c>
      <c r="D490" s="287" t="str">
        <f>IF($E490="","",VLOOKUP($E490,Lists!$AZ$2:$BC$78,4,FALSE))</f>
        <v/>
      </c>
      <c r="E490" s="277"/>
      <c r="F490" s="277"/>
      <c r="G490" s="303"/>
      <c r="H490" s="304"/>
      <c r="I490" s="303"/>
      <c r="J490" s="304"/>
      <c r="K490" s="316" t="str">
        <f t="shared" si="7"/>
        <v/>
      </c>
      <c r="L490" s="318"/>
      <c r="M490" s="304"/>
    </row>
    <row r="491" spans="2:13" s="279" customFormat="1" x14ac:dyDescent="0.35">
      <c r="B491" s="287" t="str">
        <f>IF($E491="","",VLOOKUP($E491,Lists!$AZ$2:$BC$78,2,FALSE))</f>
        <v/>
      </c>
      <c r="C491" s="287" t="str">
        <f>IF($E491="","",VLOOKUP($E491,Lists!$AZ$2:$BC$78,3,FALSE))</f>
        <v/>
      </c>
      <c r="D491" s="287" t="str">
        <f>IF($E491="","",VLOOKUP($E491,Lists!$AZ$2:$BC$78,4,FALSE))</f>
        <v/>
      </c>
      <c r="E491" s="277"/>
      <c r="F491" s="277"/>
      <c r="G491" s="303"/>
      <c r="H491" s="304"/>
      <c r="I491" s="303"/>
      <c r="J491" s="304"/>
      <c r="K491" s="316" t="str">
        <f t="shared" si="7"/>
        <v/>
      </c>
      <c r="L491" s="318"/>
      <c r="M491" s="304"/>
    </row>
    <row r="492" spans="2:13" s="279" customFormat="1" x14ac:dyDescent="0.35">
      <c r="B492" s="287" t="str">
        <f>IF($E492="","",VLOOKUP($E492,Lists!$AZ$2:$BC$78,2,FALSE))</f>
        <v/>
      </c>
      <c r="C492" s="287" t="str">
        <f>IF($E492="","",VLOOKUP($E492,Lists!$AZ$2:$BC$78,3,FALSE))</f>
        <v/>
      </c>
      <c r="D492" s="287" t="str">
        <f>IF($E492="","",VLOOKUP($E492,Lists!$AZ$2:$BC$78,4,FALSE))</f>
        <v/>
      </c>
      <c r="E492" s="277"/>
      <c r="F492" s="277"/>
      <c r="G492" s="303"/>
      <c r="H492" s="304"/>
      <c r="I492" s="303"/>
      <c r="J492" s="304"/>
      <c r="K492" s="316" t="str">
        <f t="shared" si="7"/>
        <v/>
      </c>
      <c r="L492" s="318"/>
      <c r="M492" s="304"/>
    </row>
    <row r="493" spans="2:13" s="279" customFormat="1" x14ac:dyDescent="0.35">
      <c r="B493" s="287" t="str">
        <f>IF($E493="","",VLOOKUP($E493,Lists!$AZ$2:$BC$78,2,FALSE))</f>
        <v/>
      </c>
      <c r="C493" s="287" t="str">
        <f>IF($E493="","",VLOOKUP($E493,Lists!$AZ$2:$BC$78,3,FALSE))</f>
        <v/>
      </c>
      <c r="D493" s="287" t="str">
        <f>IF($E493="","",VLOOKUP($E493,Lists!$AZ$2:$BC$78,4,FALSE))</f>
        <v/>
      </c>
      <c r="E493" s="277"/>
      <c r="F493" s="277"/>
      <c r="G493" s="303"/>
      <c r="H493" s="304"/>
      <c r="I493" s="303"/>
      <c r="J493" s="304"/>
      <c r="K493" s="316" t="str">
        <f t="shared" si="7"/>
        <v/>
      </c>
      <c r="L493" s="318"/>
      <c r="M493" s="304"/>
    </row>
    <row r="494" spans="2:13" s="279" customFormat="1" x14ac:dyDescent="0.35">
      <c r="B494" s="287" t="str">
        <f>IF($E494="","",VLOOKUP($E494,Lists!$AZ$2:$BC$78,2,FALSE))</f>
        <v/>
      </c>
      <c r="C494" s="287" t="str">
        <f>IF($E494="","",VLOOKUP($E494,Lists!$AZ$2:$BC$78,3,FALSE))</f>
        <v/>
      </c>
      <c r="D494" s="287" t="str">
        <f>IF($E494="","",VLOOKUP($E494,Lists!$AZ$2:$BC$78,4,FALSE))</f>
        <v/>
      </c>
      <c r="E494" s="277"/>
      <c r="F494" s="277"/>
      <c r="G494" s="303"/>
      <c r="H494" s="304"/>
      <c r="I494" s="303"/>
      <c r="J494" s="304"/>
      <c r="K494" s="316" t="str">
        <f t="shared" si="7"/>
        <v/>
      </c>
      <c r="L494" s="318"/>
      <c r="M494" s="304"/>
    </row>
    <row r="495" spans="2:13" s="279" customFormat="1" x14ac:dyDescent="0.35">
      <c r="B495" s="287" t="str">
        <f>IF($E495="","",VLOOKUP($E495,Lists!$AZ$2:$BC$78,2,FALSE))</f>
        <v/>
      </c>
      <c r="C495" s="287" t="str">
        <f>IF($E495="","",VLOOKUP($E495,Lists!$AZ$2:$BC$78,3,FALSE))</f>
        <v/>
      </c>
      <c r="D495" s="287" t="str">
        <f>IF($E495="","",VLOOKUP($E495,Lists!$AZ$2:$BC$78,4,FALSE))</f>
        <v/>
      </c>
      <c r="E495" s="277"/>
      <c r="F495" s="277"/>
      <c r="G495" s="303"/>
      <c r="H495" s="304"/>
      <c r="I495" s="303"/>
      <c r="J495" s="304"/>
      <c r="K495" s="316" t="str">
        <f t="shared" si="7"/>
        <v/>
      </c>
      <c r="L495" s="318"/>
      <c r="M495" s="304"/>
    </row>
    <row r="496" spans="2:13" s="279" customFormat="1" x14ac:dyDescent="0.35">
      <c r="B496" s="287" t="str">
        <f>IF($E496="","",VLOOKUP($E496,Lists!$AZ$2:$BC$78,2,FALSE))</f>
        <v/>
      </c>
      <c r="C496" s="287" t="str">
        <f>IF($E496="","",VLOOKUP($E496,Lists!$AZ$2:$BC$78,3,FALSE))</f>
        <v/>
      </c>
      <c r="D496" s="287" t="str">
        <f>IF($E496="","",VLOOKUP($E496,Lists!$AZ$2:$BC$78,4,FALSE))</f>
        <v/>
      </c>
      <c r="E496" s="277"/>
      <c r="F496" s="277"/>
      <c r="G496" s="303"/>
      <c r="H496" s="304"/>
      <c r="I496" s="303"/>
      <c r="J496" s="304"/>
      <c r="K496" s="316" t="str">
        <f t="shared" si="7"/>
        <v/>
      </c>
      <c r="L496" s="318"/>
      <c r="M496" s="304"/>
    </row>
    <row r="497" spans="2:13" s="279" customFormat="1" x14ac:dyDescent="0.35">
      <c r="B497" s="287" t="str">
        <f>IF($E497="","",VLOOKUP($E497,Lists!$AZ$2:$BC$78,2,FALSE))</f>
        <v/>
      </c>
      <c r="C497" s="287" t="str">
        <f>IF($E497="","",VLOOKUP($E497,Lists!$AZ$2:$BC$78,3,FALSE))</f>
        <v/>
      </c>
      <c r="D497" s="287" t="str">
        <f>IF($E497="","",VLOOKUP($E497,Lists!$AZ$2:$BC$78,4,FALSE))</f>
        <v/>
      </c>
      <c r="E497" s="277"/>
      <c r="F497" s="277"/>
      <c r="G497" s="303"/>
      <c r="H497" s="304"/>
      <c r="I497" s="303"/>
      <c r="J497" s="304"/>
      <c r="K497" s="316" t="str">
        <f t="shared" si="7"/>
        <v/>
      </c>
      <c r="L497" s="318"/>
      <c r="M497" s="304"/>
    </row>
    <row r="498" spans="2:13" s="279" customFormat="1" x14ac:dyDescent="0.35">
      <c r="B498" s="287" t="str">
        <f>IF($E498="","",VLOOKUP($E498,Lists!$AZ$2:$BC$78,2,FALSE))</f>
        <v/>
      </c>
      <c r="C498" s="287" t="str">
        <f>IF($E498="","",VLOOKUP($E498,Lists!$AZ$2:$BC$78,3,FALSE))</f>
        <v/>
      </c>
      <c r="D498" s="287" t="str">
        <f>IF($E498="","",VLOOKUP($E498,Lists!$AZ$2:$BC$78,4,FALSE))</f>
        <v/>
      </c>
      <c r="E498" s="277"/>
      <c r="F498" s="277"/>
      <c r="G498" s="303"/>
      <c r="H498" s="304"/>
      <c r="I498" s="303"/>
      <c r="J498" s="304"/>
      <c r="K498" s="316" t="str">
        <f t="shared" si="7"/>
        <v/>
      </c>
      <c r="L498" s="318"/>
      <c r="M498" s="304"/>
    </row>
    <row r="499" spans="2:13" s="279" customFormat="1" x14ac:dyDescent="0.35">
      <c r="B499" s="287" t="str">
        <f>IF($E499="","",VLOOKUP($E499,Lists!$AZ$2:$BC$78,2,FALSE))</f>
        <v/>
      </c>
      <c r="C499" s="287" t="str">
        <f>IF($E499="","",VLOOKUP($E499,Lists!$AZ$2:$BC$78,3,FALSE))</f>
        <v/>
      </c>
      <c r="D499" s="287" t="str">
        <f>IF($E499="","",VLOOKUP($E499,Lists!$AZ$2:$BC$78,4,FALSE))</f>
        <v/>
      </c>
      <c r="E499" s="277"/>
      <c r="F499" s="277"/>
      <c r="G499" s="303"/>
      <c r="H499" s="304"/>
      <c r="I499" s="303"/>
      <c r="J499" s="304"/>
      <c r="K499" s="316" t="str">
        <f t="shared" si="7"/>
        <v/>
      </c>
      <c r="L499" s="318"/>
      <c r="M499" s="304"/>
    </row>
    <row r="500" spans="2:13" s="279" customFormat="1" x14ac:dyDescent="0.35">
      <c r="B500" s="287" t="str">
        <f>IF($E500="","",VLOOKUP($E500,Lists!$AZ$2:$BC$78,2,FALSE))</f>
        <v/>
      </c>
      <c r="C500" s="287" t="str">
        <f>IF($E500="","",VLOOKUP($E500,Lists!$AZ$2:$BC$78,3,FALSE))</f>
        <v/>
      </c>
      <c r="D500" s="287" t="str">
        <f>IF($E500="","",VLOOKUP($E500,Lists!$AZ$2:$BC$78,4,FALSE))</f>
        <v/>
      </c>
      <c r="E500" s="277"/>
      <c r="F500" s="277"/>
      <c r="G500" s="303"/>
      <c r="H500" s="304"/>
      <c r="I500" s="303"/>
      <c r="J500" s="304"/>
      <c r="K500" s="319" t="str">
        <f t="shared" si="7"/>
        <v/>
      </c>
      <c r="L500" s="320"/>
      <c r="M500" s="321"/>
    </row>
    <row r="501" spans="2:13" hidden="1" x14ac:dyDescent="0.35">
      <c r="B501" s="3"/>
      <c r="C501" s="3"/>
    </row>
    <row r="502" spans="2:13" hidden="1" x14ac:dyDescent="0.35">
      <c r="B502" s="3"/>
      <c r="C502" s="3"/>
    </row>
    <row r="503" spans="2:13" hidden="1" x14ac:dyDescent="0.35">
      <c r="B503" s="3"/>
      <c r="C503" s="3"/>
    </row>
    <row r="504" spans="2:13" hidden="1" x14ac:dyDescent="0.35">
      <c r="B504" s="3"/>
      <c r="C504" s="3"/>
    </row>
    <row r="505" spans="2:13" hidden="1" x14ac:dyDescent="0.35">
      <c r="B505" s="3"/>
      <c r="C505" s="3"/>
    </row>
    <row r="506" spans="2:13" hidden="1" x14ac:dyDescent="0.35">
      <c r="B506" s="3"/>
      <c r="C506" s="3"/>
    </row>
    <row r="507" spans="2:13" hidden="1" x14ac:dyDescent="0.35">
      <c r="B507" s="3"/>
      <c r="C507" s="3"/>
    </row>
    <row r="508" spans="2:13" hidden="1" x14ac:dyDescent="0.35">
      <c r="B508" s="3"/>
      <c r="C508" s="3"/>
    </row>
    <row r="509" spans="2:13" hidden="1" x14ac:dyDescent="0.35">
      <c r="B509" s="3"/>
      <c r="C509" s="3"/>
    </row>
    <row r="510" spans="2:13" hidden="1" x14ac:dyDescent="0.35">
      <c r="B510" s="3"/>
      <c r="C510" s="3"/>
    </row>
    <row r="511" spans="2:13" hidden="1" x14ac:dyDescent="0.35">
      <c r="B511" s="3"/>
      <c r="C511" s="3"/>
    </row>
    <row r="512" spans="2:13" hidden="1" x14ac:dyDescent="0.35">
      <c r="B512" s="3"/>
      <c r="C512" s="3"/>
    </row>
    <row r="513" spans="2:3" hidden="1" x14ac:dyDescent="0.35">
      <c r="B513" s="3"/>
      <c r="C513" s="3"/>
    </row>
    <row r="514" spans="2:3" hidden="1" x14ac:dyDescent="0.35">
      <c r="B514" s="3"/>
      <c r="C514" s="3"/>
    </row>
    <row r="515" spans="2:3" hidden="1" x14ac:dyDescent="0.35">
      <c r="B515" s="3"/>
      <c r="C515" s="3"/>
    </row>
    <row r="516" spans="2:3" hidden="1" x14ac:dyDescent="0.35">
      <c r="B516" s="3"/>
      <c r="C516" s="3"/>
    </row>
    <row r="517" spans="2:3" hidden="1" x14ac:dyDescent="0.35">
      <c r="B517" s="3"/>
      <c r="C517" s="3"/>
    </row>
    <row r="518" spans="2:3" hidden="1" x14ac:dyDescent="0.35">
      <c r="B518" s="3"/>
      <c r="C518" s="3"/>
    </row>
    <row r="519" spans="2:3" hidden="1" x14ac:dyDescent="0.35">
      <c r="B519" s="3"/>
      <c r="C519" s="3"/>
    </row>
    <row r="520" spans="2:3" hidden="1" x14ac:dyDescent="0.35">
      <c r="B520" s="3"/>
      <c r="C520" s="3"/>
    </row>
    <row r="521" spans="2:3" hidden="1" x14ac:dyDescent="0.35">
      <c r="B521" s="3"/>
      <c r="C521" s="3"/>
    </row>
    <row r="522" spans="2:3" hidden="1" x14ac:dyDescent="0.35">
      <c r="B522" s="3"/>
      <c r="C522" s="3"/>
    </row>
    <row r="523" spans="2:3" hidden="1" x14ac:dyDescent="0.35">
      <c r="B523" s="3"/>
      <c r="C523" s="3"/>
    </row>
    <row r="524" spans="2:3" hidden="1" x14ac:dyDescent="0.35">
      <c r="B524" s="3"/>
      <c r="C524" s="3"/>
    </row>
    <row r="525" spans="2:3" hidden="1" x14ac:dyDescent="0.35">
      <c r="B525" s="3"/>
      <c r="C525" s="3"/>
    </row>
    <row r="526" spans="2:3" hidden="1" x14ac:dyDescent="0.35">
      <c r="B526" s="3"/>
      <c r="C526" s="3"/>
    </row>
    <row r="527" spans="2:3" hidden="1" x14ac:dyDescent="0.35">
      <c r="B527" s="3"/>
      <c r="C527" s="3"/>
    </row>
    <row r="528" spans="2:3" hidden="1" x14ac:dyDescent="0.35">
      <c r="B528" s="3"/>
      <c r="C528" s="3"/>
    </row>
    <row r="529" spans="2:3" hidden="1" x14ac:dyDescent="0.35">
      <c r="B529" s="3"/>
      <c r="C529" s="3"/>
    </row>
    <row r="530" spans="2:3" hidden="1" x14ac:dyDescent="0.35">
      <c r="B530" s="3"/>
      <c r="C530" s="3"/>
    </row>
    <row r="531" spans="2:3" hidden="1" x14ac:dyDescent="0.35">
      <c r="B531" s="3"/>
      <c r="C531" s="3"/>
    </row>
    <row r="532" spans="2:3" hidden="1" x14ac:dyDescent="0.35">
      <c r="B532" s="3"/>
      <c r="C532" s="3"/>
    </row>
    <row r="533" spans="2:3" hidden="1" x14ac:dyDescent="0.35">
      <c r="B533" s="3"/>
      <c r="C533" s="3"/>
    </row>
    <row r="534" spans="2:3" hidden="1" x14ac:dyDescent="0.35">
      <c r="B534" s="3"/>
      <c r="C534" s="3"/>
    </row>
    <row r="535" spans="2:3" hidden="1" x14ac:dyDescent="0.35">
      <c r="B535" s="3"/>
      <c r="C535" s="3"/>
    </row>
    <row r="536" spans="2:3" hidden="1" x14ac:dyDescent="0.35">
      <c r="B536" s="3"/>
      <c r="C536" s="3"/>
    </row>
    <row r="537" spans="2:3" hidden="1" x14ac:dyDescent="0.35">
      <c r="B537" s="3"/>
      <c r="C537" s="3"/>
    </row>
    <row r="538" spans="2:3" hidden="1" x14ac:dyDescent="0.35">
      <c r="B538" s="3"/>
      <c r="C538" s="3"/>
    </row>
    <row r="539" spans="2:3" hidden="1" x14ac:dyDescent="0.35">
      <c r="B539" s="3"/>
      <c r="C539" s="3"/>
    </row>
    <row r="540" spans="2:3" hidden="1" x14ac:dyDescent="0.35">
      <c r="B540" s="3"/>
      <c r="C540" s="3"/>
    </row>
    <row r="541" spans="2:3" hidden="1" x14ac:dyDescent="0.35">
      <c r="B541" s="3"/>
      <c r="C541" s="3"/>
    </row>
    <row r="542" spans="2:3" hidden="1" x14ac:dyDescent="0.35">
      <c r="B542" s="3"/>
      <c r="C542" s="3"/>
    </row>
    <row r="543" spans="2:3" hidden="1" x14ac:dyDescent="0.35">
      <c r="B543" s="3"/>
      <c r="C543" s="3"/>
    </row>
    <row r="544" spans="2:3" hidden="1" x14ac:dyDescent="0.35">
      <c r="B544" s="3"/>
      <c r="C544" s="3"/>
    </row>
    <row r="545" spans="2:3" hidden="1" x14ac:dyDescent="0.35">
      <c r="B545" s="3"/>
      <c r="C545" s="3"/>
    </row>
    <row r="546" spans="2:3" hidden="1" x14ac:dyDescent="0.35">
      <c r="B546" s="3"/>
      <c r="C546" s="3"/>
    </row>
    <row r="547" spans="2:3" hidden="1" x14ac:dyDescent="0.35">
      <c r="B547" s="3"/>
      <c r="C547" s="3"/>
    </row>
    <row r="548" spans="2:3" hidden="1" x14ac:dyDescent="0.35">
      <c r="B548" s="3"/>
      <c r="C548" s="3"/>
    </row>
    <row r="549" spans="2:3" hidden="1" x14ac:dyDescent="0.35">
      <c r="B549" s="3"/>
      <c r="C549" s="3"/>
    </row>
    <row r="550" spans="2:3" hidden="1" x14ac:dyDescent="0.35">
      <c r="B550" s="3"/>
      <c r="C550" s="3"/>
    </row>
    <row r="551" spans="2:3" hidden="1" x14ac:dyDescent="0.35">
      <c r="B551" s="3"/>
      <c r="C551" s="3"/>
    </row>
    <row r="552" spans="2:3" hidden="1" x14ac:dyDescent="0.35">
      <c r="B552" s="3"/>
      <c r="C552" s="3"/>
    </row>
    <row r="553" spans="2:3" hidden="1" x14ac:dyDescent="0.35">
      <c r="B553" s="3"/>
      <c r="C553" s="3"/>
    </row>
    <row r="554" spans="2:3" hidden="1" x14ac:dyDescent="0.35">
      <c r="B554" s="3"/>
      <c r="C554" s="3"/>
    </row>
    <row r="555" spans="2:3" hidden="1" x14ac:dyDescent="0.35">
      <c r="B555" s="3"/>
      <c r="C555" s="3"/>
    </row>
    <row r="556" spans="2:3" hidden="1" x14ac:dyDescent="0.35">
      <c r="B556" s="3"/>
      <c r="C556" s="3"/>
    </row>
    <row r="557" spans="2:3" hidden="1" x14ac:dyDescent="0.35">
      <c r="B557" s="3"/>
      <c r="C557" s="3"/>
    </row>
    <row r="558" spans="2:3" hidden="1" x14ac:dyDescent="0.35">
      <c r="B558" s="3"/>
      <c r="C558" s="3"/>
    </row>
    <row r="559" spans="2:3" hidden="1" x14ac:dyDescent="0.35">
      <c r="B559" s="3"/>
      <c r="C559" s="3"/>
    </row>
    <row r="560" spans="2:3" hidden="1" x14ac:dyDescent="0.35">
      <c r="B560" s="3"/>
      <c r="C560" s="3"/>
    </row>
    <row r="561" spans="2:3" hidden="1" x14ac:dyDescent="0.35">
      <c r="B561" s="3"/>
      <c r="C561" s="3"/>
    </row>
    <row r="562" spans="2:3" hidden="1" x14ac:dyDescent="0.35">
      <c r="B562" s="3"/>
      <c r="C562" s="3"/>
    </row>
    <row r="563" spans="2:3" hidden="1" x14ac:dyDescent="0.35">
      <c r="B563" s="3"/>
      <c r="C563" s="3"/>
    </row>
    <row r="564" spans="2:3" hidden="1" x14ac:dyDescent="0.35">
      <c r="B564" s="3"/>
      <c r="C564" s="3"/>
    </row>
    <row r="565" spans="2:3" hidden="1" x14ac:dyDescent="0.35">
      <c r="B565" s="3"/>
      <c r="C565" s="3"/>
    </row>
    <row r="566" spans="2:3" hidden="1" x14ac:dyDescent="0.35">
      <c r="B566" s="3"/>
      <c r="C566" s="3"/>
    </row>
    <row r="567" spans="2:3" hidden="1" x14ac:dyDescent="0.35">
      <c r="B567" s="3"/>
      <c r="C567" s="3"/>
    </row>
    <row r="568" spans="2:3" hidden="1" x14ac:dyDescent="0.35">
      <c r="B568" s="3"/>
      <c r="C568" s="3"/>
    </row>
    <row r="569" spans="2:3" hidden="1" x14ac:dyDescent="0.35">
      <c r="B569" s="3"/>
      <c r="C569" s="3"/>
    </row>
    <row r="570" spans="2:3" hidden="1" x14ac:dyDescent="0.35">
      <c r="B570" s="3"/>
      <c r="C570" s="3"/>
    </row>
    <row r="571" spans="2:3" hidden="1" x14ac:dyDescent="0.35">
      <c r="B571" s="3"/>
      <c r="C571" s="3"/>
    </row>
    <row r="572" spans="2:3" hidden="1" x14ac:dyDescent="0.35">
      <c r="B572" s="3"/>
      <c r="C572" s="3"/>
    </row>
    <row r="573" spans="2:3" hidden="1" x14ac:dyDescent="0.35">
      <c r="B573" s="3"/>
      <c r="C573" s="3"/>
    </row>
    <row r="574" spans="2:3" hidden="1" x14ac:dyDescent="0.35">
      <c r="B574" s="3"/>
      <c r="C574" s="3"/>
    </row>
    <row r="575" spans="2:3" hidden="1" x14ac:dyDescent="0.35">
      <c r="B575" s="3"/>
      <c r="C575" s="3"/>
    </row>
    <row r="576" spans="2:3" hidden="1" x14ac:dyDescent="0.35">
      <c r="B576" s="3"/>
      <c r="C576" s="3"/>
    </row>
    <row r="577" spans="2:3" hidden="1" x14ac:dyDescent="0.35">
      <c r="B577" s="3"/>
      <c r="C577" s="3"/>
    </row>
    <row r="578" spans="2:3" hidden="1" x14ac:dyDescent="0.35">
      <c r="B578" s="3"/>
      <c r="C578" s="3"/>
    </row>
    <row r="579" spans="2:3" hidden="1" x14ac:dyDescent="0.35">
      <c r="B579" s="3"/>
      <c r="C579" s="3"/>
    </row>
    <row r="580" spans="2:3" hidden="1" x14ac:dyDescent="0.35">
      <c r="B580" s="3"/>
      <c r="C580" s="3"/>
    </row>
    <row r="581" spans="2:3" hidden="1" x14ac:dyDescent="0.35">
      <c r="B581" s="3"/>
      <c r="C581" s="3"/>
    </row>
    <row r="582" spans="2:3" hidden="1" x14ac:dyDescent="0.35">
      <c r="B582" s="3"/>
      <c r="C582" s="3"/>
    </row>
    <row r="583" spans="2:3" hidden="1" x14ac:dyDescent="0.35">
      <c r="B583" s="3"/>
      <c r="C583" s="3"/>
    </row>
    <row r="584" spans="2:3" hidden="1" x14ac:dyDescent="0.35">
      <c r="B584" s="3"/>
      <c r="C584" s="3"/>
    </row>
    <row r="585" spans="2:3" hidden="1" x14ac:dyDescent="0.35">
      <c r="B585" s="3"/>
      <c r="C585" s="3"/>
    </row>
    <row r="586" spans="2:3" hidden="1" x14ac:dyDescent="0.35">
      <c r="B586" s="3"/>
      <c r="C586" s="3"/>
    </row>
    <row r="587" spans="2:3" hidden="1" x14ac:dyDescent="0.35">
      <c r="B587" s="3"/>
      <c r="C587" s="3"/>
    </row>
    <row r="588" spans="2:3" hidden="1" x14ac:dyDescent="0.35">
      <c r="B588" s="3"/>
      <c r="C588" s="3"/>
    </row>
    <row r="589" spans="2:3" hidden="1" x14ac:dyDescent="0.35">
      <c r="B589" s="3"/>
      <c r="C589" s="3"/>
    </row>
    <row r="590" spans="2:3" hidden="1" x14ac:dyDescent="0.35">
      <c r="B590" s="3"/>
      <c r="C590" s="3"/>
    </row>
    <row r="591" spans="2:3" hidden="1" x14ac:dyDescent="0.35">
      <c r="B591" s="3"/>
      <c r="C591" s="3"/>
    </row>
    <row r="592" spans="2:3" hidden="1" x14ac:dyDescent="0.35">
      <c r="B592" s="3"/>
      <c r="C592" s="3"/>
    </row>
    <row r="593" spans="2:3" hidden="1" x14ac:dyDescent="0.35">
      <c r="B593" s="3"/>
      <c r="C593" s="3"/>
    </row>
    <row r="594" spans="2:3" hidden="1" x14ac:dyDescent="0.35">
      <c r="B594" s="3"/>
      <c r="C594" s="3"/>
    </row>
    <row r="595" spans="2:3" hidden="1" x14ac:dyDescent="0.35">
      <c r="B595" s="3"/>
      <c r="C595" s="3"/>
    </row>
    <row r="596" spans="2:3" hidden="1" x14ac:dyDescent="0.35">
      <c r="B596" s="3"/>
      <c r="C596" s="3"/>
    </row>
    <row r="597" spans="2:3" hidden="1" x14ac:dyDescent="0.35">
      <c r="B597" s="3"/>
      <c r="C597" s="3"/>
    </row>
    <row r="598" spans="2:3" hidden="1" x14ac:dyDescent="0.35">
      <c r="B598" s="3"/>
      <c r="C598" s="3"/>
    </row>
    <row r="599" spans="2:3" hidden="1" x14ac:dyDescent="0.35">
      <c r="B599" s="3"/>
      <c r="C599" s="3"/>
    </row>
    <row r="600" spans="2:3" hidden="1" x14ac:dyDescent="0.35">
      <c r="B600" s="3"/>
      <c r="C600" s="3"/>
    </row>
    <row r="601" spans="2:3" hidden="1" x14ac:dyDescent="0.35">
      <c r="B601" s="3"/>
      <c r="C601" s="3"/>
    </row>
    <row r="602" spans="2:3" hidden="1" x14ac:dyDescent="0.35">
      <c r="B602" s="3"/>
      <c r="C602" s="3"/>
    </row>
    <row r="603" spans="2:3" hidden="1" x14ac:dyDescent="0.35">
      <c r="B603" s="3"/>
      <c r="C603" s="3"/>
    </row>
    <row r="604" spans="2:3" hidden="1" x14ac:dyDescent="0.35">
      <c r="B604" s="3"/>
      <c r="C604" s="3"/>
    </row>
    <row r="605" spans="2:3" hidden="1" x14ac:dyDescent="0.35">
      <c r="B605" s="3"/>
      <c r="C605" s="3"/>
    </row>
    <row r="606" spans="2:3" hidden="1" x14ac:dyDescent="0.35">
      <c r="B606" s="3"/>
      <c r="C606" s="3"/>
    </row>
    <row r="607" spans="2:3" hidden="1" x14ac:dyDescent="0.35">
      <c r="B607" s="3"/>
      <c r="C607" s="3"/>
    </row>
    <row r="608" spans="2:3" hidden="1" x14ac:dyDescent="0.35">
      <c r="B608" s="3"/>
      <c r="C608" s="3"/>
    </row>
    <row r="609" spans="2:3" hidden="1" x14ac:dyDescent="0.35">
      <c r="B609" s="3"/>
      <c r="C609" s="3"/>
    </row>
    <row r="610" spans="2:3" hidden="1" x14ac:dyDescent="0.35">
      <c r="B610" s="3"/>
      <c r="C610" s="3"/>
    </row>
    <row r="611" spans="2:3" hidden="1" x14ac:dyDescent="0.35">
      <c r="B611" s="3"/>
      <c r="C611" s="3"/>
    </row>
    <row r="612" spans="2:3" hidden="1" x14ac:dyDescent="0.35">
      <c r="B612" s="3"/>
      <c r="C612" s="3"/>
    </row>
    <row r="613" spans="2:3" hidden="1" x14ac:dyDescent="0.35">
      <c r="B613" s="3"/>
      <c r="C613" s="3"/>
    </row>
    <row r="614" spans="2:3" hidden="1" x14ac:dyDescent="0.35">
      <c r="B614" s="3"/>
      <c r="C614" s="3"/>
    </row>
    <row r="615" spans="2:3" hidden="1" x14ac:dyDescent="0.35">
      <c r="B615" s="3"/>
      <c r="C615" s="3"/>
    </row>
    <row r="616" spans="2:3" hidden="1" x14ac:dyDescent="0.35">
      <c r="B616" s="3"/>
      <c r="C616" s="3"/>
    </row>
    <row r="617" spans="2:3" hidden="1" x14ac:dyDescent="0.35">
      <c r="B617" s="3"/>
      <c r="C617" s="3"/>
    </row>
    <row r="618" spans="2:3" hidden="1" x14ac:dyDescent="0.35">
      <c r="B618" s="3"/>
      <c r="C618" s="3"/>
    </row>
    <row r="619" spans="2:3" hidden="1" x14ac:dyDescent="0.35">
      <c r="B619" s="3"/>
      <c r="C619" s="3"/>
    </row>
    <row r="620" spans="2:3" hidden="1" x14ac:dyDescent="0.35">
      <c r="B620" s="3"/>
      <c r="C620" s="3"/>
    </row>
    <row r="621" spans="2:3" hidden="1" x14ac:dyDescent="0.35">
      <c r="B621" s="3"/>
      <c r="C621" s="3"/>
    </row>
    <row r="622" spans="2:3" hidden="1" x14ac:dyDescent="0.35">
      <c r="B622" s="3"/>
      <c r="C622" s="3"/>
    </row>
    <row r="623" spans="2:3" hidden="1" x14ac:dyDescent="0.35">
      <c r="B623" s="3"/>
      <c r="C623" s="3"/>
    </row>
    <row r="624" spans="2:3" hidden="1" x14ac:dyDescent="0.35">
      <c r="B624" s="3"/>
      <c r="C624" s="3"/>
    </row>
    <row r="625" spans="2:3" hidden="1" x14ac:dyDescent="0.35">
      <c r="B625" s="3"/>
      <c r="C625" s="3"/>
    </row>
    <row r="626" spans="2:3" hidden="1" x14ac:dyDescent="0.35">
      <c r="B626" s="3"/>
      <c r="C626" s="3"/>
    </row>
    <row r="627" spans="2:3" hidden="1" x14ac:dyDescent="0.35">
      <c r="B627" s="3"/>
      <c r="C627" s="3"/>
    </row>
    <row r="628" spans="2:3" hidden="1" x14ac:dyDescent="0.35">
      <c r="B628" s="3"/>
      <c r="C628" s="3"/>
    </row>
    <row r="629" spans="2:3" hidden="1" x14ac:dyDescent="0.35">
      <c r="B629" s="3"/>
      <c r="C629" s="3"/>
    </row>
    <row r="630" spans="2:3" hidden="1" x14ac:dyDescent="0.35">
      <c r="B630" s="3"/>
      <c r="C630" s="3"/>
    </row>
    <row r="631" spans="2:3" hidden="1" x14ac:dyDescent="0.35">
      <c r="B631" s="3"/>
      <c r="C631" s="3"/>
    </row>
    <row r="632" spans="2:3" hidden="1" x14ac:dyDescent="0.35">
      <c r="B632" s="3"/>
      <c r="C632" s="3"/>
    </row>
    <row r="633" spans="2:3" hidden="1" x14ac:dyDescent="0.35">
      <c r="B633" s="3"/>
      <c r="C633" s="3"/>
    </row>
    <row r="634" spans="2:3" hidden="1" x14ac:dyDescent="0.35">
      <c r="B634" s="3"/>
      <c r="C634" s="3"/>
    </row>
    <row r="635" spans="2:3" hidden="1" x14ac:dyDescent="0.35">
      <c r="B635" s="3"/>
      <c r="C635" s="3"/>
    </row>
    <row r="636" spans="2:3" hidden="1" x14ac:dyDescent="0.35">
      <c r="B636" s="3"/>
      <c r="C636" s="3"/>
    </row>
    <row r="637" spans="2:3" hidden="1" x14ac:dyDescent="0.35">
      <c r="B637" s="3"/>
      <c r="C637" s="3"/>
    </row>
    <row r="638" spans="2:3" hidden="1" x14ac:dyDescent="0.35">
      <c r="B638" s="3"/>
      <c r="C638" s="3"/>
    </row>
    <row r="639" spans="2:3" hidden="1" x14ac:dyDescent="0.35">
      <c r="B639" s="3"/>
      <c r="C639" s="3"/>
    </row>
    <row r="640" spans="2:3" hidden="1" x14ac:dyDescent="0.35">
      <c r="B640" s="3"/>
      <c r="C640" s="3"/>
    </row>
    <row r="641" spans="2:3" hidden="1" x14ac:dyDescent="0.35">
      <c r="B641" s="3"/>
      <c r="C641" s="3"/>
    </row>
    <row r="642" spans="2:3" hidden="1" x14ac:dyDescent="0.35">
      <c r="B642" s="3"/>
      <c r="C642" s="3"/>
    </row>
    <row r="643" spans="2:3" hidden="1" x14ac:dyDescent="0.35">
      <c r="B643" s="3"/>
      <c r="C643" s="3"/>
    </row>
    <row r="644" spans="2:3" hidden="1" x14ac:dyDescent="0.35">
      <c r="B644" s="3"/>
      <c r="C644" s="3"/>
    </row>
    <row r="645" spans="2:3" hidden="1" x14ac:dyDescent="0.35">
      <c r="B645" s="3"/>
      <c r="C645" s="3"/>
    </row>
    <row r="646" spans="2:3" hidden="1" x14ac:dyDescent="0.35">
      <c r="B646" s="3"/>
      <c r="C646" s="3"/>
    </row>
    <row r="647" spans="2:3" hidden="1" x14ac:dyDescent="0.35">
      <c r="B647" s="3"/>
      <c r="C647" s="3"/>
    </row>
    <row r="648" spans="2:3" hidden="1" x14ac:dyDescent="0.35">
      <c r="B648" s="3"/>
      <c r="C648" s="3"/>
    </row>
    <row r="649" spans="2:3" hidden="1" x14ac:dyDescent="0.35">
      <c r="B649" s="3"/>
      <c r="C649" s="3"/>
    </row>
    <row r="650" spans="2:3" hidden="1" x14ac:dyDescent="0.35">
      <c r="B650" s="3"/>
      <c r="C650" s="3"/>
    </row>
    <row r="651" spans="2:3" hidden="1" x14ac:dyDescent="0.35">
      <c r="B651" s="3"/>
      <c r="C651" s="3"/>
    </row>
    <row r="652" spans="2:3" hidden="1" x14ac:dyDescent="0.35">
      <c r="B652" s="3"/>
      <c r="C652" s="3"/>
    </row>
    <row r="653" spans="2:3" hidden="1" x14ac:dyDescent="0.35">
      <c r="B653" s="3"/>
      <c r="C653" s="3"/>
    </row>
    <row r="654" spans="2:3" hidden="1" x14ac:dyDescent="0.35">
      <c r="B654" s="3"/>
      <c r="C654" s="3"/>
    </row>
    <row r="655" spans="2:3" hidden="1" x14ac:dyDescent="0.35">
      <c r="B655" s="3"/>
      <c r="C655" s="3"/>
    </row>
    <row r="656" spans="2:3" hidden="1" x14ac:dyDescent="0.35">
      <c r="B656" s="3"/>
      <c r="C656" s="3"/>
    </row>
    <row r="657" spans="2:3" hidden="1" x14ac:dyDescent="0.35">
      <c r="B657" s="3"/>
      <c r="C657" s="3"/>
    </row>
    <row r="658" spans="2:3" hidden="1" x14ac:dyDescent="0.35">
      <c r="B658" s="3"/>
      <c r="C658" s="3"/>
    </row>
    <row r="659" spans="2:3" hidden="1" x14ac:dyDescent="0.35">
      <c r="B659" s="3"/>
      <c r="C659" s="3"/>
    </row>
    <row r="660" spans="2:3" hidden="1" x14ac:dyDescent="0.35">
      <c r="B660" s="3"/>
      <c r="C660" s="3"/>
    </row>
    <row r="661" spans="2:3" hidden="1" x14ac:dyDescent="0.35">
      <c r="B661" s="3"/>
      <c r="C661" s="3"/>
    </row>
    <row r="662" spans="2:3" hidden="1" x14ac:dyDescent="0.35">
      <c r="B662" s="3"/>
      <c r="C662" s="3"/>
    </row>
    <row r="663" spans="2:3" hidden="1" x14ac:dyDescent="0.35">
      <c r="B663" s="3"/>
      <c r="C663" s="3"/>
    </row>
    <row r="664" spans="2:3" hidden="1" x14ac:dyDescent="0.35">
      <c r="B664" s="3"/>
      <c r="C664" s="3"/>
    </row>
    <row r="665" spans="2:3" hidden="1" x14ac:dyDescent="0.35">
      <c r="B665" s="3"/>
      <c r="C665" s="3"/>
    </row>
    <row r="666" spans="2:3" hidden="1" x14ac:dyDescent="0.35">
      <c r="B666" s="3"/>
      <c r="C666" s="3"/>
    </row>
    <row r="667" spans="2:3" hidden="1" x14ac:dyDescent="0.35">
      <c r="B667" s="3"/>
      <c r="C667" s="3"/>
    </row>
    <row r="668" spans="2:3" hidden="1" x14ac:dyDescent="0.35">
      <c r="B668" s="3"/>
      <c r="C668" s="3"/>
    </row>
    <row r="669" spans="2:3" hidden="1" x14ac:dyDescent="0.35">
      <c r="B669" s="3"/>
      <c r="C669" s="3"/>
    </row>
    <row r="670" spans="2:3" hidden="1" x14ac:dyDescent="0.35">
      <c r="B670" s="3"/>
      <c r="C670" s="3"/>
    </row>
    <row r="671" spans="2:3" hidden="1" x14ac:dyDescent="0.35">
      <c r="B671" s="3"/>
      <c r="C671" s="3"/>
    </row>
    <row r="672" spans="2:3" hidden="1" x14ac:dyDescent="0.35">
      <c r="B672" s="3"/>
      <c r="C672" s="3"/>
    </row>
    <row r="673" spans="2:3" hidden="1" x14ac:dyDescent="0.35">
      <c r="B673" s="3"/>
      <c r="C673" s="3"/>
    </row>
    <row r="674" spans="2:3" hidden="1" x14ac:dyDescent="0.35">
      <c r="B674" s="3"/>
      <c r="C674" s="3"/>
    </row>
    <row r="675" spans="2:3" hidden="1" x14ac:dyDescent="0.35">
      <c r="B675" s="3"/>
      <c r="C675" s="3"/>
    </row>
    <row r="676" spans="2:3" hidden="1" x14ac:dyDescent="0.35">
      <c r="B676" s="3"/>
      <c r="C676" s="3"/>
    </row>
    <row r="677" spans="2:3" hidden="1" x14ac:dyDescent="0.35">
      <c r="B677" s="3"/>
      <c r="C677" s="3"/>
    </row>
    <row r="678" spans="2:3" hidden="1" x14ac:dyDescent="0.35">
      <c r="B678" s="3"/>
      <c r="C678" s="3"/>
    </row>
    <row r="679" spans="2:3" hidden="1" x14ac:dyDescent="0.35">
      <c r="B679" s="3"/>
      <c r="C679" s="3"/>
    </row>
    <row r="680" spans="2:3" hidden="1" x14ac:dyDescent="0.35">
      <c r="B680" s="3"/>
      <c r="C680" s="3"/>
    </row>
    <row r="681" spans="2:3" hidden="1" x14ac:dyDescent="0.35">
      <c r="B681" s="3"/>
      <c r="C681" s="3"/>
    </row>
    <row r="682" spans="2:3" hidden="1" x14ac:dyDescent="0.35">
      <c r="B682" s="3"/>
      <c r="C682" s="3"/>
    </row>
    <row r="683" spans="2:3" hidden="1" x14ac:dyDescent="0.35">
      <c r="B683" s="3"/>
      <c r="C683" s="3"/>
    </row>
    <row r="684" spans="2:3" hidden="1" x14ac:dyDescent="0.35">
      <c r="B684" s="3"/>
      <c r="C684" s="3"/>
    </row>
    <row r="685" spans="2:3" hidden="1" x14ac:dyDescent="0.35">
      <c r="B685" s="3"/>
      <c r="C685" s="3"/>
    </row>
    <row r="686" spans="2:3" hidden="1" x14ac:dyDescent="0.35">
      <c r="B686" s="3"/>
      <c r="C686" s="3"/>
    </row>
    <row r="687" spans="2:3" hidden="1" x14ac:dyDescent="0.35">
      <c r="B687" s="3"/>
      <c r="C687" s="3"/>
    </row>
    <row r="688" spans="2:3" hidden="1" x14ac:dyDescent="0.35">
      <c r="B688" s="3"/>
      <c r="C688" s="3"/>
    </row>
    <row r="689" spans="2:3" hidden="1" x14ac:dyDescent="0.35">
      <c r="B689" s="3"/>
      <c r="C689" s="3"/>
    </row>
    <row r="690" spans="2:3" hidden="1" x14ac:dyDescent="0.35">
      <c r="B690" s="3"/>
      <c r="C690" s="3"/>
    </row>
    <row r="691" spans="2:3" hidden="1" x14ac:dyDescent="0.35">
      <c r="B691" s="3"/>
      <c r="C691" s="3"/>
    </row>
    <row r="692" spans="2:3" hidden="1" x14ac:dyDescent="0.35">
      <c r="B692" s="3"/>
      <c r="C692" s="3"/>
    </row>
    <row r="693" spans="2:3" hidden="1" x14ac:dyDescent="0.35">
      <c r="B693" s="3"/>
      <c r="C693" s="3"/>
    </row>
    <row r="694" spans="2:3" hidden="1" x14ac:dyDescent="0.35">
      <c r="B694" s="3"/>
      <c r="C694" s="3"/>
    </row>
    <row r="695" spans="2:3" hidden="1" x14ac:dyDescent="0.35">
      <c r="B695" s="3"/>
      <c r="C695" s="3"/>
    </row>
    <row r="696" spans="2:3" hidden="1" x14ac:dyDescent="0.35">
      <c r="B696" s="3"/>
      <c r="C696" s="3"/>
    </row>
    <row r="697" spans="2:3" hidden="1" x14ac:dyDescent="0.35">
      <c r="B697" s="3"/>
      <c r="C697" s="3"/>
    </row>
    <row r="698" spans="2:3" hidden="1" x14ac:dyDescent="0.35">
      <c r="B698" s="3"/>
      <c r="C698" s="3"/>
    </row>
    <row r="699" spans="2:3" hidden="1" x14ac:dyDescent="0.35">
      <c r="B699" s="3"/>
      <c r="C699" s="3"/>
    </row>
    <row r="700" spans="2:3" hidden="1" x14ac:dyDescent="0.35">
      <c r="B700" s="3"/>
      <c r="C700" s="3"/>
    </row>
    <row r="701" spans="2:3" hidden="1" x14ac:dyDescent="0.35">
      <c r="B701" s="3"/>
      <c r="C701" s="3"/>
    </row>
    <row r="702" spans="2:3" hidden="1" x14ac:dyDescent="0.35">
      <c r="B702" s="3"/>
      <c r="C702" s="3"/>
    </row>
    <row r="703" spans="2:3" hidden="1" x14ac:dyDescent="0.35">
      <c r="B703" s="3"/>
      <c r="C703" s="3"/>
    </row>
    <row r="704" spans="2:3" hidden="1" x14ac:dyDescent="0.35">
      <c r="B704" s="3"/>
      <c r="C704" s="3"/>
    </row>
    <row r="705" spans="2:3" hidden="1" x14ac:dyDescent="0.35">
      <c r="B705" s="3"/>
      <c r="C705" s="3"/>
    </row>
    <row r="706" spans="2:3" hidden="1" x14ac:dyDescent="0.35">
      <c r="B706" s="3"/>
      <c r="C706" s="3"/>
    </row>
    <row r="707" spans="2:3" hidden="1" x14ac:dyDescent="0.35">
      <c r="B707" s="3"/>
      <c r="C707" s="3"/>
    </row>
    <row r="708" spans="2:3" hidden="1" x14ac:dyDescent="0.35">
      <c r="B708" s="3"/>
      <c r="C708" s="3"/>
    </row>
    <row r="709" spans="2:3" hidden="1" x14ac:dyDescent="0.35">
      <c r="B709" s="3"/>
      <c r="C709" s="3"/>
    </row>
    <row r="710" spans="2:3" hidden="1" x14ac:dyDescent="0.35">
      <c r="B710" s="3"/>
      <c r="C710" s="3"/>
    </row>
    <row r="711" spans="2:3" hidden="1" x14ac:dyDescent="0.35">
      <c r="B711" s="3"/>
      <c r="C711" s="3"/>
    </row>
    <row r="712" spans="2:3" hidden="1" x14ac:dyDescent="0.35">
      <c r="B712" s="3"/>
      <c r="C712" s="3"/>
    </row>
    <row r="713" spans="2:3" hidden="1" x14ac:dyDescent="0.35">
      <c r="B713" s="3"/>
      <c r="C713" s="3"/>
    </row>
    <row r="714" spans="2:3" hidden="1" x14ac:dyDescent="0.35">
      <c r="B714" s="3"/>
      <c r="C714" s="3"/>
    </row>
    <row r="715" spans="2:3" hidden="1" x14ac:dyDescent="0.35">
      <c r="B715" s="3"/>
      <c r="C715" s="3"/>
    </row>
    <row r="716" spans="2:3" hidden="1" x14ac:dyDescent="0.35">
      <c r="B716" s="3"/>
      <c r="C716" s="3"/>
    </row>
    <row r="717" spans="2:3" hidden="1" x14ac:dyDescent="0.35">
      <c r="B717" s="3"/>
      <c r="C717" s="3"/>
    </row>
    <row r="718" spans="2:3" hidden="1" x14ac:dyDescent="0.35">
      <c r="B718" s="3"/>
      <c r="C718" s="3"/>
    </row>
    <row r="719" spans="2:3" hidden="1" x14ac:dyDescent="0.35">
      <c r="B719" s="3"/>
      <c r="C719" s="3"/>
    </row>
    <row r="720" spans="2:3" hidden="1" x14ac:dyDescent="0.35">
      <c r="B720" s="3"/>
      <c r="C720" s="3"/>
    </row>
    <row r="721" spans="2:3" hidden="1" x14ac:dyDescent="0.35">
      <c r="B721" s="3"/>
      <c r="C721" s="3"/>
    </row>
    <row r="722" spans="2:3" hidden="1" x14ac:dyDescent="0.35">
      <c r="B722" s="3"/>
      <c r="C722" s="3"/>
    </row>
    <row r="723" spans="2:3" hidden="1" x14ac:dyDescent="0.35">
      <c r="B723" s="3"/>
      <c r="C723" s="3"/>
    </row>
    <row r="724" spans="2:3" hidden="1" x14ac:dyDescent="0.35">
      <c r="B724" s="3"/>
      <c r="C724" s="3"/>
    </row>
    <row r="725" spans="2:3" hidden="1" x14ac:dyDescent="0.35">
      <c r="B725" s="3"/>
      <c r="C725" s="3"/>
    </row>
    <row r="726" spans="2:3" hidden="1" x14ac:dyDescent="0.35">
      <c r="B726" s="3"/>
      <c r="C726" s="3"/>
    </row>
    <row r="727" spans="2:3" hidden="1" x14ac:dyDescent="0.35">
      <c r="B727" s="3"/>
      <c r="C727" s="3"/>
    </row>
    <row r="728" spans="2:3" hidden="1" x14ac:dyDescent="0.35">
      <c r="B728" s="3"/>
      <c r="C728" s="3"/>
    </row>
    <row r="729" spans="2:3" hidden="1" x14ac:dyDescent="0.35">
      <c r="B729" s="3"/>
      <c r="C729" s="3"/>
    </row>
    <row r="730" spans="2:3" hidden="1" x14ac:dyDescent="0.35">
      <c r="B730" s="3"/>
      <c r="C730" s="3"/>
    </row>
    <row r="731" spans="2:3" hidden="1" x14ac:dyDescent="0.35">
      <c r="B731" s="3"/>
      <c r="C731" s="3"/>
    </row>
    <row r="732" spans="2:3" hidden="1" x14ac:dyDescent="0.35">
      <c r="B732" s="3"/>
      <c r="C732" s="3"/>
    </row>
    <row r="733" spans="2:3" hidden="1" x14ac:dyDescent="0.35">
      <c r="B733" s="3"/>
      <c r="C733" s="3"/>
    </row>
    <row r="734" spans="2:3" hidden="1" x14ac:dyDescent="0.35">
      <c r="B734" s="3"/>
      <c r="C734" s="3"/>
    </row>
    <row r="735" spans="2:3" hidden="1" x14ac:dyDescent="0.35">
      <c r="B735" s="3"/>
      <c r="C735" s="3"/>
    </row>
    <row r="736" spans="2:3" hidden="1" x14ac:dyDescent="0.35">
      <c r="B736" s="3"/>
      <c r="C736" s="3"/>
    </row>
    <row r="737" spans="2:3" hidden="1" x14ac:dyDescent="0.35">
      <c r="B737" s="3"/>
      <c r="C737" s="3"/>
    </row>
    <row r="738" spans="2:3" hidden="1" x14ac:dyDescent="0.35">
      <c r="B738" s="3"/>
      <c r="C738" s="3"/>
    </row>
    <row r="739" spans="2:3" hidden="1" x14ac:dyDescent="0.35">
      <c r="B739" s="3"/>
      <c r="C739" s="3"/>
    </row>
    <row r="740" spans="2:3" hidden="1" x14ac:dyDescent="0.35">
      <c r="B740" s="3"/>
      <c r="C740" s="3"/>
    </row>
    <row r="741" spans="2:3" hidden="1" x14ac:dyDescent="0.35">
      <c r="B741" s="3"/>
      <c r="C741" s="3"/>
    </row>
    <row r="742" spans="2:3" hidden="1" x14ac:dyDescent="0.35">
      <c r="B742" s="3"/>
      <c r="C742" s="3"/>
    </row>
    <row r="743" spans="2:3" hidden="1" x14ac:dyDescent="0.35">
      <c r="B743" s="3"/>
      <c r="C743" s="3"/>
    </row>
    <row r="744" spans="2:3" hidden="1" x14ac:dyDescent="0.35">
      <c r="B744" s="3"/>
      <c r="C744" s="3"/>
    </row>
    <row r="745" spans="2:3" hidden="1" x14ac:dyDescent="0.35">
      <c r="B745" s="3"/>
      <c r="C745" s="3"/>
    </row>
    <row r="746" spans="2:3" hidden="1" x14ac:dyDescent="0.35">
      <c r="B746" s="3"/>
      <c r="C746" s="3"/>
    </row>
    <row r="747" spans="2:3" hidden="1" x14ac:dyDescent="0.35">
      <c r="B747" s="3"/>
      <c r="C747" s="3"/>
    </row>
    <row r="748" spans="2:3" hidden="1" x14ac:dyDescent="0.35">
      <c r="B748" s="3"/>
      <c r="C748" s="3"/>
    </row>
    <row r="749" spans="2:3" hidden="1" x14ac:dyDescent="0.35">
      <c r="B749" s="3"/>
      <c r="C749" s="3"/>
    </row>
    <row r="750" spans="2:3" hidden="1" x14ac:dyDescent="0.35">
      <c r="B750" s="3"/>
      <c r="C750" s="3"/>
    </row>
    <row r="751" spans="2:3" hidden="1" x14ac:dyDescent="0.35">
      <c r="B751" s="3"/>
      <c r="C751" s="3"/>
    </row>
    <row r="752" spans="2:3" hidden="1" x14ac:dyDescent="0.35">
      <c r="B752" s="3"/>
      <c r="C752" s="3"/>
    </row>
    <row r="753" spans="2:3" hidden="1" x14ac:dyDescent="0.35">
      <c r="B753" s="3"/>
      <c r="C753" s="3"/>
    </row>
    <row r="754" spans="2:3" hidden="1" x14ac:dyDescent="0.35">
      <c r="B754" s="3"/>
      <c r="C754" s="3"/>
    </row>
    <row r="755" spans="2:3" hidden="1" x14ac:dyDescent="0.35">
      <c r="B755" s="3"/>
      <c r="C755" s="3"/>
    </row>
    <row r="756" spans="2:3" hidden="1" x14ac:dyDescent="0.35">
      <c r="B756" s="3"/>
      <c r="C756" s="3"/>
    </row>
    <row r="757" spans="2:3" hidden="1" x14ac:dyDescent="0.35">
      <c r="B757" s="3"/>
      <c r="C757" s="3"/>
    </row>
    <row r="758" spans="2:3" hidden="1" x14ac:dyDescent="0.35">
      <c r="B758" s="3"/>
      <c r="C758" s="3"/>
    </row>
    <row r="759" spans="2:3" hidden="1" x14ac:dyDescent="0.35">
      <c r="B759" s="3"/>
      <c r="C759" s="3"/>
    </row>
    <row r="760" spans="2:3" hidden="1" x14ac:dyDescent="0.35">
      <c r="B760" s="3"/>
      <c r="C760" s="3"/>
    </row>
    <row r="761" spans="2:3" hidden="1" x14ac:dyDescent="0.35">
      <c r="B761" s="3"/>
      <c r="C761" s="3"/>
    </row>
    <row r="762" spans="2:3" hidden="1" x14ac:dyDescent="0.35">
      <c r="B762" s="3"/>
      <c r="C762" s="3"/>
    </row>
    <row r="763" spans="2:3" hidden="1" x14ac:dyDescent="0.35">
      <c r="B763" s="3"/>
      <c r="C763" s="3"/>
    </row>
    <row r="764" spans="2:3" hidden="1" x14ac:dyDescent="0.35">
      <c r="B764" s="3"/>
      <c r="C764" s="3"/>
    </row>
    <row r="765" spans="2:3" hidden="1" x14ac:dyDescent="0.35">
      <c r="B765" s="3"/>
      <c r="C765" s="3"/>
    </row>
    <row r="766" spans="2:3" hidden="1" x14ac:dyDescent="0.35">
      <c r="B766" s="3"/>
      <c r="C766" s="3"/>
    </row>
    <row r="767" spans="2:3" hidden="1" x14ac:dyDescent="0.35">
      <c r="B767" s="3"/>
      <c r="C767" s="3"/>
    </row>
    <row r="768" spans="2:3" hidden="1" x14ac:dyDescent="0.35">
      <c r="B768" s="3"/>
      <c r="C768" s="3"/>
    </row>
    <row r="769" spans="2:3" hidden="1" x14ac:dyDescent="0.35">
      <c r="B769" s="3"/>
      <c r="C769" s="3"/>
    </row>
    <row r="770" spans="2:3" hidden="1" x14ac:dyDescent="0.35">
      <c r="B770" s="3"/>
      <c r="C770" s="3"/>
    </row>
    <row r="771" spans="2:3" hidden="1" x14ac:dyDescent="0.35">
      <c r="B771" s="3"/>
      <c r="C771" s="3"/>
    </row>
    <row r="772" spans="2:3" hidden="1" x14ac:dyDescent="0.35">
      <c r="B772" s="3"/>
      <c r="C772" s="3"/>
    </row>
    <row r="773" spans="2:3" hidden="1" x14ac:dyDescent="0.35">
      <c r="B773" s="3"/>
      <c r="C773" s="3"/>
    </row>
    <row r="774" spans="2:3" hidden="1" x14ac:dyDescent="0.35">
      <c r="B774" s="3"/>
      <c r="C774" s="3"/>
    </row>
    <row r="775" spans="2:3" hidden="1" x14ac:dyDescent="0.35">
      <c r="B775" s="3"/>
      <c r="C775" s="3"/>
    </row>
    <row r="776" spans="2:3" hidden="1" x14ac:dyDescent="0.35">
      <c r="B776" s="3"/>
      <c r="C776" s="3"/>
    </row>
    <row r="777" spans="2:3" hidden="1" x14ac:dyDescent="0.35">
      <c r="B777" s="3"/>
      <c r="C777" s="3"/>
    </row>
    <row r="778" spans="2:3" hidden="1" x14ac:dyDescent="0.35">
      <c r="B778" s="3"/>
      <c r="C778" s="3"/>
    </row>
    <row r="779" spans="2:3" hidden="1" x14ac:dyDescent="0.35">
      <c r="B779" s="3"/>
      <c r="C779" s="3"/>
    </row>
    <row r="780" spans="2:3" hidden="1" x14ac:dyDescent="0.35">
      <c r="B780" s="3"/>
      <c r="C780" s="3"/>
    </row>
    <row r="781" spans="2:3" hidden="1" x14ac:dyDescent="0.35">
      <c r="B781" s="3"/>
      <c r="C781" s="3"/>
    </row>
    <row r="782" spans="2:3" hidden="1" x14ac:dyDescent="0.35">
      <c r="B782" s="3"/>
      <c r="C782" s="3"/>
    </row>
    <row r="783" spans="2:3" hidden="1" x14ac:dyDescent="0.35">
      <c r="B783" s="3"/>
      <c r="C783" s="3"/>
    </row>
    <row r="784" spans="2:3" hidden="1" x14ac:dyDescent="0.35">
      <c r="B784" s="3"/>
      <c r="C784" s="3"/>
    </row>
    <row r="785" spans="2:3" hidden="1" x14ac:dyDescent="0.35">
      <c r="B785" s="3"/>
      <c r="C785" s="3"/>
    </row>
    <row r="786" spans="2:3" hidden="1" x14ac:dyDescent="0.35">
      <c r="B786" s="3"/>
      <c r="C786" s="3"/>
    </row>
    <row r="787" spans="2:3" hidden="1" x14ac:dyDescent="0.35">
      <c r="B787" s="3"/>
      <c r="C787" s="3"/>
    </row>
    <row r="788" spans="2:3" hidden="1" x14ac:dyDescent="0.35">
      <c r="B788" s="3"/>
      <c r="C788" s="3"/>
    </row>
    <row r="789" spans="2:3" hidden="1" x14ac:dyDescent="0.35">
      <c r="B789" s="3"/>
      <c r="C789" s="3"/>
    </row>
    <row r="790" spans="2:3" hidden="1" x14ac:dyDescent="0.35">
      <c r="B790" s="3"/>
      <c r="C790" s="3"/>
    </row>
    <row r="791" spans="2:3" hidden="1" x14ac:dyDescent="0.35">
      <c r="B791" s="3"/>
      <c r="C791" s="3"/>
    </row>
    <row r="792" spans="2:3" hidden="1" x14ac:dyDescent="0.35">
      <c r="B792" s="3"/>
      <c r="C792" s="3"/>
    </row>
    <row r="793" spans="2:3" hidden="1" x14ac:dyDescent="0.35">
      <c r="B793" s="3"/>
      <c r="C793" s="3"/>
    </row>
    <row r="794" spans="2:3" hidden="1" x14ac:dyDescent="0.35">
      <c r="B794" s="3"/>
      <c r="C794" s="3"/>
    </row>
    <row r="795" spans="2:3" hidden="1" x14ac:dyDescent="0.35">
      <c r="B795" s="3"/>
      <c r="C795" s="3"/>
    </row>
    <row r="796" spans="2:3" hidden="1" x14ac:dyDescent="0.35">
      <c r="B796" s="3"/>
      <c r="C796" s="3"/>
    </row>
    <row r="797" spans="2:3" hidden="1" x14ac:dyDescent="0.35">
      <c r="B797" s="3"/>
      <c r="C797" s="3"/>
    </row>
    <row r="798" spans="2:3" hidden="1" x14ac:dyDescent="0.35">
      <c r="B798" s="3"/>
      <c r="C798" s="3"/>
    </row>
    <row r="799" spans="2:3" hidden="1" x14ac:dyDescent="0.35">
      <c r="B799" s="3"/>
      <c r="C799" s="3"/>
    </row>
    <row r="800" spans="2:3" hidden="1" x14ac:dyDescent="0.35">
      <c r="B800" s="3"/>
      <c r="C800" s="3"/>
    </row>
    <row r="801" spans="2:3" hidden="1" x14ac:dyDescent="0.35">
      <c r="B801" s="3"/>
      <c r="C801" s="3"/>
    </row>
    <row r="802" spans="2:3" hidden="1" x14ac:dyDescent="0.35">
      <c r="B802" s="3"/>
      <c r="C802" s="3"/>
    </row>
    <row r="803" spans="2:3" hidden="1" x14ac:dyDescent="0.35">
      <c r="B803" s="3"/>
      <c r="C803" s="3"/>
    </row>
    <row r="804" spans="2:3" hidden="1" x14ac:dyDescent="0.35">
      <c r="B804" s="3"/>
      <c r="C804" s="3"/>
    </row>
    <row r="805" spans="2:3" hidden="1" x14ac:dyDescent="0.35">
      <c r="B805" s="3"/>
      <c r="C805" s="3"/>
    </row>
    <row r="806" spans="2:3" hidden="1" x14ac:dyDescent="0.35">
      <c r="B806" s="3"/>
      <c r="C806" s="3"/>
    </row>
    <row r="807" spans="2:3" hidden="1" x14ac:dyDescent="0.35">
      <c r="B807" s="3"/>
      <c r="C807" s="3"/>
    </row>
    <row r="808" spans="2:3" hidden="1" x14ac:dyDescent="0.35">
      <c r="B808" s="3"/>
      <c r="C808" s="3"/>
    </row>
    <row r="809" spans="2:3" hidden="1" x14ac:dyDescent="0.35">
      <c r="B809" s="3"/>
      <c r="C809" s="3"/>
    </row>
    <row r="810" spans="2:3" hidden="1" x14ac:dyDescent="0.35">
      <c r="B810" s="3"/>
      <c r="C810" s="3"/>
    </row>
    <row r="811" spans="2:3" hidden="1" x14ac:dyDescent="0.35">
      <c r="B811" s="3"/>
      <c r="C811" s="3"/>
    </row>
    <row r="812" spans="2:3" hidden="1" x14ac:dyDescent="0.35">
      <c r="B812" s="3"/>
      <c r="C812" s="3"/>
    </row>
    <row r="813" spans="2:3" hidden="1" x14ac:dyDescent="0.35">
      <c r="B813" s="3"/>
      <c r="C813" s="3"/>
    </row>
    <row r="814" spans="2:3" hidden="1" x14ac:dyDescent="0.35">
      <c r="B814" s="3"/>
      <c r="C814" s="3"/>
    </row>
    <row r="815" spans="2:3" hidden="1" x14ac:dyDescent="0.35">
      <c r="B815" s="3"/>
      <c r="C815" s="3"/>
    </row>
    <row r="816" spans="2:3" hidden="1" x14ac:dyDescent="0.35">
      <c r="B816" s="3"/>
      <c r="C816" s="3"/>
    </row>
    <row r="817" spans="2:3" hidden="1" x14ac:dyDescent="0.35">
      <c r="B817" s="3"/>
      <c r="C817" s="3"/>
    </row>
    <row r="818" spans="2:3" hidden="1" x14ac:dyDescent="0.35">
      <c r="B818" s="3"/>
      <c r="C818" s="3"/>
    </row>
    <row r="819" spans="2:3" hidden="1" x14ac:dyDescent="0.35">
      <c r="B819" s="3"/>
      <c r="C819" s="3"/>
    </row>
    <row r="820" spans="2:3" hidden="1" x14ac:dyDescent="0.35">
      <c r="B820" s="3"/>
      <c r="C820" s="3"/>
    </row>
    <row r="821" spans="2:3" hidden="1" x14ac:dyDescent="0.35">
      <c r="B821" s="3"/>
      <c r="C821" s="3"/>
    </row>
    <row r="822" spans="2:3" hidden="1" x14ac:dyDescent="0.35">
      <c r="B822" s="3"/>
      <c r="C822" s="3"/>
    </row>
    <row r="823" spans="2:3" hidden="1" x14ac:dyDescent="0.35">
      <c r="B823" s="3"/>
      <c r="C823" s="3"/>
    </row>
    <row r="824" spans="2:3" hidden="1" x14ac:dyDescent="0.35">
      <c r="B824" s="3"/>
      <c r="C824" s="3"/>
    </row>
    <row r="825" spans="2:3" hidden="1" x14ac:dyDescent="0.35">
      <c r="B825" s="3"/>
      <c r="C825" s="3"/>
    </row>
    <row r="826" spans="2:3" hidden="1" x14ac:dyDescent="0.35">
      <c r="B826" s="3"/>
      <c r="C826" s="3"/>
    </row>
    <row r="827" spans="2:3" hidden="1" x14ac:dyDescent="0.35">
      <c r="B827" s="3"/>
      <c r="C827" s="3"/>
    </row>
    <row r="828" spans="2:3" hidden="1" x14ac:dyDescent="0.35">
      <c r="B828" s="3"/>
      <c r="C828" s="3"/>
    </row>
    <row r="829" spans="2:3" hidden="1" x14ac:dyDescent="0.35">
      <c r="B829" s="3"/>
      <c r="C829" s="3"/>
    </row>
    <row r="830" spans="2:3" hidden="1" x14ac:dyDescent="0.35">
      <c r="B830" s="3"/>
      <c r="C830" s="3"/>
    </row>
    <row r="831" spans="2:3" hidden="1" x14ac:dyDescent="0.35">
      <c r="B831" s="3"/>
      <c r="C831" s="3"/>
    </row>
    <row r="832" spans="2:3" hidden="1" x14ac:dyDescent="0.35">
      <c r="B832" s="3"/>
      <c r="C832" s="3"/>
    </row>
    <row r="833" spans="2:3" hidden="1" x14ac:dyDescent="0.35">
      <c r="B833" s="3"/>
      <c r="C833" s="3"/>
    </row>
    <row r="834" spans="2:3" hidden="1" x14ac:dyDescent="0.35">
      <c r="B834" s="3"/>
      <c r="C834" s="3"/>
    </row>
    <row r="835" spans="2:3" hidden="1" x14ac:dyDescent="0.35">
      <c r="B835" s="3"/>
      <c r="C835" s="3"/>
    </row>
    <row r="836" spans="2:3" hidden="1" x14ac:dyDescent="0.35">
      <c r="B836" s="3"/>
      <c r="C836" s="3"/>
    </row>
    <row r="837" spans="2:3" hidden="1" x14ac:dyDescent="0.35">
      <c r="B837" s="3"/>
      <c r="C837" s="3"/>
    </row>
    <row r="838" spans="2:3" hidden="1" x14ac:dyDescent="0.35">
      <c r="B838" s="3"/>
      <c r="C838" s="3"/>
    </row>
    <row r="839" spans="2:3" hidden="1" x14ac:dyDescent="0.35">
      <c r="B839" s="3"/>
      <c r="C839" s="3"/>
    </row>
    <row r="840" spans="2:3" hidden="1" x14ac:dyDescent="0.35">
      <c r="B840" s="3"/>
      <c r="C840" s="3"/>
    </row>
    <row r="841" spans="2:3" hidden="1" x14ac:dyDescent="0.35">
      <c r="B841" s="3"/>
      <c r="C841" s="3"/>
    </row>
    <row r="842" spans="2:3" hidden="1" x14ac:dyDescent="0.35">
      <c r="B842" s="3"/>
      <c r="C842" s="3"/>
    </row>
    <row r="843" spans="2:3" hidden="1" x14ac:dyDescent="0.35">
      <c r="B843" s="3"/>
      <c r="C843" s="3"/>
    </row>
    <row r="844" spans="2:3" hidden="1" x14ac:dyDescent="0.35">
      <c r="B844" s="3"/>
      <c r="C844" s="3"/>
    </row>
    <row r="845" spans="2:3" hidden="1" x14ac:dyDescent="0.35">
      <c r="B845" s="3"/>
      <c r="C845" s="3"/>
    </row>
    <row r="846" spans="2:3" hidden="1" x14ac:dyDescent="0.35">
      <c r="B846" s="3"/>
      <c r="C846" s="3"/>
    </row>
    <row r="847" spans="2:3" hidden="1" x14ac:dyDescent="0.35">
      <c r="B847" s="3"/>
      <c r="C847" s="3"/>
    </row>
    <row r="848" spans="2:3" hidden="1" x14ac:dyDescent="0.35">
      <c r="B848" s="3"/>
      <c r="C848" s="3"/>
    </row>
    <row r="849" spans="2:3" hidden="1" x14ac:dyDescent="0.35">
      <c r="B849" s="3"/>
      <c r="C849" s="3"/>
    </row>
    <row r="850" spans="2:3" hidden="1" x14ac:dyDescent="0.35">
      <c r="B850" s="3"/>
      <c r="C850" s="3"/>
    </row>
    <row r="851" spans="2:3" hidden="1" x14ac:dyDescent="0.35">
      <c r="B851" s="3"/>
      <c r="C851" s="3"/>
    </row>
    <row r="852" spans="2:3" hidden="1" x14ac:dyDescent="0.35">
      <c r="B852" s="3"/>
      <c r="C852" s="3"/>
    </row>
    <row r="853" spans="2:3" hidden="1" x14ac:dyDescent="0.35">
      <c r="B853" s="3"/>
      <c r="C853" s="3"/>
    </row>
    <row r="854" spans="2:3" hidden="1" x14ac:dyDescent="0.35">
      <c r="B854" s="3"/>
      <c r="C854" s="3"/>
    </row>
    <row r="855" spans="2:3" hidden="1" x14ac:dyDescent="0.35">
      <c r="B855" s="3"/>
      <c r="C855" s="3"/>
    </row>
    <row r="856" spans="2:3" hidden="1" x14ac:dyDescent="0.35">
      <c r="B856" s="3"/>
      <c r="C856" s="3"/>
    </row>
    <row r="857" spans="2:3" hidden="1" x14ac:dyDescent="0.35">
      <c r="B857" s="3"/>
      <c r="C857" s="3"/>
    </row>
    <row r="858" spans="2:3" hidden="1" x14ac:dyDescent="0.35">
      <c r="B858" s="3"/>
      <c r="C858" s="3"/>
    </row>
    <row r="859" spans="2:3" hidden="1" x14ac:dyDescent="0.35">
      <c r="B859" s="3"/>
      <c r="C859" s="3"/>
    </row>
    <row r="860" spans="2:3" hidden="1" x14ac:dyDescent="0.35">
      <c r="B860" s="3"/>
      <c r="C860" s="3"/>
    </row>
    <row r="861" spans="2:3" hidden="1" x14ac:dyDescent="0.35">
      <c r="B861" s="3"/>
      <c r="C861" s="3"/>
    </row>
    <row r="862" spans="2:3" hidden="1" x14ac:dyDescent="0.35">
      <c r="B862" s="3"/>
      <c r="C862" s="3"/>
    </row>
    <row r="863" spans="2:3" hidden="1" x14ac:dyDescent="0.35">
      <c r="B863" s="3"/>
      <c r="C863" s="3"/>
    </row>
    <row r="864" spans="2:3" hidden="1" x14ac:dyDescent="0.35">
      <c r="B864" s="3"/>
      <c r="C864" s="3"/>
    </row>
    <row r="865" spans="2:3" hidden="1" x14ac:dyDescent="0.35">
      <c r="B865" s="3"/>
      <c r="C865" s="3"/>
    </row>
    <row r="866" spans="2:3" hidden="1" x14ac:dyDescent="0.35">
      <c r="B866" s="3"/>
      <c r="C866" s="3"/>
    </row>
    <row r="867" spans="2:3" hidden="1" x14ac:dyDescent="0.35">
      <c r="B867" s="3"/>
      <c r="C867" s="3"/>
    </row>
    <row r="868" spans="2:3" hidden="1" x14ac:dyDescent="0.35">
      <c r="B868" s="3"/>
      <c r="C868" s="3"/>
    </row>
    <row r="869" spans="2:3" hidden="1" x14ac:dyDescent="0.35">
      <c r="B869" s="3"/>
      <c r="C869" s="3"/>
    </row>
    <row r="870" spans="2:3" hidden="1" x14ac:dyDescent="0.35">
      <c r="B870" s="3"/>
      <c r="C870" s="3"/>
    </row>
    <row r="871" spans="2:3" hidden="1" x14ac:dyDescent="0.35">
      <c r="B871" s="3"/>
      <c r="C871" s="3"/>
    </row>
    <row r="872" spans="2:3" hidden="1" x14ac:dyDescent="0.35">
      <c r="B872" s="3"/>
      <c r="C872" s="3"/>
    </row>
    <row r="873" spans="2:3" hidden="1" x14ac:dyDescent="0.35">
      <c r="B873" s="3"/>
      <c r="C873" s="3"/>
    </row>
    <row r="874" spans="2:3" hidden="1" x14ac:dyDescent="0.35">
      <c r="B874" s="3"/>
      <c r="C874" s="3"/>
    </row>
    <row r="875" spans="2:3" hidden="1" x14ac:dyDescent="0.35">
      <c r="B875" s="3"/>
      <c r="C875" s="3"/>
    </row>
    <row r="876" spans="2:3" hidden="1" x14ac:dyDescent="0.35">
      <c r="B876" s="3"/>
      <c r="C876" s="3"/>
    </row>
    <row r="877" spans="2:3" hidden="1" x14ac:dyDescent="0.35">
      <c r="B877" s="3"/>
      <c r="C877" s="3"/>
    </row>
    <row r="878" spans="2:3" hidden="1" x14ac:dyDescent="0.35">
      <c r="B878" s="3"/>
      <c r="C878" s="3"/>
    </row>
    <row r="879" spans="2:3" hidden="1" x14ac:dyDescent="0.35">
      <c r="B879" s="3"/>
      <c r="C879" s="3"/>
    </row>
    <row r="880" spans="2:3" hidden="1" x14ac:dyDescent="0.35">
      <c r="B880" s="3"/>
      <c r="C880" s="3"/>
    </row>
    <row r="881" spans="2:3" hidden="1" x14ac:dyDescent="0.35">
      <c r="B881" s="3"/>
      <c r="C881" s="3"/>
    </row>
    <row r="882" spans="2:3" hidden="1" x14ac:dyDescent="0.35">
      <c r="B882" s="3"/>
      <c r="C882" s="3"/>
    </row>
    <row r="883" spans="2:3" hidden="1" x14ac:dyDescent="0.35">
      <c r="B883" s="3"/>
      <c r="C883" s="3"/>
    </row>
    <row r="884" spans="2:3" hidden="1" x14ac:dyDescent="0.35">
      <c r="B884" s="3"/>
      <c r="C884" s="3"/>
    </row>
    <row r="885" spans="2:3" hidden="1" x14ac:dyDescent="0.35">
      <c r="B885" s="3"/>
      <c r="C885" s="3"/>
    </row>
    <row r="886" spans="2:3" hidden="1" x14ac:dyDescent="0.35">
      <c r="B886" s="3"/>
      <c r="C886" s="3"/>
    </row>
    <row r="887" spans="2:3" hidden="1" x14ac:dyDescent="0.35">
      <c r="B887" s="3"/>
      <c r="C887" s="3"/>
    </row>
    <row r="888" spans="2:3" hidden="1" x14ac:dyDescent="0.35">
      <c r="B888" s="3"/>
      <c r="C888" s="3"/>
    </row>
    <row r="889" spans="2:3" hidden="1" x14ac:dyDescent="0.35">
      <c r="B889" s="3"/>
      <c r="C889" s="3"/>
    </row>
    <row r="890" spans="2:3" hidden="1" x14ac:dyDescent="0.35">
      <c r="B890" s="3"/>
      <c r="C890" s="3"/>
    </row>
    <row r="891" spans="2:3" hidden="1" x14ac:dyDescent="0.35">
      <c r="B891" s="3"/>
      <c r="C891" s="3"/>
    </row>
    <row r="892" spans="2:3" hidden="1" x14ac:dyDescent="0.35">
      <c r="B892" s="3"/>
      <c r="C892" s="3"/>
    </row>
    <row r="893" spans="2:3" hidden="1" x14ac:dyDescent="0.35">
      <c r="B893" s="3"/>
      <c r="C893" s="3"/>
    </row>
    <row r="894" spans="2:3" hidden="1" x14ac:dyDescent="0.35">
      <c r="B894" s="3"/>
      <c r="C894" s="3"/>
    </row>
    <row r="895" spans="2:3" hidden="1" x14ac:dyDescent="0.35">
      <c r="B895" s="3"/>
      <c r="C895" s="3"/>
    </row>
    <row r="896" spans="2:3" hidden="1" x14ac:dyDescent="0.35">
      <c r="B896" s="3"/>
      <c r="C896" s="3"/>
    </row>
    <row r="897" spans="2:3" hidden="1" x14ac:dyDescent="0.35">
      <c r="B897" s="3"/>
      <c r="C897" s="3"/>
    </row>
    <row r="898" spans="2:3" hidden="1" x14ac:dyDescent="0.35">
      <c r="B898" s="3"/>
      <c r="C898" s="3"/>
    </row>
    <row r="899" spans="2:3" hidden="1" x14ac:dyDescent="0.35">
      <c r="B899" s="3"/>
      <c r="C899" s="3"/>
    </row>
    <row r="900" spans="2:3" hidden="1" x14ac:dyDescent="0.35">
      <c r="B900" s="3"/>
      <c r="C900" s="3"/>
    </row>
    <row r="901" spans="2:3" hidden="1" x14ac:dyDescent="0.35">
      <c r="B901" s="3"/>
      <c r="C901" s="3"/>
    </row>
    <row r="902" spans="2:3" hidden="1" x14ac:dyDescent="0.35">
      <c r="B902" s="3"/>
      <c r="C902" s="3"/>
    </row>
    <row r="903" spans="2:3" hidden="1" x14ac:dyDescent="0.35">
      <c r="B903" s="3"/>
      <c r="C903" s="3"/>
    </row>
    <row r="904" spans="2:3" hidden="1" x14ac:dyDescent="0.35">
      <c r="B904" s="3"/>
      <c r="C904" s="3"/>
    </row>
    <row r="905" spans="2:3" hidden="1" x14ac:dyDescent="0.35">
      <c r="B905" s="3"/>
      <c r="C905" s="3"/>
    </row>
    <row r="906" spans="2:3" hidden="1" x14ac:dyDescent="0.35">
      <c r="B906" s="3"/>
      <c r="C906" s="3"/>
    </row>
    <row r="907" spans="2:3" hidden="1" x14ac:dyDescent="0.35">
      <c r="B907" s="3"/>
      <c r="C907" s="3"/>
    </row>
    <row r="908" spans="2:3" hidden="1" x14ac:dyDescent="0.35">
      <c r="B908" s="3"/>
      <c r="C908" s="3"/>
    </row>
    <row r="909" spans="2:3" hidden="1" x14ac:dyDescent="0.35">
      <c r="B909" s="3"/>
      <c r="C909" s="3"/>
    </row>
    <row r="910" spans="2:3" hidden="1" x14ac:dyDescent="0.35">
      <c r="B910" s="3"/>
      <c r="C910" s="3"/>
    </row>
    <row r="911" spans="2:3" hidden="1" x14ac:dyDescent="0.35">
      <c r="B911" s="3"/>
      <c r="C911" s="3"/>
    </row>
    <row r="912" spans="2:3" hidden="1" x14ac:dyDescent="0.35">
      <c r="B912" s="3"/>
      <c r="C912" s="3"/>
    </row>
    <row r="913" spans="2:3" hidden="1" x14ac:dyDescent="0.35">
      <c r="B913" s="3"/>
      <c r="C913" s="3"/>
    </row>
    <row r="914" spans="2:3" hidden="1" x14ac:dyDescent="0.35">
      <c r="B914" s="3"/>
      <c r="C914" s="3"/>
    </row>
    <row r="915" spans="2:3" hidden="1" x14ac:dyDescent="0.35">
      <c r="B915" s="3"/>
      <c r="C915" s="3"/>
    </row>
    <row r="916" spans="2:3" hidden="1" x14ac:dyDescent="0.35">
      <c r="B916" s="3"/>
      <c r="C916" s="3"/>
    </row>
    <row r="917" spans="2:3" hidden="1" x14ac:dyDescent="0.35">
      <c r="B917" s="3"/>
      <c r="C917" s="3"/>
    </row>
    <row r="918" spans="2:3" hidden="1" x14ac:dyDescent="0.35">
      <c r="B918" s="3"/>
      <c r="C918" s="3"/>
    </row>
    <row r="919" spans="2:3" hidden="1" x14ac:dyDescent="0.35">
      <c r="B919" s="3"/>
      <c r="C919" s="3"/>
    </row>
    <row r="920" spans="2:3" hidden="1" x14ac:dyDescent="0.35">
      <c r="B920" s="3"/>
      <c r="C920" s="3"/>
    </row>
    <row r="921" spans="2:3" hidden="1" x14ac:dyDescent="0.35">
      <c r="B921" s="3"/>
      <c r="C921" s="3"/>
    </row>
    <row r="922" spans="2:3" hidden="1" x14ac:dyDescent="0.35">
      <c r="B922" s="3"/>
      <c r="C922" s="3"/>
    </row>
    <row r="923" spans="2:3" hidden="1" x14ac:dyDescent="0.35">
      <c r="B923" s="3"/>
      <c r="C923" s="3"/>
    </row>
    <row r="924" spans="2:3" hidden="1" x14ac:dyDescent="0.35">
      <c r="B924" s="3"/>
      <c r="C924" s="3"/>
    </row>
    <row r="925" spans="2:3" hidden="1" x14ac:dyDescent="0.35">
      <c r="B925" s="3"/>
      <c r="C925" s="3"/>
    </row>
    <row r="926" spans="2:3" hidden="1" x14ac:dyDescent="0.35">
      <c r="B926" s="3"/>
      <c r="C926" s="3"/>
    </row>
    <row r="927" spans="2:3" hidden="1" x14ac:dyDescent="0.35">
      <c r="B927" s="3"/>
      <c r="C927" s="3"/>
    </row>
    <row r="928" spans="2:3" hidden="1" x14ac:dyDescent="0.35">
      <c r="B928" s="3"/>
      <c r="C928" s="3"/>
    </row>
    <row r="929" spans="2:3" hidden="1" x14ac:dyDescent="0.35">
      <c r="B929" s="3"/>
      <c r="C929" s="3"/>
    </row>
    <row r="930" spans="2:3" hidden="1" x14ac:dyDescent="0.35">
      <c r="B930" s="3"/>
      <c r="C930" s="3"/>
    </row>
    <row r="931" spans="2:3" hidden="1" x14ac:dyDescent="0.35">
      <c r="B931" s="3"/>
      <c r="C931" s="3"/>
    </row>
    <row r="932" spans="2:3" hidden="1" x14ac:dyDescent="0.35">
      <c r="B932" s="3"/>
      <c r="C932" s="3"/>
    </row>
    <row r="933" spans="2:3" hidden="1" x14ac:dyDescent="0.35">
      <c r="B933" s="3"/>
      <c r="C933" s="3"/>
    </row>
    <row r="934" spans="2:3" hidden="1" x14ac:dyDescent="0.35">
      <c r="B934" s="3"/>
      <c r="C934" s="3"/>
    </row>
    <row r="935" spans="2:3" hidden="1" x14ac:dyDescent="0.35">
      <c r="B935" s="3"/>
      <c r="C935" s="3"/>
    </row>
    <row r="936" spans="2:3" hidden="1" x14ac:dyDescent="0.35">
      <c r="B936" s="3"/>
      <c r="C936" s="3"/>
    </row>
    <row r="937" spans="2:3" hidden="1" x14ac:dyDescent="0.35">
      <c r="B937" s="3"/>
      <c r="C937" s="3"/>
    </row>
    <row r="938" spans="2:3" hidden="1" x14ac:dyDescent="0.35">
      <c r="B938" s="3"/>
      <c r="C938" s="3"/>
    </row>
    <row r="939" spans="2:3" hidden="1" x14ac:dyDescent="0.35">
      <c r="B939" s="3"/>
      <c r="C939" s="3"/>
    </row>
    <row r="940" spans="2:3" hidden="1" x14ac:dyDescent="0.35">
      <c r="B940" s="3"/>
      <c r="C940" s="3"/>
    </row>
    <row r="941" spans="2:3" hidden="1" x14ac:dyDescent="0.35">
      <c r="B941" s="3"/>
      <c r="C941" s="3"/>
    </row>
    <row r="942" spans="2:3" hidden="1" x14ac:dyDescent="0.35">
      <c r="B942" s="3"/>
      <c r="C942" s="3"/>
    </row>
    <row r="943" spans="2:3" hidden="1" x14ac:dyDescent="0.35">
      <c r="B943" s="3"/>
      <c r="C943" s="3"/>
    </row>
    <row r="944" spans="2:3" hidden="1" x14ac:dyDescent="0.35">
      <c r="B944" s="3"/>
      <c r="C944" s="3"/>
    </row>
    <row r="945" spans="2:3" hidden="1" x14ac:dyDescent="0.35">
      <c r="B945" s="3"/>
      <c r="C945" s="3"/>
    </row>
    <row r="946" spans="2:3" hidden="1" x14ac:dyDescent="0.35">
      <c r="B946" s="3"/>
      <c r="C946" s="3"/>
    </row>
    <row r="947" spans="2:3" hidden="1" x14ac:dyDescent="0.35">
      <c r="B947" s="3"/>
      <c r="C947" s="3"/>
    </row>
    <row r="948" spans="2:3" hidden="1" x14ac:dyDescent="0.35">
      <c r="B948" s="3"/>
      <c r="C948" s="3"/>
    </row>
    <row r="949" spans="2:3" hidden="1" x14ac:dyDescent="0.35">
      <c r="B949" s="3"/>
      <c r="C949" s="3"/>
    </row>
    <row r="950" spans="2:3" hidden="1" x14ac:dyDescent="0.35">
      <c r="B950" s="3"/>
      <c r="C950" s="3"/>
    </row>
    <row r="951" spans="2:3" hidden="1" x14ac:dyDescent="0.35">
      <c r="B951" s="3"/>
      <c r="C951" s="3"/>
    </row>
    <row r="952" spans="2:3" hidden="1" x14ac:dyDescent="0.35">
      <c r="B952" s="3"/>
      <c r="C952" s="3"/>
    </row>
    <row r="953" spans="2:3" hidden="1" x14ac:dyDescent="0.35">
      <c r="B953" s="3"/>
      <c r="C953" s="3"/>
    </row>
    <row r="954" spans="2:3" hidden="1" x14ac:dyDescent="0.35">
      <c r="B954" s="3"/>
      <c r="C954" s="3"/>
    </row>
    <row r="955" spans="2:3" hidden="1" x14ac:dyDescent="0.35">
      <c r="B955" s="3"/>
      <c r="C955" s="3"/>
    </row>
    <row r="956" spans="2:3" hidden="1" x14ac:dyDescent="0.35">
      <c r="B956" s="3"/>
      <c r="C956" s="3"/>
    </row>
    <row r="957" spans="2:3" hidden="1" x14ac:dyDescent="0.35">
      <c r="B957" s="3"/>
      <c r="C957" s="3"/>
    </row>
    <row r="958" spans="2:3" hidden="1" x14ac:dyDescent="0.35">
      <c r="B958" s="3"/>
      <c r="C958" s="3"/>
    </row>
    <row r="959" spans="2:3" hidden="1" x14ac:dyDescent="0.35">
      <c r="B959" s="3"/>
      <c r="C959" s="3"/>
    </row>
    <row r="960" spans="2:3" hidden="1" x14ac:dyDescent="0.35">
      <c r="B960" s="3"/>
      <c r="C960" s="3"/>
    </row>
    <row r="961" spans="2:3" hidden="1" x14ac:dyDescent="0.35">
      <c r="B961" s="3"/>
      <c r="C961" s="3"/>
    </row>
    <row r="962" spans="2:3" hidden="1" x14ac:dyDescent="0.35">
      <c r="B962" s="3"/>
      <c r="C962" s="3"/>
    </row>
    <row r="963" spans="2:3" hidden="1" x14ac:dyDescent="0.35">
      <c r="B963" s="3"/>
      <c r="C963" s="3"/>
    </row>
    <row r="964" spans="2:3" hidden="1" x14ac:dyDescent="0.35">
      <c r="B964" s="3"/>
      <c r="C964" s="3"/>
    </row>
    <row r="965" spans="2:3" hidden="1" x14ac:dyDescent="0.35">
      <c r="B965" s="3"/>
      <c r="C965" s="3"/>
    </row>
    <row r="966" spans="2:3" hidden="1" x14ac:dyDescent="0.35">
      <c r="B966" s="3"/>
      <c r="C966" s="3"/>
    </row>
    <row r="967" spans="2:3" hidden="1" x14ac:dyDescent="0.35">
      <c r="B967" s="3"/>
      <c r="C967" s="3"/>
    </row>
    <row r="968" spans="2:3" hidden="1" x14ac:dyDescent="0.35">
      <c r="B968" s="3"/>
      <c r="C968" s="3"/>
    </row>
    <row r="969" spans="2:3" hidden="1" x14ac:dyDescent="0.35">
      <c r="B969" s="3"/>
      <c r="C969" s="3"/>
    </row>
    <row r="970" spans="2:3" hidden="1" x14ac:dyDescent="0.35">
      <c r="B970" s="3"/>
      <c r="C970" s="3"/>
    </row>
    <row r="971" spans="2:3" hidden="1" x14ac:dyDescent="0.35">
      <c r="B971" s="3"/>
      <c r="C971" s="3"/>
    </row>
    <row r="972" spans="2:3" hidden="1" x14ac:dyDescent="0.35">
      <c r="B972" s="3"/>
      <c r="C972" s="3"/>
    </row>
    <row r="973" spans="2:3" hidden="1" x14ac:dyDescent="0.35">
      <c r="B973" s="3"/>
      <c r="C973" s="3"/>
    </row>
    <row r="974" spans="2:3" hidden="1" x14ac:dyDescent="0.35">
      <c r="B974" s="3"/>
      <c r="C974" s="3"/>
    </row>
    <row r="975" spans="2:3" hidden="1" x14ac:dyDescent="0.35">
      <c r="B975" s="3"/>
      <c r="C975" s="3"/>
    </row>
    <row r="976" spans="2:3" hidden="1" x14ac:dyDescent="0.35">
      <c r="B976" s="3"/>
      <c r="C976" s="3"/>
    </row>
    <row r="977" spans="2:3" hidden="1" x14ac:dyDescent="0.35">
      <c r="B977" s="3"/>
      <c r="C977" s="3"/>
    </row>
    <row r="978" spans="2:3" hidden="1" x14ac:dyDescent="0.35">
      <c r="B978" s="3"/>
      <c r="C978" s="3"/>
    </row>
    <row r="979" spans="2:3" hidden="1" x14ac:dyDescent="0.35">
      <c r="B979" s="3"/>
      <c r="C979" s="3"/>
    </row>
    <row r="980" spans="2:3" hidden="1" x14ac:dyDescent="0.35">
      <c r="B980" s="3"/>
      <c r="C980" s="3"/>
    </row>
    <row r="981" spans="2:3" hidden="1" x14ac:dyDescent="0.35">
      <c r="B981" s="3"/>
      <c r="C981" s="3"/>
    </row>
    <row r="982" spans="2:3" hidden="1" x14ac:dyDescent="0.35">
      <c r="B982" s="3"/>
      <c r="C982" s="3"/>
    </row>
    <row r="983" spans="2:3" hidden="1" x14ac:dyDescent="0.35">
      <c r="B983" s="3"/>
      <c r="C983" s="3"/>
    </row>
    <row r="984" spans="2:3" hidden="1" x14ac:dyDescent="0.35">
      <c r="B984" s="3"/>
      <c r="C984" s="3"/>
    </row>
    <row r="985" spans="2:3" hidden="1" x14ac:dyDescent="0.35">
      <c r="B985" s="3"/>
      <c r="C985" s="3"/>
    </row>
    <row r="986" spans="2:3" hidden="1" x14ac:dyDescent="0.35">
      <c r="B986" s="3"/>
      <c r="C986" s="3"/>
    </row>
    <row r="987" spans="2:3" hidden="1" x14ac:dyDescent="0.35">
      <c r="B987" s="3"/>
      <c r="C987" s="3"/>
    </row>
    <row r="988" spans="2:3" hidden="1" x14ac:dyDescent="0.35">
      <c r="B988" s="3"/>
      <c r="C988" s="3"/>
    </row>
    <row r="989" spans="2:3" hidden="1" x14ac:dyDescent="0.35">
      <c r="B989" s="3"/>
      <c r="C989" s="3"/>
    </row>
    <row r="990" spans="2:3" hidden="1" x14ac:dyDescent="0.35">
      <c r="B990" s="3"/>
      <c r="C990" s="3"/>
    </row>
    <row r="991" spans="2:3" hidden="1" x14ac:dyDescent="0.35">
      <c r="B991" s="3"/>
      <c r="C991" s="3"/>
    </row>
    <row r="992" spans="2:3" hidden="1" x14ac:dyDescent="0.35">
      <c r="B992" s="3"/>
      <c r="C992" s="3"/>
    </row>
    <row r="993" spans="2:3" hidden="1" x14ac:dyDescent="0.35">
      <c r="B993" s="3"/>
      <c r="C993" s="3"/>
    </row>
    <row r="994" spans="2:3" hidden="1" x14ac:dyDescent="0.35">
      <c r="B994" s="3"/>
      <c r="C994" s="3"/>
    </row>
    <row r="995" spans="2:3" hidden="1" x14ac:dyDescent="0.35">
      <c r="B995" s="3"/>
      <c r="C995" s="3"/>
    </row>
    <row r="996" spans="2:3" hidden="1" x14ac:dyDescent="0.35">
      <c r="B996" s="3"/>
      <c r="C996" s="3"/>
    </row>
    <row r="997" spans="2:3" hidden="1" x14ac:dyDescent="0.35">
      <c r="B997" s="3"/>
      <c r="C997" s="3"/>
    </row>
    <row r="998" spans="2:3" hidden="1" x14ac:dyDescent="0.35">
      <c r="B998" s="3"/>
      <c r="C998" s="3"/>
    </row>
    <row r="999" spans="2:3" hidden="1" x14ac:dyDescent="0.35">
      <c r="B999" s="3"/>
      <c r="C999" s="3"/>
    </row>
    <row r="1000" spans="2:3" hidden="1" x14ac:dyDescent="0.35">
      <c r="B1000" s="3"/>
      <c r="C1000" s="3"/>
    </row>
    <row r="1001" spans="2:3" hidden="1" x14ac:dyDescent="0.35">
      <c r="B1001" s="3"/>
      <c r="C1001" s="3"/>
    </row>
    <row r="1002" spans="2:3" hidden="1" x14ac:dyDescent="0.35">
      <c r="B1002" s="3"/>
      <c r="C1002" s="3"/>
    </row>
    <row r="1003" spans="2:3" hidden="1" x14ac:dyDescent="0.35">
      <c r="B1003" s="3"/>
      <c r="C1003" s="3"/>
    </row>
    <row r="1004" spans="2:3" hidden="1" x14ac:dyDescent="0.35">
      <c r="B1004" s="3"/>
      <c r="C1004" s="3"/>
    </row>
    <row r="1005" spans="2:3" hidden="1" x14ac:dyDescent="0.35">
      <c r="B1005" s="3"/>
      <c r="C1005" s="3"/>
    </row>
    <row r="1006" spans="2:3" hidden="1" x14ac:dyDescent="0.35">
      <c r="B1006" s="3"/>
      <c r="C1006" s="3"/>
    </row>
    <row r="1007" spans="2:3" hidden="1" x14ac:dyDescent="0.35">
      <c r="B1007" s="3"/>
      <c r="C1007" s="3"/>
    </row>
    <row r="1008" spans="2:3" hidden="1" x14ac:dyDescent="0.35">
      <c r="B1008" s="3"/>
      <c r="C1008" s="3"/>
    </row>
    <row r="1009" spans="2:3" hidden="1" x14ac:dyDescent="0.35">
      <c r="B1009" s="3"/>
      <c r="C1009" s="3"/>
    </row>
    <row r="1010" spans="2:3" hidden="1" x14ac:dyDescent="0.35">
      <c r="B1010" s="3"/>
      <c r="C1010" s="3"/>
    </row>
    <row r="1011" spans="2:3" hidden="1" x14ac:dyDescent="0.35">
      <c r="B1011" s="3"/>
      <c r="C1011" s="3"/>
    </row>
    <row r="1012" spans="2:3" hidden="1" x14ac:dyDescent="0.35">
      <c r="B1012" s="3"/>
      <c r="C1012" s="3"/>
    </row>
    <row r="1013" spans="2:3" hidden="1" x14ac:dyDescent="0.35">
      <c r="B1013" s="3"/>
      <c r="C1013" s="3"/>
    </row>
    <row r="1014" spans="2:3" hidden="1" x14ac:dyDescent="0.35">
      <c r="B1014" s="3"/>
      <c r="C1014" s="3"/>
    </row>
    <row r="1015" spans="2:3" hidden="1" x14ac:dyDescent="0.35">
      <c r="B1015" s="3"/>
      <c r="C1015" s="3"/>
    </row>
    <row r="1016" spans="2:3" hidden="1" x14ac:dyDescent="0.35">
      <c r="B1016" s="3"/>
      <c r="C1016" s="3"/>
    </row>
    <row r="1017" spans="2:3" hidden="1" x14ac:dyDescent="0.35">
      <c r="B1017" s="3"/>
      <c r="C1017" s="3"/>
    </row>
    <row r="1018" spans="2:3" hidden="1" x14ac:dyDescent="0.35">
      <c r="B1018" s="3"/>
      <c r="C1018" s="3"/>
    </row>
    <row r="1019" spans="2:3" hidden="1" x14ac:dyDescent="0.35">
      <c r="B1019" s="3"/>
      <c r="C1019" s="3"/>
    </row>
    <row r="1020" spans="2:3" hidden="1" x14ac:dyDescent="0.35">
      <c r="B1020" s="3"/>
      <c r="C1020" s="3"/>
    </row>
    <row r="1021" spans="2:3" hidden="1" x14ac:dyDescent="0.35">
      <c r="B1021" s="3"/>
      <c r="C1021" s="3"/>
    </row>
    <row r="1022" spans="2:3" hidden="1" x14ac:dyDescent="0.35">
      <c r="B1022" s="3"/>
      <c r="C1022" s="3"/>
    </row>
    <row r="1023" spans="2:3" hidden="1" x14ac:dyDescent="0.35">
      <c r="B1023" s="3"/>
      <c r="C1023" s="3"/>
    </row>
    <row r="1024" spans="2:3" hidden="1" x14ac:dyDescent="0.35">
      <c r="B1024" s="3"/>
      <c r="C1024" s="3"/>
    </row>
    <row r="1025" spans="2:3" hidden="1" x14ac:dyDescent="0.35">
      <c r="B1025" s="3"/>
      <c r="C1025" s="3"/>
    </row>
    <row r="1026" spans="2:3" hidden="1" x14ac:dyDescent="0.35">
      <c r="B1026" s="3"/>
      <c r="C1026" s="3"/>
    </row>
    <row r="1027" spans="2:3" hidden="1" x14ac:dyDescent="0.35">
      <c r="B1027" s="3"/>
      <c r="C1027" s="3"/>
    </row>
    <row r="1028" spans="2:3" hidden="1" x14ac:dyDescent="0.35">
      <c r="B1028" s="3"/>
      <c r="C1028" s="3"/>
    </row>
    <row r="1029" spans="2:3" hidden="1" x14ac:dyDescent="0.35">
      <c r="B1029" s="3"/>
      <c r="C1029" s="3"/>
    </row>
    <row r="1030" spans="2:3" hidden="1" x14ac:dyDescent="0.35">
      <c r="B1030" s="3"/>
      <c r="C1030" s="3"/>
    </row>
    <row r="1031" spans="2:3" hidden="1" x14ac:dyDescent="0.35">
      <c r="B1031" s="3"/>
      <c r="C1031" s="3"/>
    </row>
    <row r="1032" spans="2:3" hidden="1" x14ac:dyDescent="0.35">
      <c r="B1032" s="3"/>
      <c r="C1032" s="3"/>
    </row>
    <row r="1033" spans="2:3" hidden="1" x14ac:dyDescent="0.35">
      <c r="B1033" s="3"/>
      <c r="C1033" s="3"/>
    </row>
    <row r="1034" spans="2:3" hidden="1" x14ac:dyDescent="0.35">
      <c r="B1034" s="3"/>
      <c r="C1034" s="3"/>
    </row>
    <row r="1035" spans="2:3" hidden="1" x14ac:dyDescent="0.35">
      <c r="B1035" s="3"/>
      <c r="C1035" s="3"/>
    </row>
    <row r="1036" spans="2:3" hidden="1" x14ac:dyDescent="0.35">
      <c r="B1036" s="3"/>
      <c r="C1036" s="3"/>
    </row>
    <row r="1037" spans="2:3" hidden="1" x14ac:dyDescent="0.35">
      <c r="B1037" s="3"/>
      <c r="C1037" s="3"/>
    </row>
    <row r="1038" spans="2:3" hidden="1" x14ac:dyDescent="0.35">
      <c r="B1038" s="3"/>
      <c r="C1038" s="3"/>
    </row>
    <row r="1039" spans="2:3" hidden="1" x14ac:dyDescent="0.35">
      <c r="B1039" s="3"/>
      <c r="C1039" s="3"/>
    </row>
    <row r="1040" spans="2:3" hidden="1" x14ac:dyDescent="0.35">
      <c r="B1040" s="3"/>
      <c r="C1040" s="3"/>
    </row>
    <row r="1041" spans="2:3" hidden="1" x14ac:dyDescent="0.35">
      <c r="B1041" s="3"/>
      <c r="C1041" s="3"/>
    </row>
    <row r="1042" spans="2:3" hidden="1" x14ac:dyDescent="0.35">
      <c r="B1042" s="3"/>
      <c r="C1042" s="3"/>
    </row>
    <row r="1043" spans="2:3" hidden="1" x14ac:dyDescent="0.35">
      <c r="B1043" s="3"/>
      <c r="C1043" s="3"/>
    </row>
    <row r="1044" spans="2:3" hidden="1" x14ac:dyDescent="0.35">
      <c r="B1044" s="3"/>
      <c r="C1044" s="3"/>
    </row>
    <row r="1045" spans="2:3" hidden="1" x14ac:dyDescent="0.35">
      <c r="B1045" s="3"/>
      <c r="C1045" s="3"/>
    </row>
    <row r="1046" spans="2:3" hidden="1" x14ac:dyDescent="0.35">
      <c r="B1046" s="3"/>
      <c r="C1046" s="3"/>
    </row>
    <row r="1047" spans="2:3" hidden="1" x14ac:dyDescent="0.35">
      <c r="B1047" s="3"/>
      <c r="C1047" s="3"/>
    </row>
    <row r="1048" spans="2:3" hidden="1" x14ac:dyDescent="0.35">
      <c r="B1048" s="3"/>
      <c r="C1048" s="3"/>
    </row>
    <row r="1049" spans="2:3" hidden="1" x14ac:dyDescent="0.35">
      <c r="B1049" s="3"/>
      <c r="C1049" s="3"/>
    </row>
    <row r="1050" spans="2:3" hidden="1" x14ac:dyDescent="0.35">
      <c r="B1050" s="3"/>
      <c r="C1050" s="3"/>
    </row>
    <row r="1051" spans="2:3" hidden="1" x14ac:dyDescent="0.35">
      <c r="B1051" s="3"/>
      <c r="C1051" s="3"/>
    </row>
    <row r="1052" spans="2:3" hidden="1" x14ac:dyDescent="0.35">
      <c r="B1052" s="3"/>
      <c r="C1052" s="3"/>
    </row>
    <row r="1053" spans="2:3" hidden="1" x14ac:dyDescent="0.35">
      <c r="B1053" s="3"/>
      <c r="C1053" s="3"/>
    </row>
    <row r="1054" spans="2:3" hidden="1" x14ac:dyDescent="0.35">
      <c r="B1054" s="3"/>
      <c r="C1054" s="3"/>
    </row>
    <row r="1055" spans="2:3" hidden="1" x14ac:dyDescent="0.35">
      <c r="B1055" s="3"/>
      <c r="C1055" s="3"/>
    </row>
    <row r="1056" spans="2:3" hidden="1" x14ac:dyDescent="0.35">
      <c r="B1056" s="3"/>
      <c r="C1056" s="3"/>
    </row>
    <row r="1057" spans="2:3" hidden="1" x14ac:dyDescent="0.35">
      <c r="B1057" s="3"/>
      <c r="C1057" s="3"/>
    </row>
    <row r="1058" spans="2:3" hidden="1" x14ac:dyDescent="0.35">
      <c r="B1058" s="3"/>
      <c r="C1058" s="3"/>
    </row>
    <row r="1059" spans="2:3" hidden="1" x14ac:dyDescent="0.35">
      <c r="B1059" s="3"/>
      <c r="C1059" s="3"/>
    </row>
    <row r="1060" spans="2:3" hidden="1" x14ac:dyDescent="0.35">
      <c r="B1060" s="3"/>
      <c r="C1060" s="3"/>
    </row>
    <row r="1061" spans="2:3" hidden="1" x14ac:dyDescent="0.35">
      <c r="B1061" s="3"/>
      <c r="C1061" s="3"/>
    </row>
    <row r="1062" spans="2:3" hidden="1" x14ac:dyDescent="0.35">
      <c r="B1062" s="3"/>
      <c r="C1062" s="3"/>
    </row>
    <row r="1063" spans="2:3" hidden="1" x14ac:dyDescent="0.35">
      <c r="B1063" s="3"/>
      <c r="C1063" s="3"/>
    </row>
    <row r="1064" spans="2:3" hidden="1" x14ac:dyDescent="0.35">
      <c r="B1064" s="3"/>
      <c r="C1064" s="3"/>
    </row>
    <row r="1065" spans="2:3" hidden="1" x14ac:dyDescent="0.35">
      <c r="B1065" s="3"/>
      <c r="C1065" s="3"/>
    </row>
    <row r="1066" spans="2:3" hidden="1" x14ac:dyDescent="0.35">
      <c r="B1066" s="3"/>
      <c r="C1066" s="3"/>
    </row>
    <row r="1067" spans="2:3" hidden="1" x14ac:dyDescent="0.35">
      <c r="B1067" s="3"/>
      <c r="C1067" s="3"/>
    </row>
    <row r="1068" spans="2:3" hidden="1" x14ac:dyDescent="0.35">
      <c r="B1068" s="3"/>
      <c r="C1068" s="3"/>
    </row>
    <row r="1069" spans="2:3" hidden="1" x14ac:dyDescent="0.35">
      <c r="B1069" s="3"/>
      <c r="C1069" s="3"/>
    </row>
    <row r="1070" spans="2:3" hidden="1" x14ac:dyDescent="0.35">
      <c r="B1070" s="3"/>
      <c r="C1070" s="3"/>
    </row>
    <row r="1071" spans="2:3" hidden="1" x14ac:dyDescent="0.35">
      <c r="B1071" s="3"/>
      <c r="C1071" s="3"/>
    </row>
    <row r="1072" spans="2:3" hidden="1" x14ac:dyDescent="0.35">
      <c r="B1072" s="3"/>
      <c r="C1072" s="3"/>
    </row>
    <row r="1073" spans="2:3" hidden="1" x14ac:dyDescent="0.35">
      <c r="B1073" s="3"/>
      <c r="C1073" s="3"/>
    </row>
    <row r="1074" spans="2:3" hidden="1" x14ac:dyDescent="0.35">
      <c r="B1074" s="3"/>
      <c r="C1074" s="3"/>
    </row>
    <row r="1075" spans="2:3" hidden="1" x14ac:dyDescent="0.35">
      <c r="B1075" s="3"/>
      <c r="C1075" s="3"/>
    </row>
    <row r="1076" spans="2:3" hidden="1" x14ac:dyDescent="0.35">
      <c r="B1076" s="3"/>
      <c r="C1076" s="3"/>
    </row>
    <row r="1077" spans="2:3" hidden="1" x14ac:dyDescent="0.35">
      <c r="B1077" s="3"/>
      <c r="C1077" s="3"/>
    </row>
    <row r="1078" spans="2:3" hidden="1" x14ac:dyDescent="0.35">
      <c r="B1078" s="3"/>
      <c r="C1078" s="3"/>
    </row>
    <row r="1079" spans="2:3" hidden="1" x14ac:dyDescent="0.35">
      <c r="B1079" s="3"/>
      <c r="C1079" s="3"/>
    </row>
    <row r="1080" spans="2:3" hidden="1" x14ac:dyDescent="0.35">
      <c r="B1080" s="3"/>
      <c r="C1080" s="3"/>
    </row>
    <row r="1081" spans="2:3" hidden="1" x14ac:dyDescent="0.35">
      <c r="B1081" s="3"/>
      <c r="C1081" s="3"/>
    </row>
    <row r="1082" spans="2:3" hidden="1" x14ac:dyDescent="0.35">
      <c r="B1082" s="3"/>
      <c r="C1082" s="3"/>
    </row>
    <row r="1083" spans="2:3" hidden="1" x14ac:dyDescent="0.35">
      <c r="B1083" s="3"/>
      <c r="C1083" s="3"/>
    </row>
    <row r="1084" spans="2:3" hidden="1" x14ac:dyDescent="0.35">
      <c r="B1084" s="3"/>
      <c r="C1084" s="3"/>
    </row>
    <row r="1085" spans="2:3" hidden="1" x14ac:dyDescent="0.35">
      <c r="B1085" s="3"/>
      <c r="C1085" s="3"/>
    </row>
    <row r="1086" spans="2:3" hidden="1" x14ac:dyDescent="0.35">
      <c r="B1086" s="3"/>
      <c r="C1086" s="3"/>
    </row>
    <row r="1087" spans="2:3" hidden="1" x14ac:dyDescent="0.35">
      <c r="B1087" s="3"/>
      <c r="C1087" s="3"/>
    </row>
    <row r="1088" spans="2:3" hidden="1" x14ac:dyDescent="0.35">
      <c r="B1088" s="3"/>
      <c r="C1088" s="3"/>
    </row>
    <row r="1089" spans="2:3" hidden="1" x14ac:dyDescent="0.35">
      <c r="B1089" s="3"/>
      <c r="C1089" s="3"/>
    </row>
    <row r="1090" spans="2:3" hidden="1" x14ac:dyDescent="0.35">
      <c r="B1090" s="3"/>
      <c r="C1090" s="3"/>
    </row>
    <row r="1091" spans="2:3" hidden="1" x14ac:dyDescent="0.35">
      <c r="B1091" s="3"/>
      <c r="C1091" s="3"/>
    </row>
    <row r="1092" spans="2:3" hidden="1" x14ac:dyDescent="0.35">
      <c r="B1092" s="3"/>
      <c r="C1092" s="3"/>
    </row>
    <row r="1093" spans="2:3" hidden="1" x14ac:dyDescent="0.35">
      <c r="B1093" s="3"/>
      <c r="C1093" s="3"/>
    </row>
    <row r="1094" spans="2:3" hidden="1" x14ac:dyDescent="0.35">
      <c r="B1094" s="3"/>
      <c r="C1094" s="3"/>
    </row>
    <row r="1095" spans="2:3" hidden="1" x14ac:dyDescent="0.35">
      <c r="B1095" s="3"/>
      <c r="C1095" s="3"/>
    </row>
    <row r="1096" spans="2:3" hidden="1" x14ac:dyDescent="0.35">
      <c r="B1096" s="3"/>
      <c r="C1096" s="3"/>
    </row>
    <row r="1097" spans="2:3" hidden="1" x14ac:dyDescent="0.35">
      <c r="B1097" s="3"/>
      <c r="C1097" s="3"/>
    </row>
    <row r="1098" spans="2:3" hidden="1" x14ac:dyDescent="0.35">
      <c r="B1098" s="3"/>
      <c r="C1098" s="3"/>
    </row>
    <row r="1099" spans="2:3" hidden="1" x14ac:dyDescent="0.35">
      <c r="B1099" s="3"/>
      <c r="C1099" s="3"/>
    </row>
    <row r="1100" spans="2:3" hidden="1" x14ac:dyDescent="0.35">
      <c r="B1100" s="3"/>
      <c r="C1100" s="3"/>
    </row>
    <row r="1101" spans="2:3" hidden="1" x14ac:dyDescent="0.35">
      <c r="B1101" s="3"/>
      <c r="C1101" s="3"/>
    </row>
    <row r="1102" spans="2:3" hidden="1" x14ac:dyDescent="0.35">
      <c r="B1102" s="3"/>
      <c r="C1102" s="3"/>
    </row>
    <row r="1103" spans="2:3" hidden="1" x14ac:dyDescent="0.35">
      <c r="B1103" s="3"/>
      <c r="C1103" s="3"/>
    </row>
    <row r="1104" spans="2:3" hidden="1" x14ac:dyDescent="0.35">
      <c r="B1104" s="3"/>
      <c r="C1104" s="3"/>
    </row>
    <row r="1105" spans="2:3" hidden="1" x14ac:dyDescent="0.35">
      <c r="B1105" s="3"/>
      <c r="C1105" s="3"/>
    </row>
    <row r="1106" spans="2:3" hidden="1" x14ac:dyDescent="0.35">
      <c r="B1106" s="3"/>
      <c r="C1106" s="3"/>
    </row>
    <row r="1107" spans="2:3" hidden="1" x14ac:dyDescent="0.35">
      <c r="B1107" s="3"/>
      <c r="C1107" s="3"/>
    </row>
    <row r="1108" spans="2:3" hidden="1" x14ac:dyDescent="0.35">
      <c r="B1108" s="3"/>
      <c r="C1108" s="3"/>
    </row>
  </sheetData>
  <sheetProtection algorithmName="SHA-512" hashValue="kBgAUZfI5JwjuCNpaJ3DLYCXMzi8pKWyJ6U9sjD/tUafWJlQOrD51BvhT4wTs72/DZFmAYReOXfcObDZLMutlA==" saltValue="ANTpzuRES78OHkAmgluyBw==" spinCount="100000" sheet="1" sort="0" autoFilter="0"/>
  <phoneticPr fontId="27" type="noConversion"/>
  <dataValidations count="5">
    <dataValidation type="list" allowBlank="1" showInputMessage="1" showErrorMessage="1" sqref="D501:F1048576" xr:uid="{00000000-0002-0000-0600-000002000000}">
      <formula1>CEMID</formula1>
    </dataValidation>
    <dataValidation type="date" operator="greaterThan" allowBlank="1" showInputMessage="1" showErrorMessage="1" sqref="G24:G500 I24:I500" xr:uid="{F4A151DA-1B73-40CF-B499-8880FCD4F9F9}">
      <formula1>42736</formula1>
    </dataValidation>
    <dataValidation type="list" allowBlank="1" showInputMessage="1" showErrorMessage="1" sqref="E24:E500" xr:uid="{00000000-0002-0000-0600-000004000000}">
      <formula1>idnamecms</formula1>
    </dataValidation>
    <dataValidation type="time" operator="greaterThanOrEqual" allowBlank="1" showInputMessage="1" showErrorMessage="1" sqref="H24:H500 J24:J500" xr:uid="{CCB651DA-BB20-4CE5-A56B-13F8B89BAD7D}">
      <formula1>0</formula1>
    </dataValidation>
    <dataValidation type="list" allowBlank="1" showInputMessage="1" showErrorMessage="1" sqref="F24:F500" xr:uid="{76FBD383-9528-4850-AE53-4A4F0B9C4D60}">
      <formula1>"Inoperative, Malfunctioning or Out of Control"</formula1>
    </dataValidation>
  </dataValidations>
  <pageMargins left="0.7" right="0.7" top="0.75" bottom="0.75" header="0.3" footer="0.3"/>
  <pageSetup pageOrder="overThenDown" orientation="landscape" r:id="rId1"/>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tabColor theme="9"/>
  </sheetPr>
  <dimension ref="B1:M707"/>
  <sheetViews>
    <sheetView showGridLines="0" topLeftCell="B7" workbookViewId="0">
      <selection activeCell="B8" sqref="B8"/>
    </sheetView>
  </sheetViews>
  <sheetFormatPr defaultColWidth="0" defaultRowHeight="14.5" zeroHeight="1" x14ac:dyDescent="0.35"/>
  <cols>
    <col min="1" max="1" width="9.08984375" style="111" hidden="1" customWidth="1"/>
    <col min="2" max="2" width="17.90625" style="2" bestFit="1" customWidth="1"/>
    <col min="3" max="3" width="42.90625" style="2" bestFit="1" customWidth="1"/>
    <col min="4" max="4" width="55.08984375" style="2" bestFit="1" customWidth="1"/>
    <col min="5" max="5" width="24.54296875" style="2" customWidth="1"/>
    <col min="6" max="6" width="24.90625" style="2" customWidth="1"/>
    <col min="7" max="7" width="26.08984375" style="2" customWidth="1"/>
    <col min="8" max="9" width="28.08984375" style="111" customWidth="1"/>
    <col min="10" max="10" width="31.453125" style="111" customWidth="1"/>
    <col min="11" max="12" width="25.453125" style="111" customWidth="1"/>
    <col min="13" max="16384" width="9.08984375" style="111" hidden="1"/>
  </cols>
  <sheetData>
    <row r="1" spans="2:13" s="110" customFormat="1" ht="24.75" hidden="1" customHeight="1" x14ac:dyDescent="0.3">
      <c r="B1" s="27" t="s">
        <v>42</v>
      </c>
      <c r="C1" s="27"/>
      <c r="D1" s="27"/>
      <c r="E1" s="27"/>
      <c r="F1" s="45"/>
      <c r="G1" s="1"/>
    </row>
    <row r="2" spans="2:13" s="110" customFormat="1" ht="13" hidden="1" x14ac:dyDescent="0.3">
      <c r="B2" s="28" t="s">
        <v>0</v>
      </c>
      <c r="C2" s="28"/>
      <c r="D2" s="26" t="str">
        <f>+Welcome!B1</f>
        <v>40 CFR Part 60, Subpart MMa Standards of Performance for Automobile and Light Duty Truck Surface Coating Operations for which Construction, Modification or Reconstruction Commenced After May 18, 2022</v>
      </c>
      <c r="E2" s="29"/>
      <c r="F2" s="26"/>
      <c r="G2" s="1"/>
    </row>
    <row r="3" spans="2:13" s="110" customFormat="1" ht="13" hidden="1" x14ac:dyDescent="0.3">
      <c r="B3" s="30" t="s">
        <v>1</v>
      </c>
      <c r="C3" s="30"/>
      <c r="D3" s="31" t="str">
        <f>+Welcome!B2</f>
        <v>§60.395a(j) Compliance Report Spreadsheet Template</v>
      </c>
      <c r="E3" s="32"/>
      <c r="F3" s="31"/>
      <c r="G3" s="1"/>
    </row>
    <row r="4" spans="2:13" s="110" customFormat="1" ht="13" hidden="1" x14ac:dyDescent="0.3">
      <c r="B4" s="30" t="s">
        <v>2</v>
      </c>
      <c r="C4" s="30"/>
      <c r="D4" s="33" t="str">
        <f>+Welcome!B4</f>
        <v>v1.0</v>
      </c>
      <c r="E4" s="34"/>
      <c r="F4" s="33"/>
      <c r="G4" s="1"/>
    </row>
    <row r="5" spans="2:13" s="110" customFormat="1" ht="13" hidden="1" x14ac:dyDescent="0.3">
      <c r="B5" s="30" t="s">
        <v>3</v>
      </c>
      <c r="C5" s="30"/>
      <c r="D5" s="35">
        <f>+Welcome!B5</f>
        <v>44785</v>
      </c>
      <c r="E5" s="36"/>
      <c r="F5" s="35"/>
      <c r="G5" s="1"/>
    </row>
    <row r="6" spans="2:13" hidden="1" x14ac:dyDescent="0.35">
      <c r="B6" s="124" t="str">
        <f>Welcome!B6</f>
        <v>OMB No.: 2060-NEW Form 5900-582 For further Paperwork Reduction Act information see: 
https://www.epa.gov/electronic-reporting-air-emissions/paperwork-reduction-act-pra-cedri-and-ert</v>
      </c>
    </row>
    <row r="7" spans="2:13" x14ac:dyDescent="0.35">
      <c r="B7" s="233" t="s">
        <v>470</v>
      </c>
      <c r="C7" s="114"/>
      <c r="D7" s="58"/>
      <c r="E7" s="58"/>
      <c r="F7" s="15"/>
      <c r="G7" s="15"/>
      <c r="H7" s="15"/>
      <c r="I7" s="15"/>
      <c r="J7" s="15"/>
      <c r="K7" s="15"/>
      <c r="L7" s="15"/>
      <c r="M7" s="15"/>
    </row>
    <row r="8" spans="2:13" ht="15" thickBot="1" x14ac:dyDescent="0.4">
      <c r="B8" s="4" t="s">
        <v>238</v>
      </c>
      <c r="C8" s="20"/>
      <c r="D8" s="20"/>
      <c r="E8" s="20"/>
      <c r="F8" s="20"/>
      <c r="G8" s="20"/>
      <c r="H8" s="20"/>
      <c r="I8" s="20"/>
      <c r="J8" s="15"/>
      <c r="K8" s="15"/>
      <c r="L8" s="15"/>
      <c r="M8" s="15"/>
    </row>
    <row r="9" spans="2:13" ht="17.25" hidden="1" customHeight="1" x14ac:dyDescent="0.35">
      <c r="B9" s="5"/>
      <c r="C9" s="5"/>
      <c r="D9" s="5"/>
      <c r="E9" s="5"/>
      <c r="F9" s="5"/>
      <c r="G9" s="5"/>
      <c r="H9" s="5"/>
      <c r="I9" s="5"/>
      <c r="J9" s="4"/>
      <c r="K9" s="4"/>
      <c r="L9" s="4"/>
      <c r="M9" s="4"/>
    </row>
    <row r="10" spans="2:13" ht="15" hidden="1" thickBot="1" x14ac:dyDescent="0.4">
      <c r="E10" s="42"/>
      <c r="F10" s="42"/>
      <c r="G10" s="42"/>
      <c r="H10" s="42"/>
      <c r="I10" s="42"/>
      <c r="J10" s="5"/>
      <c r="K10" s="5"/>
      <c r="L10" s="5"/>
      <c r="M10" s="5"/>
    </row>
    <row r="11" spans="2:13" ht="15" hidden="1" thickBot="1" x14ac:dyDescent="0.4">
      <c r="B11" s="5"/>
      <c r="C11" s="14"/>
      <c r="D11" s="14"/>
      <c r="E11" s="43"/>
      <c r="F11" s="46"/>
      <c r="G11" s="44"/>
      <c r="H11" s="101"/>
      <c r="I11" s="101"/>
    </row>
    <row r="12" spans="2:13" s="102" customFormat="1" ht="102" thickBot="1" x14ac:dyDescent="0.4">
      <c r="B12" s="201" t="s">
        <v>428</v>
      </c>
      <c r="C12" s="202" t="s">
        <v>429</v>
      </c>
      <c r="D12" s="203" t="s">
        <v>430</v>
      </c>
      <c r="E12" s="201" t="s">
        <v>431</v>
      </c>
      <c r="F12" s="201" t="s">
        <v>438</v>
      </c>
      <c r="G12" s="204" t="s">
        <v>437</v>
      </c>
      <c r="H12" s="203" t="s">
        <v>420</v>
      </c>
      <c r="I12" s="203" t="s">
        <v>417</v>
      </c>
      <c r="J12" s="203" t="s">
        <v>421</v>
      </c>
      <c r="K12" s="203" t="s">
        <v>422</v>
      </c>
      <c r="L12" s="243" t="s">
        <v>423</v>
      </c>
    </row>
    <row r="13" spans="2:13" s="266" customFormat="1" x14ac:dyDescent="0.35">
      <c r="B13" s="71" t="s">
        <v>152</v>
      </c>
      <c r="C13" s="67" t="s">
        <v>220</v>
      </c>
      <c r="D13" s="7" t="s">
        <v>155</v>
      </c>
      <c r="E13" s="265" t="s">
        <v>156</v>
      </c>
      <c r="F13" s="7" t="s">
        <v>157</v>
      </c>
      <c r="G13" s="265" t="s">
        <v>158</v>
      </c>
      <c r="H13" s="7" t="s">
        <v>418</v>
      </c>
      <c r="I13" s="7" t="s">
        <v>221</v>
      </c>
      <c r="J13" s="7" t="s">
        <v>222</v>
      </c>
      <c r="K13" s="7" t="s">
        <v>159</v>
      </c>
      <c r="L13" s="7" t="s">
        <v>160</v>
      </c>
    </row>
    <row r="14" spans="2:13" s="112" customFormat="1" x14ac:dyDescent="0.35">
      <c r="B14" s="68" t="s">
        <v>39</v>
      </c>
      <c r="C14" s="83" t="s">
        <v>367</v>
      </c>
      <c r="D14" s="10" t="s">
        <v>46</v>
      </c>
      <c r="E14" s="49" t="s">
        <v>135</v>
      </c>
      <c r="F14" s="10" t="s">
        <v>234</v>
      </c>
      <c r="G14" s="49" t="s">
        <v>236</v>
      </c>
      <c r="H14" s="10" t="s">
        <v>419</v>
      </c>
      <c r="I14" s="10" t="s">
        <v>235</v>
      </c>
      <c r="J14" s="10" t="s">
        <v>33</v>
      </c>
      <c r="K14" s="10" t="s">
        <v>33</v>
      </c>
      <c r="L14" s="10" t="s">
        <v>33</v>
      </c>
    </row>
    <row r="15" spans="2:13" hidden="1" x14ac:dyDescent="0.35">
      <c r="B15" s="68" t="s">
        <v>288</v>
      </c>
      <c r="C15" s="83" t="s">
        <v>288</v>
      </c>
      <c r="D15" s="10" t="s">
        <v>288</v>
      </c>
      <c r="E15" s="49" t="s">
        <v>288</v>
      </c>
      <c r="F15" s="10" t="s">
        <v>288</v>
      </c>
      <c r="G15" s="49" t="s">
        <v>288</v>
      </c>
      <c r="H15" s="10" t="s">
        <v>288</v>
      </c>
      <c r="I15" s="10" t="s">
        <v>288</v>
      </c>
      <c r="J15" s="10" t="s">
        <v>288</v>
      </c>
      <c r="K15" s="10" t="s">
        <v>288</v>
      </c>
      <c r="L15" s="10" t="s">
        <v>288</v>
      </c>
    </row>
    <row r="16" spans="2:13" hidden="1" x14ac:dyDescent="0.35">
      <c r="B16" s="68" t="s">
        <v>288</v>
      </c>
      <c r="C16" s="83" t="s">
        <v>288</v>
      </c>
      <c r="D16" s="10" t="s">
        <v>288</v>
      </c>
      <c r="E16" s="49" t="s">
        <v>288</v>
      </c>
      <c r="F16" s="10" t="s">
        <v>288</v>
      </c>
      <c r="G16" s="49" t="s">
        <v>288</v>
      </c>
      <c r="H16" s="10" t="s">
        <v>288</v>
      </c>
      <c r="I16" s="10" t="s">
        <v>288</v>
      </c>
      <c r="J16" s="10" t="s">
        <v>288</v>
      </c>
      <c r="K16" s="10" t="s">
        <v>288</v>
      </c>
      <c r="L16" s="10" t="s">
        <v>288</v>
      </c>
    </row>
    <row r="17" spans="2:12" hidden="1" x14ac:dyDescent="0.35">
      <c r="B17" s="68" t="s">
        <v>288</v>
      </c>
      <c r="C17" s="83" t="s">
        <v>288</v>
      </c>
      <c r="D17" s="10" t="s">
        <v>288</v>
      </c>
      <c r="E17" s="49" t="s">
        <v>288</v>
      </c>
      <c r="F17" s="10" t="s">
        <v>288</v>
      </c>
      <c r="G17" s="49" t="s">
        <v>288</v>
      </c>
      <c r="H17" s="10" t="s">
        <v>288</v>
      </c>
      <c r="I17" s="10" t="s">
        <v>288</v>
      </c>
      <c r="J17" s="10" t="s">
        <v>288</v>
      </c>
      <c r="K17" s="10" t="s">
        <v>288</v>
      </c>
      <c r="L17" s="10" t="s">
        <v>288</v>
      </c>
    </row>
    <row r="18" spans="2:12" hidden="1" x14ac:dyDescent="0.35">
      <c r="B18" s="68" t="s">
        <v>288</v>
      </c>
      <c r="C18" s="83" t="s">
        <v>288</v>
      </c>
      <c r="D18" s="10" t="s">
        <v>288</v>
      </c>
      <c r="E18" s="49" t="s">
        <v>288</v>
      </c>
      <c r="F18" s="10" t="s">
        <v>288</v>
      </c>
      <c r="G18" s="49" t="s">
        <v>288</v>
      </c>
      <c r="H18" s="10" t="s">
        <v>288</v>
      </c>
      <c r="I18" s="10" t="s">
        <v>288</v>
      </c>
      <c r="J18" s="10" t="s">
        <v>288</v>
      </c>
      <c r="K18" s="10" t="s">
        <v>288</v>
      </c>
      <c r="L18" s="10" t="s">
        <v>288</v>
      </c>
    </row>
    <row r="19" spans="2:12" hidden="1" x14ac:dyDescent="0.35">
      <c r="B19" s="68" t="s">
        <v>288</v>
      </c>
      <c r="C19" s="83" t="s">
        <v>288</v>
      </c>
      <c r="D19" s="10" t="s">
        <v>288</v>
      </c>
      <c r="E19" s="49" t="s">
        <v>288</v>
      </c>
      <c r="F19" s="10" t="s">
        <v>288</v>
      </c>
      <c r="G19" s="49" t="s">
        <v>288</v>
      </c>
      <c r="H19" s="10" t="s">
        <v>288</v>
      </c>
      <c r="I19" s="10" t="s">
        <v>288</v>
      </c>
      <c r="J19" s="10" t="s">
        <v>288</v>
      </c>
      <c r="K19" s="10" t="s">
        <v>288</v>
      </c>
      <c r="L19" s="10" t="s">
        <v>288</v>
      </c>
    </row>
    <row r="20" spans="2:12" hidden="1" x14ac:dyDescent="0.35">
      <c r="B20" s="68" t="s">
        <v>288</v>
      </c>
      <c r="C20" s="83" t="s">
        <v>288</v>
      </c>
      <c r="D20" s="10" t="s">
        <v>288</v>
      </c>
      <c r="E20" s="49" t="s">
        <v>288</v>
      </c>
      <c r="F20" s="10" t="s">
        <v>288</v>
      </c>
      <c r="G20" s="49" t="s">
        <v>288</v>
      </c>
      <c r="H20" s="10" t="s">
        <v>288</v>
      </c>
      <c r="I20" s="10" t="s">
        <v>288</v>
      </c>
      <c r="J20" s="10" t="s">
        <v>288</v>
      </c>
      <c r="K20" s="10" t="s">
        <v>288</v>
      </c>
      <c r="L20" s="10" t="s">
        <v>288</v>
      </c>
    </row>
    <row r="21" spans="2:12" hidden="1" x14ac:dyDescent="0.35">
      <c r="B21" s="68" t="s">
        <v>288</v>
      </c>
      <c r="C21" s="83" t="s">
        <v>288</v>
      </c>
      <c r="D21" s="10" t="s">
        <v>288</v>
      </c>
      <c r="E21" s="49" t="s">
        <v>288</v>
      </c>
      <c r="F21" s="10" t="s">
        <v>288</v>
      </c>
      <c r="G21" s="49" t="s">
        <v>288</v>
      </c>
      <c r="H21" s="10" t="s">
        <v>288</v>
      </c>
      <c r="I21" s="10" t="s">
        <v>288</v>
      </c>
      <c r="J21" s="10" t="s">
        <v>288</v>
      </c>
      <c r="K21" s="10" t="s">
        <v>288</v>
      </c>
      <c r="L21" s="10" t="s">
        <v>288</v>
      </c>
    </row>
    <row r="22" spans="2:12" hidden="1" x14ac:dyDescent="0.35">
      <c r="B22" s="68" t="s">
        <v>288</v>
      </c>
      <c r="C22" s="83" t="s">
        <v>288</v>
      </c>
      <c r="D22" s="10" t="s">
        <v>288</v>
      </c>
      <c r="E22" s="49" t="s">
        <v>288</v>
      </c>
      <c r="F22" s="10" t="s">
        <v>288</v>
      </c>
      <c r="G22" s="49" t="s">
        <v>288</v>
      </c>
      <c r="H22" s="10" t="s">
        <v>288</v>
      </c>
      <c r="I22" s="10" t="s">
        <v>288</v>
      </c>
      <c r="J22" s="10" t="s">
        <v>288</v>
      </c>
      <c r="K22" s="10" t="s">
        <v>288</v>
      </c>
      <c r="L22" s="10" t="s">
        <v>288</v>
      </c>
    </row>
    <row r="23" spans="2:12" hidden="1" x14ac:dyDescent="0.35">
      <c r="B23" s="68" t="s">
        <v>288</v>
      </c>
      <c r="C23" s="83" t="s">
        <v>288</v>
      </c>
      <c r="D23" s="10" t="s">
        <v>288</v>
      </c>
      <c r="E23" s="49" t="s">
        <v>288</v>
      </c>
      <c r="F23" s="10" t="s">
        <v>288</v>
      </c>
      <c r="G23" s="49" t="s">
        <v>288</v>
      </c>
      <c r="H23" s="10" t="s">
        <v>288</v>
      </c>
      <c r="I23" s="10" t="s">
        <v>288</v>
      </c>
      <c r="J23" s="10" t="s">
        <v>288</v>
      </c>
      <c r="K23" s="10" t="s">
        <v>288</v>
      </c>
      <c r="L23" s="10" t="s">
        <v>288</v>
      </c>
    </row>
    <row r="24" spans="2:12" s="324" customFormat="1" x14ac:dyDescent="0.35">
      <c r="B24" s="294" t="str">
        <f>IF(Lists!BA2="","",Lists!BA2)</f>
        <v/>
      </c>
      <c r="C24" s="294" t="str">
        <f>IF(Lists!BB2="","",Lists!BB2)</f>
        <v/>
      </c>
      <c r="D24" s="294" t="str">
        <f>IF(Lists!BC2="","",Lists!BC2)</f>
        <v/>
      </c>
      <c r="E24" s="316" t="str">
        <f>IF(Lists!BE2="","",Lists!BE2)</f>
        <v/>
      </c>
      <c r="F24" s="316" t="str">
        <f>IF(D24="","",SUM(H24:L24))</f>
        <v/>
      </c>
      <c r="G24" s="323"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24" s="318"/>
      <c r="I24" s="318"/>
      <c r="J24" s="318"/>
      <c r="K24" s="318"/>
      <c r="L24" s="318"/>
    </row>
    <row r="25" spans="2:12" s="324" customFormat="1" x14ac:dyDescent="0.35">
      <c r="B25" s="294" t="str">
        <f>IF(Lists!BA3="","",Lists!BA3)</f>
        <v/>
      </c>
      <c r="C25" s="287" t="str">
        <f>IF(Lists!BB3="","",Lists!BB3)</f>
        <v/>
      </c>
      <c r="D25" s="287" t="str">
        <f>IF(Lists!BC3="","",Lists!BC3)</f>
        <v/>
      </c>
      <c r="E25" s="316" t="str">
        <f>IF(Lists!BE3="","",Lists!BE3)</f>
        <v/>
      </c>
      <c r="F25" s="316" t="str">
        <f t="shared" ref="F25:F88" si="0">IF(D25="","",SUM(H25:L25))</f>
        <v/>
      </c>
      <c r="G25"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25" s="318"/>
      <c r="I25" s="318"/>
      <c r="J25" s="318"/>
      <c r="K25" s="318"/>
      <c r="L25" s="318"/>
    </row>
    <row r="26" spans="2:12" s="324" customFormat="1" x14ac:dyDescent="0.35">
      <c r="B26" s="294" t="str">
        <f>IF(Lists!BA4="","",Lists!BA4)</f>
        <v/>
      </c>
      <c r="C26" s="287" t="str">
        <f>IF(Lists!BB4="","",Lists!BB4)</f>
        <v/>
      </c>
      <c r="D26" s="287" t="str">
        <f>IF(Lists!BC4="","",Lists!BC4)</f>
        <v/>
      </c>
      <c r="E26" s="316" t="str">
        <f>IF(Lists!BE4="","",Lists!BE4)</f>
        <v/>
      </c>
      <c r="F26" s="316" t="str">
        <f t="shared" si="0"/>
        <v/>
      </c>
      <c r="G26"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26" s="318"/>
      <c r="I26" s="318"/>
      <c r="J26" s="318"/>
      <c r="K26" s="318"/>
      <c r="L26" s="318"/>
    </row>
    <row r="27" spans="2:12" s="324" customFormat="1" x14ac:dyDescent="0.35">
      <c r="B27" s="294" t="str">
        <f>IF(Lists!BA5="","",Lists!BA5)</f>
        <v/>
      </c>
      <c r="C27" s="287" t="str">
        <f>IF(Lists!BB5="","",Lists!BB5)</f>
        <v/>
      </c>
      <c r="D27" s="294" t="str">
        <f>IF(Lists!BC5="","",Lists!BC5)</f>
        <v/>
      </c>
      <c r="E27" s="316" t="str">
        <f>IF(Lists!BE5="","",Lists!BE5)</f>
        <v/>
      </c>
      <c r="F27" s="316" t="str">
        <f t="shared" si="0"/>
        <v/>
      </c>
      <c r="G27"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27" s="318"/>
      <c r="I27" s="318"/>
      <c r="J27" s="318"/>
      <c r="K27" s="318"/>
      <c r="L27" s="318"/>
    </row>
    <row r="28" spans="2:12" s="324" customFormat="1" x14ac:dyDescent="0.35">
      <c r="B28" s="294" t="str">
        <f>IF(Lists!BA6="","",Lists!BA6)</f>
        <v/>
      </c>
      <c r="C28" s="287" t="str">
        <f>IF(Lists!BB6="","",Lists!BB6)</f>
        <v/>
      </c>
      <c r="D28" s="294" t="str">
        <f>IF(Lists!BC6="","",Lists!BC6)</f>
        <v/>
      </c>
      <c r="E28" s="316" t="str">
        <f>IF(Lists!BE6="","",Lists!BE6)</f>
        <v/>
      </c>
      <c r="F28" s="316" t="str">
        <f t="shared" si="0"/>
        <v/>
      </c>
      <c r="G28"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28" s="318"/>
      <c r="I28" s="318"/>
      <c r="J28" s="318"/>
      <c r="K28" s="318"/>
      <c r="L28" s="318"/>
    </row>
    <row r="29" spans="2:12" s="324" customFormat="1" x14ac:dyDescent="0.35">
      <c r="B29" s="294" t="str">
        <f>IF(Lists!BA7="","",Lists!BA7)</f>
        <v/>
      </c>
      <c r="C29" s="287" t="str">
        <f>IF(Lists!BB7="","",Lists!BB7)</f>
        <v/>
      </c>
      <c r="D29" s="287" t="str">
        <f>IF(Lists!BC7="","",Lists!BC7)</f>
        <v/>
      </c>
      <c r="E29" s="350" t="str">
        <f>IF(Lists!BE7="","",Lists!BE7)</f>
        <v/>
      </c>
      <c r="F29" s="316" t="str">
        <f t="shared" si="0"/>
        <v/>
      </c>
      <c r="G29"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29" s="318"/>
      <c r="I29" s="318"/>
      <c r="J29" s="318"/>
      <c r="K29" s="318"/>
      <c r="L29" s="318"/>
    </row>
    <row r="30" spans="2:12" s="324" customFormat="1" x14ac:dyDescent="0.35">
      <c r="B30" s="294" t="str">
        <f>IF(Lists!BA8="","",Lists!BA8)</f>
        <v/>
      </c>
      <c r="C30" s="287" t="str">
        <f>IF(Lists!BB8="","",Lists!BB8)</f>
        <v/>
      </c>
      <c r="D30" s="287" t="str">
        <f>IF(Lists!BC8="","",Lists!BC8)</f>
        <v/>
      </c>
      <c r="E30" s="316" t="str">
        <f>IF(Lists!BE8="","",Lists!BE8)</f>
        <v/>
      </c>
      <c r="F30" s="316" t="str">
        <f t="shared" si="0"/>
        <v/>
      </c>
      <c r="G30"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30" s="318"/>
      <c r="I30" s="318"/>
      <c r="J30" s="318"/>
      <c r="K30" s="318"/>
      <c r="L30" s="318"/>
    </row>
    <row r="31" spans="2:12" s="324" customFormat="1" x14ac:dyDescent="0.35">
      <c r="B31" s="294" t="str">
        <f>IF(Lists!BA9="","",Lists!BA9)</f>
        <v/>
      </c>
      <c r="C31" s="287" t="str">
        <f>IF(Lists!BB9="","",Lists!BB9)</f>
        <v/>
      </c>
      <c r="D31" s="287" t="str">
        <f>IF(Lists!BC9="","",Lists!BC9)</f>
        <v/>
      </c>
      <c r="E31" s="316" t="str">
        <f>IF(Lists!BE9="","",Lists!BE9)</f>
        <v/>
      </c>
      <c r="F31" s="316" t="str">
        <f t="shared" si="0"/>
        <v/>
      </c>
      <c r="G31"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31" s="318"/>
      <c r="I31" s="318"/>
      <c r="J31" s="318"/>
      <c r="K31" s="318"/>
      <c r="L31" s="318"/>
    </row>
    <row r="32" spans="2:12" s="324" customFormat="1" x14ac:dyDescent="0.35">
      <c r="B32" s="294" t="str">
        <f>IF(Lists!BA10="","",Lists!BA10)</f>
        <v/>
      </c>
      <c r="C32" s="287" t="str">
        <f>IF(Lists!BB10="","",Lists!BB10)</f>
        <v/>
      </c>
      <c r="D32" s="287" t="str">
        <f>IF(Lists!BC10="","",Lists!BC10)</f>
        <v/>
      </c>
      <c r="E32" s="316" t="str">
        <f>IF(Lists!BE10="","",Lists!BE10)</f>
        <v/>
      </c>
      <c r="F32" s="316" t="str">
        <f t="shared" si="0"/>
        <v/>
      </c>
      <c r="G32"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32" s="318"/>
      <c r="I32" s="318"/>
      <c r="J32" s="318"/>
      <c r="K32" s="318"/>
      <c r="L32" s="318"/>
    </row>
    <row r="33" spans="2:12" s="324" customFormat="1" x14ac:dyDescent="0.35">
      <c r="B33" s="294" t="str">
        <f>IF(Lists!BA11="","",Lists!BA11)</f>
        <v/>
      </c>
      <c r="C33" s="287" t="str">
        <f>IF(Lists!BB11="","",Lists!BB11)</f>
        <v/>
      </c>
      <c r="D33" s="287" t="str">
        <f>IF(Lists!BC11="","",Lists!BC11)</f>
        <v/>
      </c>
      <c r="E33" s="316" t="str">
        <f>IF(Lists!BE11="","",Lists!BE11)</f>
        <v/>
      </c>
      <c r="F33" s="316" t="str">
        <f t="shared" si="0"/>
        <v/>
      </c>
      <c r="G33"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33" s="318"/>
      <c r="I33" s="318"/>
      <c r="J33" s="318"/>
      <c r="K33" s="318"/>
      <c r="L33" s="326"/>
    </row>
    <row r="34" spans="2:12" s="324" customFormat="1" x14ac:dyDescent="0.35">
      <c r="B34" s="294" t="str">
        <f>IF(Lists!BA12="","",Lists!BA12)</f>
        <v/>
      </c>
      <c r="C34" s="287" t="str">
        <f>IF(Lists!BB12="","",Lists!BB12)</f>
        <v/>
      </c>
      <c r="D34" s="287" t="str">
        <f>IF(Lists!BC12="","",Lists!BC12)</f>
        <v/>
      </c>
      <c r="E34" s="316" t="str">
        <f>IF(Lists!BE12="","",Lists!BE12)</f>
        <v/>
      </c>
      <c r="F34" s="316" t="str">
        <f t="shared" si="0"/>
        <v/>
      </c>
      <c r="G34"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34" s="318"/>
      <c r="I34" s="318"/>
      <c r="J34" s="318"/>
      <c r="K34" s="318"/>
      <c r="L34" s="326"/>
    </row>
    <row r="35" spans="2:12" s="324" customFormat="1" x14ac:dyDescent="0.35">
      <c r="B35" s="294" t="str">
        <f>IF(Lists!BA13="","",Lists!BA13)</f>
        <v/>
      </c>
      <c r="C35" s="287" t="str">
        <f>IF(Lists!BB13="","",Lists!BB13)</f>
        <v/>
      </c>
      <c r="D35" s="287" t="str">
        <f>IF(Lists!BC13="","",Lists!BC13)</f>
        <v/>
      </c>
      <c r="E35" s="316" t="str">
        <f>IF(Lists!BE13="","",Lists!BE13)</f>
        <v/>
      </c>
      <c r="F35" s="316" t="str">
        <f t="shared" si="0"/>
        <v/>
      </c>
      <c r="G35"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35" s="318"/>
      <c r="I35" s="318"/>
      <c r="J35" s="318"/>
      <c r="K35" s="318"/>
      <c r="L35" s="326"/>
    </row>
    <row r="36" spans="2:12" s="324" customFormat="1" x14ac:dyDescent="0.35">
      <c r="B36" s="294" t="str">
        <f>IF(Lists!BA14="","",Lists!BA14)</f>
        <v/>
      </c>
      <c r="C36" s="287" t="str">
        <f>IF(Lists!BB14="","",Lists!BB14)</f>
        <v/>
      </c>
      <c r="D36" s="287" t="str">
        <f>IF(Lists!BC14="","",Lists!BC14)</f>
        <v/>
      </c>
      <c r="E36" s="316" t="str">
        <f>IF(Lists!BE14="","",Lists!BE14)</f>
        <v/>
      </c>
      <c r="F36" s="316" t="str">
        <f t="shared" si="0"/>
        <v/>
      </c>
      <c r="G36"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36" s="318"/>
      <c r="I36" s="318"/>
      <c r="J36" s="318"/>
      <c r="K36" s="318"/>
      <c r="L36" s="326"/>
    </row>
    <row r="37" spans="2:12" s="324" customFormat="1" x14ac:dyDescent="0.35">
      <c r="B37" s="294" t="str">
        <f>IF(Lists!BA15="","",Lists!BA15)</f>
        <v/>
      </c>
      <c r="C37" s="287" t="str">
        <f>IF(Lists!BB15="","",Lists!BB15)</f>
        <v/>
      </c>
      <c r="D37" s="287" t="str">
        <f>IF(Lists!BC15="","",Lists!BC15)</f>
        <v/>
      </c>
      <c r="E37" s="316" t="str">
        <f>IF(Lists!BE15="","",Lists!BE15)</f>
        <v/>
      </c>
      <c r="F37" s="316" t="str">
        <f t="shared" si="0"/>
        <v/>
      </c>
      <c r="G37"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37" s="318"/>
      <c r="I37" s="318"/>
      <c r="J37" s="318"/>
      <c r="K37" s="318"/>
      <c r="L37" s="326"/>
    </row>
    <row r="38" spans="2:12" s="324" customFormat="1" x14ac:dyDescent="0.35">
      <c r="B38" s="294" t="str">
        <f>IF(Lists!BA16="","",Lists!BA16)</f>
        <v/>
      </c>
      <c r="C38" s="287" t="str">
        <f>IF(Lists!BB16="","",Lists!BB16)</f>
        <v/>
      </c>
      <c r="D38" s="287" t="str">
        <f>IF(Lists!BC16="","",Lists!BC16)</f>
        <v/>
      </c>
      <c r="E38" s="316" t="str">
        <f>IF(Lists!BE16="","",Lists!BE16)</f>
        <v/>
      </c>
      <c r="F38" s="316" t="str">
        <f t="shared" si="0"/>
        <v/>
      </c>
      <c r="G38"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38" s="318"/>
      <c r="I38" s="318"/>
      <c r="J38" s="318"/>
      <c r="K38" s="318"/>
      <c r="L38" s="326"/>
    </row>
    <row r="39" spans="2:12" s="324" customFormat="1" x14ac:dyDescent="0.35">
      <c r="B39" s="294" t="str">
        <f>IF(Lists!BA17="","",Lists!BA17)</f>
        <v/>
      </c>
      <c r="C39" s="287" t="str">
        <f>IF(Lists!BB17="","",Lists!BB17)</f>
        <v/>
      </c>
      <c r="D39" s="287" t="str">
        <f>IF(Lists!BC17="","",Lists!BC17)</f>
        <v/>
      </c>
      <c r="E39" s="316" t="str">
        <f>IF(Lists!BE17="","",Lists!BE17)</f>
        <v/>
      </c>
      <c r="F39" s="316" t="str">
        <f t="shared" si="0"/>
        <v/>
      </c>
      <c r="G39"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39" s="318"/>
      <c r="I39" s="318"/>
      <c r="J39" s="318"/>
      <c r="K39" s="318"/>
      <c r="L39" s="326"/>
    </row>
    <row r="40" spans="2:12" s="324" customFormat="1" x14ac:dyDescent="0.35">
      <c r="B40" s="294" t="str">
        <f>IF(Lists!BA18="","",Lists!BA18)</f>
        <v/>
      </c>
      <c r="C40" s="287" t="str">
        <f>IF(Lists!BB18="","",Lists!BB18)</f>
        <v/>
      </c>
      <c r="D40" s="287" t="str">
        <f>IF(Lists!BC18="","",Lists!BC18)</f>
        <v/>
      </c>
      <c r="E40" s="316" t="str">
        <f>IF(Lists!BE18="","",Lists!BE18)</f>
        <v/>
      </c>
      <c r="F40" s="316" t="str">
        <f t="shared" si="0"/>
        <v/>
      </c>
      <c r="G40"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40" s="318"/>
      <c r="I40" s="318"/>
      <c r="J40" s="318"/>
      <c r="K40" s="318"/>
      <c r="L40" s="326"/>
    </row>
    <row r="41" spans="2:12" s="324" customFormat="1" x14ac:dyDescent="0.35">
      <c r="B41" s="294" t="str">
        <f>IF(Lists!BA19="","",Lists!BA19)</f>
        <v/>
      </c>
      <c r="C41" s="287" t="str">
        <f>IF(Lists!BB19="","",Lists!BB19)</f>
        <v/>
      </c>
      <c r="D41" s="287" t="str">
        <f>IF(Lists!BC19="","",Lists!BC19)</f>
        <v/>
      </c>
      <c r="E41" s="316" t="str">
        <f>IF(Lists!BE19="","",Lists!BE19)</f>
        <v/>
      </c>
      <c r="F41" s="316" t="str">
        <f t="shared" si="0"/>
        <v/>
      </c>
      <c r="G41"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41" s="318"/>
      <c r="I41" s="318"/>
      <c r="J41" s="318"/>
      <c r="K41" s="318"/>
      <c r="L41" s="326"/>
    </row>
    <row r="42" spans="2:12" s="324" customFormat="1" x14ac:dyDescent="0.35">
      <c r="B42" s="294" t="str">
        <f>IF(Lists!BA20="","",Lists!BA20)</f>
        <v/>
      </c>
      <c r="C42" s="287" t="str">
        <f>IF(Lists!BB20="","",Lists!BB20)</f>
        <v/>
      </c>
      <c r="D42" s="287" t="str">
        <f>IF(Lists!BC20="","",Lists!BC20)</f>
        <v/>
      </c>
      <c r="E42" s="316" t="str">
        <f>IF(Lists!BE20="","",Lists!BE20)</f>
        <v/>
      </c>
      <c r="F42" s="316" t="str">
        <f t="shared" si="0"/>
        <v/>
      </c>
      <c r="G42"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42" s="318"/>
      <c r="I42" s="318"/>
      <c r="J42" s="318"/>
      <c r="K42" s="318"/>
      <c r="L42" s="326"/>
    </row>
    <row r="43" spans="2:12" s="324" customFormat="1" x14ac:dyDescent="0.35">
      <c r="B43" s="294" t="str">
        <f>IF(Lists!BA21="","",Lists!BA21)</f>
        <v/>
      </c>
      <c r="C43" s="287" t="str">
        <f>IF(Lists!BB21="","",Lists!BB21)</f>
        <v/>
      </c>
      <c r="D43" s="287" t="str">
        <f>IF(Lists!BC21="","",Lists!BC21)</f>
        <v/>
      </c>
      <c r="E43" s="316" t="str">
        <f>IF(Lists!BE21="","",Lists!BE21)</f>
        <v/>
      </c>
      <c r="F43" s="316" t="str">
        <f t="shared" si="0"/>
        <v/>
      </c>
      <c r="G43"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43" s="318"/>
      <c r="I43" s="318"/>
      <c r="J43" s="318"/>
      <c r="K43" s="318"/>
      <c r="L43" s="326"/>
    </row>
    <row r="44" spans="2:12" s="324" customFormat="1" x14ac:dyDescent="0.35">
      <c r="B44" s="294" t="str">
        <f>IF(Lists!BA22="","",Lists!BA22)</f>
        <v/>
      </c>
      <c r="C44" s="287" t="str">
        <f>IF(Lists!BB22="","",Lists!BB22)</f>
        <v/>
      </c>
      <c r="D44" s="287" t="str">
        <f>IF(Lists!BC22="","",Lists!BC22)</f>
        <v/>
      </c>
      <c r="E44" s="316" t="str">
        <f>IF(Lists!BE22="","",Lists!BE22)</f>
        <v/>
      </c>
      <c r="F44" s="316" t="str">
        <f t="shared" si="0"/>
        <v/>
      </c>
      <c r="G44"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44" s="318"/>
      <c r="I44" s="318"/>
      <c r="J44" s="318"/>
      <c r="K44" s="318"/>
      <c r="L44" s="326"/>
    </row>
    <row r="45" spans="2:12" s="324" customFormat="1" x14ac:dyDescent="0.35">
      <c r="B45" s="294" t="str">
        <f>IF(Lists!BA23="","",Lists!BA23)</f>
        <v/>
      </c>
      <c r="C45" s="287" t="str">
        <f>IF(Lists!BB23="","",Lists!BB23)</f>
        <v/>
      </c>
      <c r="D45" s="287" t="str">
        <f>IF(Lists!BC23="","",Lists!BC23)</f>
        <v/>
      </c>
      <c r="E45" s="316" t="str">
        <f>IF(Lists!BE23="","",Lists!BE23)</f>
        <v/>
      </c>
      <c r="F45" s="316" t="str">
        <f t="shared" si="0"/>
        <v/>
      </c>
      <c r="G45"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45" s="318"/>
      <c r="I45" s="318"/>
      <c r="J45" s="318"/>
      <c r="K45" s="318"/>
      <c r="L45" s="326"/>
    </row>
    <row r="46" spans="2:12" s="324" customFormat="1" x14ac:dyDescent="0.35">
      <c r="B46" s="294" t="str">
        <f>IF(Lists!BA24="","",Lists!BA24)</f>
        <v/>
      </c>
      <c r="C46" s="287" t="str">
        <f>IF(Lists!BB24="","",Lists!BB24)</f>
        <v/>
      </c>
      <c r="D46" s="287" t="str">
        <f>IF(Lists!BC24="","",Lists!BC24)</f>
        <v/>
      </c>
      <c r="E46" s="316" t="str">
        <f>IF(Lists!BE24="","",Lists!BE24)</f>
        <v/>
      </c>
      <c r="F46" s="316" t="str">
        <f t="shared" si="0"/>
        <v/>
      </c>
      <c r="G46"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46" s="318"/>
      <c r="I46" s="318"/>
      <c r="J46" s="318"/>
      <c r="K46" s="318"/>
      <c r="L46" s="326"/>
    </row>
    <row r="47" spans="2:12" s="324" customFormat="1" x14ac:dyDescent="0.35">
      <c r="B47" s="294" t="str">
        <f>IF(Lists!BA25="","",Lists!BA25)</f>
        <v/>
      </c>
      <c r="C47" s="287" t="str">
        <f>IF(Lists!BB25="","",Lists!BB25)</f>
        <v/>
      </c>
      <c r="D47" s="287" t="str">
        <f>IF(Lists!BC25="","",Lists!BC25)</f>
        <v/>
      </c>
      <c r="E47" s="316" t="str">
        <f>IF(Lists!BE25="","",Lists!BE25)</f>
        <v/>
      </c>
      <c r="F47" s="316" t="str">
        <f t="shared" si="0"/>
        <v/>
      </c>
      <c r="G47"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47" s="318"/>
      <c r="I47" s="318"/>
      <c r="J47" s="318"/>
      <c r="K47" s="318"/>
      <c r="L47" s="326"/>
    </row>
    <row r="48" spans="2:12" s="324" customFormat="1" x14ac:dyDescent="0.35">
      <c r="B48" s="294" t="str">
        <f>IF(Lists!BA26="","",Lists!BA26)</f>
        <v/>
      </c>
      <c r="C48" s="287" t="str">
        <f>IF(Lists!BB26="","",Lists!BB26)</f>
        <v/>
      </c>
      <c r="D48" s="287" t="str">
        <f>IF(Lists!BC26="","",Lists!BC26)</f>
        <v/>
      </c>
      <c r="E48" s="316" t="str">
        <f>IF(Lists!BE26="","",Lists!BE26)</f>
        <v/>
      </c>
      <c r="F48" s="316" t="str">
        <f t="shared" si="0"/>
        <v/>
      </c>
      <c r="G48"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48" s="318"/>
      <c r="I48" s="318"/>
      <c r="J48" s="318"/>
      <c r="K48" s="318"/>
      <c r="L48" s="326"/>
    </row>
    <row r="49" spans="2:12" s="324" customFormat="1" x14ac:dyDescent="0.35">
      <c r="B49" s="294" t="str">
        <f>IF(Lists!BA27="","",Lists!BA27)</f>
        <v/>
      </c>
      <c r="C49" s="287" t="str">
        <f>IF(Lists!BB27="","",Lists!BB27)</f>
        <v/>
      </c>
      <c r="D49" s="287" t="str">
        <f>IF(Lists!BC27="","",Lists!BC27)</f>
        <v/>
      </c>
      <c r="E49" s="316" t="str">
        <f>IF(Lists!BE27="","",Lists!BE27)</f>
        <v/>
      </c>
      <c r="F49" s="316" t="str">
        <f t="shared" si="0"/>
        <v/>
      </c>
      <c r="G49"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49" s="318"/>
      <c r="I49" s="318"/>
      <c r="J49" s="318"/>
      <c r="K49" s="318"/>
      <c r="L49" s="326"/>
    </row>
    <row r="50" spans="2:12" s="324" customFormat="1" x14ac:dyDescent="0.35">
      <c r="B50" s="294" t="str">
        <f>IF(Lists!BA28="","",Lists!BA28)</f>
        <v/>
      </c>
      <c r="C50" s="287" t="str">
        <f>IF(Lists!BB28="","",Lists!BB28)</f>
        <v/>
      </c>
      <c r="D50" s="287" t="str">
        <f>IF(Lists!BC28="","",Lists!BC28)</f>
        <v/>
      </c>
      <c r="E50" s="316" t="str">
        <f>IF(Lists!BE28="","",Lists!BE28)</f>
        <v/>
      </c>
      <c r="F50" s="316" t="str">
        <f t="shared" si="0"/>
        <v/>
      </c>
      <c r="G50"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50" s="318"/>
      <c r="I50" s="318"/>
      <c r="J50" s="318"/>
      <c r="K50" s="318"/>
      <c r="L50" s="326"/>
    </row>
    <row r="51" spans="2:12" s="324" customFormat="1" x14ac:dyDescent="0.35">
      <c r="B51" s="294" t="str">
        <f>IF(Lists!BA29="","",Lists!BA29)</f>
        <v/>
      </c>
      <c r="C51" s="287" t="str">
        <f>IF(Lists!BB29="","",Lists!BB29)</f>
        <v/>
      </c>
      <c r="D51" s="287" t="str">
        <f>IF(Lists!BC29="","",Lists!BC29)</f>
        <v/>
      </c>
      <c r="E51" s="316" t="str">
        <f>IF(Lists!BE29="","",Lists!BE29)</f>
        <v/>
      </c>
      <c r="F51" s="316" t="str">
        <f t="shared" si="0"/>
        <v/>
      </c>
      <c r="G51"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51" s="318"/>
      <c r="I51" s="318"/>
      <c r="J51" s="318"/>
      <c r="K51" s="318"/>
      <c r="L51" s="326"/>
    </row>
    <row r="52" spans="2:12" s="324" customFormat="1" x14ac:dyDescent="0.35">
      <c r="B52" s="294" t="str">
        <f>IF(Lists!BA30="","",Lists!BA30)</f>
        <v/>
      </c>
      <c r="C52" s="287" t="str">
        <f>IF(Lists!BB30="","",Lists!BB30)</f>
        <v/>
      </c>
      <c r="D52" s="287" t="str">
        <f>IF(Lists!BC30="","",Lists!BC30)</f>
        <v/>
      </c>
      <c r="E52" s="316" t="str">
        <f>IF(Lists!BE30="","",Lists!BE30)</f>
        <v/>
      </c>
      <c r="F52" s="316" t="str">
        <f t="shared" si="0"/>
        <v/>
      </c>
      <c r="G52"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52" s="318"/>
      <c r="I52" s="318"/>
      <c r="J52" s="318"/>
      <c r="K52" s="318"/>
      <c r="L52" s="326"/>
    </row>
    <row r="53" spans="2:12" s="324" customFormat="1" x14ac:dyDescent="0.35">
      <c r="B53" s="294" t="str">
        <f>IF(Lists!BA31="","",Lists!BA31)</f>
        <v/>
      </c>
      <c r="C53" s="287" t="str">
        <f>IF(Lists!BB31="","",Lists!BB31)</f>
        <v/>
      </c>
      <c r="D53" s="287" t="str">
        <f>IF(Lists!BC31="","",Lists!BC31)</f>
        <v/>
      </c>
      <c r="E53" s="316" t="str">
        <f>IF(Lists!BE31="","",Lists!BE31)</f>
        <v/>
      </c>
      <c r="F53" s="316" t="str">
        <f t="shared" si="0"/>
        <v/>
      </c>
      <c r="G53"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53" s="318"/>
      <c r="I53" s="318"/>
      <c r="J53" s="318"/>
      <c r="K53" s="318"/>
      <c r="L53" s="326"/>
    </row>
    <row r="54" spans="2:12" s="324" customFormat="1" x14ac:dyDescent="0.35">
      <c r="B54" s="294" t="str">
        <f>IF(Lists!BA32="","",Lists!BA32)</f>
        <v/>
      </c>
      <c r="C54" s="287" t="str">
        <f>IF(Lists!BB32="","",Lists!BB32)</f>
        <v/>
      </c>
      <c r="D54" s="287" t="str">
        <f>IF(Lists!BC32="","",Lists!BC32)</f>
        <v/>
      </c>
      <c r="E54" s="316" t="str">
        <f>IF(Lists!BE32="","",Lists!BE32)</f>
        <v/>
      </c>
      <c r="F54" s="316" t="str">
        <f t="shared" si="0"/>
        <v/>
      </c>
      <c r="G54"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54" s="318"/>
      <c r="I54" s="318"/>
      <c r="J54" s="318"/>
      <c r="K54" s="318"/>
      <c r="L54" s="326"/>
    </row>
    <row r="55" spans="2:12" s="324" customFormat="1" x14ac:dyDescent="0.35">
      <c r="B55" s="294" t="str">
        <f>IF(Lists!BA33="","",Lists!BA33)</f>
        <v/>
      </c>
      <c r="C55" s="287" t="str">
        <f>IF(Lists!BB33="","",Lists!BB33)</f>
        <v/>
      </c>
      <c r="D55" s="287" t="str">
        <f>IF(Lists!BC33="","",Lists!BC33)</f>
        <v/>
      </c>
      <c r="E55" s="316" t="str">
        <f>IF(Lists!BE33="","",Lists!BE33)</f>
        <v/>
      </c>
      <c r="F55" s="316" t="str">
        <f t="shared" si="0"/>
        <v/>
      </c>
      <c r="G55"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55" s="318"/>
      <c r="I55" s="318"/>
      <c r="J55" s="318"/>
      <c r="K55" s="318"/>
      <c r="L55" s="326"/>
    </row>
    <row r="56" spans="2:12" s="324" customFormat="1" x14ac:dyDescent="0.35">
      <c r="B56" s="294" t="str">
        <f>IF(Lists!BA34="","",Lists!BA34)</f>
        <v/>
      </c>
      <c r="C56" s="287" t="str">
        <f>IF(Lists!BB34="","",Lists!BB34)</f>
        <v/>
      </c>
      <c r="D56" s="287" t="str">
        <f>IF(Lists!BC34="","",Lists!BC34)</f>
        <v/>
      </c>
      <c r="E56" s="316" t="str">
        <f>IF(Lists!BE34="","",Lists!BE34)</f>
        <v/>
      </c>
      <c r="F56" s="316" t="str">
        <f t="shared" si="0"/>
        <v/>
      </c>
      <c r="G56"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56" s="318"/>
      <c r="I56" s="318"/>
      <c r="J56" s="318"/>
      <c r="K56" s="318"/>
      <c r="L56" s="326"/>
    </row>
    <row r="57" spans="2:12" s="324" customFormat="1" x14ac:dyDescent="0.35">
      <c r="B57" s="294" t="str">
        <f>IF(Lists!BA35="","",Lists!BA35)</f>
        <v/>
      </c>
      <c r="C57" s="287" t="str">
        <f>IF(Lists!BB35="","",Lists!BB35)</f>
        <v/>
      </c>
      <c r="D57" s="287" t="str">
        <f>IF(Lists!BC35="","",Lists!BC35)</f>
        <v/>
      </c>
      <c r="E57" s="316" t="str">
        <f>IF(Lists!BE35="","",Lists!BE35)</f>
        <v/>
      </c>
      <c r="F57" s="316" t="str">
        <f t="shared" si="0"/>
        <v/>
      </c>
      <c r="G57"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57" s="318"/>
      <c r="I57" s="318"/>
      <c r="J57" s="318"/>
      <c r="K57" s="318"/>
      <c r="L57" s="326"/>
    </row>
    <row r="58" spans="2:12" s="324" customFormat="1" x14ac:dyDescent="0.35">
      <c r="B58" s="294" t="str">
        <f>IF(Lists!BA36="","",Lists!BA36)</f>
        <v/>
      </c>
      <c r="C58" s="287" t="str">
        <f>IF(Lists!BB36="","",Lists!BB36)</f>
        <v/>
      </c>
      <c r="D58" s="287" t="str">
        <f>IF(Lists!BC36="","",Lists!BC36)</f>
        <v/>
      </c>
      <c r="E58" s="316" t="str">
        <f>IF(Lists!BE36="","",Lists!BE36)</f>
        <v/>
      </c>
      <c r="F58" s="316" t="str">
        <f t="shared" si="0"/>
        <v/>
      </c>
      <c r="G58"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58" s="318"/>
      <c r="I58" s="318"/>
      <c r="J58" s="318"/>
      <c r="K58" s="318"/>
      <c r="L58" s="326"/>
    </row>
    <row r="59" spans="2:12" s="324" customFormat="1" x14ac:dyDescent="0.35">
      <c r="B59" s="294" t="str">
        <f>IF(Lists!BA37="","",Lists!BA37)</f>
        <v/>
      </c>
      <c r="C59" s="287" t="str">
        <f>IF(Lists!BB37="","",Lists!BB37)</f>
        <v/>
      </c>
      <c r="D59" s="287" t="str">
        <f>IF(Lists!BC37="","",Lists!BC37)</f>
        <v/>
      </c>
      <c r="E59" s="316" t="str">
        <f>IF(Lists!BE37="","",Lists!BE37)</f>
        <v/>
      </c>
      <c r="F59" s="316" t="str">
        <f t="shared" si="0"/>
        <v/>
      </c>
      <c r="G59"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59" s="318"/>
      <c r="I59" s="318"/>
      <c r="J59" s="318"/>
      <c r="K59" s="318"/>
      <c r="L59" s="326"/>
    </row>
    <row r="60" spans="2:12" s="324" customFormat="1" x14ac:dyDescent="0.35">
      <c r="B60" s="294" t="str">
        <f>IF(Lists!BA38="","",Lists!BA38)</f>
        <v/>
      </c>
      <c r="C60" s="287" t="str">
        <f>IF(Lists!BB38="","",Lists!BB38)</f>
        <v/>
      </c>
      <c r="D60" s="287" t="str">
        <f>IF(Lists!BC38="","",Lists!BC38)</f>
        <v/>
      </c>
      <c r="E60" s="316" t="str">
        <f>IF(Lists!BE38="","",Lists!BE38)</f>
        <v/>
      </c>
      <c r="F60" s="316" t="str">
        <f t="shared" si="0"/>
        <v/>
      </c>
      <c r="G60"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60" s="318"/>
      <c r="I60" s="318"/>
      <c r="J60" s="318"/>
      <c r="K60" s="318"/>
      <c r="L60" s="326"/>
    </row>
    <row r="61" spans="2:12" s="324" customFormat="1" x14ac:dyDescent="0.35">
      <c r="B61" s="294" t="str">
        <f>IF(Lists!BA39="","",Lists!BA39)</f>
        <v/>
      </c>
      <c r="C61" s="287" t="str">
        <f>IF(Lists!BB39="","",Lists!BB39)</f>
        <v/>
      </c>
      <c r="D61" s="287" t="str">
        <f>IF(Lists!BC39="","",Lists!BC39)</f>
        <v/>
      </c>
      <c r="E61" s="316" t="str">
        <f>IF(Lists!BE39="","",Lists!BE39)</f>
        <v/>
      </c>
      <c r="F61" s="316" t="str">
        <f t="shared" si="0"/>
        <v/>
      </c>
      <c r="G61"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61" s="318"/>
      <c r="I61" s="318"/>
      <c r="J61" s="318"/>
      <c r="K61" s="318"/>
      <c r="L61" s="326"/>
    </row>
    <row r="62" spans="2:12" s="324" customFormat="1" x14ac:dyDescent="0.35">
      <c r="B62" s="294" t="str">
        <f>IF(Lists!BA40="","",Lists!BA40)</f>
        <v/>
      </c>
      <c r="C62" s="287" t="str">
        <f>IF(Lists!BB40="","",Lists!BB40)</f>
        <v/>
      </c>
      <c r="D62" s="287" t="str">
        <f>IF(Lists!BC40="","",Lists!BC40)</f>
        <v/>
      </c>
      <c r="E62" s="316" t="str">
        <f>IF(Lists!BE40="","",Lists!BE40)</f>
        <v/>
      </c>
      <c r="F62" s="316" t="str">
        <f t="shared" si="0"/>
        <v/>
      </c>
      <c r="G62"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62" s="318"/>
      <c r="I62" s="318"/>
      <c r="J62" s="318"/>
      <c r="K62" s="318"/>
      <c r="L62" s="326"/>
    </row>
    <row r="63" spans="2:12" s="324" customFormat="1" x14ac:dyDescent="0.35">
      <c r="B63" s="294" t="str">
        <f>IF(Lists!BA41="","",Lists!BA41)</f>
        <v/>
      </c>
      <c r="C63" s="287" t="str">
        <f>IF(Lists!BB41="","",Lists!BB41)</f>
        <v/>
      </c>
      <c r="D63" s="287" t="str">
        <f>IF(Lists!BC41="","",Lists!BC41)</f>
        <v/>
      </c>
      <c r="E63" s="316" t="str">
        <f>IF(Lists!BE41="","",Lists!BE41)</f>
        <v/>
      </c>
      <c r="F63" s="316" t="str">
        <f t="shared" si="0"/>
        <v/>
      </c>
      <c r="G63"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63" s="318"/>
      <c r="I63" s="318"/>
      <c r="J63" s="318"/>
      <c r="K63" s="318"/>
      <c r="L63" s="326"/>
    </row>
    <row r="64" spans="2:12" s="324" customFormat="1" x14ac:dyDescent="0.35">
      <c r="B64" s="294" t="str">
        <f>IF(Lists!BA42="","",Lists!BA42)</f>
        <v/>
      </c>
      <c r="C64" s="287" t="str">
        <f>IF(Lists!BB42="","",Lists!BB42)</f>
        <v/>
      </c>
      <c r="D64" s="287" t="str">
        <f>IF(Lists!BC42="","",Lists!BC42)</f>
        <v/>
      </c>
      <c r="E64" s="316" t="str">
        <f>IF(Lists!BE42="","",Lists!BE42)</f>
        <v/>
      </c>
      <c r="F64" s="316" t="str">
        <f t="shared" si="0"/>
        <v/>
      </c>
      <c r="G64"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64" s="318"/>
      <c r="I64" s="318"/>
      <c r="J64" s="318"/>
      <c r="K64" s="318"/>
      <c r="L64" s="326"/>
    </row>
    <row r="65" spans="2:12" s="324" customFormat="1" x14ac:dyDescent="0.35">
      <c r="B65" s="294" t="str">
        <f>IF(Lists!BA43="","",Lists!BA43)</f>
        <v/>
      </c>
      <c r="C65" s="287" t="str">
        <f>IF(Lists!BB43="","",Lists!BB43)</f>
        <v/>
      </c>
      <c r="D65" s="287" t="str">
        <f>IF(Lists!BC43="","",Lists!BC43)</f>
        <v/>
      </c>
      <c r="E65" s="316" t="str">
        <f>IF(Lists!BE43="","",Lists!BE43)</f>
        <v/>
      </c>
      <c r="F65" s="316" t="str">
        <f t="shared" si="0"/>
        <v/>
      </c>
      <c r="G65"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65" s="318"/>
      <c r="I65" s="318"/>
      <c r="J65" s="318"/>
      <c r="K65" s="318"/>
      <c r="L65" s="326"/>
    </row>
    <row r="66" spans="2:12" s="324" customFormat="1" x14ac:dyDescent="0.35">
      <c r="B66" s="294" t="str">
        <f>IF(Lists!BA44="","",Lists!BA44)</f>
        <v/>
      </c>
      <c r="C66" s="287" t="str">
        <f>IF(Lists!BB44="","",Lists!BB44)</f>
        <v/>
      </c>
      <c r="D66" s="287" t="str">
        <f>IF(Lists!BC44="","",Lists!BC44)</f>
        <v/>
      </c>
      <c r="E66" s="316" t="str">
        <f>IF(Lists!BE44="","",Lists!BE44)</f>
        <v/>
      </c>
      <c r="F66" s="316" t="str">
        <f t="shared" si="0"/>
        <v/>
      </c>
      <c r="G66"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66" s="318"/>
      <c r="I66" s="318"/>
      <c r="J66" s="318"/>
      <c r="K66" s="318"/>
      <c r="L66" s="326"/>
    </row>
    <row r="67" spans="2:12" s="324" customFormat="1" x14ac:dyDescent="0.35">
      <c r="B67" s="294" t="str">
        <f>IF(Lists!BA45="","",Lists!BA45)</f>
        <v/>
      </c>
      <c r="C67" s="287" t="str">
        <f>IF(Lists!BB45="","",Lists!BB45)</f>
        <v/>
      </c>
      <c r="D67" s="287" t="str">
        <f>IF(Lists!BC45="","",Lists!BC45)</f>
        <v/>
      </c>
      <c r="E67" s="316" t="str">
        <f>IF(Lists!BE45="","",Lists!BE45)</f>
        <v/>
      </c>
      <c r="F67" s="316" t="str">
        <f t="shared" si="0"/>
        <v/>
      </c>
      <c r="G67"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67" s="318"/>
      <c r="I67" s="318"/>
      <c r="J67" s="318"/>
      <c r="K67" s="318"/>
      <c r="L67" s="326"/>
    </row>
    <row r="68" spans="2:12" s="324" customFormat="1" x14ac:dyDescent="0.35">
      <c r="B68" s="294" t="str">
        <f>IF(Lists!BA46="","",Lists!BA46)</f>
        <v/>
      </c>
      <c r="C68" s="287" t="str">
        <f>IF(Lists!BB46="","",Lists!BB46)</f>
        <v/>
      </c>
      <c r="D68" s="287" t="str">
        <f>IF(Lists!BC46="","",Lists!BC46)</f>
        <v/>
      </c>
      <c r="E68" s="316" t="str">
        <f>IF(Lists!BE46="","",Lists!BE46)</f>
        <v/>
      </c>
      <c r="F68" s="316" t="str">
        <f t="shared" si="0"/>
        <v/>
      </c>
      <c r="G68"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68" s="318"/>
      <c r="I68" s="318"/>
      <c r="J68" s="318"/>
      <c r="K68" s="318"/>
      <c r="L68" s="326"/>
    </row>
    <row r="69" spans="2:12" s="324" customFormat="1" x14ac:dyDescent="0.35">
      <c r="B69" s="294" t="str">
        <f>IF(Lists!BA47="","",Lists!BA47)</f>
        <v/>
      </c>
      <c r="C69" s="287" t="str">
        <f>IF(Lists!BB47="","",Lists!BB47)</f>
        <v/>
      </c>
      <c r="D69" s="287" t="str">
        <f>IF(Lists!BC47="","",Lists!BC47)</f>
        <v/>
      </c>
      <c r="E69" s="316" t="str">
        <f>IF(Lists!BE47="","",Lists!BE47)</f>
        <v/>
      </c>
      <c r="F69" s="316" t="str">
        <f t="shared" si="0"/>
        <v/>
      </c>
      <c r="G69"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69" s="318"/>
      <c r="I69" s="318"/>
      <c r="J69" s="318"/>
      <c r="K69" s="318"/>
      <c r="L69" s="326"/>
    </row>
    <row r="70" spans="2:12" s="324" customFormat="1" x14ac:dyDescent="0.35">
      <c r="B70" s="294" t="str">
        <f>IF(Lists!BA48="","",Lists!BA48)</f>
        <v/>
      </c>
      <c r="C70" s="287" t="str">
        <f>IF(Lists!BB48="","",Lists!BB48)</f>
        <v/>
      </c>
      <c r="D70" s="287" t="str">
        <f>IF(Lists!BC48="","",Lists!BC48)</f>
        <v/>
      </c>
      <c r="E70" s="316" t="str">
        <f>IF(Lists!BE48="","",Lists!BE48)</f>
        <v/>
      </c>
      <c r="F70" s="316" t="str">
        <f t="shared" si="0"/>
        <v/>
      </c>
      <c r="G70"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70" s="318"/>
      <c r="I70" s="318"/>
      <c r="J70" s="318"/>
      <c r="K70" s="318"/>
      <c r="L70" s="326"/>
    </row>
    <row r="71" spans="2:12" s="324" customFormat="1" x14ac:dyDescent="0.35">
      <c r="B71" s="294" t="str">
        <f>IF(Lists!BA49="","",Lists!BA49)</f>
        <v/>
      </c>
      <c r="C71" s="287" t="str">
        <f>IF(Lists!BB49="","",Lists!BB49)</f>
        <v/>
      </c>
      <c r="D71" s="287" t="str">
        <f>IF(Lists!BC49="","",Lists!BC49)</f>
        <v/>
      </c>
      <c r="E71" s="316" t="str">
        <f>IF(Lists!BE49="","",Lists!BE49)</f>
        <v/>
      </c>
      <c r="F71" s="316" t="str">
        <f t="shared" si="0"/>
        <v/>
      </c>
      <c r="G71"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71" s="318"/>
      <c r="I71" s="318"/>
      <c r="J71" s="318"/>
      <c r="K71" s="318"/>
      <c r="L71" s="326"/>
    </row>
    <row r="72" spans="2:12" s="324" customFormat="1" x14ac:dyDescent="0.35">
      <c r="B72" s="294" t="str">
        <f>IF(Lists!BA50="","",Lists!BA50)</f>
        <v/>
      </c>
      <c r="C72" s="287" t="str">
        <f>IF(Lists!BB50="","",Lists!BB50)</f>
        <v/>
      </c>
      <c r="D72" s="287" t="str">
        <f>IF(Lists!BC50="","",Lists!BC50)</f>
        <v/>
      </c>
      <c r="E72" s="316" t="str">
        <f>IF(Lists!BE50="","",Lists!BE50)</f>
        <v/>
      </c>
      <c r="F72" s="316" t="str">
        <f t="shared" si="0"/>
        <v/>
      </c>
      <c r="G72"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72" s="318"/>
      <c r="I72" s="318"/>
      <c r="J72" s="318"/>
      <c r="K72" s="318"/>
      <c r="L72" s="326"/>
    </row>
    <row r="73" spans="2:12" s="324" customFormat="1" x14ac:dyDescent="0.35">
      <c r="B73" s="294" t="str">
        <f>IF(Lists!BA51="","",Lists!BA51)</f>
        <v/>
      </c>
      <c r="C73" s="287" t="str">
        <f>IF(Lists!BB51="","",Lists!BB51)</f>
        <v/>
      </c>
      <c r="D73" s="287" t="str">
        <f>IF(Lists!BC51="","",Lists!BC51)</f>
        <v/>
      </c>
      <c r="E73" s="316" t="str">
        <f>IF(Lists!BE51="","",Lists!BE51)</f>
        <v/>
      </c>
      <c r="F73" s="316" t="str">
        <f t="shared" si="0"/>
        <v/>
      </c>
      <c r="G73"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73" s="318"/>
      <c r="I73" s="318"/>
      <c r="J73" s="318"/>
      <c r="K73" s="318"/>
      <c r="L73" s="326"/>
    </row>
    <row r="74" spans="2:12" s="324" customFormat="1" x14ac:dyDescent="0.35">
      <c r="B74" s="294" t="str">
        <f>IF(Lists!BA52="","",Lists!BA52)</f>
        <v/>
      </c>
      <c r="C74" s="287" t="str">
        <f>IF(Lists!BB52="","",Lists!BB52)</f>
        <v/>
      </c>
      <c r="D74" s="287" t="str">
        <f>IF(Lists!BC52="","",Lists!BC52)</f>
        <v/>
      </c>
      <c r="E74" s="316" t="str">
        <f>IF(Lists!BE52="","",Lists!BE52)</f>
        <v/>
      </c>
      <c r="F74" s="316" t="str">
        <f t="shared" si="0"/>
        <v/>
      </c>
      <c r="G74"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74" s="318"/>
      <c r="I74" s="318"/>
      <c r="J74" s="318"/>
      <c r="K74" s="318"/>
      <c r="L74" s="326"/>
    </row>
    <row r="75" spans="2:12" s="324" customFormat="1" x14ac:dyDescent="0.35">
      <c r="B75" s="294" t="str">
        <f>IF(Lists!BA53="","",Lists!BA53)</f>
        <v/>
      </c>
      <c r="C75" s="287" t="str">
        <f>IF(Lists!BB53="","",Lists!BB53)</f>
        <v/>
      </c>
      <c r="D75" s="287" t="str">
        <f>IF(Lists!BC53="","",Lists!BC53)</f>
        <v/>
      </c>
      <c r="E75" s="316" t="str">
        <f>IF(Lists!BE53="","",Lists!BE53)</f>
        <v/>
      </c>
      <c r="F75" s="316" t="str">
        <f t="shared" si="0"/>
        <v/>
      </c>
      <c r="G75"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75" s="318"/>
      <c r="I75" s="318"/>
      <c r="J75" s="318"/>
      <c r="K75" s="318"/>
      <c r="L75" s="326"/>
    </row>
    <row r="76" spans="2:12" s="324" customFormat="1" x14ac:dyDescent="0.35">
      <c r="B76" s="294" t="str">
        <f>IF(Lists!BA54="","",Lists!BA54)</f>
        <v/>
      </c>
      <c r="C76" s="287" t="str">
        <f>IF(Lists!BB54="","",Lists!BB54)</f>
        <v/>
      </c>
      <c r="D76" s="287" t="str">
        <f>IF(Lists!BC54="","",Lists!BC54)</f>
        <v/>
      </c>
      <c r="E76" s="316" t="str">
        <f>IF(Lists!BE54="","",Lists!BE54)</f>
        <v/>
      </c>
      <c r="F76" s="316" t="str">
        <f t="shared" si="0"/>
        <v/>
      </c>
      <c r="G76"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76" s="318"/>
      <c r="I76" s="318"/>
      <c r="J76" s="318"/>
      <c r="K76" s="318"/>
      <c r="L76" s="326"/>
    </row>
    <row r="77" spans="2:12" s="324" customFormat="1" x14ac:dyDescent="0.35">
      <c r="B77" s="294" t="str">
        <f>IF(Lists!BA55="","",Lists!BA55)</f>
        <v/>
      </c>
      <c r="C77" s="287" t="str">
        <f>IF(Lists!BB55="","",Lists!BB55)</f>
        <v/>
      </c>
      <c r="D77" s="287" t="str">
        <f>IF(Lists!BC55="","",Lists!BC55)</f>
        <v/>
      </c>
      <c r="E77" s="316" t="str">
        <f>IF(Lists!BE55="","",Lists!BE55)</f>
        <v/>
      </c>
      <c r="F77" s="316" t="str">
        <f t="shared" si="0"/>
        <v/>
      </c>
      <c r="G77"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77" s="318"/>
      <c r="I77" s="318"/>
      <c r="J77" s="318"/>
      <c r="K77" s="318"/>
      <c r="L77" s="326"/>
    </row>
    <row r="78" spans="2:12" s="324" customFormat="1" x14ac:dyDescent="0.35">
      <c r="B78" s="294" t="str">
        <f>IF(Lists!BA56="","",Lists!BA56)</f>
        <v/>
      </c>
      <c r="C78" s="287" t="str">
        <f>IF(Lists!BB56="","",Lists!BB56)</f>
        <v/>
      </c>
      <c r="D78" s="287" t="str">
        <f>IF(Lists!BC56="","",Lists!BC56)</f>
        <v/>
      </c>
      <c r="E78" s="316" t="str">
        <f>IF(Lists!BE56="","",Lists!BE56)</f>
        <v/>
      </c>
      <c r="F78" s="316" t="str">
        <f t="shared" si="0"/>
        <v/>
      </c>
      <c r="G78"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78" s="318"/>
      <c r="I78" s="318"/>
      <c r="J78" s="318"/>
      <c r="K78" s="318"/>
      <c r="L78" s="326"/>
    </row>
    <row r="79" spans="2:12" s="324" customFormat="1" x14ac:dyDescent="0.35">
      <c r="B79" s="294" t="str">
        <f>IF(Lists!BA57="","",Lists!BA57)</f>
        <v/>
      </c>
      <c r="C79" s="287" t="str">
        <f>IF(Lists!BB57="","",Lists!BB57)</f>
        <v/>
      </c>
      <c r="D79" s="287" t="str">
        <f>IF(Lists!BC57="","",Lists!BC57)</f>
        <v/>
      </c>
      <c r="E79" s="316" t="str">
        <f>IF(Lists!BE57="","",Lists!BE57)</f>
        <v/>
      </c>
      <c r="F79" s="316" t="str">
        <f t="shared" si="0"/>
        <v/>
      </c>
      <c r="G79"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79" s="318"/>
      <c r="I79" s="318"/>
      <c r="J79" s="318"/>
      <c r="K79" s="318"/>
      <c r="L79" s="326"/>
    </row>
    <row r="80" spans="2:12" s="324" customFormat="1" x14ac:dyDescent="0.35">
      <c r="B80" s="294" t="str">
        <f>IF(Lists!BA58="","",Lists!BA58)</f>
        <v/>
      </c>
      <c r="C80" s="287" t="str">
        <f>IF(Lists!BB58="","",Lists!BB58)</f>
        <v/>
      </c>
      <c r="D80" s="287" t="str">
        <f>IF(Lists!BC58="","",Lists!BC58)</f>
        <v/>
      </c>
      <c r="E80" s="316" t="str">
        <f>IF(Lists!BE58="","",Lists!BE58)</f>
        <v/>
      </c>
      <c r="F80" s="316" t="str">
        <f t="shared" si="0"/>
        <v/>
      </c>
      <c r="G80"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80" s="318"/>
      <c r="I80" s="318"/>
      <c r="J80" s="318"/>
      <c r="K80" s="318"/>
      <c r="L80" s="326"/>
    </row>
    <row r="81" spans="2:12" s="324" customFormat="1" x14ac:dyDescent="0.35">
      <c r="B81" s="294" t="str">
        <f>IF(Lists!BA59="","",Lists!BA59)</f>
        <v/>
      </c>
      <c r="C81" s="287" t="str">
        <f>IF(Lists!BB59="","",Lists!BB59)</f>
        <v/>
      </c>
      <c r="D81" s="287" t="str">
        <f>IF(Lists!BC59="","",Lists!BC59)</f>
        <v/>
      </c>
      <c r="E81" s="316" t="str">
        <f>IF(Lists!BE59="","",Lists!BE59)</f>
        <v/>
      </c>
      <c r="F81" s="316" t="str">
        <f t="shared" si="0"/>
        <v/>
      </c>
      <c r="G81"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81" s="318"/>
      <c r="I81" s="318"/>
      <c r="J81" s="318"/>
      <c r="K81" s="318"/>
      <c r="L81" s="326"/>
    </row>
    <row r="82" spans="2:12" s="324" customFormat="1" x14ac:dyDescent="0.35">
      <c r="B82" s="294" t="str">
        <f>IF(Lists!BA60="","",Lists!BA60)</f>
        <v/>
      </c>
      <c r="C82" s="287" t="str">
        <f>IF(Lists!BB60="","",Lists!BB60)</f>
        <v/>
      </c>
      <c r="D82" s="287" t="str">
        <f>IF(Lists!BC60="","",Lists!BC60)</f>
        <v/>
      </c>
      <c r="E82" s="316" t="str">
        <f>IF(Lists!BE60="","",Lists!BE60)</f>
        <v/>
      </c>
      <c r="F82" s="316" t="str">
        <f t="shared" si="0"/>
        <v/>
      </c>
      <c r="G82"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82" s="318"/>
      <c r="I82" s="318"/>
      <c r="J82" s="318"/>
      <c r="K82" s="318"/>
      <c r="L82" s="326"/>
    </row>
    <row r="83" spans="2:12" s="324" customFormat="1" x14ac:dyDescent="0.35">
      <c r="B83" s="294" t="str">
        <f>IF(Lists!BA61="","",Lists!BA61)</f>
        <v/>
      </c>
      <c r="C83" s="287" t="str">
        <f>IF(Lists!BB61="","",Lists!BB61)</f>
        <v/>
      </c>
      <c r="D83" s="287" t="str">
        <f>IF(Lists!BC61="","",Lists!BC61)</f>
        <v/>
      </c>
      <c r="E83" s="316" t="str">
        <f>IF(Lists!BE61="","",Lists!BE61)</f>
        <v/>
      </c>
      <c r="F83" s="316" t="str">
        <f t="shared" si="0"/>
        <v/>
      </c>
      <c r="G83"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83" s="318"/>
      <c r="I83" s="318"/>
      <c r="J83" s="318"/>
      <c r="K83" s="318"/>
      <c r="L83" s="326"/>
    </row>
    <row r="84" spans="2:12" s="324" customFormat="1" x14ac:dyDescent="0.35">
      <c r="B84" s="294" t="str">
        <f>IF(Lists!BA62="","",Lists!BA62)</f>
        <v/>
      </c>
      <c r="C84" s="287" t="str">
        <f>IF(Lists!BB62="","",Lists!BB62)</f>
        <v/>
      </c>
      <c r="D84" s="287" t="str">
        <f>IF(Lists!BC62="","",Lists!BC62)</f>
        <v/>
      </c>
      <c r="E84" s="316" t="str">
        <f>IF(Lists!BE62="","",Lists!BE62)</f>
        <v/>
      </c>
      <c r="F84" s="316" t="str">
        <f t="shared" si="0"/>
        <v/>
      </c>
      <c r="G84"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84" s="318"/>
      <c r="I84" s="318"/>
      <c r="J84" s="318"/>
      <c r="K84" s="318"/>
      <c r="L84" s="326"/>
    </row>
    <row r="85" spans="2:12" s="324" customFormat="1" x14ac:dyDescent="0.35">
      <c r="B85" s="294" t="str">
        <f>IF(Lists!BA63="","",Lists!BA63)</f>
        <v/>
      </c>
      <c r="C85" s="287" t="str">
        <f>IF(Lists!BB63="","",Lists!BB63)</f>
        <v/>
      </c>
      <c r="D85" s="287" t="str">
        <f>IF(Lists!BC63="","",Lists!BC63)</f>
        <v/>
      </c>
      <c r="E85" s="316" t="str">
        <f>IF(Lists!BE63="","",Lists!BE63)</f>
        <v/>
      </c>
      <c r="F85" s="316" t="str">
        <f t="shared" si="0"/>
        <v/>
      </c>
      <c r="G85"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85" s="318"/>
      <c r="I85" s="318"/>
      <c r="J85" s="318"/>
      <c r="K85" s="318"/>
      <c r="L85" s="326"/>
    </row>
    <row r="86" spans="2:12" s="324" customFormat="1" x14ac:dyDescent="0.35">
      <c r="B86" s="294" t="str">
        <f>IF(Lists!BA64="","",Lists!BA64)</f>
        <v/>
      </c>
      <c r="C86" s="287" t="str">
        <f>IF(Lists!BB64="","",Lists!BB64)</f>
        <v/>
      </c>
      <c r="D86" s="287" t="str">
        <f>IF(Lists!BC64="","",Lists!BC64)</f>
        <v/>
      </c>
      <c r="E86" s="316" t="str">
        <f>IF(Lists!BE64="","",Lists!BE64)</f>
        <v/>
      </c>
      <c r="F86" s="316" t="str">
        <f t="shared" si="0"/>
        <v/>
      </c>
      <c r="G86"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86" s="318"/>
      <c r="I86" s="318"/>
      <c r="J86" s="318"/>
      <c r="K86" s="318"/>
      <c r="L86" s="326"/>
    </row>
    <row r="87" spans="2:12" s="324" customFormat="1" x14ac:dyDescent="0.35">
      <c r="B87" s="294" t="str">
        <f>IF(Lists!BA65="","",Lists!BA65)</f>
        <v/>
      </c>
      <c r="C87" s="287" t="str">
        <f>IF(Lists!BB65="","",Lists!BB65)</f>
        <v/>
      </c>
      <c r="D87" s="287" t="str">
        <f>IF(Lists!BC65="","",Lists!BC65)</f>
        <v/>
      </c>
      <c r="E87" s="316" t="str">
        <f>IF(Lists!BE65="","",Lists!BE65)</f>
        <v/>
      </c>
      <c r="F87" s="316" t="str">
        <f t="shared" si="0"/>
        <v/>
      </c>
      <c r="G87"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87" s="318"/>
      <c r="I87" s="318"/>
      <c r="J87" s="318"/>
      <c r="K87" s="318"/>
      <c r="L87" s="326"/>
    </row>
    <row r="88" spans="2:12" s="324" customFormat="1" x14ac:dyDescent="0.35">
      <c r="B88" s="294" t="str">
        <f>IF(Lists!BA66="","",Lists!BA66)</f>
        <v/>
      </c>
      <c r="C88" s="287" t="str">
        <f>IF(Lists!BB66="","",Lists!BB66)</f>
        <v/>
      </c>
      <c r="D88" s="287" t="str">
        <f>IF(Lists!BC66="","",Lists!BC66)</f>
        <v/>
      </c>
      <c r="E88" s="316" t="str">
        <f>IF(Lists!BE66="","",Lists!BE66)</f>
        <v/>
      </c>
      <c r="F88" s="316" t="str">
        <f t="shared" si="0"/>
        <v/>
      </c>
      <c r="G88"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88" s="318"/>
      <c r="I88" s="318"/>
      <c r="J88" s="318"/>
      <c r="K88" s="318"/>
      <c r="L88" s="326"/>
    </row>
    <row r="89" spans="2:12" s="324" customFormat="1" x14ac:dyDescent="0.35">
      <c r="B89" s="294" t="str">
        <f>IF(Lists!BA67="","",Lists!BA67)</f>
        <v/>
      </c>
      <c r="C89" s="287" t="str">
        <f>IF(Lists!BB67="","",Lists!BB67)</f>
        <v/>
      </c>
      <c r="D89" s="287" t="str">
        <f>IF(Lists!BC67="","",Lists!BC67)</f>
        <v/>
      </c>
      <c r="E89" s="316" t="str">
        <f>IF(Lists!BE67="","",Lists!BE67)</f>
        <v/>
      </c>
      <c r="F89" s="316" t="str">
        <f t="shared" ref="F89:F100" si="1">IF(D89="","",SUM(H89:L89))</f>
        <v/>
      </c>
      <c r="G89"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89" s="318"/>
      <c r="I89" s="318"/>
      <c r="J89" s="318"/>
      <c r="K89" s="318"/>
      <c r="L89" s="326"/>
    </row>
    <row r="90" spans="2:12" s="324" customFormat="1" x14ac:dyDescent="0.35">
      <c r="B90" s="294" t="str">
        <f>IF(Lists!BA68="","",Lists!BA68)</f>
        <v/>
      </c>
      <c r="C90" s="287" t="str">
        <f>IF(Lists!BB68="","",Lists!BB68)</f>
        <v/>
      </c>
      <c r="D90" s="287" t="str">
        <f>IF(Lists!BC68="","",Lists!BC68)</f>
        <v/>
      </c>
      <c r="E90" s="316" t="str">
        <f>IF(Lists!BE68="","",Lists!BE68)</f>
        <v/>
      </c>
      <c r="F90" s="316" t="str">
        <f t="shared" si="1"/>
        <v/>
      </c>
      <c r="G90"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90" s="318"/>
      <c r="I90" s="318"/>
      <c r="J90" s="318"/>
      <c r="K90" s="318"/>
      <c r="L90" s="326"/>
    </row>
    <row r="91" spans="2:12" s="324" customFormat="1" x14ac:dyDescent="0.35">
      <c r="B91" s="294" t="str">
        <f>IF(Lists!BA69="","",Lists!BA69)</f>
        <v/>
      </c>
      <c r="C91" s="287" t="str">
        <f>IF(Lists!BB69="","",Lists!BB69)</f>
        <v/>
      </c>
      <c r="D91" s="287" t="str">
        <f>IF(Lists!BC69="","",Lists!BC69)</f>
        <v/>
      </c>
      <c r="E91" s="316" t="str">
        <f>IF(Lists!BE69="","",Lists!BE69)</f>
        <v/>
      </c>
      <c r="F91" s="316" t="str">
        <f t="shared" si="1"/>
        <v/>
      </c>
      <c r="G91"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91" s="318"/>
      <c r="I91" s="318"/>
      <c r="J91" s="318"/>
      <c r="K91" s="318"/>
      <c r="L91" s="326"/>
    </row>
    <row r="92" spans="2:12" s="324" customFormat="1" x14ac:dyDescent="0.35">
      <c r="B92" s="294" t="str">
        <f>IF(Lists!BA70="","",Lists!BA70)</f>
        <v/>
      </c>
      <c r="C92" s="287" t="str">
        <f>IF(Lists!BB70="","",Lists!BB70)</f>
        <v/>
      </c>
      <c r="D92" s="287" t="str">
        <f>IF(Lists!BC70="","",Lists!BC70)</f>
        <v/>
      </c>
      <c r="E92" s="316" t="str">
        <f>IF(Lists!BE70="","",Lists!BE70)</f>
        <v/>
      </c>
      <c r="F92" s="316" t="str">
        <f t="shared" si="1"/>
        <v/>
      </c>
      <c r="G92"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92" s="318"/>
      <c r="I92" s="318"/>
      <c r="J92" s="318"/>
      <c r="K92" s="318"/>
      <c r="L92" s="326"/>
    </row>
    <row r="93" spans="2:12" s="324" customFormat="1" x14ac:dyDescent="0.35">
      <c r="B93" s="294" t="str">
        <f>IF(Lists!BA71="","",Lists!BA71)</f>
        <v/>
      </c>
      <c r="C93" s="287" t="str">
        <f>IF(Lists!BB71="","",Lists!BB71)</f>
        <v/>
      </c>
      <c r="D93" s="287" t="str">
        <f>IF(Lists!BC71="","",Lists!BC71)</f>
        <v/>
      </c>
      <c r="E93" s="316" t="str">
        <f>IF(Lists!BE71="","",Lists!BE71)</f>
        <v/>
      </c>
      <c r="F93" s="316" t="str">
        <f t="shared" si="1"/>
        <v/>
      </c>
      <c r="G93"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93" s="318"/>
      <c r="I93" s="318"/>
      <c r="J93" s="318"/>
      <c r="K93" s="318"/>
      <c r="L93" s="326"/>
    </row>
    <row r="94" spans="2:12" s="324" customFormat="1" x14ac:dyDescent="0.35">
      <c r="B94" s="294" t="str">
        <f>IF(Lists!BA72="","",Lists!BA72)</f>
        <v/>
      </c>
      <c r="C94" s="287" t="str">
        <f>IF(Lists!BB72="","",Lists!BB72)</f>
        <v/>
      </c>
      <c r="D94" s="287" t="str">
        <f>IF(Lists!BC72="","",Lists!BC72)</f>
        <v/>
      </c>
      <c r="E94" s="316" t="str">
        <f>IF(Lists!BE72="","",Lists!BE72)</f>
        <v/>
      </c>
      <c r="F94" s="316" t="str">
        <f t="shared" si="1"/>
        <v/>
      </c>
      <c r="G94"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94" s="318"/>
      <c r="I94" s="318"/>
      <c r="J94" s="318"/>
      <c r="K94" s="318"/>
      <c r="L94" s="326"/>
    </row>
    <row r="95" spans="2:12" s="324" customFormat="1" x14ac:dyDescent="0.35">
      <c r="B95" s="294" t="str">
        <f>IF(Lists!BA73="","",Lists!BA73)</f>
        <v/>
      </c>
      <c r="C95" s="287" t="str">
        <f>IF(Lists!BB73="","",Lists!BB73)</f>
        <v/>
      </c>
      <c r="D95" s="287" t="str">
        <f>IF(Lists!BC73="","",Lists!BC73)</f>
        <v/>
      </c>
      <c r="E95" s="316" t="str">
        <f>IF(Lists!BE73="","",Lists!BE73)</f>
        <v/>
      </c>
      <c r="F95" s="316" t="str">
        <f t="shared" si="1"/>
        <v/>
      </c>
      <c r="G95"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95" s="318"/>
      <c r="I95" s="318"/>
      <c r="J95" s="318"/>
      <c r="K95" s="318"/>
      <c r="L95" s="326"/>
    </row>
    <row r="96" spans="2:12" s="324" customFormat="1" x14ac:dyDescent="0.35">
      <c r="B96" s="294" t="str">
        <f>IF(Lists!BA74="","",Lists!BA74)</f>
        <v/>
      </c>
      <c r="C96" s="287" t="str">
        <f>IF(Lists!BB74="","",Lists!BB74)</f>
        <v/>
      </c>
      <c r="D96" s="287" t="str">
        <f>IF(Lists!BC74="","",Lists!BC74)</f>
        <v/>
      </c>
      <c r="E96" s="316" t="str">
        <f>IF(Lists!BE74="","",Lists!BE74)</f>
        <v/>
      </c>
      <c r="F96" s="316" t="str">
        <f t="shared" si="1"/>
        <v/>
      </c>
      <c r="G96"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96" s="318"/>
      <c r="I96" s="318"/>
      <c r="J96" s="318"/>
      <c r="K96" s="318"/>
      <c r="L96" s="326"/>
    </row>
    <row r="97" spans="2:12" s="324" customFormat="1" x14ac:dyDescent="0.35">
      <c r="B97" s="294" t="str">
        <f>IF(Lists!BA75="","",Lists!BA75)</f>
        <v/>
      </c>
      <c r="C97" s="287" t="str">
        <f>IF(Lists!BB75="","",Lists!BB75)</f>
        <v/>
      </c>
      <c r="D97" s="287" t="str">
        <f>IF(Lists!BC75="","",Lists!BC75)</f>
        <v/>
      </c>
      <c r="E97" s="316" t="str">
        <f>IF(Lists!BE75="","",Lists!BE75)</f>
        <v/>
      </c>
      <c r="F97" s="316" t="str">
        <f t="shared" si="1"/>
        <v/>
      </c>
      <c r="G97"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97" s="318"/>
      <c r="I97" s="318"/>
      <c r="J97" s="318"/>
      <c r="K97" s="318"/>
      <c r="L97" s="326"/>
    </row>
    <row r="98" spans="2:12" s="324" customFormat="1" x14ac:dyDescent="0.35">
      <c r="B98" s="294" t="str">
        <f>IF(Lists!BA76="","",Lists!BA76)</f>
        <v/>
      </c>
      <c r="C98" s="287" t="str">
        <f>IF(Lists!BB76="","",Lists!BB76)</f>
        <v/>
      </c>
      <c r="D98" s="287" t="str">
        <f>IF(Lists!BC76="","",Lists!BC76)</f>
        <v/>
      </c>
      <c r="E98" s="316" t="str">
        <f>IF(Lists!BE76="","",Lists!BE76)</f>
        <v/>
      </c>
      <c r="F98" s="316" t="str">
        <f t="shared" si="1"/>
        <v/>
      </c>
      <c r="G98"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98" s="318"/>
      <c r="I98" s="318"/>
      <c r="J98" s="318"/>
      <c r="K98" s="318"/>
      <c r="L98" s="326"/>
    </row>
    <row r="99" spans="2:12" s="324" customFormat="1" x14ac:dyDescent="0.35">
      <c r="B99" s="294" t="str">
        <f>IF(Lists!BA77="","",Lists!BA77)</f>
        <v/>
      </c>
      <c r="C99" s="287" t="str">
        <f>IF(Lists!BB77="","",Lists!BB77)</f>
        <v/>
      </c>
      <c r="D99" s="287" t="str">
        <f>IF(Lists!BC77="","",Lists!BC77)</f>
        <v/>
      </c>
      <c r="E99" s="316" t="str">
        <f>IF(Lists!BE77="","",Lists!BE77)</f>
        <v/>
      </c>
      <c r="F99" s="316" t="str">
        <f t="shared" si="1"/>
        <v/>
      </c>
      <c r="G99" s="325"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99" s="318"/>
      <c r="I99" s="318"/>
      <c r="J99" s="318"/>
      <c r="K99" s="318"/>
      <c r="L99" s="326"/>
    </row>
    <row r="100" spans="2:12" s="324" customFormat="1" ht="15" thickBot="1" x14ac:dyDescent="0.4">
      <c r="B100" s="322" t="str">
        <f>IF(Lists!BA78="","",Lists!BA78)</f>
        <v/>
      </c>
      <c r="C100" s="327" t="str">
        <f>IF(Lists!BB78="","",Lists!BB78)</f>
        <v/>
      </c>
      <c r="D100" s="327" t="str">
        <f>IF(Lists!BC78="","",Lists!BC78)</f>
        <v/>
      </c>
      <c r="E100" s="328" t="str">
        <f>IF(Lists!BE78="","",Lists!BE78)</f>
        <v/>
      </c>
      <c r="F100" s="328" t="str">
        <f t="shared" si="1"/>
        <v/>
      </c>
      <c r="G100" s="330" t="str">
        <f>IF(DeviationSummary12[[#This Row],[Total Duration of
 CMS Downtime  
(hours) 
(§§60.7(d), 60.395a(h)(11))
(Autocalculated from Columns H through L)]]="","",DeviationSummary12[[#This Row],[Total Duration of
 CMS Downtime  
(hours) 
(§§60.7(d), 60.395a(h)(11))
(Autocalculated from Columns H through L)]]/DeviationSummary12[[#This Row],[Total Operating Time 
(hours)
(§60.7(d))
(Autocompleted from Process_Unit_Source_Desc)]])</f>
        <v/>
      </c>
      <c r="H100" s="318"/>
      <c r="I100" s="329"/>
      <c r="J100" s="329"/>
      <c r="K100" s="318"/>
      <c r="L100" s="331"/>
    </row>
    <row r="101" spans="2:12" hidden="1" x14ac:dyDescent="0.35">
      <c r="B101" s="2" t="str">
        <f>IF(D101="","",COUNT($D$24:$D$452)-COUNT(D102:$D$452))</f>
        <v/>
      </c>
    </row>
    <row r="102" spans="2:12" hidden="1" x14ac:dyDescent="0.35">
      <c r="B102" s="2" t="str">
        <f>IF(D102="","",COUNT($D$24:$D$452)-COUNT(D103:$D$452))</f>
        <v/>
      </c>
    </row>
    <row r="103" spans="2:12" hidden="1" x14ac:dyDescent="0.35">
      <c r="B103" s="2" t="str">
        <f>IF(D103="","",COUNT($D$24:$D$452)-COUNT(D104:$D$452))</f>
        <v/>
      </c>
    </row>
    <row r="104" spans="2:12" hidden="1" x14ac:dyDescent="0.35">
      <c r="B104" s="2" t="str">
        <f>IF(D104="","",COUNT($D$24:$D$452)-COUNT(D105:$D$452))</f>
        <v/>
      </c>
    </row>
    <row r="105" spans="2:12" hidden="1" x14ac:dyDescent="0.35">
      <c r="B105" s="2" t="str">
        <f>IF(D105="","",COUNT($D$24:$D$452)-COUNT(D106:$D$452))</f>
        <v/>
      </c>
    </row>
    <row r="106" spans="2:12" hidden="1" x14ac:dyDescent="0.35">
      <c r="B106" s="2" t="str">
        <f>IF(D106="","",COUNT($D$24:$D$452)-COUNT(D107:$D$452))</f>
        <v/>
      </c>
    </row>
    <row r="107" spans="2:12" hidden="1" x14ac:dyDescent="0.35">
      <c r="B107" s="2" t="str">
        <f>IF(D107="","",COUNT($D$24:$D$452)-COUNT(D108:$D$452))</f>
        <v/>
      </c>
    </row>
    <row r="108" spans="2:12" hidden="1" x14ac:dyDescent="0.35">
      <c r="B108" s="2" t="str">
        <f>IF(D108="","",COUNT($D$24:$D$452)-COUNT(D109:$D$452))</f>
        <v/>
      </c>
    </row>
    <row r="109" spans="2:12" hidden="1" x14ac:dyDescent="0.35">
      <c r="B109" s="2" t="str">
        <f>IF(D109="","",COUNT($D$24:$D$452)-COUNT(D110:$D$452))</f>
        <v/>
      </c>
    </row>
    <row r="110" spans="2:12" hidden="1" x14ac:dyDescent="0.35">
      <c r="B110" s="2" t="str">
        <f>IF(D110="","",COUNT($D$24:$D$452)-COUNT(D111:$D$452))</f>
        <v/>
      </c>
    </row>
    <row r="111" spans="2:12" hidden="1" x14ac:dyDescent="0.35">
      <c r="B111" s="2" t="str">
        <f>IF(D111="","",COUNT($D$24:$D$452)-COUNT(D112:$D$452))</f>
        <v/>
      </c>
    </row>
    <row r="112" spans="2:12" hidden="1" x14ac:dyDescent="0.35">
      <c r="B112" s="2" t="str">
        <f>IF(D112="","",COUNT($D$24:$D$452)-COUNT(D113:$D$452))</f>
        <v/>
      </c>
    </row>
    <row r="113" spans="2:2" hidden="1" x14ac:dyDescent="0.35">
      <c r="B113" s="2" t="str">
        <f>IF(D113="","",COUNT($D$24:$D$452)-COUNT(D114:$D$452))</f>
        <v/>
      </c>
    </row>
    <row r="114" spans="2:2" hidden="1" x14ac:dyDescent="0.35">
      <c r="B114" s="2" t="str">
        <f>IF(D114="","",COUNT($D$24:$D$452)-COUNT(D115:$D$452))</f>
        <v/>
      </c>
    </row>
    <row r="115" spans="2:2" hidden="1" x14ac:dyDescent="0.35">
      <c r="B115" s="2" t="str">
        <f>IF(D115="","",COUNT($D$24:$D$452)-COUNT(D116:$D$452))</f>
        <v/>
      </c>
    </row>
    <row r="116" spans="2:2" hidden="1" x14ac:dyDescent="0.35">
      <c r="B116" s="2" t="str">
        <f>IF(D116="","",COUNT($D$24:$D$452)-COUNT(D117:$D$452))</f>
        <v/>
      </c>
    </row>
    <row r="117" spans="2:2" hidden="1" x14ac:dyDescent="0.35">
      <c r="B117" s="2" t="str">
        <f>IF(D117="","",COUNT($D$24:$D$452)-COUNT(D118:$D$452))</f>
        <v/>
      </c>
    </row>
    <row r="118" spans="2:2" hidden="1" x14ac:dyDescent="0.35">
      <c r="B118" s="2" t="str">
        <f>IF(D118="","",COUNT($D$24:$D$452)-COUNT(D119:$D$452))</f>
        <v/>
      </c>
    </row>
    <row r="119" spans="2:2" hidden="1" x14ac:dyDescent="0.35">
      <c r="B119" s="2" t="str">
        <f>IF(D119="","",COUNT($D$24:$D$452)-COUNT(D120:$D$452))</f>
        <v/>
      </c>
    </row>
    <row r="120" spans="2:2" hidden="1" x14ac:dyDescent="0.35">
      <c r="B120" s="2" t="str">
        <f>IF(D120="","",COUNT($D$24:$D$452)-COUNT(D121:$D$452))</f>
        <v/>
      </c>
    </row>
    <row r="121" spans="2:2" hidden="1" x14ac:dyDescent="0.35">
      <c r="B121" s="2" t="str">
        <f>IF(D121="","",COUNT($D$24:$D$452)-COUNT(D122:$D$452))</f>
        <v/>
      </c>
    </row>
    <row r="122" spans="2:2" hidden="1" x14ac:dyDescent="0.35">
      <c r="B122" s="2" t="str">
        <f>IF(D122="","",COUNT($D$24:$D$452)-COUNT(D123:$D$452))</f>
        <v/>
      </c>
    </row>
    <row r="123" spans="2:2" hidden="1" x14ac:dyDescent="0.35">
      <c r="B123" s="2" t="str">
        <f>IF(D123="","",COUNT($D$24:$D$452)-COUNT(D124:$D$452))</f>
        <v/>
      </c>
    </row>
    <row r="124" spans="2:2" hidden="1" x14ac:dyDescent="0.35">
      <c r="B124" s="2" t="str">
        <f>IF(D124="","",COUNT($D$24:$D$452)-COUNT(D125:$D$452))</f>
        <v/>
      </c>
    </row>
    <row r="125" spans="2:2" hidden="1" x14ac:dyDescent="0.35">
      <c r="B125" s="2" t="str">
        <f>IF(D125="","",COUNT($D$24:$D$452)-COUNT(D126:$D$452))</f>
        <v/>
      </c>
    </row>
    <row r="126" spans="2:2" hidden="1" x14ac:dyDescent="0.35">
      <c r="B126" s="2" t="str">
        <f>IF(D126="","",COUNT($D$24:$D$452)-COUNT(D127:$D$452))</f>
        <v/>
      </c>
    </row>
    <row r="127" spans="2:2" hidden="1" x14ac:dyDescent="0.35">
      <c r="B127" s="2" t="str">
        <f>IF(D127="","",COUNT($D$24:$D$452)-COUNT(D128:$D$452))</f>
        <v/>
      </c>
    </row>
    <row r="128" spans="2:2" hidden="1" x14ac:dyDescent="0.35">
      <c r="B128" s="2" t="str">
        <f>IF(D128="","",COUNT($D$24:$D$452)-COUNT(D129:$D$452))</f>
        <v/>
      </c>
    </row>
    <row r="129" spans="2:2" hidden="1" x14ac:dyDescent="0.35">
      <c r="B129" s="2" t="str">
        <f>IF(D129="","",COUNT($D$24:$D$452)-COUNT(D130:$D$452))</f>
        <v/>
      </c>
    </row>
    <row r="130" spans="2:2" hidden="1" x14ac:dyDescent="0.35">
      <c r="B130" s="2" t="str">
        <f>IF(D130="","",COUNT($D$24:$D$452)-COUNT(D131:$D$452))</f>
        <v/>
      </c>
    </row>
    <row r="131" spans="2:2" hidden="1" x14ac:dyDescent="0.35">
      <c r="B131" s="2" t="str">
        <f>IF(D131="","",COUNT($D$24:$D$452)-COUNT(D132:$D$452))</f>
        <v/>
      </c>
    </row>
    <row r="132" spans="2:2" hidden="1" x14ac:dyDescent="0.35">
      <c r="B132" s="2" t="str">
        <f>IF(D132="","",COUNT($D$24:$D$452)-COUNT(D133:$D$452))</f>
        <v/>
      </c>
    </row>
    <row r="133" spans="2:2" hidden="1" x14ac:dyDescent="0.35">
      <c r="B133" s="2" t="str">
        <f>IF(D133="","",COUNT($D$24:$D$452)-COUNT(D134:$D$452))</f>
        <v/>
      </c>
    </row>
    <row r="134" spans="2:2" hidden="1" x14ac:dyDescent="0.35">
      <c r="B134" s="2" t="str">
        <f>IF(D134="","",COUNT($D$24:$D$452)-COUNT(D135:$D$452))</f>
        <v/>
      </c>
    </row>
    <row r="135" spans="2:2" hidden="1" x14ac:dyDescent="0.35">
      <c r="B135" s="2" t="str">
        <f>IF(D135="","",COUNT($D$24:$D$452)-COUNT(D136:$D$452))</f>
        <v/>
      </c>
    </row>
    <row r="136" spans="2:2" hidden="1" x14ac:dyDescent="0.35">
      <c r="B136" s="2" t="str">
        <f>IF(D136="","",COUNT($D$24:$D$452)-COUNT(D137:$D$452))</f>
        <v/>
      </c>
    </row>
    <row r="137" spans="2:2" hidden="1" x14ac:dyDescent="0.35">
      <c r="B137" s="2" t="str">
        <f>IF(D137="","",COUNT($D$24:$D$452)-COUNT(D138:$D$452))</f>
        <v/>
      </c>
    </row>
    <row r="138" spans="2:2" hidden="1" x14ac:dyDescent="0.35">
      <c r="B138" s="2" t="str">
        <f>IF(D138="","",COUNT($D$24:$D$452)-COUNT(D139:$D$452))</f>
        <v/>
      </c>
    </row>
    <row r="139" spans="2:2" hidden="1" x14ac:dyDescent="0.35">
      <c r="B139" s="2" t="str">
        <f>IF(D139="","",COUNT($D$24:$D$452)-COUNT(D140:$D$452))</f>
        <v/>
      </c>
    </row>
    <row r="140" spans="2:2" hidden="1" x14ac:dyDescent="0.35">
      <c r="B140" s="2" t="str">
        <f>IF(D140="","",COUNT($D$24:$D$452)-COUNT(D141:$D$452))</f>
        <v/>
      </c>
    </row>
    <row r="141" spans="2:2" hidden="1" x14ac:dyDescent="0.35">
      <c r="B141" s="2" t="str">
        <f>IF(D141="","",COUNT($D$24:$D$452)-COUNT(D142:$D$452))</f>
        <v/>
      </c>
    </row>
    <row r="142" spans="2:2" hidden="1" x14ac:dyDescent="0.35">
      <c r="B142" s="2" t="str">
        <f>IF(D142="","",COUNT($D$24:$D$452)-COUNT(D143:$D$452))</f>
        <v/>
      </c>
    </row>
    <row r="143" spans="2:2" hidden="1" x14ac:dyDescent="0.35">
      <c r="B143" s="2" t="str">
        <f>IF(D143="","",COUNT($D$24:$D$452)-COUNT(D144:$D$452))</f>
        <v/>
      </c>
    </row>
    <row r="144" spans="2:2" hidden="1" x14ac:dyDescent="0.35">
      <c r="B144" s="2" t="str">
        <f>IF(D144="","",COUNT($D$24:$D$452)-COUNT(D145:$D$452))</f>
        <v/>
      </c>
    </row>
    <row r="145" spans="2:2" hidden="1" x14ac:dyDescent="0.35">
      <c r="B145" s="2" t="str">
        <f>IF(D145="","",COUNT($D$24:$D$452)-COUNT(D146:$D$452))</f>
        <v/>
      </c>
    </row>
    <row r="146" spans="2:2" hidden="1" x14ac:dyDescent="0.35">
      <c r="B146" s="2" t="str">
        <f>IF(D146="","",COUNT($D$24:$D$452)-COUNT(D147:$D$452))</f>
        <v/>
      </c>
    </row>
    <row r="147" spans="2:2" hidden="1" x14ac:dyDescent="0.35">
      <c r="B147" s="2" t="str">
        <f>IF(D147="","",COUNT($D$24:$D$452)-COUNT(D148:$D$452))</f>
        <v/>
      </c>
    </row>
    <row r="148" spans="2:2" hidden="1" x14ac:dyDescent="0.35">
      <c r="B148" s="2" t="str">
        <f>IF(D148="","",COUNT($D$24:$D$452)-COUNT(D149:$D$452))</f>
        <v/>
      </c>
    </row>
    <row r="149" spans="2:2" hidden="1" x14ac:dyDescent="0.35">
      <c r="B149" s="2" t="str">
        <f>IF(D149="","",COUNT($D$24:$D$452)-COUNT(D150:$D$452))</f>
        <v/>
      </c>
    </row>
    <row r="150" spans="2:2" hidden="1" x14ac:dyDescent="0.35">
      <c r="B150" s="2" t="str">
        <f>IF(D150="","",COUNT($D$24:$D$452)-COUNT(D151:$D$452))</f>
        <v/>
      </c>
    </row>
    <row r="151" spans="2:2" hidden="1" x14ac:dyDescent="0.35">
      <c r="B151" s="2" t="str">
        <f>IF(D151="","",COUNT($D$24:$D$452)-COUNT(D152:$D$452))</f>
        <v/>
      </c>
    </row>
    <row r="152" spans="2:2" hidden="1" x14ac:dyDescent="0.35">
      <c r="B152" s="2" t="str">
        <f>IF(D152="","",COUNT($D$24:$D$452)-COUNT(D153:$D$452))</f>
        <v/>
      </c>
    </row>
    <row r="153" spans="2:2" hidden="1" x14ac:dyDescent="0.35">
      <c r="B153" s="2" t="str">
        <f>IF(D153="","",COUNT($D$24:$D$452)-COUNT(D154:$D$452))</f>
        <v/>
      </c>
    </row>
    <row r="154" spans="2:2" hidden="1" x14ac:dyDescent="0.35">
      <c r="B154" s="2" t="str">
        <f>IF(D154="","",COUNT($D$24:$D$452)-COUNT(D155:$D$452))</f>
        <v/>
      </c>
    </row>
    <row r="155" spans="2:2" hidden="1" x14ac:dyDescent="0.35">
      <c r="B155" s="2" t="str">
        <f>IF(D155="","",COUNT($D$24:$D$452)-COUNT(D156:$D$452))</f>
        <v/>
      </c>
    </row>
    <row r="156" spans="2:2" hidden="1" x14ac:dyDescent="0.35">
      <c r="B156" s="2" t="str">
        <f>IF(D156="","",COUNT($D$24:$D$452)-COUNT(D157:$D$452))</f>
        <v/>
      </c>
    </row>
    <row r="157" spans="2:2" hidden="1" x14ac:dyDescent="0.35">
      <c r="B157" s="2" t="str">
        <f>IF(D157="","",COUNT($D$24:$D$452)-COUNT(D158:$D$452))</f>
        <v/>
      </c>
    </row>
    <row r="158" spans="2:2" hidden="1" x14ac:dyDescent="0.35">
      <c r="B158" s="2" t="str">
        <f>IF(D158="","",COUNT($D$24:$D$452)-COUNT(D159:$D$452))</f>
        <v/>
      </c>
    </row>
    <row r="159" spans="2:2" hidden="1" x14ac:dyDescent="0.35">
      <c r="B159" s="2" t="str">
        <f>IF(D159="","",COUNT($D$24:$D$452)-COUNT(D160:$D$452))</f>
        <v/>
      </c>
    </row>
    <row r="160" spans="2:2" hidden="1" x14ac:dyDescent="0.35">
      <c r="B160" s="2" t="str">
        <f>IF(D160="","",COUNT($D$24:$D$452)-COUNT(D161:$D$452))</f>
        <v/>
      </c>
    </row>
    <row r="161" spans="2:2" hidden="1" x14ac:dyDescent="0.35">
      <c r="B161" s="2" t="str">
        <f>IF(D161="","",COUNT($D$24:$D$452)-COUNT(D162:$D$452))</f>
        <v/>
      </c>
    </row>
    <row r="162" spans="2:2" hidden="1" x14ac:dyDescent="0.35">
      <c r="B162" s="2" t="str">
        <f>IF(D162="","",COUNT($D$24:$D$452)-COUNT(D163:$D$452))</f>
        <v/>
      </c>
    </row>
    <row r="163" spans="2:2" hidden="1" x14ac:dyDescent="0.35">
      <c r="B163" s="2" t="str">
        <f>IF(D163="","",COUNT($D$24:$D$452)-COUNT(D164:$D$452))</f>
        <v/>
      </c>
    </row>
    <row r="164" spans="2:2" hidden="1" x14ac:dyDescent="0.35">
      <c r="B164" s="2" t="str">
        <f>IF(D164="","",COUNT($D$24:$D$452)-COUNT(D165:$D$452))</f>
        <v/>
      </c>
    </row>
    <row r="165" spans="2:2" hidden="1" x14ac:dyDescent="0.35">
      <c r="B165" s="2" t="str">
        <f>IF(D165="","",COUNT($D$24:$D$452)-COUNT(D166:$D$452))</f>
        <v/>
      </c>
    </row>
    <row r="166" spans="2:2" hidden="1" x14ac:dyDescent="0.35">
      <c r="B166" s="2" t="str">
        <f>IF(D166="","",COUNT($D$24:$D$452)-COUNT(D167:$D$452))</f>
        <v/>
      </c>
    </row>
    <row r="167" spans="2:2" hidden="1" x14ac:dyDescent="0.35">
      <c r="B167" s="2" t="str">
        <f>IF(D167="","",COUNT($D$24:$D$452)-COUNT(D168:$D$452))</f>
        <v/>
      </c>
    </row>
    <row r="168" spans="2:2" hidden="1" x14ac:dyDescent="0.35">
      <c r="B168" s="2" t="str">
        <f>IF(D168="","",COUNT($D$24:$D$452)-COUNT(D169:$D$452))</f>
        <v/>
      </c>
    </row>
    <row r="169" spans="2:2" hidden="1" x14ac:dyDescent="0.35">
      <c r="B169" s="2" t="str">
        <f>IF(D169="","",COUNT($D$24:$D$452)-COUNT(D170:$D$452))</f>
        <v/>
      </c>
    </row>
    <row r="170" spans="2:2" hidden="1" x14ac:dyDescent="0.35">
      <c r="B170" s="2" t="str">
        <f>IF(D170="","",COUNT($D$24:$D$452)-COUNT(D171:$D$452))</f>
        <v/>
      </c>
    </row>
    <row r="171" spans="2:2" hidden="1" x14ac:dyDescent="0.35">
      <c r="B171" s="2" t="str">
        <f>IF(D171="","",COUNT($D$24:$D$452)-COUNT(D172:$D$452))</f>
        <v/>
      </c>
    </row>
    <row r="172" spans="2:2" hidden="1" x14ac:dyDescent="0.35">
      <c r="B172" s="2" t="str">
        <f>IF(D172="","",COUNT($D$24:$D$452)-COUNT(D173:$D$452))</f>
        <v/>
      </c>
    </row>
    <row r="173" spans="2:2" hidden="1" x14ac:dyDescent="0.35">
      <c r="B173" s="2" t="str">
        <f>IF(D173="","",COUNT($D$24:$D$452)-COUNT(D174:$D$452))</f>
        <v/>
      </c>
    </row>
    <row r="174" spans="2:2" hidden="1" x14ac:dyDescent="0.35">
      <c r="B174" s="2" t="str">
        <f>IF(D174="","",COUNT($D$24:$D$452)-COUNT(D175:$D$452))</f>
        <v/>
      </c>
    </row>
    <row r="175" spans="2:2" hidden="1" x14ac:dyDescent="0.35">
      <c r="B175" s="2" t="str">
        <f>IF(D175="","",COUNT($D$24:$D$452)-COUNT(D176:$D$452))</f>
        <v/>
      </c>
    </row>
    <row r="176" spans="2:2" hidden="1" x14ac:dyDescent="0.35">
      <c r="B176" s="2" t="str">
        <f>IF(D176="","",COUNT($D$24:$D$452)-COUNT(D177:$D$452))</f>
        <v/>
      </c>
    </row>
    <row r="177" spans="2:2" hidden="1" x14ac:dyDescent="0.35">
      <c r="B177" s="2" t="str">
        <f>IF(D177="","",COUNT($D$24:$D$452)-COUNT(D178:$D$452))</f>
        <v/>
      </c>
    </row>
    <row r="178" spans="2:2" hidden="1" x14ac:dyDescent="0.35">
      <c r="B178" s="2" t="str">
        <f>IF(D178="","",COUNT($D$24:$D$452)-COUNT(D179:$D$452))</f>
        <v/>
      </c>
    </row>
    <row r="179" spans="2:2" hidden="1" x14ac:dyDescent="0.35">
      <c r="B179" s="2" t="str">
        <f>IF(D179="","",COUNT($D$24:$D$452)-COUNT(D180:$D$452))</f>
        <v/>
      </c>
    </row>
    <row r="180" spans="2:2" hidden="1" x14ac:dyDescent="0.35">
      <c r="B180" s="2" t="str">
        <f>IF(D180="","",COUNT($D$24:$D$452)-COUNT(D181:$D$452))</f>
        <v/>
      </c>
    </row>
    <row r="181" spans="2:2" hidden="1" x14ac:dyDescent="0.35">
      <c r="B181" s="2" t="str">
        <f>IF(D181="","",COUNT($D$24:$D$452)-COUNT(D182:$D$452))</f>
        <v/>
      </c>
    </row>
    <row r="182" spans="2:2" hidden="1" x14ac:dyDescent="0.35">
      <c r="B182" s="2" t="str">
        <f>IF(D182="","",COUNT($D$24:$D$452)-COUNT(D183:$D$452))</f>
        <v/>
      </c>
    </row>
    <row r="183" spans="2:2" hidden="1" x14ac:dyDescent="0.35">
      <c r="B183" s="2" t="str">
        <f>IF(D183="","",COUNT($D$24:$D$452)-COUNT(D184:$D$452))</f>
        <v/>
      </c>
    </row>
    <row r="184" spans="2:2" hidden="1" x14ac:dyDescent="0.35">
      <c r="B184" s="2" t="str">
        <f>IF(D184="","",COUNT($D$24:$D$452)-COUNT(D185:$D$452))</f>
        <v/>
      </c>
    </row>
    <row r="185" spans="2:2" hidden="1" x14ac:dyDescent="0.35">
      <c r="B185" s="2" t="str">
        <f>IF(D185="","",COUNT($D$24:$D$452)-COUNT(D186:$D$452))</f>
        <v/>
      </c>
    </row>
    <row r="186" spans="2:2" hidden="1" x14ac:dyDescent="0.35">
      <c r="B186" s="2" t="str">
        <f>IF(D186="","",COUNT($D$24:$D$452)-COUNT(D187:$D$452))</f>
        <v/>
      </c>
    </row>
    <row r="187" spans="2:2" hidden="1" x14ac:dyDescent="0.35">
      <c r="B187" s="2" t="str">
        <f>IF(D187="","",COUNT($D$24:$D$452)-COUNT(D188:$D$452))</f>
        <v/>
      </c>
    </row>
    <row r="188" spans="2:2" hidden="1" x14ac:dyDescent="0.35">
      <c r="B188" s="2" t="str">
        <f>IF(D188="","",COUNT($D$24:$D$452)-COUNT(D189:$D$452))</f>
        <v/>
      </c>
    </row>
    <row r="189" spans="2:2" hidden="1" x14ac:dyDescent="0.35">
      <c r="B189" s="2" t="str">
        <f>IF(D189="","",COUNT($D$24:$D$452)-COUNT(D190:$D$452))</f>
        <v/>
      </c>
    </row>
    <row r="190" spans="2:2" hidden="1" x14ac:dyDescent="0.35">
      <c r="B190" s="2" t="str">
        <f>IF(D190="","",COUNT($D$24:$D$452)-COUNT(D191:$D$452))</f>
        <v/>
      </c>
    </row>
    <row r="191" spans="2:2" hidden="1" x14ac:dyDescent="0.35">
      <c r="B191" s="2" t="str">
        <f>IF(D191="","",COUNT($D$24:$D$452)-COUNT(D192:$D$452))</f>
        <v/>
      </c>
    </row>
    <row r="192" spans="2:2" hidden="1" x14ac:dyDescent="0.35">
      <c r="B192" s="2" t="str">
        <f>IF(D192="","",COUNT($D$24:$D$452)-COUNT(D193:$D$452))</f>
        <v/>
      </c>
    </row>
    <row r="193" spans="2:2" hidden="1" x14ac:dyDescent="0.35">
      <c r="B193" s="2" t="str">
        <f>IF(D193="","",COUNT($D$24:$D$452)-COUNT(D194:$D$452))</f>
        <v/>
      </c>
    </row>
    <row r="194" spans="2:2" hidden="1" x14ac:dyDescent="0.35">
      <c r="B194" s="2" t="str">
        <f>IF(D194="","",COUNT($D$24:$D$452)-COUNT(D195:$D$452))</f>
        <v/>
      </c>
    </row>
    <row r="195" spans="2:2" hidden="1" x14ac:dyDescent="0.35">
      <c r="B195" s="2" t="str">
        <f>IF(D195="","",COUNT($D$24:$D$452)-COUNT(D196:$D$452))</f>
        <v/>
      </c>
    </row>
    <row r="196" spans="2:2" hidden="1" x14ac:dyDescent="0.35">
      <c r="B196" s="2" t="str">
        <f>IF(D196="","",COUNT($D$24:$D$452)-COUNT(D197:$D$452))</f>
        <v/>
      </c>
    </row>
    <row r="197" spans="2:2" hidden="1" x14ac:dyDescent="0.35">
      <c r="B197" s="2" t="str">
        <f>IF(D197="","",COUNT($D$24:$D$452)-COUNT(D198:$D$452))</f>
        <v/>
      </c>
    </row>
    <row r="198" spans="2:2" hidden="1" x14ac:dyDescent="0.35">
      <c r="B198" s="2" t="str">
        <f>IF(D198="","",COUNT($D$24:$D$452)-COUNT(D199:$D$452))</f>
        <v/>
      </c>
    </row>
    <row r="199" spans="2:2" hidden="1" x14ac:dyDescent="0.35">
      <c r="B199" s="2" t="str">
        <f>IF(D199="","",COUNT($D$24:$D$452)-COUNT(D200:$D$452))</f>
        <v/>
      </c>
    </row>
    <row r="200" spans="2:2" hidden="1" x14ac:dyDescent="0.35">
      <c r="B200" s="2" t="str">
        <f>IF(D200="","",COUNT($D$24:$D$452)-COUNT(D201:$D$452))</f>
        <v/>
      </c>
    </row>
    <row r="201" spans="2:2" hidden="1" x14ac:dyDescent="0.35">
      <c r="B201" s="2" t="str">
        <f>IF(D201="","",COUNT($D$24:$D$452)-COUNT(D202:$D$452))</f>
        <v/>
      </c>
    </row>
    <row r="202" spans="2:2" hidden="1" x14ac:dyDescent="0.35">
      <c r="B202" s="2" t="str">
        <f>IF(D202="","",COUNT($D$24:$D$452)-COUNT(D203:$D$452))</f>
        <v/>
      </c>
    </row>
    <row r="203" spans="2:2" hidden="1" x14ac:dyDescent="0.35">
      <c r="B203" s="2" t="str">
        <f>IF(D203="","",COUNT($D$24:$D$452)-COUNT(D204:$D$452))</f>
        <v/>
      </c>
    </row>
    <row r="204" spans="2:2" hidden="1" x14ac:dyDescent="0.35">
      <c r="B204" s="2" t="str">
        <f>IF(D204="","",COUNT($D$24:$D$452)-COUNT(D205:$D$452))</f>
        <v/>
      </c>
    </row>
    <row r="205" spans="2:2" hidden="1" x14ac:dyDescent="0.35">
      <c r="B205" s="2" t="str">
        <f>IF(D205="","",COUNT($D$24:$D$452)-COUNT(D206:$D$452))</f>
        <v/>
      </c>
    </row>
    <row r="206" spans="2:2" hidden="1" x14ac:dyDescent="0.35">
      <c r="B206" s="2" t="str">
        <f>IF(D206="","",COUNT($D$24:$D$452)-COUNT(D207:$D$452))</f>
        <v/>
      </c>
    </row>
    <row r="207" spans="2:2" hidden="1" x14ac:dyDescent="0.35">
      <c r="B207" s="2" t="str">
        <f>IF(D207="","",COUNT($D$24:$D$452)-COUNT(D208:$D$452))</f>
        <v/>
      </c>
    </row>
    <row r="208" spans="2:2" hidden="1" x14ac:dyDescent="0.35">
      <c r="B208" s="2" t="str">
        <f>IF(D208="","",COUNT($D$24:$D$452)-COUNT(D209:$D$452))</f>
        <v/>
      </c>
    </row>
    <row r="209" spans="2:2" hidden="1" x14ac:dyDescent="0.35">
      <c r="B209" s="2" t="str">
        <f>IF(D209="","",COUNT($D$24:$D$452)-COUNT(D210:$D$452))</f>
        <v/>
      </c>
    </row>
    <row r="210" spans="2:2" hidden="1" x14ac:dyDescent="0.35">
      <c r="B210" s="2" t="str">
        <f>IF(D210="","",COUNT($D$24:$D$452)-COUNT(D211:$D$452))</f>
        <v/>
      </c>
    </row>
    <row r="211" spans="2:2" hidden="1" x14ac:dyDescent="0.35">
      <c r="B211" s="2" t="str">
        <f>IF(D211="","",COUNT($D$24:$D$452)-COUNT(D212:$D$452))</f>
        <v/>
      </c>
    </row>
    <row r="212" spans="2:2" hidden="1" x14ac:dyDescent="0.35">
      <c r="B212" s="2" t="str">
        <f>IF(D212="","",COUNT($D$24:$D$452)-COUNT(D213:$D$452))</f>
        <v/>
      </c>
    </row>
    <row r="213" spans="2:2" hidden="1" x14ac:dyDescent="0.35">
      <c r="B213" s="2" t="str">
        <f>IF(D213="","",COUNT($D$24:$D$452)-COUNT(D214:$D$452))</f>
        <v/>
      </c>
    </row>
    <row r="214" spans="2:2" hidden="1" x14ac:dyDescent="0.35">
      <c r="B214" s="2" t="str">
        <f>IF(D214="","",COUNT($D$24:$D$452)-COUNT(D215:$D$452))</f>
        <v/>
      </c>
    </row>
    <row r="215" spans="2:2" hidden="1" x14ac:dyDescent="0.35">
      <c r="B215" s="2" t="str">
        <f>IF(D215="","",COUNT($D$24:$D$452)-COUNT(D216:$D$452))</f>
        <v/>
      </c>
    </row>
    <row r="216" spans="2:2" hidden="1" x14ac:dyDescent="0.35">
      <c r="B216" s="2" t="str">
        <f>IF(D216="","",COUNT($D$24:$D$452)-COUNT(D217:$D$452))</f>
        <v/>
      </c>
    </row>
    <row r="217" spans="2:2" hidden="1" x14ac:dyDescent="0.35">
      <c r="B217" s="2" t="str">
        <f>IF(D217="","",COUNT($D$24:$D$452)-COUNT(D218:$D$452))</f>
        <v/>
      </c>
    </row>
    <row r="218" spans="2:2" hidden="1" x14ac:dyDescent="0.35">
      <c r="B218" s="2" t="str">
        <f>IF(D218="","",COUNT($D$24:$D$452)-COUNT(D219:$D$452))</f>
        <v/>
      </c>
    </row>
    <row r="219" spans="2:2" hidden="1" x14ac:dyDescent="0.35">
      <c r="B219" s="2" t="str">
        <f>IF(D219="","",COUNT($D$24:$D$452)-COUNT(D220:$D$452))</f>
        <v/>
      </c>
    </row>
    <row r="220" spans="2:2" hidden="1" x14ac:dyDescent="0.35">
      <c r="B220" s="2" t="str">
        <f>IF(D220="","",COUNT($D$24:$D$452)-COUNT(D221:$D$452))</f>
        <v/>
      </c>
    </row>
    <row r="221" spans="2:2" hidden="1" x14ac:dyDescent="0.35">
      <c r="B221" s="2" t="str">
        <f>IF(D221="","",COUNT($D$24:$D$452)-COUNT(D222:$D$452))</f>
        <v/>
      </c>
    </row>
    <row r="222" spans="2:2" hidden="1" x14ac:dyDescent="0.35">
      <c r="B222" s="2" t="str">
        <f>IF(D222="","",COUNT($D$24:$D$452)-COUNT(D223:$D$452))</f>
        <v/>
      </c>
    </row>
    <row r="223" spans="2:2" hidden="1" x14ac:dyDescent="0.35">
      <c r="B223" s="2" t="str">
        <f>IF(D223="","",COUNT($D$24:$D$452)-COUNT(D224:$D$452))</f>
        <v/>
      </c>
    </row>
    <row r="224" spans="2:2" hidden="1" x14ac:dyDescent="0.35">
      <c r="B224" s="2" t="str">
        <f>IF(D224="","",COUNT($D$24:$D$452)-COUNT(D225:$D$452))</f>
        <v/>
      </c>
    </row>
    <row r="225" spans="2:2" hidden="1" x14ac:dyDescent="0.35">
      <c r="B225" s="2" t="str">
        <f>IF(D225="","",COUNT($D$24:$D$452)-COUNT(D226:$D$452))</f>
        <v/>
      </c>
    </row>
    <row r="226" spans="2:2" hidden="1" x14ac:dyDescent="0.35">
      <c r="B226" s="2" t="str">
        <f>IF(D226="","",COUNT($D$24:$D$452)-COUNT(D227:$D$452))</f>
        <v/>
      </c>
    </row>
    <row r="227" spans="2:2" hidden="1" x14ac:dyDescent="0.35">
      <c r="B227" s="2" t="str">
        <f>IF(D227="","",COUNT($D$24:$D$452)-COUNT(D228:$D$452))</f>
        <v/>
      </c>
    </row>
    <row r="228" spans="2:2" hidden="1" x14ac:dyDescent="0.35">
      <c r="B228" s="2" t="str">
        <f>IF(D228="","",COUNT($D$24:$D$452)-COUNT(D229:$D$452))</f>
        <v/>
      </c>
    </row>
    <row r="229" spans="2:2" hidden="1" x14ac:dyDescent="0.35">
      <c r="B229" s="2" t="str">
        <f>IF(D229="","",COUNT($D$24:$D$452)-COUNT(D230:$D$452))</f>
        <v/>
      </c>
    </row>
    <row r="230" spans="2:2" hidden="1" x14ac:dyDescent="0.35">
      <c r="B230" s="2" t="str">
        <f>IF(D230="","",COUNT($D$24:$D$452)-COUNT(D231:$D$452))</f>
        <v/>
      </c>
    </row>
    <row r="231" spans="2:2" hidden="1" x14ac:dyDescent="0.35">
      <c r="B231" s="2" t="str">
        <f>IF(D231="","",COUNT($D$24:$D$452)-COUNT(D232:$D$452))</f>
        <v/>
      </c>
    </row>
    <row r="232" spans="2:2" hidden="1" x14ac:dyDescent="0.35">
      <c r="B232" s="2" t="str">
        <f>IF(D232="","",COUNT($D$24:$D$452)-COUNT(D233:$D$452))</f>
        <v/>
      </c>
    </row>
    <row r="233" spans="2:2" hidden="1" x14ac:dyDescent="0.35">
      <c r="B233" s="2" t="str">
        <f>IF(D233="","",COUNT($D$24:$D$452)-COUNT(D234:$D$452))</f>
        <v/>
      </c>
    </row>
    <row r="234" spans="2:2" hidden="1" x14ac:dyDescent="0.35">
      <c r="B234" s="2" t="str">
        <f>IF(D234="","",COUNT($D$24:$D$452)-COUNT(D235:$D$452))</f>
        <v/>
      </c>
    </row>
    <row r="235" spans="2:2" hidden="1" x14ac:dyDescent="0.35">
      <c r="B235" s="2" t="str">
        <f>IF(D235="","",COUNT($D$24:$D$452)-COUNT(D236:$D$452))</f>
        <v/>
      </c>
    </row>
    <row r="236" spans="2:2" hidden="1" x14ac:dyDescent="0.35">
      <c r="B236" s="2" t="str">
        <f>IF(D236="","",COUNT($D$24:$D$452)-COUNT(D237:$D$452))</f>
        <v/>
      </c>
    </row>
    <row r="237" spans="2:2" hidden="1" x14ac:dyDescent="0.35">
      <c r="B237" s="2" t="str">
        <f>IF(D237="","",COUNT($D$24:$D$452)-COUNT(D238:$D$452))</f>
        <v/>
      </c>
    </row>
    <row r="238" spans="2:2" hidden="1" x14ac:dyDescent="0.35">
      <c r="B238" s="2" t="str">
        <f>IF(D238="","",COUNT($D$24:$D$452)-COUNT(D239:$D$452))</f>
        <v/>
      </c>
    </row>
    <row r="239" spans="2:2" hidden="1" x14ac:dyDescent="0.35">
      <c r="B239" s="2" t="str">
        <f>IF(D239="","",COUNT($D$24:$D$452)-COUNT(D240:$D$452))</f>
        <v/>
      </c>
    </row>
    <row r="240" spans="2:2" hidden="1" x14ac:dyDescent="0.35">
      <c r="B240" s="2" t="str">
        <f>IF(D240="","",COUNT($D$24:$D$452)-COUNT(D241:$D$452))</f>
        <v/>
      </c>
    </row>
    <row r="241" spans="2:2" hidden="1" x14ac:dyDescent="0.35">
      <c r="B241" s="2" t="str">
        <f>IF(D241="","",COUNT($D$24:$D$452)-COUNT(D242:$D$452))</f>
        <v/>
      </c>
    </row>
    <row r="242" spans="2:2" hidden="1" x14ac:dyDescent="0.35">
      <c r="B242" s="2" t="str">
        <f>IF(D242="","",COUNT($D$24:$D$452)-COUNT(D243:$D$452))</f>
        <v/>
      </c>
    </row>
    <row r="243" spans="2:2" hidden="1" x14ac:dyDescent="0.35">
      <c r="B243" s="2" t="str">
        <f>IF(D243="","",COUNT($D$24:$D$452)-COUNT(D244:$D$452))</f>
        <v/>
      </c>
    </row>
    <row r="244" spans="2:2" hidden="1" x14ac:dyDescent="0.35">
      <c r="B244" s="2" t="str">
        <f>IF(D244="","",COUNT($D$24:$D$452)-COUNT(D245:$D$452))</f>
        <v/>
      </c>
    </row>
    <row r="245" spans="2:2" hidden="1" x14ac:dyDescent="0.35">
      <c r="B245" s="2" t="str">
        <f>IF(D245="","",COUNT($D$24:$D$452)-COUNT(D246:$D$452))</f>
        <v/>
      </c>
    </row>
    <row r="246" spans="2:2" hidden="1" x14ac:dyDescent="0.35">
      <c r="B246" s="2" t="str">
        <f>IF(D246="","",COUNT($D$24:$D$452)-COUNT(D247:$D$452))</f>
        <v/>
      </c>
    </row>
    <row r="247" spans="2:2" hidden="1" x14ac:dyDescent="0.35">
      <c r="B247" s="2" t="str">
        <f>IF(D247="","",COUNT($D$24:$D$452)-COUNT(D248:$D$452))</f>
        <v/>
      </c>
    </row>
    <row r="248" spans="2:2" hidden="1" x14ac:dyDescent="0.35">
      <c r="B248" s="2" t="str">
        <f>IF(D248="","",COUNT($D$24:$D$452)-COUNT(D249:$D$452))</f>
        <v/>
      </c>
    </row>
    <row r="249" spans="2:2" hidden="1" x14ac:dyDescent="0.35">
      <c r="B249" s="2" t="str">
        <f>IF(D249="","",COUNT($D$24:$D$452)-COUNT(D250:$D$452))</f>
        <v/>
      </c>
    </row>
    <row r="250" spans="2:2" hidden="1" x14ac:dyDescent="0.35">
      <c r="B250" s="2" t="str">
        <f>IF(D250="","",COUNT($D$24:$D$452)-COUNT(D251:$D$452))</f>
        <v/>
      </c>
    </row>
    <row r="251" spans="2:2" hidden="1" x14ac:dyDescent="0.35">
      <c r="B251" s="2" t="str">
        <f>IF(D251="","",COUNT($D$24:$D$452)-COUNT(D252:$D$452))</f>
        <v/>
      </c>
    </row>
    <row r="252" spans="2:2" hidden="1" x14ac:dyDescent="0.35">
      <c r="B252" s="2" t="str">
        <f>IF(D252="","",COUNT($D$24:$D$452)-COUNT(D253:$D$452))</f>
        <v/>
      </c>
    </row>
    <row r="253" spans="2:2" hidden="1" x14ac:dyDescent="0.35">
      <c r="B253" s="2" t="str">
        <f>IF(D253="","",COUNT($D$24:$D$452)-COUNT(D254:$D$452))</f>
        <v/>
      </c>
    </row>
    <row r="254" spans="2:2" hidden="1" x14ac:dyDescent="0.35">
      <c r="B254" s="2" t="str">
        <f>IF(D254="","",COUNT($D$24:$D$452)-COUNT(D255:$D$452))</f>
        <v/>
      </c>
    </row>
    <row r="255" spans="2:2" hidden="1" x14ac:dyDescent="0.35">
      <c r="B255" s="2" t="str">
        <f>IF(D255="","",COUNT($D$24:$D$452)-COUNT(D256:$D$452))</f>
        <v/>
      </c>
    </row>
    <row r="256" spans="2:2" hidden="1" x14ac:dyDescent="0.35">
      <c r="B256" s="2" t="str">
        <f>IF(D256="","",COUNT($D$24:$D$452)-COUNT(D257:$D$452))</f>
        <v/>
      </c>
    </row>
    <row r="257" spans="2:2" hidden="1" x14ac:dyDescent="0.35">
      <c r="B257" s="2" t="str">
        <f>IF(D257="","",COUNT($D$24:$D$452)-COUNT(D258:$D$452))</f>
        <v/>
      </c>
    </row>
    <row r="258" spans="2:2" hidden="1" x14ac:dyDescent="0.35">
      <c r="B258" s="2" t="str">
        <f>IF(D258="","",COUNT($D$24:$D$452)-COUNT(D259:$D$452))</f>
        <v/>
      </c>
    </row>
    <row r="259" spans="2:2" hidden="1" x14ac:dyDescent="0.35">
      <c r="B259" s="2" t="str">
        <f>IF(D259="","",COUNT($D$24:$D$452)-COUNT(D260:$D$452))</f>
        <v/>
      </c>
    </row>
    <row r="260" spans="2:2" hidden="1" x14ac:dyDescent="0.35">
      <c r="B260" s="2" t="str">
        <f>IF(D260="","",COUNT($D$24:$D$452)-COUNT(D261:$D$452))</f>
        <v/>
      </c>
    </row>
    <row r="261" spans="2:2" hidden="1" x14ac:dyDescent="0.35">
      <c r="B261" s="2" t="str">
        <f>IF(D261="","",COUNT($D$24:$D$452)-COUNT(D262:$D$452))</f>
        <v/>
      </c>
    </row>
    <row r="262" spans="2:2" hidden="1" x14ac:dyDescent="0.35">
      <c r="B262" s="2" t="str">
        <f>IF(D262="","",COUNT($D$24:$D$452)-COUNT(D263:$D$452))</f>
        <v/>
      </c>
    </row>
    <row r="263" spans="2:2" hidden="1" x14ac:dyDescent="0.35">
      <c r="B263" s="2" t="str">
        <f>IF(D263="","",COUNT($D$24:$D$452)-COUNT(D264:$D$452))</f>
        <v/>
      </c>
    </row>
    <row r="264" spans="2:2" hidden="1" x14ac:dyDescent="0.35">
      <c r="B264" s="2" t="str">
        <f>IF(D264="","",COUNT($D$24:$D$452)-COUNT(D265:$D$452))</f>
        <v/>
      </c>
    </row>
    <row r="265" spans="2:2" hidden="1" x14ac:dyDescent="0.35">
      <c r="B265" s="2" t="str">
        <f>IF(D265="","",COUNT($D$24:$D$452)-COUNT(D266:$D$452))</f>
        <v/>
      </c>
    </row>
    <row r="266" spans="2:2" hidden="1" x14ac:dyDescent="0.35">
      <c r="B266" s="2" t="str">
        <f>IF(D266="","",COUNT($D$24:$D$452)-COUNT(D267:$D$452))</f>
        <v/>
      </c>
    </row>
    <row r="267" spans="2:2" hidden="1" x14ac:dyDescent="0.35">
      <c r="B267" s="2" t="str">
        <f>IF(D267="","",COUNT($D$24:$D$452)-COUNT(D268:$D$452))</f>
        <v/>
      </c>
    </row>
    <row r="268" spans="2:2" hidden="1" x14ac:dyDescent="0.35">
      <c r="B268" s="2" t="str">
        <f>IF(D268="","",COUNT($D$24:$D$452)-COUNT(D269:$D$452))</f>
        <v/>
      </c>
    </row>
    <row r="269" spans="2:2" hidden="1" x14ac:dyDescent="0.35">
      <c r="B269" s="2" t="str">
        <f>IF(D269="","",COUNT($D$24:$D$452)-COUNT(D270:$D$452))</f>
        <v/>
      </c>
    </row>
    <row r="270" spans="2:2" hidden="1" x14ac:dyDescent="0.35">
      <c r="B270" s="2" t="str">
        <f>IF(D270="","",COUNT($D$24:$D$452)-COUNT(D271:$D$452))</f>
        <v/>
      </c>
    </row>
    <row r="271" spans="2:2" hidden="1" x14ac:dyDescent="0.35">
      <c r="B271" s="2" t="str">
        <f>IF(D271="","",COUNT($D$24:$D$452)-COUNT(D272:$D$452))</f>
        <v/>
      </c>
    </row>
    <row r="272" spans="2:2" hidden="1" x14ac:dyDescent="0.35">
      <c r="B272" s="2" t="str">
        <f>IF(D272="","",COUNT($D$24:$D$452)-COUNT(D273:$D$452))</f>
        <v/>
      </c>
    </row>
    <row r="273" spans="2:2" hidden="1" x14ac:dyDescent="0.35">
      <c r="B273" s="2" t="str">
        <f>IF(D273="","",COUNT($D$24:$D$452)-COUNT(D274:$D$452))</f>
        <v/>
      </c>
    </row>
    <row r="274" spans="2:2" hidden="1" x14ac:dyDescent="0.35">
      <c r="B274" s="2" t="str">
        <f>IF(D274="","",COUNT($D$24:$D$452)-COUNT(D275:$D$452))</f>
        <v/>
      </c>
    </row>
    <row r="275" spans="2:2" hidden="1" x14ac:dyDescent="0.35">
      <c r="B275" s="2" t="str">
        <f>IF(D275="","",COUNT($D$24:$D$452)-COUNT(D276:$D$452))</f>
        <v/>
      </c>
    </row>
    <row r="276" spans="2:2" hidden="1" x14ac:dyDescent="0.35">
      <c r="B276" s="2" t="str">
        <f>IF(D276="","",COUNT($D$24:$D$452)-COUNT(D277:$D$452))</f>
        <v/>
      </c>
    </row>
    <row r="277" spans="2:2" hidden="1" x14ac:dyDescent="0.35">
      <c r="B277" s="2" t="str">
        <f>IF(D277="","",COUNT($D$24:$D$452)-COUNT(D278:$D$452))</f>
        <v/>
      </c>
    </row>
    <row r="278" spans="2:2" hidden="1" x14ac:dyDescent="0.35">
      <c r="B278" s="2" t="str">
        <f>IF(D278="","",COUNT($D$24:$D$452)-COUNT(D279:$D$452))</f>
        <v/>
      </c>
    </row>
    <row r="279" spans="2:2" hidden="1" x14ac:dyDescent="0.35">
      <c r="B279" s="2" t="str">
        <f>IF(D279="","",COUNT($D$24:$D$452)-COUNT(D280:$D$452))</f>
        <v/>
      </c>
    </row>
    <row r="280" spans="2:2" hidden="1" x14ac:dyDescent="0.35">
      <c r="B280" s="2" t="str">
        <f>IF(D280="","",COUNT($D$24:$D$452)-COUNT(D281:$D$452))</f>
        <v/>
      </c>
    </row>
    <row r="281" spans="2:2" hidden="1" x14ac:dyDescent="0.35">
      <c r="B281" s="2" t="str">
        <f>IF(D281="","",COUNT($D$24:$D$452)-COUNT(D282:$D$452))</f>
        <v/>
      </c>
    </row>
    <row r="282" spans="2:2" hidden="1" x14ac:dyDescent="0.35">
      <c r="B282" s="2" t="str">
        <f>IF(D282="","",COUNT($D$24:$D$452)-COUNT(D283:$D$452))</f>
        <v/>
      </c>
    </row>
    <row r="283" spans="2:2" hidden="1" x14ac:dyDescent="0.35">
      <c r="B283" s="2" t="str">
        <f>IF(D283="","",COUNT($D$24:$D$452)-COUNT(D284:$D$452))</f>
        <v/>
      </c>
    </row>
    <row r="284" spans="2:2" hidden="1" x14ac:dyDescent="0.35">
      <c r="B284" s="2" t="str">
        <f>IF(D284="","",COUNT($D$24:$D$452)-COUNT(D285:$D$452))</f>
        <v/>
      </c>
    </row>
    <row r="285" spans="2:2" hidden="1" x14ac:dyDescent="0.35">
      <c r="B285" s="2" t="str">
        <f>IF(D285="","",COUNT($D$24:$D$452)-COUNT(D286:$D$452))</f>
        <v/>
      </c>
    </row>
    <row r="286" spans="2:2" hidden="1" x14ac:dyDescent="0.35">
      <c r="B286" s="2" t="str">
        <f>IF(D286="","",COUNT($D$24:$D$452)-COUNT(D287:$D$452))</f>
        <v/>
      </c>
    </row>
    <row r="287" spans="2:2" hidden="1" x14ac:dyDescent="0.35">
      <c r="B287" s="2" t="str">
        <f>IF(D287="","",COUNT($D$24:$D$452)-COUNT(D288:$D$452))</f>
        <v/>
      </c>
    </row>
    <row r="288" spans="2:2" hidden="1" x14ac:dyDescent="0.35">
      <c r="B288" s="2" t="str">
        <f>IF(D288="","",COUNT($D$24:$D$452)-COUNT(D289:$D$452))</f>
        <v/>
      </c>
    </row>
    <row r="289" spans="2:2" hidden="1" x14ac:dyDescent="0.35">
      <c r="B289" s="2" t="str">
        <f>IF(D289="","",COUNT($D$24:$D$452)-COUNT(D290:$D$452))</f>
        <v/>
      </c>
    </row>
    <row r="290" spans="2:2" hidden="1" x14ac:dyDescent="0.35">
      <c r="B290" s="2" t="str">
        <f>IF(D290="","",COUNT($D$24:$D$452)-COUNT(D291:$D$452))</f>
        <v/>
      </c>
    </row>
    <row r="291" spans="2:2" hidden="1" x14ac:dyDescent="0.35">
      <c r="B291" s="2" t="str">
        <f>IF(D291="","",COUNT($D$24:$D$452)-COUNT(D292:$D$452))</f>
        <v/>
      </c>
    </row>
    <row r="292" spans="2:2" hidden="1" x14ac:dyDescent="0.35">
      <c r="B292" s="2" t="str">
        <f>IF(D292="","",COUNT($D$24:$D$452)-COUNT(D293:$D$452))</f>
        <v/>
      </c>
    </row>
    <row r="293" spans="2:2" hidden="1" x14ac:dyDescent="0.35">
      <c r="B293" s="2" t="str">
        <f>IF(D293="","",COUNT($D$24:$D$452)-COUNT(D294:$D$452))</f>
        <v/>
      </c>
    </row>
    <row r="294" spans="2:2" hidden="1" x14ac:dyDescent="0.35">
      <c r="B294" s="2" t="str">
        <f>IF(D294="","",COUNT($D$24:$D$452)-COUNT(D295:$D$452))</f>
        <v/>
      </c>
    </row>
    <row r="295" spans="2:2" hidden="1" x14ac:dyDescent="0.35">
      <c r="B295" s="2" t="str">
        <f>IF(D295="","",COUNT($D$24:$D$452)-COUNT(D296:$D$452))</f>
        <v/>
      </c>
    </row>
    <row r="296" spans="2:2" hidden="1" x14ac:dyDescent="0.35">
      <c r="B296" s="2" t="str">
        <f>IF(D296="","",COUNT($D$24:$D$452)-COUNT(D297:$D$452))</f>
        <v/>
      </c>
    </row>
    <row r="297" spans="2:2" hidden="1" x14ac:dyDescent="0.35">
      <c r="B297" s="2" t="str">
        <f>IF(D297="","",COUNT($D$24:$D$452)-COUNT(D298:$D$452))</f>
        <v/>
      </c>
    </row>
    <row r="298" spans="2:2" hidden="1" x14ac:dyDescent="0.35">
      <c r="B298" s="2" t="str">
        <f>IF(D298="","",COUNT($D$24:$D$452)-COUNT(D299:$D$452))</f>
        <v/>
      </c>
    </row>
    <row r="299" spans="2:2" hidden="1" x14ac:dyDescent="0.35">
      <c r="B299" s="2" t="str">
        <f>IF(D299="","",COUNT($D$24:$D$452)-COUNT(D300:$D$452))</f>
        <v/>
      </c>
    </row>
    <row r="300" spans="2:2" hidden="1" x14ac:dyDescent="0.35">
      <c r="B300" s="2" t="str">
        <f>IF(D300="","",COUNT($D$24:$D$452)-COUNT(D301:$D$452))</f>
        <v/>
      </c>
    </row>
    <row r="301" spans="2:2" hidden="1" x14ac:dyDescent="0.35">
      <c r="B301" s="2" t="str">
        <f>IF(D301="","",COUNT($D$24:$D$452)-COUNT(D302:$D$452))</f>
        <v/>
      </c>
    </row>
    <row r="302" spans="2:2" hidden="1" x14ac:dyDescent="0.35">
      <c r="B302" s="2" t="str">
        <f>IF(D302="","",COUNT($D$24:$D$452)-COUNT(D303:$D$452))</f>
        <v/>
      </c>
    </row>
    <row r="303" spans="2:2" hidden="1" x14ac:dyDescent="0.35">
      <c r="B303" s="2" t="str">
        <f>IF(D303="","",COUNT($D$24:$D$452)-COUNT(D304:$D$452))</f>
        <v/>
      </c>
    </row>
    <row r="304" spans="2:2" hidden="1" x14ac:dyDescent="0.35">
      <c r="B304" s="2" t="str">
        <f>IF(D304="","",COUNT($D$24:$D$452)-COUNT(D305:$D$452))</f>
        <v/>
      </c>
    </row>
    <row r="305" spans="2:2" hidden="1" x14ac:dyDescent="0.35">
      <c r="B305" s="2" t="str">
        <f>IF(D305="","",COUNT($D$24:$D$452)-COUNT(D306:$D$452))</f>
        <v/>
      </c>
    </row>
    <row r="306" spans="2:2" hidden="1" x14ac:dyDescent="0.35">
      <c r="B306" s="2" t="str">
        <f>IF(D306="","",COUNT($D$24:$D$452)-COUNT(D307:$D$452))</f>
        <v/>
      </c>
    </row>
    <row r="307" spans="2:2" hidden="1" x14ac:dyDescent="0.35">
      <c r="B307" s="2" t="str">
        <f>IF(D307="","",COUNT($D$24:$D$452)-COUNT(D308:$D$452))</f>
        <v/>
      </c>
    </row>
    <row r="308" spans="2:2" hidden="1" x14ac:dyDescent="0.35">
      <c r="B308" s="2" t="str">
        <f>IF(D308="","",COUNT($D$24:$D$452)-COUNT(D309:$D$452))</f>
        <v/>
      </c>
    </row>
    <row r="309" spans="2:2" hidden="1" x14ac:dyDescent="0.35">
      <c r="B309" s="2" t="str">
        <f>IF(D309="","",COUNT($D$24:$D$452)-COUNT(D310:$D$452))</f>
        <v/>
      </c>
    </row>
    <row r="310" spans="2:2" hidden="1" x14ac:dyDescent="0.35">
      <c r="B310" s="2" t="str">
        <f>IF(D310="","",COUNT($D$24:$D$452)-COUNT(D311:$D$452))</f>
        <v/>
      </c>
    </row>
    <row r="311" spans="2:2" hidden="1" x14ac:dyDescent="0.35">
      <c r="B311" s="2" t="str">
        <f>IF(D311="","",COUNT($D$24:$D$452)-COUNT(D312:$D$452))</f>
        <v/>
      </c>
    </row>
    <row r="312" spans="2:2" hidden="1" x14ac:dyDescent="0.35">
      <c r="B312" s="2" t="str">
        <f>IF(D312="","",COUNT($D$24:$D$452)-COUNT(D313:$D$452))</f>
        <v/>
      </c>
    </row>
    <row r="313" spans="2:2" hidden="1" x14ac:dyDescent="0.35">
      <c r="B313" s="2" t="str">
        <f>IF(D313="","",COUNT($D$24:$D$452)-COUNT(D314:$D$452))</f>
        <v/>
      </c>
    </row>
    <row r="314" spans="2:2" hidden="1" x14ac:dyDescent="0.35">
      <c r="B314" s="2" t="str">
        <f>IF(D314="","",COUNT($D$24:$D$452)-COUNT(D315:$D$452))</f>
        <v/>
      </c>
    </row>
    <row r="315" spans="2:2" hidden="1" x14ac:dyDescent="0.35">
      <c r="B315" s="2" t="str">
        <f>IF(D315="","",COUNT($D$24:$D$452)-COUNT(D316:$D$452))</f>
        <v/>
      </c>
    </row>
    <row r="316" spans="2:2" hidden="1" x14ac:dyDescent="0.35">
      <c r="B316" s="2" t="str">
        <f>IF(D316="","",COUNT($D$24:$D$452)-COUNT(D317:$D$452))</f>
        <v/>
      </c>
    </row>
    <row r="317" spans="2:2" hidden="1" x14ac:dyDescent="0.35">
      <c r="B317" s="2" t="str">
        <f>IF(D317="","",COUNT($D$24:$D$452)-COUNT(D318:$D$452))</f>
        <v/>
      </c>
    </row>
    <row r="318" spans="2:2" hidden="1" x14ac:dyDescent="0.35">
      <c r="B318" s="2" t="str">
        <f>IF(D318="","",COUNT($D$24:$D$452)-COUNT(D319:$D$452))</f>
        <v/>
      </c>
    </row>
    <row r="319" spans="2:2" hidden="1" x14ac:dyDescent="0.35">
      <c r="B319" s="2" t="str">
        <f>IF(D319="","",COUNT($D$24:$D$452)-COUNT(D320:$D$452))</f>
        <v/>
      </c>
    </row>
    <row r="320" spans="2:2" hidden="1" x14ac:dyDescent="0.35">
      <c r="B320" s="2" t="str">
        <f>IF(D320="","",COUNT($D$24:$D$452)-COUNT(D321:$D$452))</f>
        <v/>
      </c>
    </row>
    <row r="321" spans="2:2" hidden="1" x14ac:dyDescent="0.35">
      <c r="B321" s="2" t="str">
        <f>IF(D321="","",COUNT($D$24:$D$452)-COUNT(D322:$D$452))</f>
        <v/>
      </c>
    </row>
    <row r="322" spans="2:2" hidden="1" x14ac:dyDescent="0.35">
      <c r="B322" s="2" t="str">
        <f>IF(D322="","",COUNT($D$24:$D$452)-COUNT(D323:$D$452))</f>
        <v/>
      </c>
    </row>
    <row r="323" spans="2:2" hidden="1" x14ac:dyDescent="0.35">
      <c r="B323" s="2" t="str">
        <f>IF(D323="","",COUNT($D$24:$D$452)-COUNT(D324:$D$452))</f>
        <v/>
      </c>
    </row>
    <row r="324" spans="2:2" hidden="1" x14ac:dyDescent="0.35">
      <c r="B324" s="2" t="str">
        <f>IF(D324="","",COUNT($D$24:$D$452)-COUNT(D325:$D$452))</f>
        <v/>
      </c>
    </row>
    <row r="325" spans="2:2" hidden="1" x14ac:dyDescent="0.35">
      <c r="B325" s="2" t="str">
        <f>IF(D325="","",COUNT($D$24:$D$452)-COUNT(D326:$D$452))</f>
        <v/>
      </c>
    </row>
    <row r="326" spans="2:2" hidden="1" x14ac:dyDescent="0.35">
      <c r="B326" s="2" t="str">
        <f>IF(D326="","",COUNT($D$24:$D$452)-COUNT(D327:$D$452))</f>
        <v/>
      </c>
    </row>
    <row r="327" spans="2:2" hidden="1" x14ac:dyDescent="0.35">
      <c r="B327" s="2" t="str">
        <f>IF(D327="","",COUNT($D$24:$D$452)-COUNT(D328:$D$452))</f>
        <v/>
      </c>
    </row>
    <row r="328" spans="2:2" hidden="1" x14ac:dyDescent="0.35">
      <c r="B328" s="2" t="str">
        <f>IF(D328="","",COUNT($D$24:$D$452)-COUNT(D329:$D$452))</f>
        <v/>
      </c>
    </row>
    <row r="329" spans="2:2" hidden="1" x14ac:dyDescent="0.35">
      <c r="B329" s="2" t="str">
        <f>IF(D329="","",COUNT($D$24:$D$452)-COUNT(D330:$D$452))</f>
        <v/>
      </c>
    </row>
    <row r="330" spans="2:2" hidden="1" x14ac:dyDescent="0.35">
      <c r="B330" s="2" t="str">
        <f>IF(D330="","",COUNT($D$24:$D$452)-COUNT(D331:$D$452))</f>
        <v/>
      </c>
    </row>
    <row r="331" spans="2:2" hidden="1" x14ac:dyDescent="0.35">
      <c r="B331" s="2" t="str">
        <f>IF(D331="","",COUNT($D$24:$D$452)-COUNT(D332:$D$452))</f>
        <v/>
      </c>
    </row>
    <row r="332" spans="2:2" hidden="1" x14ac:dyDescent="0.35">
      <c r="B332" s="2" t="str">
        <f>IF(D332="","",COUNT($D$24:$D$452)-COUNT(D333:$D$452))</f>
        <v/>
      </c>
    </row>
    <row r="333" spans="2:2" hidden="1" x14ac:dyDescent="0.35">
      <c r="B333" s="2" t="str">
        <f>IF(D333="","",COUNT($D$24:$D$452)-COUNT(D334:$D$452))</f>
        <v/>
      </c>
    </row>
    <row r="334" spans="2:2" hidden="1" x14ac:dyDescent="0.35">
      <c r="B334" s="2" t="str">
        <f>IF(D334="","",COUNT($D$24:$D$452)-COUNT(D335:$D$452))</f>
        <v/>
      </c>
    </row>
    <row r="335" spans="2:2" hidden="1" x14ac:dyDescent="0.35">
      <c r="B335" s="2" t="str">
        <f>IF(D335="","",COUNT($D$24:$D$452)-COUNT(D336:$D$452))</f>
        <v/>
      </c>
    </row>
    <row r="336" spans="2:2" hidden="1" x14ac:dyDescent="0.35">
      <c r="B336" s="2" t="str">
        <f>IF(D336="","",COUNT($D$24:$D$452)-COUNT(D337:$D$452))</f>
        <v/>
      </c>
    </row>
    <row r="337" spans="2:2" hidden="1" x14ac:dyDescent="0.35">
      <c r="B337" s="2" t="str">
        <f>IF(D337="","",COUNT($D$24:$D$452)-COUNT(D338:$D$452))</f>
        <v/>
      </c>
    </row>
    <row r="338" spans="2:2" hidden="1" x14ac:dyDescent="0.35">
      <c r="B338" s="2" t="str">
        <f>IF(D338="","",COUNT($D$24:$D$452)-COUNT(D339:$D$452))</f>
        <v/>
      </c>
    </row>
    <row r="339" spans="2:2" hidden="1" x14ac:dyDescent="0.35">
      <c r="B339" s="2" t="str">
        <f>IF(D339="","",COUNT($D$24:$D$452)-COUNT(D340:$D$452))</f>
        <v/>
      </c>
    </row>
    <row r="340" spans="2:2" hidden="1" x14ac:dyDescent="0.35">
      <c r="B340" s="2" t="str">
        <f>IF(D340="","",COUNT($D$24:$D$452)-COUNT(D341:$D$452))</f>
        <v/>
      </c>
    </row>
    <row r="341" spans="2:2" hidden="1" x14ac:dyDescent="0.35">
      <c r="B341" s="2" t="str">
        <f>IF(D341="","",COUNT($D$24:$D$452)-COUNT(D342:$D$452))</f>
        <v/>
      </c>
    </row>
    <row r="342" spans="2:2" hidden="1" x14ac:dyDescent="0.35">
      <c r="B342" s="2" t="str">
        <f>IF(D342="","",COUNT($D$24:$D$452)-COUNT(D343:$D$452))</f>
        <v/>
      </c>
    </row>
    <row r="343" spans="2:2" hidden="1" x14ac:dyDescent="0.35">
      <c r="B343" s="2" t="str">
        <f>IF(D343="","",COUNT($D$24:$D$452)-COUNT(D344:$D$452))</f>
        <v/>
      </c>
    </row>
    <row r="344" spans="2:2" hidden="1" x14ac:dyDescent="0.35">
      <c r="B344" s="2" t="str">
        <f>IF(D344="","",COUNT($D$24:$D$452)-COUNT(D345:$D$452))</f>
        <v/>
      </c>
    </row>
    <row r="345" spans="2:2" hidden="1" x14ac:dyDescent="0.35">
      <c r="B345" s="2" t="str">
        <f>IF(D345="","",COUNT($D$24:$D$452)-COUNT(D346:$D$452))</f>
        <v/>
      </c>
    </row>
    <row r="346" spans="2:2" hidden="1" x14ac:dyDescent="0.35">
      <c r="B346" s="2" t="str">
        <f>IF(D346="","",COUNT($D$24:$D$452)-COUNT(D347:$D$452))</f>
        <v/>
      </c>
    </row>
    <row r="347" spans="2:2" hidden="1" x14ac:dyDescent="0.35">
      <c r="B347" s="2" t="str">
        <f>IF(D347="","",COUNT($D$24:$D$452)-COUNT(D348:$D$452))</f>
        <v/>
      </c>
    </row>
    <row r="348" spans="2:2" hidden="1" x14ac:dyDescent="0.35">
      <c r="B348" s="2" t="str">
        <f>IF(D348="","",COUNT($D$24:$D$452)-COUNT(D349:$D$452))</f>
        <v/>
      </c>
    </row>
    <row r="349" spans="2:2" hidden="1" x14ac:dyDescent="0.35">
      <c r="B349" s="2" t="str">
        <f>IF(D349="","",COUNT($D$24:$D$452)-COUNT(D350:$D$452))</f>
        <v/>
      </c>
    </row>
    <row r="350" spans="2:2" hidden="1" x14ac:dyDescent="0.35">
      <c r="B350" s="2" t="str">
        <f>IF(D350="","",COUNT($D$24:$D$452)-COUNT(D351:$D$452))</f>
        <v/>
      </c>
    </row>
    <row r="351" spans="2:2" hidden="1" x14ac:dyDescent="0.35">
      <c r="B351" s="2" t="str">
        <f>IF(D351="","",COUNT($D$24:$D$452)-COUNT(D352:$D$452))</f>
        <v/>
      </c>
    </row>
    <row r="352" spans="2:2" hidden="1" x14ac:dyDescent="0.35">
      <c r="B352" s="2" t="str">
        <f>IF(D352="","",COUNT($D$24:$D$452)-COUNT(D353:$D$452))</f>
        <v/>
      </c>
    </row>
    <row r="353" spans="2:2" hidden="1" x14ac:dyDescent="0.35">
      <c r="B353" s="2" t="str">
        <f>IF(D353="","",COUNT($D$24:$D$452)-COUNT(D354:$D$452))</f>
        <v/>
      </c>
    </row>
    <row r="354" spans="2:2" hidden="1" x14ac:dyDescent="0.35">
      <c r="B354" s="2" t="str">
        <f>IF(D354="","",COUNT($D$24:$D$452)-COUNT(D355:$D$452))</f>
        <v/>
      </c>
    </row>
    <row r="355" spans="2:2" hidden="1" x14ac:dyDescent="0.35">
      <c r="B355" s="2" t="str">
        <f>IF(D355="","",COUNT($D$24:$D$452)-COUNT(D356:$D$452))</f>
        <v/>
      </c>
    </row>
    <row r="356" spans="2:2" hidden="1" x14ac:dyDescent="0.35">
      <c r="B356" s="2" t="str">
        <f>IF(D356="","",COUNT($D$24:$D$452)-COUNT(D357:$D$452))</f>
        <v/>
      </c>
    </row>
    <row r="357" spans="2:2" hidden="1" x14ac:dyDescent="0.35">
      <c r="B357" s="2" t="str">
        <f>IF(D357="","",COUNT($D$24:$D$452)-COUNT(D358:$D$452))</f>
        <v/>
      </c>
    </row>
    <row r="358" spans="2:2" hidden="1" x14ac:dyDescent="0.35">
      <c r="B358" s="2" t="str">
        <f>IF(D358="","",COUNT($D$24:$D$452)-COUNT(D359:$D$452))</f>
        <v/>
      </c>
    </row>
    <row r="359" spans="2:2" hidden="1" x14ac:dyDescent="0.35">
      <c r="B359" s="2" t="str">
        <f>IF(D359="","",COUNT($D$24:$D$452)-COUNT(D360:$D$452))</f>
        <v/>
      </c>
    </row>
    <row r="360" spans="2:2" hidden="1" x14ac:dyDescent="0.35">
      <c r="B360" s="2" t="str">
        <f>IF(D360="","",COUNT($D$24:$D$452)-COUNT(D361:$D$452))</f>
        <v/>
      </c>
    </row>
    <row r="361" spans="2:2" hidden="1" x14ac:dyDescent="0.35">
      <c r="B361" s="2" t="str">
        <f>IF(D361="","",COUNT($D$24:$D$452)-COUNT(D362:$D$452))</f>
        <v/>
      </c>
    </row>
    <row r="362" spans="2:2" hidden="1" x14ac:dyDescent="0.35">
      <c r="B362" s="2" t="str">
        <f>IF(D362="","",COUNT($D$24:$D$452)-COUNT(D363:$D$452))</f>
        <v/>
      </c>
    </row>
    <row r="363" spans="2:2" hidden="1" x14ac:dyDescent="0.35">
      <c r="B363" s="2" t="str">
        <f>IF(D363="","",COUNT($D$24:$D$452)-COUNT(D364:$D$452))</f>
        <v/>
      </c>
    </row>
    <row r="364" spans="2:2" hidden="1" x14ac:dyDescent="0.35">
      <c r="B364" s="2" t="str">
        <f>IF(D364="","",COUNT($D$24:$D$452)-COUNT(D365:$D$452))</f>
        <v/>
      </c>
    </row>
    <row r="365" spans="2:2" hidden="1" x14ac:dyDescent="0.35">
      <c r="B365" s="2" t="str">
        <f>IF(D365="","",COUNT($D$24:$D$452)-COUNT(D366:$D$452))</f>
        <v/>
      </c>
    </row>
    <row r="366" spans="2:2" hidden="1" x14ac:dyDescent="0.35">
      <c r="B366" s="2" t="str">
        <f>IF(D366="","",COUNT($D$24:$D$452)-COUNT(D367:$D$452))</f>
        <v/>
      </c>
    </row>
    <row r="367" spans="2:2" hidden="1" x14ac:dyDescent="0.35">
      <c r="B367" s="2" t="str">
        <f>IF(D367="","",COUNT($D$24:$D$452)-COUNT(D368:$D$452))</f>
        <v/>
      </c>
    </row>
    <row r="368" spans="2:2" hidden="1" x14ac:dyDescent="0.35">
      <c r="B368" s="2" t="str">
        <f>IF(D368="","",COUNT($D$24:$D$452)-COUNT(D369:$D$452))</f>
        <v/>
      </c>
    </row>
    <row r="369" spans="2:2" hidden="1" x14ac:dyDescent="0.35">
      <c r="B369" s="2" t="str">
        <f>IF(D369="","",COUNT($D$24:$D$452)-COUNT(D370:$D$452))</f>
        <v/>
      </c>
    </row>
    <row r="370" spans="2:2" hidden="1" x14ac:dyDescent="0.35">
      <c r="B370" s="2" t="str">
        <f>IF(D370="","",COUNT($D$24:$D$452)-COUNT(D371:$D$452))</f>
        <v/>
      </c>
    </row>
    <row r="371" spans="2:2" hidden="1" x14ac:dyDescent="0.35">
      <c r="B371" s="2" t="str">
        <f>IF(D371="","",COUNT($D$24:$D$452)-COUNT(D372:$D$452))</f>
        <v/>
      </c>
    </row>
    <row r="372" spans="2:2" hidden="1" x14ac:dyDescent="0.35">
      <c r="B372" s="2" t="str">
        <f>IF(D372="","",COUNT($D$24:$D$452)-COUNT(D373:$D$452))</f>
        <v/>
      </c>
    </row>
    <row r="373" spans="2:2" hidden="1" x14ac:dyDescent="0.35">
      <c r="B373" s="2" t="str">
        <f>IF(D373="","",COUNT($D$24:$D$452)-COUNT(D374:$D$452))</f>
        <v/>
      </c>
    </row>
    <row r="374" spans="2:2" hidden="1" x14ac:dyDescent="0.35">
      <c r="B374" s="2" t="str">
        <f>IF(D374="","",COUNT($D$24:$D$452)-COUNT(D375:$D$452))</f>
        <v/>
      </c>
    </row>
    <row r="375" spans="2:2" hidden="1" x14ac:dyDescent="0.35">
      <c r="B375" s="2" t="str">
        <f>IF(D375="","",COUNT($D$24:$D$452)-COUNT(D376:$D$452))</f>
        <v/>
      </c>
    </row>
    <row r="376" spans="2:2" hidden="1" x14ac:dyDescent="0.35">
      <c r="B376" s="2" t="str">
        <f>IF(D376="","",COUNT($D$24:$D$452)-COUNT(D377:$D$452))</f>
        <v/>
      </c>
    </row>
    <row r="377" spans="2:2" hidden="1" x14ac:dyDescent="0.35">
      <c r="B377" s="2" t="str">
        <f>IF(D377="","",COUNT($D$24:$D$452)-COUNT(D378:$D$452))</f>
        <v/>
      </c>
    </row>
    <row r="378" spans="2:2" hidden="1" x14ac:dyDescent="0.35">
      <c r="B378" s="2" t="str">
        <f>IF(D378="","",COUNT($D$24:$D$452)-COUNT(D379:$D$452))</f>
        <v/>
      </c>
    </row>
    <row r="379" spans="2:2" hidden="1" x14ac:dyDescent="0.35">
      <c r="B379" s="2" t="str">
        <f>IF(D379="","",COUNT($D$24:$D$452)-COUNT(D380:$D$452))</f>
        <v/>
      </c>
    </row>
    <row r="380" spans="2:2" hidden="1" x14ac:dyDescent="0.35">
      <c r="B380" s="2" t="str">
        <f>IF(D380="","",COUNT($D$24:$D$452)-COUNT(D381:$D$452))</f>
        <v/>
      </c>
    </row>
    <row r="381" spans="2:2" hidden="1" x14ac:dyDescent="0.35">
      <c r="B381" s="2" t="str">
        <f>IF(D381="","",COUNT($D$24:$D$452)-COUNT(D382:$D$452))</f>
        <v/>
      </c>
    </row>
    <row r="382" spans="2:2" hidden="1" x14ac:dyDescent="0.35">
      <c r="B382" s="2" t="str">
        <f>IF(D382="","",COUNT($D$24:$D$452)-COUNT(D383:$D$452))</f>
        <v/>
      </c>
    </row>
    <row r="383" spans="2:2" hidden="1" x14ac:dyDescent="0.35">
      <c r="B383" s="2" t="str">
        <f>IF(D383="","",COUNT($D$24:$D$452)-COUNT(D384:$D$452))</f>
        <v/>
      </c>
    </row>
    <row r="384" spans="2:2" hidden="1" x14ac:dyDescent="0.35">
      <c r="B384" s="2" t="str">
        <f>IF(D384="","",COUNT($D$24:$D$452)-COUNT(D385:$D$452))</f>
        <v/>
      </c>
    </row>
    <row r="385" spans="2:2" hidden="1" x14ac:dyDescent="0.35">
      <c r="B385" s="2" t="str">
        <f>IF(D385="","",COUNT($D$24:$D$452)-COUNT(D386:$D$452))</f>
        <v/>
      </c>
    </row>
    <row r="386" spans="2:2" hidden="1" x14ac:dyDescent="0.35">
      <c r="B386" s="2" t="str">
        <f>IF(D386="","",COUNT($D$24:$D$452)-COUNT(D387:$D$452))</f>
        <v/>
      </c>
    </row>
    <row r="387" spans="2:2" hidden="1" x14ac:dyDescent="0.35">
      <c r="B387" s="2" t="str">
        <f>IF(D387="","",COUNT($D$24:$D$452)-COUNT(D388:$D$452))</f>
        <v/>
      </c>
    </row>
    <row r="388" spans="2:2" hidden="1" x14ac:dyDescent="0.35">
      <c r="B388" s="2" t="str">
        <f>IF(D388="","",COUNT($D$24:$D$452)-COUNT(D389:$D$452))</f>
        <v/>
      </c>
    </row>
    <row r="389" spans="2:2" hidden="1" x14ac:dyDescent="0.35">
      <c r="B389" s="2" t="str">
        <f>IF(D389="","",COUNT($D$24:$D$452)-COUNT(D390:$D$452))</f>
        <v/>
      </c>
    </row>
    <row r="390" spans="2:2" hidden="1" x14ac:dyDescent="0.35">
      <c r="B390" s="2" t="str">
        <f>IF(D390="","",COUNT($D$24:$D$452)-COUNT(D391:$D$452))</f>
        <v/>
      </c>
    </row>
    <row r="391" spans="2:2" hidden="1" x14ac:dyDescent="0.35">
      <c r="B391" s="2" t="str">
        <f>IF(D391="","",COUNT($D$24:$D$452)-COUNT(D392:$D$452))</f>
        <v/>
      </c>
    </row>
    <row r="392" spans="2:2" hidden="1" x14ac:dyDescent="0.35">
      <c r="B392" s="2" t="str">
        <f>IF(D392="","",COUNT($D$24:$D$452)-COUNT(D393:$D$452))</f>
        <v/>
      </c>
    </row>
    <row r="393" spans="2:2" hidden="1" x14ac:dyDescent="0.35">
      <c r="B393" s="2" t="str">
        <f>IF(D393="","",COUNT($D$24:$D$452)-COUNT(D394:$D$452))</f>
        <v/>
      </c>
    </row>
    <row r="394" spans="2:2" hidden="1" x14ac:dyDescent="0.35">
      <c r="B394" s="2" t="str">
        <f>IF(D394="","",COUNT($D$24:$D$452)-COUNT(D395:$D$452))</f>
        <v/>
      </c>
    </row>
    <row r="395" spans="2:2" hidden="1" x14ac:dyDescent="0.35">
      <c r="B395" s="2" t="str">
        <f>IF(D395="","",COUNT($D$24:$D$452)-COUNT(D396:$D$452))</f>
        <v/>
      </c>
    </row>
    <row r="396" spans="2:2" hidden="1" x14ac:dyDescent="0.35">
      <c r="B396" s="2" t="str">
        <f>IF(D396="","",COUNT($D$24:$D$452)-COUNT(D397:$D$452))</f>
        <v/>
      </c>
    </row>
    <row r="397" spans="2:2" hidden="1" x14ac:dyDescent="0.35">
      <c r="B397" s="2" t="str">
        <f>IF(D397="","",COUNT($D$24:$D$452)-COUNT(D398:$D$452))</f>
        <v/>
      </c>
    </row>
    <row r="398" spans="2:2" hidden="1" x14ac:dyDescent="0.35">
      <c r="B398" s="2" t="str">
        <f>IF(D398="","",COUNT($D$24:$D$452)-COUNT(D399:$D$452))</f>
        <v/>
      </c>
    </row>
    <row r="399" spans="2:2" hidden="1" x14ac:dyDescent="0.35">
      <c r="B399" s="2" t="str">
        <f>IF(D399="","",COUNT($D$24:$D$452)-COUNT(D400:$D$452))</f>
        <v/>
      </c>
    </row>
    <row r="400" spans="2:2" hidden="1" x14ac:dyDescent="0.35">
      <c r="B400" s="2" t="str">
        <f>IF(D400="","",COUNT($D$24:$D$452)-COUNT(D401:$D$452))</f>
        <v/>
      </c>
    </row>
    <row r="401" spans="2:2" hidden="1" x14ac:dyDescent="0.35">
      <c r="B401" s="2" t="str">
        <f>IF(D401="","",COUNT($D$24:$D$452)-COUNT(D402:$D$452))</f>
        <v/>
      </c>
    </row>
    <row r="402" spans="2:2" hidden="1" x14ac:dyDescent="0.35">
      <c r="B402" s="2" t="str">
        <f>IF(D402="","",COUNT($D$24:$D$452)-COUNT(D403:$D$452))</f>
        <v/>
      </c>
    </row>
    <row r="403" spans="2:2" hidden="1" x14ac:dyDescent="0.35">
      <c r="B403" s="2" t="str">
        <f>IF(D403="","",COUNT($D$24:$D$452)-COUNT(D404:$D$452))</f>
        <v/>
      </c>
    </row>
    <row r="404" spans="2:2" hidden="1" x14ac:dyDescent="0.35">
      <c r="B404" s="2" t="str">
        <f>IF(D404="","",COUNT($D$24:$D$452)-COUNT(D405:$D$452))</f>
        <v/>
      </c>
    </row>
    <row r="405" spans="2:2" hidden="1" x14ac:dyDescent="0.35">
      <c r="B405" s="2" t="str">
        <f>IF(D405="","",COUNT($D$24:$D$452)-COUNT(D406:$D$452))</f>
        <v/>
      </c>
    </row>
    <row r="406" spans="2:2" hidden="1" x14ac:dyDescent="0.35">
      <c r="B406" s="2" t="str">
        <f>IF(D406="","",COUNT($D$24:$D$452)-COUNT(D407:$D$452))</f>
        <v/>
      </c>
    </row>
    <row r="407" spans="2:2" hidden="1" x14ac:dyDescent="0.35">
      <c r="B407" s="2" t="str">
        <f>IF(D407="","",COUNT($D$24:$D$452)-COUNT(D408:$D$452))</f>
        <v/>
      </c>
    </row>
    <row r="408" spans="2:2" hidden="1" x14ac:dyDescent="0.35">
      <c r="B408" s="2" t="str">
        <f>IF(D408="","",COUNT($D$24:$D$452)-COUNT(D409:$D$452))</f>
        <v/>
      </c>
    </row>
    <row r="409" spans="2:2" hidden="1" x14ac:dyDescent="0.35">
      <c r="B409" s="2" t="str">
        <f>IF(D409="","",COUNT($D$24:$D$452)-COUNT(D410:$D$452))</f>
        <v/>
      </c>
    </row>
    <row r="410" spans="2:2" hidden="1" x14ac:dyDescent="0.35">
      <c r="B410" s="2" t="str">
        <f>IF(D410="","",COUNT($D$24:$D$452)-COUNT(D411:$D$452))</f>
        <v/>
      </c>
    </row>
    <row r="411" spans="2:2" hidden="1" x14ac:dyDescent="0.35">
      <c r="B411" s="2" t="str">
        <f>IF(D411="","",COUNT($D$24:$D$452)-COUNT(D412:$D$452))</f>
        <v/>
      </c>
    </row>
    <row r="412" spans="2:2" hidden="1" x14ac:dyDescent="0.35">
      <c r="B412" s="2" t="str">
        <f>IF(D412="","",COUNT($D$24:$D$452)-COUNT(D413:$D$452))</f>
        <v/>
      </c>
    </row>
    <row r="413" spans="2:2" hidden="1" x14ac:dyDescent="0.35">
      <c r="B413" s="2" t="str">
        <f>IF(D413="","",COUNT($D$24:$D$452)-COUNT(D414:$D$452))</f>
        <v/>
      </c>
    </row>
    <row r="414" spans="2:2" hidden="1" x14ac:dyDescent="0.35">
      <c r="B414" s="2" t="str">
        <f>IF(D414="","",COUNT($D$24:$D$452)-COUNT(D415:$D$452))</f>
        <v/>
      </c>
    </row>
    <row r="415" spans="2:2" hidden="1" x14ac:dyDescent="0.35">
      <c r="B415" s="2" t="str">
        <f>IF(D415="","",COUNT($D$24:$D$452)-COUNT(D416:$D$452))</f>
        <v/>
      </c>
    </row>
    <row r="416" spans="2:2" hidden="1" x14ac:dyDescent="0.35">
      <c r="B416" s="2" t="str">
        <f>IF(D416="","",COUNT($D$24:$D$452)-COUNT(D417:$D$452))</f>
        <v/>
      </c>
    </row>
    <row r="417" spans="2:2" hidden="1" x14ac:dyDescent="0.35">
      <c r="B417" s="2" t="str">
        <f>IF(D417="","",COUNT($D$24:$D$452)-COUNT(D418:$D$452))</f>
        <v/>
      </c>
    </row>
    <row r="418" spans="2:2" hidden="1" x14ac:dyDescent="0.35">
      <c r="B418" s="2" t="str">
        <f>IF(D418="","",COUNT($D$24:$D$452)-COUNT(D419:$D$452))</f>
        <v/>
      </c>
    </row>
    <row r="419" spans="2:2" hidden="1" x14ac:dyDescent="0.35">
      <c r="B419" s="2" t="str">
        <f>IF(D419="","",COUNT($D$24:$D$452)-COUNT(D420:$D$452))</f>
        <v/>
      </c>
    </row>
    <row r="420" spans="2:2" hidden="1" x14ac:dyDescent="0.35">
      <c r="B420" s="2" t="str">
        <f>IF(D420="","",COUNT($D$24:$D$452)-COUNT(D421:$D$452))</f>
        <v/>
      </c>
    </row>
    <row r="421" spans="2:2" hidden="1" x14ac:dyDescent="0.35">
      <c r="B421" s="2" t="str">
        <f>IF(D421="","",COUNT($D$24:$D$452)-COUNT(D422:$D$452))</f>
        <v/>
      </c>
    </row>
    <row r="422" spans="2:2" hidden="1" x14ac:dyDescent="0.35">
      <c r="B422" s="2" t="str">
        <f>IF(D422="","",COUNT($D$24:$D$452)-COUNT(D423:$D$452))</f>
        <v/>
      </c>
    </row>
    <row r="423" spans="2:2" hidden="1" x14ac:dyDescent="0.35">
      <c r="B423" s="2" t="str">
        <f>IF(D423="","",COUNT($D$24:$D$452)-COUNT(D424:$D$452))</f>
        <v/>
      </c>
    </row>
    <row r="424" spans="2:2" hidden="1" x14ac:dyDescent="0.35">
      <c r="B424" s="2" t="str">
        <f>IF(D424="","",COUNT($D$24:$D$452)-COUNT(D425:$D$452))</f>
        <v/>
      </c>
    </row>
    <row r="425" spans="2:2" hidden="1" x14ac:dyDescent="0.35">
      <c r="B425" s="2" t="str">
        <f>IF(D425="","",COUNT($D$24:$D$452)-COUNT(D426:$D$452))</f>
        <v/>
      </c>
    </row>
    <row r="426" spans="2:2" hidden="1" x14ac:dyDescent="0.35">
      <c r="B426" s="2" t="str">
        <f>IF(D426="","",COUNT($D$24:$D$452)-COUNT(D427:$D$452))</f>
        <v/>
      </c>
    </row>
    <row r="427" spans="2:2" hidden="1" x14ac:dyDescent="0.35">
      <c r="B427" s="2" t="str">
        <f>IF(D427="","",COUNT($D$24:$D$452)-COUNT(D428:$D$452))</f>
        <v/>
      </c>
    </row>
    <row r="428" spans="2:2" hidden="1" x14ac:dyDescent="0.35">
      <c r="B428" s="2" t="str">
        <f>IF(D428="","",COUNT($D$24:$D$452)-COUNT(D429:$D$452))</f>
        <v/>
      </c>
    </row>
    <row r="429" spans="2:2" hidden="1" x14ac:dyDescent="0.35">
      <c r="B429" s="2" t="str">
        <f>IF(D429="","",COUNT($D$24:$D$452)-COUNT(D430:$D$452))</f>
        <v/>
      </c>
    </row>
    <row r="430" spans="2:2" hidden="1" x14ac:dyDescent="0.35">
      <c r="B430" s="2" t="str">
        <f>IF(D430="","",COUNT($D$24:$D$452)-COUNT(D431:$D$452))</f>
        <v/>
      </c>
    </row>
    <row r="431" spans="2:2" hidden="1" x14ac:dyDescent="0.35">
      <c r="B431" s="2" t="str">
        <f>IF(D431="","",COUNT($D$24:$D$452)-COUNT(D432:$D$452))</f>
        <v/>
      </c>
    </row>
    <row r="432" spans="2:2" hidden="1" x14ac:dyDescent="0.35">
      <c r="B432" s="2" t="str">
        <f>IF(D432="","",COUNT($D$24:$D$452)-COUNT(D433:$D$452))</f>
        <v/>
      </c>
    </row>
    <row r="433" spans="2:2" hidden="1" x14ac:dyDescent="0.35">
      <c r="B433" s="2" t="str">
        <f>IF(D433="","",COUNT($D$24:$D$452)-COUNT(D434:$D$452))</f>
        <v/>
      </c>
    </row>
    <row r="434" spans="2:2" hidden="1" x14ac:dyDescent="0.35">
      <c r="B434" s="2" t="str">
        <f>IF(D434="","",COUNT($D$24:$D$452)-COUNT(D435:$D$452))</f>
        <v/>
      </c>
    </row>
    <row r="435" spans="2:2" hidden="1" x14ac:dyDescent="0.35">
      <c r="B435" s="2" t="str">
        <f>IF(D435="","",COUNT($D$24:$D$452)-COUNT(D436:$D$452))</f>
        <v/>
      </c>
    </row>
    <row r="436" spans="2:2" hidden="1" x14ac:dyDescent="0.35">
      <c r="B436" s="2" t="str">
        <f>IF(D436="","",COUNT($D$24:$D$452)-COUNT(D437:$D$452))</f>
        <v/>
      </c>
    </row>
    <row r="437" spans="2:2" hidden="1" x14ac:dyDescent="0.35">
      <c r="B437" s="2" t="str">
        <f>IF(D437="","",COUNT($D$24:$D$452)-COUNT(D438:$D$452))</f>
        <v/>
      </c>
    </row>
    <row r="438" spans="2:2" hidden="1" x14ac:dyDescent="0.35">
      <c r="B438" s="2" t="str">
        <f>IF(D438="","",COUNT($D$24:$D$452)-COUNT(D439:$D$452))</f>
        <v/>
      </c>
    </row>
    <row r="439" spans="2:2" hidden="1" x14ac:dyDescent="0.35">
      <c r="B439" s="2" t="str">
        <f>IF(D439="","",COUNT($D$24:$D$452)-COUNT(D440:$D$452))</f>
        <v/>
      </c>
    </row>
    <row r="440" spans="2:2" hidden="1" x14ac:dyDescent="0.35">
      <c r="B440" s="2" t="str">
        <f>IF(D440="","",COUNT($D$24:$D$452)-COUNT(D441:$D$452))</f>
        <v/>
      </c>
    </row>
    <row r="441" spans="2:2" hidden="1" x14ac:dyDescent="0.35">
      <c r="B441" s="2" t="str">
        <f>IF(D441="","",COUNT($D$24:$D$452)-COUNT(D442:$D$452))</f>
        <v/>
      </c>
    </row>
    <row r="442" spans="2:2" hidden="1" x14ac:dyDescent="0.35">
      <c r="B442" s="2" t="str">
        <f>IF(D442="","",COUNT($D$24:$D$452)-COUNT(D443:$D$452))</f>
        <v/>
      </c>
    </row>
    <row r="443" spans="2:2" hidden="1" x14ac:dyDescent="0.35">
      <c r="B443" s="2" t="str">
        <f>IF(D443="","",COUNT($D$24:$D$452)-COUNT(D444:$D$452))</f>
        <v/>
      </c>
    </row>
    <row r="444" spans="2:2" hidden="1" x14ac:dyDescent="0.35">
      <c r="B444" s="2" t="str">
        <f>IF(D444="","",COUNT($D$24:$D$452)-COUNT(D445:$D$452))</f>
        <v/>
      </c>
    </row>
    <row r="445" spans="2:2" hidden="1" x14ac:dyDescent="0.35">
      <c r="B445" s="2" t="str">
        <f>IF(D445="","",COUNT($D$24:$D$452)-COUNT(D446:$D$452))</f>
        <v/>
      </c>
    </row>
    <row r="446" spans="2:2" hidden="1" x14ac:dyDescent="0.35">
      <c r="B446" s="2" t="str">
        <f>IF(D446="","",COUNT($D$24:$D$452)-COUNT(D447:$D$452))</f>
        <v/>
      </c>
    </row>
    <row r="447" spans="2:2" hidden="1" x14ac:dyDescent="0.35">
      <c r="B447" s="2" t="str">
        <f>IF(D447="","",COUNT($D$24:$D$452)-COUNT(D448:$D$452))</f>
        <v/>
      </c>
    </row>
    <row r="448" spans="2:2" hidden="1" x14ac:dyDescent="0.35">
      <c r="B448" s="2" t="str">
        <f>IF(D448="","",COUNT($D$24:$D$452)-COUNT(D449:$D$452))</f>
        <v/>
      </c>
    </row>
    <row r="449" spans="2:2" hidden="1" x14ac:dyDescent="0.35">
      <c r="B449" s="2" t="str">
        <f>IF(D449="","",COUNT($D$24:$D$452)-COUNT(D450:$D$452))</f>
        <v/>
      </c>
    </row>
    <row r="450" spans="2:2" hidden="1" x14ac:dyDescent="0.35">
      <c r="B450" s="2" t="str">
        <f>IF(D450="","",COUNT($D$24:$D$452)-COUNT(D451:$D$452))</f>
        <v/>
      </c>
    </row>
    <row r="451" spans="2:2" hidden="1" x14ac:dyDescent="0.35">
      <c r="B451" s="2" t="str">
        <f>IF(D451="","",COUNT($D$24:$D$452)-COUNT(D$452:$D452))</f>
        <v/>
      </c>
    </row>
    <row r="452" spans="2:2" hidden="1" x14ac:dyDescent="0.35">
      <c r="B452" s="2" t="str">
        <f>IF(D452="","",COUNT($D$24:$D$452)-COUNT(D$452:$D453))</f>
        <v/>
      </c>
    </row>
    <row r="453" spans="2:2" hidden="1" x14ac:dyDescent="0.35">
      <c r="B453" s="2" t="str">
        <f>IF(D453="","",COUNT($D$24:$D$452)-COUNT(D$452:$D454))</f>
        <v/>
      </c>
    </row>
    <row r="454" spans="2:2" hidden="1" x14ac:dyDescent="0.35">
      <c r="B454" s="2" t="str">
        <f>IF(D454="","",COUNT($D$24:$D$452)-COUNT(D$452:$D455))</f>
        <v/>
      </c>
    </row>
    <row r="455" spans="2:2" hidden="1" x14ac:dyDescent="0.35">
      <c r="B455" s="2" t="str">
        <f>IF(D455="","",COUNT($D$24:$D$452)-COUNT(D$452:$D456))</f>
        <v/>
      </c>
    </row>
    <row r="456" spans="2:2" hidden="1" x14ac:dyDescent="0.35">
      <c r="B456" s="2" t="str">
        <f>IF(D456="","",COUNT($D$24:$D$452)-COUNT(D$452:$D457))</f>
        <v/>
      </c>
    </row>
    <row r="457" spans="2:2" hidden="1" x14ac:dyDescent="0.35">
      <c r="B457" s="2" t="str">
        <f>IF(D457="","",COUNT($D$24:$D$452)-COUNT(D$452:$D458))</f>
        <v/>
      </c>
    </row>
    <row r="458" spans="2:2" hidden="1" x14ac:dyDescent="0.35">
      <c r="B458" s="2" t="str">
        <f>IF(D458="","",COUNT($D$24:$D$452)-COUNT(D$452:$D459))</f>
        <v/>
      </c>
    </row>
    <row r="459" spans="2:2" hidden="1" x14ac:dyDescent="0.35">
      <c r="B459" s="2" t="str">
        <f>IF(D459="","",COUNT($D$24:$D$452)-COUNT(D$452:$D460))</f>
        <v/>
      </c>
    </row>
    <row r="460" spans="2:2" hidden="1" x14ac:dyDescent="0.35">
      <c r="B460" s="2" t="str">
        <f>IF(D460="","",COUNT($D$24:$D$452)-COUNT(D$452:$D461))</f>
        <v/>
      </c>
    </row>
    <row r="461" spans="2:2" hidden="1" x14ac:dyDescent="0.35">
      <c r="B461" s="2" t="str">
        <f>IF(D461="","",COUNT($D$24:$D$452)-COUNT(D$452:$D462))</f>
        <v/>
      </c>
    </row>
    <row r="462" spans="2:2" hidden="1" x14ac:dyDescent="0.35">
      <c r="B462" s="2" t="str">
        <f>IF(D462="","",COUNT($D$24:$D$452)-COUNT(D$452:$D463))</f>
        <v/>
      </c>
    </row>
    <row r="463" spans="2:2" hidden="1" x14ac:dyDescent="0.35">
      <c r="B463" s="2" t="str">
        <f>IF(D463="","",COUNT($D$24:$D$452)-COUNT(D$452:$D464))</f>
        <v/>
      </c>
    </row>
    <row r="464" spans="2:2" hidden="1" x14ac:dyDescent="0.35">
      <c r="B464" s="2" t="str">
        <f>IF(D464="","",COUNT($D$24:$D$452)-COUNT(D$452:$D465))</f>
        <v/>
      </c>
    </row>
    <row r="465" spans="2:2" hidden="1" x14ac:dyDescent="0.35">
      <c r="B465" s="2" t="str">
        <f>IF(D465="","",COUNT($D$24:$D$452)-COUNT(D$452:$D466))</f>
        <v/>
      </c>
    </row>
    <row r="466" spans="2:2" hidden="1" x14ac:dyDescent="0.35">
      <c r="B466" s="2" t="str">
        <f>IF(D466="","",COUNT($D$24:$D$452)-COUNT(D$452:$D467))</f>
        <v/>
      </c>
    </row>
    <row r="467" spans="2:2" hidden="1" x14ac:dyDescent="0.35">
      <c r="B467" s="2" t="str">
        <f>IF(D467="","",COUNT($D$24:$D$452)-COUNT(D$452:$D468))</f>
        <v/>
      </c>
    </row>
    <row r="468" spans="2:2" hidden="1" x14ac:dyDescent="0.35">
      <c r="B468" s="2" t="str">
        <f>IF(D468="","",COUNT($D$24:$D$452)-COUNT(D$452:$D469))</f>
        <v/>
      </c>
    </row>
    <row r="469" spans="2:2" hidden="1" x14ac:dyDescent="0.35">
      <c r="B469" s="2" t="str">
        <f>IF(D469="","",COUNT($D$24:$D$452)-COUNT(D$452:$D470))</f>
        <v/>
      </c>
    </row>
    <row r="470" spans="2:2" hidden="1" x14ac:dyDescent="0.35">
      <c r="B470" s="2" t="str">
        <f>IF(D470="","",COUNT($D$24:$D$452)-COUNT(D$452:$D471))</f>
        <v/>
      </c>
    </row>
    <row r="471" spans="2:2" hidden="1" x14ac:dyDescent="0.35">
      <c r="B471" s="2" t="str">
        <f>IF(D471="","",COUNT($D$24:$D$452)-COUNT(D$452:$D472))</f>
        <v/>
      </c>
    </row>
    <row r="472" spans="2:2" hidden="1" x14ac:dyDescent="0.35">
      <c r="B472" s="2" t="str">
        <f>IF(D472="","",COUNT($D$24:$D$452)-COUNT(D$452:$D473))</f>
        <v/>
      </c>
    </row>
    <row r="473" spans="2:2" hidden="1" x14ac:dyDescent="0.35">
      <c r="B473" s="2" t="str">
        <f>IF(D473="","",COUNT($D$24:$D$452)-COUNT(D$452:$D474))</f>
        <v/>
      </c>
    </row>
    <row r="474" spans="2:2" hidden="1" x14ac:dyDescent="0.35">
      <c r="B474" s="2" t="str">
        <f>IF(D474="","",COUNT($D$24:$D$452)-COUNT(D$452:$D475))</f>
        <v/>
      </c>
    </row>
    <row r="475" spans="2:2" hidden="1" x14ac:dyDescent="0.35">
      <c r="B475" s="2" t="str">
        <f>IF(D475="","",COUNT($D$24:$D$452)-COUNT(D$452:$D476))</f>
        <v/>
      </c>
    </row>
    <row r="476" spans="2:2" hidden="1" x14ac:dyDescent="0.35">
      <c r="B476" s="2" t="str">
        <f>IF(D476="","",COUNT($D$24:$D$452)-COUNT(D$452:$D477))</f>
        <v/>
      </c>
    </row>
    <row r="477" spans="2:2" hidden="1" x14ac:dyDescent="0.35">
      <c r="B477" s="2" t="str">
        <f>IF(D477="","",COUNT($D$24:$D$452)-COUNT(D$452:$D478))</f>
        <v/>
      </c>
    </row>
    <row r="478" spans="2:2" hidden="1" x14ac:dyDescent="0.35">
      <c r="B478" s="2" t="str">
        <f>IF(D478="","",COUNT($D$24:$D$452)-COUNT(D$452:$D479))</f>
        <v/>
      </c>
    </row>
    <row r="479" spans="2:2" hidden="1" x14ac:dyDescent="0.35">
      <c r="B479" s="2" t="str">
        <f>IF(D479="","",COUNT($D$24:$D$452)-COUNT(D$452:$D480))</f>
        <v/>
      </c>
    </row>
    <row r="480" spans="2:2" hidden="1" x14ac:dyDescent="0.35">
      <c r="B480" s="2" t="str">
        <f>IF(D480="","",COUNT($D$24:$D$452)-COUNT(D$452:$D481))</f>
        <v/>
      </c>
    </row>
    <row r="481" spans="2:2" hidden="1" x14ac:dyDescent="0.35">
      <c r="B481" s="2" t="str">
        <f>IF(D481="","",COUNT($D$24:$D$452)-COUNT(D$452:$D482))</f>
        <v/>
      </c>
    </row>
    <row r="482" spans="2:2" hidden="1" x14ac:dyDescent="0.35">
      <c r="B482" s="2" t="str">
        <f>IF(D482="","",COUNT($D$24:$D$452)-COUNT(D$452:$D483))</f>
        <v/>
      </c>
    </row>
    <row r="483" spans="2:2" hidden="1" x14ac:dyDescent="0.35">
      <c r="B483" s="2" t="str">
        <f>IF(D483="","",COUNT($D$24:$D$452)-COUNT(D$452:$D484))</f>
        <v/>
      </c>
    </row>
    <row r="484" spans="2:2" hidden="1" x14ac:dyDescent="0.35">
      <c r="B484" s="2" t="str">
        <f>IF(D484="","",COUNT($D$24:$D$452)-COUNT(D$452:$D485))</f>
        <v/>
      </c>
    </row>
    <row r="485" spans="2:2" hidden="1" x14ac:dyDescent="0.35">
      <c r="B485" s="2" t="str">
        <f>IF(D485="","",COUNT($D$24:$D$452)-COUNT(D$452:$D486))</f>
        <v/>
      </c>
    </row>
    <row r="486" spans="2:2" hidden="1" x14ac:dyDescent="0.35">
      <c r="B486" s="2" t="str">
        <f>IF(D486="","",COUNT($D$24:$D$452)-COUNT(D$452:$D487))</f>
        <v/>
      </c>
    </row>
    <row r="487" spans="2:2" hidden="1" x14ac:dyDescent="0.35">
      <c r="B487" s="2" t="str">
        <f>IF(D487="","",COUNT($D$24:$D$452)-COUNT(D$452:$D488))</f>
        <v/>
      </c>
    </row>
    <row r="488" spans="2:2" hidden="1" x14ac:dyDescent="0.35">
      <c r="B488" s="2" t="str">
        <f>IF(D488="","",COUNT($D$24:$D$452)-COUNT(D$452:$D489))</f>
        <v/>
      </c>
    </row>
    <row r="489" spans="2:2" hidden="1" x14ac:dyDescent="0.35">
      <c r="B489" s="2" t="str">
        <f>IF(D489="","",COUNT($D$24:$D$452)-COUNT(D$452:$D490))</f>
        <v/>
      </c>
    </row>
    <row r="490" spans="2:2" hidden="1" x14ac:dyDescent="0.35">
      <c r="B490" s="2" t="str">
        <f>IF(D490="","",COUNT($D$24:$D$452)-COUNT(D$452:$D491))</f>
        <v/>
      </c>
    </row>
    <row r="491" spans="2:2" hidden="1" x14ac:dyDescent="0.35">
      <c r="B491" s="2" t="str">
        <f>IF(D491="","",COUNT($D$24:$D$452)-COUNT(D$452:$D492))</f>
        <v/>
      </c>
    </row>
    <row r="492" spans="2:2" hidden="1" x14ac:dyDescent="0.35">
      <c r="B492" s="2" t="str">
        <f>IF(D492="","",COUNT($D$24:$D$452)-COUNT(D$452:$D493))</f>
        <v/>
      </c>
    </row>
    <row r="493" spans="2:2" hidden="1" x14ac:dyDescent="0.35">
      <c r="B493" s="2" t="str">
        <f>IF(D493="","",COUNT($D$24:$D$452)-COUNT(D$452:$D494))</f>
        <v/>
      </c>
    </row>
    <row r="494" spans="2:2" hidden="1" x14ac:dyDescent="0.35">
      <c r="B494" s="2" t="str">
        <f>IF(D494="","",COUNT($D$24:$D$452)-COUNT(D$452:$D495))</f>
        <v/>
      </c>
    </row>
    <row r="495" spans="2:2" hidden="1" x14ac:dyDescent="0.35">
      <c r="B495" s="2" t="str">
        <f>IF(D495="","",COUNT($D$24:$D$452)-COUNT(D$452:$D496))</f>
        <v/>
      </c>
    </row>
    <row r="496" spans="2:2" hidden="1" x14ac:dyDescent="0.35">
      <c r="B496" s="2" t="str">
        <f>IF(D496="","",COUNT($D$24:$D$452)-COUNT(D$452:$D497))</f>
        <v/>
      </c>
    </row>
    <row r="497" spans="2:2" hidden="1" x14ac:dyDescent="0.35">
      <c r="B497" s="2" t="str">
        <f>IF(D497="","",COUNT($D$24:$D$452)-COUNT(D$452:$D498))</f>
        <v/>
      </c>
    </row>
    <row r="498" spans="2:2" hidden="1" x14ac:dyDescent="0.35">
      <c r="B498" s="2" t="str">
        <f>IF(D498="","",COUNT($D$24:$D$452)-COUNT(D$452:$D499))</f>
        <v/>
      </c>
    </row>
    <row r="499" spans="2:2" hidden="1" x14ac:dyDescent="0.35">
      <c r="B499" s="2" t="str">
        <f>IF(D499="","",COUNT($D$24:$D$452)-COUNT(D$452:$D500))</f>
        <v/>
      </c>
    </row>
    <row r="500" spans="2:2" hidden="1" x14ac:dyDescent="0.35">
      <c r="B500" s="2" t="str">
        <f>IF(D500="","",COUNT($D$24:$D$452)-COUNT(D$452:$D501))</f>
        <v/>
      </c>
    </row>
    <row r="501" spans="2:2" hidden="1" x14ac:dyDescent="0.35">
      <c r="B501" s="2" t="str">
        <f>IF(D501="","",COUNT($D$24:$D$452)-COUNT(D$452:$D502))</f>
        <v/>
      </c>
    </row>
    <row r="502" spans="2:2" hidden="1" x14ac:dyDescent="0.35">
      <c r="B502" s="2" t="str">
        <f>IF(D502="","",COUNT($D$24:$D$452)-COUNT(D$452:$D503))</f>
        <v/>
      </c>
    </row>
    <row r="503" spans="2:2" hidden="1" x14ac:dyDescent="0.35">
      <c r="B503" s="2" t="str">
        <f>IF(D503="","",COUNT($D$24:$D$452)-COUNT(D$452:$D504))</f>
        <v/>
      </c>
    </row>
    <row r="504" spans="2:2" hidden="1" x14ac:dyDescent="0.35">
      <c r="B504" s="2" t="str">
        <f>IF(D504="","",COUNT($D$24:$D$452)-COUNT(D$452:$D505))</f>
        <v/>
      </c>
    </row>
    <row r="505" spans="2:2" hidden="1" x14ac:dyDescent="0.35">
      <c r="B505" s="2" t="str">
        <f>IF(D505="","",COUNT($D$24:$D$452)-COUNT(D$452:$D506))</f>
        <v/>
      </c>
    </row>
    <row r="506" spans="2:2" hidden="1" x14ac:dyDescent="0.35">
      <c r="B506" s="2" t="str">
        <f>IF(D506="","",COUNT($D$24:$D$452)-COUNT(D$452:$D507))</f>
        <v/>
      </c>
    </row>
    <row r="507" spans="2:2" hidden="1" x14ac:dyDescent="0.35">
      <c r="B507" s="2" t="str">
        <f>IF(D507="","",COUNT($D$24:$D$452)-COUNT(D$452:$D508))</f>
        <v/>
      </c>
    </row>
    <row r="508" spans="2:2" hidden="1" x14ac:dyDescent="0.35">
      <c r="B508" s="2" t="str">
        <f>IF(D508="","",COUNT($D$24:$D$452)-COUNT(D$452:$D509))</f>
        <v/>
      </c>
    </row>
    <row r="509" spans="2:2" hidden="1" x14ac:dyDescent="0.35">
      <c r="B509" s="2" t="str">
        <f>IF(D509="","",COUNT($D$24:$D$452)-COUNT(D$452:$D510))</f>
        <v/>
      </c>
    </row>
    <row r="510" spans="2:2" hidden="1" x14ac:dyDescent="0.35">
      <c r="B510" s="2" t="str">
        <f>IF(D510="","",COUNT($D$24:$D$452)-COUNT(D$452:$D511))</f>
        <v/>
      </c>
    </row>
    <row r="511" spans="2:2" hidden="1" x14ac:dyDescent="0.35">
      <c r="B511" s="2" t="str">
        <f>IF(D511="","",COUNT($D$24:$D$452)-COUNT(D$452:$D512))</f>
        <v/>
      </c>
    </row>
    <row r="512" spans="2:2" hidden="1" x14ac:dyDescent="0.35">
      <c r="B512" s="2" t="str">
        <f>IF(D512="","",COUNT($D$24:$D$452)-COUNT(D$452:$D513))</f>
        <v/>
      </c>
    </row>
    <row r="513" spans="2:2" hidden="1" x14ac:dyDescent="0.35">
      <c r="B513" s="2" t="str">
        <f>IF(D513="","",COUNT($D$24:$D$452)-COUNT(D$452:$D514))</f>
        <v/>
      </c>
    </row>
    <row r="514" spans="2:2" hidden="1" x14ac:dyDescent="0.35">
      <c r="B514" s="2" t="str">
        <f>IF(D514="","",COUNT($D$24:$D$452)-COUNT(D$452:$D515))</f>
        <v/>
      </c>
    </row>
    <row r="515" spans="2:2" hidden="1" x14ac:dyDescent="0.35">
      <c r="B515" s="2" t="str">
        <f>IF(D515="","",COUNT($D$24:$D$452)-COUNT(D$452:$D516))</f>
        <v/>
      </c>
    </row>
    <row r="516" spans="2:2" hidden="1" x14ac:dyDescent="0.35">
      <c r="B516" s="2" t="str">
        <f>IF(D516="","",COUNT($D$24:$D$452)-COUNT(D$452:$D517))</f>
        <v/>
      </c>
    </row>
    <row r="517" spans="2:2" hidden="1" x14ac:dyDescent="0.35">
      <c r="B517" s="2" t="str">
        <f>IF(D517="","",COUNT($D$24:$D$452)-COUNT(D$452:$D518))</f>
        <v/>
      </c>
    </row>
    <row r="518" spans="2:2" hidden="1" x14ac:dyDescent="0.35">
      <c r="B518" s="2" t="str">
        <f>IF(D518="","",COUNT($D$24:$D$452)-COUNT(D$452:$D519))</f>
        <v/>
      </c>
    </row>
    <row r="519" spans="2:2" hidden="1" x14ac:dyDescent="0.35">
      <c r="B519" s="2" t="str">
        <f>IF(D519="","",COUNT($D$24:$D$452)-COUNT(D$452:$D520))</f>
        <v/>
      </c>
    </row>
    <row r="520" spans="2:2" hidden="1" x14ac:dyDescent="0.35">
      <c r="B520" s="2" t="str">
        <f>IF(D520="","",COUNT($D$24:$D$452)-COUNT(D$452:$D521))</f>
        <v/>
      </c>
    </row>
    <row r="521" spans="2:2" hidden="1" x14ac:dyDescent="0.35">
      <c r="B521" s="2" t="str">
        <f>IF(D521="","",COUNT($D$24:$D$452)-COUNT(D$452:$D522))</f>
        <v/>
      </c>
    </row>
    <row r="522" spans="2:2" hidden="1" x14ac:dyDescent="0.35">
      <c r="B522" s="2" t="str">
        <f>IF(D522="","",COUNT($D$24:$D$452)-COUNT(D$452:$D523))</f>
        <v/>
      </c>
    </row>
    <row r="523" spans="2:2" hidden="1" x14ac:dyDescent="0.35">
      <c r="B523" s="2" t="str">
        <f>IF(D523="","",COUNT($D$24:$D$452)-COUNT(D$452:$D524))</f>
        <v/>
      </c>
    </row>
    <row r="524" spans="2:2" hidden="1" x14ac:dyDescent="0.35">
      <c r="B524" s="2" t="str">
        <f>IF(D524="","",COUNT($D$24:$D$452)-COUNT(D$452:$D525))</f>
        <v/>
      </c>
    </row>
    <row r="525" spans="2:2" hidden="1" x14ac:dyDescent="0.35">
      <c r="B525" s="2" t="str">
        <f>IF(D525="","",COUNT($D$24:$D$452)-COUNT(D$452:$D526))</f>
        <v/>
      </c>
    </row>
    <row r="526" spans="2:2" hidden="1" x14ac:dyDescent="0.35">
      <c r="B526" s="2" t="str">
        <f>IF(D526="","",COUNT($D$24:$D$452)-COUNT(D$452:$D527))</f>
        <v/>
      </c>
    </row>
    <row r="527" spans="2:2" hidden="1" x14ac:dyDescent="0.35">
      <c r="B527" s="2" t="str">
        <f>IF(D527="","",COUNT($D$24:$D$452)-COUNT(D$452:$D528))</f>
        <v/>
      </c>
    </row>
    <row r="528" spans="2:2" hidden="1" x14ac:dyDescent="0.35">
      <c r="B528" s="2" t="str">
        <f>IF(D528="","",COUNT($D$24:$D$452)-COUNT(D$452:$D529))</f>
        <v/>
      </c>
    </row>
    <row r="529" spans="2:2" hidden="1" x14ac:dyDescent="0.35">
      <c r="B529" s="2" t="str">
        <f>IF(D529="","",COUNT($D$24:$D$452)-COUNT(D$452:$D530))</f>
        <v/>
      </c>
    </row>
    <row r="530" spans="2:2" hidden="1" x14ac:dyDescent="0.35">
      <c r="B530" s="2" t="str">
        <f>IF(D530="","",COUNT($D$24:$D$452)-COUNT(D$452:$D531))</f>
        <v/>
      </c>
    </row>
    <row r="531" spans="2:2" hidden="1" x14ac:dyDescent="0.35">
      <c r="B531" s="2" t="str">
        <f>IF(D531="","",COUNT($D$24:$D$452)-COUNT(D$452:$D532))</f>
        <v/>
      </c>
    </row>
    <row r="532" spans="2:2" hidden="1" x14ac:dyDescent="0.35">
      <c r="B532" s="2" t="str">
        <f>IF(D532="","",COUNT($D$24:$D$452)-COUNT(D$452:$D533))</f>
        <v/>
      </c>
    </row>
    <row r="533" spans="2:2" hidden="1" x14ac:dyDescent="0.35">
      <c r="B533" s="2" t="str">
        <f>IF(D533="","",COUNT($D$24:$D$452)-COUNT(D$452:$D534))</f>
        <v/>
      </c>
    </row>
    <row r="534" spans="2:2" hidden="1" x14ac:dyDescent="0.35">
      <c r="B534" s="2" t="str">
        <f>IF(D534="","",COUNT($D$24:$D$452)-COUNT(D$452:$D535))</f>
        <v/>
      </c>
    </row>
    <row r="535" spans="2:2" hidden="1" x14ac:dyDescent="0.35">
      <c r="B535" s="2" t="str">
        <f>IF(D535="","",COUNT($D$24:$D$452)-COUNT(D$452:$D536))</f>
        <v/>
      </c>
    </row>
    <row r="536" spans="2:2" hidden="1" x14ac:dyDescent="0.35">
      <c r="B536" s="2" t="str">
        <f>IF(D536="","",COUNT($D$24:$D$452)-COUNT(D$452:$D537))</f>
        <v/>
      </c>
    </row>
    <row r="537" spans="2:2" hidden="1" x14ac:dyDescent="0.35">
      <c r="B537" s="2" t="str">
        <f>IF(D537="","",COUNT($D$24:$D$452)-COUNT(D$452:$D538))</f>
        <v/>
      </c>
    </row>
    <row r="538" spans="2:2" hidden="1" x14ac:dyDescent="0.35">
      <c r="B538" s="2" t="str">
        <f>IF(D538="","",COUNT($D$24:$D$452)-COUNT(D$452:$D539))</f>
        <v/>
      </c>
    </row>
    <row r="539" spans="2:2" hidden="1" x14ac:dyDescent="0.35">
      <c r="B539" s="2" t="str">
        <f>IF(D539="","",COUNT($D$24:$D$452)-COUNT(D$452:$D540))</f>
        <v/>
      </c>
    </row>
    <row r="540" spans="2:2" hidden="1" x14ac:dyDescent="0.35">
      <c r="B540" s="2" t="str">
        <f>IF(D540="","",COUNT($D$24:$D$452)-COUNT(D$452:$D541))</f>
        <v/>
      </c>
    </row>
    <row r="541" spans="2:2" hidden="1" x14ac:dyDescent="0.35">
      <c r="B541" s="2" t="str">
        <f>IF(D541="","",COUNT($D$24:$D$452)-COUNT(D$452:$D542))</f>
        <v/>
      </c>
    </row>
    <row r="542" spans="2:2" hidden="1" x14ac:dyDescent="0.35">
      <c r="B542" s="2" t="str">
        <f>IF(D542="","",COUNT($D$24:$D$452)-COUNT(D$452:$D543))</f>
        <v/>
      </c>
    </row>
    <row r="543" spans="2:2" hidden="1" x14ac:dyDescent="0.35">
      <c r="B543" s="2" t="str">
        <f>IF(D543="","",COUNT($D$24:$D$452)-COUNT(D$452:$D544))</f>
        <v/>
      </c>
    </row>
    <row r="544" spans="2:2" hidden="1" x14ac:dyDescent="0.35">
      <c r="B544" s="2" t="str">
        <f>IF(D544="","",COUNT($D$24:$D$452)-COUNT(D$452:$D545))</f>
        <v/>
      </c>
    </row>
    <row r="545" spans="2:2" hidden="1" x14ac:dyDescent="0.35">
      <c r="B545" s="2" t="str">
        <f>IF(D545="","",COUNT($D$24:$D$452)-COUNT(D$452:$D546))</f>
        <v/>
      </c>
    </row>
    <row r="546" spans="2:2" hidden="1" x14ac:dyDescent="0.35">
      <c r="B546" s="2" t="str">
        <f>IF(D546="","",COUNT($D$24:$D$452)-COUNT(D$452:$D547))</f>
        <v/>
      </c>
    </row>
    <row r="547" spans="2:2" hidden="1" x14ac:dyDescent="0.35">
      <c r="B547" s="2" t="str">
        <f>IF(D547="","",COUNT($D$24:$D$452)-COUNT(D$452:$D548))</f>
        <v/>
      </c>
    </row>
    <row r="548" spans="2:2" hidden="1" x14ac:dyDescent="0.35">
      <c r="B548" s="2" t="str">
        <f>IF(D548="","",COUNT($D$24:$D$452)-COUNT(D$452:$D549))</f>
        <v/>
      </c>
    </row>
    <row r="549" spans="2:2" hidden="1" x14ac:dyDescent="0.35">
      <c r="B549" s="2" t="str">
        <f>IF(D549="","",COUNT($D$24:$D$452)-COUNT(D$452:$D550))</f>
        <v/>
      </c>
    </row>
    <row r="550" spans="2:2" hidden="1" x14ac:dyDescent="0.35">
      <c r="B550" s="2" t="str">
        <f>IF(D550="","",COUNT($D$24:$D$452)-COUNT(D$452:$D551))</f>
        <v/>
      </c>
    </row>
    <row r="551" spans="2:2" hidden="1" x14ac:dyDescent="0.35">
      <c r="B551" s="2" t="str">
        <f>IF(D551="","",COUNT($D$24:$D$452)-COUNT(D$452:$D552))</f>
        <v/>
      </c>
    </row>
    <row r="552" spans="2:2" hidden="1" x14ac:dyDescent="0.35">
      <c r="B552" s="2" t="str">
        <f>IF(D552="","",COUNT($D$24:$D$452)-COUNT(D$452:$D553))</f>
        <v/>
      </c>
    </row>
    <row r="553" spans="2:2" hidden="1" x14ac:dyDescent="0.35">
      <c r="B553" s="2" t="str">
        <f>IF(D553="","",COUNT($D$24:$D$452)-COUNT(D$452:$D554))</f>
        <v/>
      </c>
    </row>
    <row r="554" spans="2:2" hidden="1" x14ac:dyDescent="0.35">
      <c r="B554" s="2" t="str">
        <f>IF(D554="","",COUNT($D$24:$D$452)-COUNT(D$452:$D555))</f>
        <v/>
      </c>
    </row>
    <row r="555" spans="2:2" hidden="1" x14ac:dyDescent="0.35">
      <c r="B555" s="2" t="str">
        <f>IF(D555="","",COUNT($D$24:$D$452)-COUNT(D$452:$D556))</f>
        <v/>
      </c>
    </row>
    <row r="556" spans="2:2" hidden="1" x14ac:dyDescent="0.35">
      <c r="B556" s="2" t="str">
        <f>IF(D556="","",COUNT($D$24:$D$452)-COUNT(D$452:$D557))</f>
        <v/>
      </c>
    </row>
    <row r="557" spans="2:2" hidden="1" x14ac:dyDescent="0.35">
      <c r="B557" s="2" t="str">
        <f>IF(D557="","",COUNT($D$24:$D$452)-COUNT(D$452:$D558))</f>
        <v/>
      </c>
    </row>
    <row r="558" spans="2:2" hidden="1" x14ac:dyDescent="0.35">
      <c r="B558" s="2" t="str">
        <f>IF(D558="","",COUNT($D$24:$D$452)-COUNT(D$452:$D559))</f>
        <v/>
      </c>
    </row>
    <row r="559" spans="2:2" hidden="1" x14ac:dyDescent="0.35">
      <c r="B559" s="2" t="str">
        <f>IF(D559="","",COUNT($D$24:$D$452)-COUNT(D$452:$D560))</f>
        <v/>
      </c>
    </row>
    <row r="560" spans="2:2" hidden="1" x14ac:dyDescent="0.35">
      <c r="B560" s="2" t="str">
        <f>IF(D560="","",COUNT($D$24:$D$452)-COUNT(D$452:$D561))</f>
        <v/>
      </c>
    </row>
    <row r="561" spans="2:2" hidden="1" x14ac:dyDescent="0.35">
      <c r="B561" s="2" t="str">
        <f>IF(D561="","",COUNT($D$24:$D$452)-COUNT(D$452:$D562))</f>
        <v/>
      </c>
    </row>
    <row r="562" spans="2:2" hidden="1" x14ac:dyDescent="0.35">
      <c r="B562" s="2" t="str">
        <f>IF(D562="","",COUNT($D$24:$D$452)-COUNT(D$452:$D563))</f>
        <v/>
      </c>
    </row>
    <row r="563" spans="2:2" hidden="1" x14ac:dyDescent="0.35">
      <c r="B563" s="2" t="str">
        <f>IF(D563="","",COUNT($D$24:$D$452)-COUNT(D$452:$D564))</f>
        <v/>
      </c>
    </row>
    <row r="564" spans="2:2" hidden="1" x14ac:dyDescent="0.35">
      <c r="B564" s="2" t="str">
        <f>IF(D564="","",COUNT($D$24:$D$452)-COUNT(D$452:$D565))</f>
        <v/>
      </c>
    </row>
    <row r="565" spans="2:2" hidden="1" x14ac:dyDescent="0.35">
      <c r="B565" s="2" t="str">
        <f>IF(D565="","",COUNT($D$24:$D$452)-COUNT(D$452:$D566))</f>
        <v/>
      </c>
    </row>
    <row r="566" spans="2:2" hidden="1" x14ac:dyDescent="0.35">
      <c r="B566" s="2" t="str">
        <f>IF(D566="","",COUNT($D$24:$D$452)-COUNT(D$452:$D567))</f>
        <v/>
      </c>
    </row>
    <row r="567" spans="2:2" hidden="1" x14ac:dyDescent="0.35">
      <c r="B567" s="2" t="str">
        <f>IF(D567="","",COUNT($D$24:$D$452)-COUNT(D$452:$D568))</f>
        <v/>
      </c>
    </row>
    <row r="568" spans="2:2" hidden="1" x14ac:dyDescent="0.35">
      <c r="B568" s="2" t="str">
        <f>IF(D568="","",COUNT($D$24:$D$452)-COUNT(D$452:$D569))</f>
        <v/>
      </c>
    </row>
    <row r="569" spans="2:2" hidden="1" x14ac:dyDescent="0.35">
      <c r="B569" s="2" t="str">
        <f>IF(D569="","",COUNT($D$24:$D$452)-COUNT(D$452:$D570))</f>
        <v/>
      </c>
    </row>
    <row r="570" spans="2:2" hidden="1" x14ac:dyDescent="0.35">
      <c r="B570" s="2" t="str">
        <f>IF(D570="","",COUNT($D$24:$D$452)-COUNT(D$452:$D571))</f>
        <v/>
      </c>
    </row>
    <row r="571" spans="2:2" hidden="1" x14ac:dyDescent="0.35">
      <c r="B571" s="2" t="str">
        <f>IF(D571="","",COUNT($D$24:$D$452)-COUNT(D$452:$D572))</f>
        <v/>
      </c>
    </row>
    <row r="572" spans="2:2" hidden="1" x14ac:dyDescent="0.35">
      <c r="B572" s="2" t="str">
        <f>IF(D572="","",COUNT($D$24:$D$452)-COUNT(D$452:$D573))</f>
        <v/>
      </c>
    </row>
    <row r="573" spans="2:2" hidden="1" x14ac:dyDescent="0.35">
      <c r="B573" s="2" t="str">
        <f>IF(D573="","",COUNT($D$24:$D$452)-COUNT(D$452:$D574))</f>
        <v/>
      </c>
    </row>
    <row r="574" spans="2:2" hidden="1" x14ac:dyDescent="0.35">
      <c r="B574" s="2" t="str">
        <f>IF(D574="","",COUNT($D$24:$D$452)-COUNT(D$452:$D575))</f>
        <v/>
      </c>
    </row>
    <row r="575" spans="2:2" hidden="1" x14ac:dyDescent="0.35">
      <c r="B575" s="2" t="str">
        <f>IF(D575="","",COUNT($D$24:$D$452)-COUNT(D$452:$D576))</f>
        <v/>
      </c>
    </row>
    <row r="576" spans="2:2" hidden="1" x14ac:dyDescent="0.35">
      <c r="B576" s="2" t="str">
        <f>IF(D576="","",COUNT($D$24:$D$452)-COUNT(D$452:$D577))</f>
        <v/>
      </c>
    </row>
    <row r="577" spans="2:2" hidden="1" x14ac:dyDescent="0.35">
      <c r="B577" s="2" t="str">
        <f>IF(D577="","",COUNT($D$24:$D$452)-COUNT(D$452:$D578))</f>
        <v/>
      </c>
    </row>
    <row r="578" spans="2:2" hidden="1" x14ac:dyDescent="0.35">
      <c r="B578" s="2" t="str">
        <f>IF(D578="","",COUNT($D$24:$D$452)-COUNT(D$452:$D579))</f>
        <v/>
      </c>
    </row>
    <row r="579" spans="2:2" hidden="1" x14ac:dyDescent="0.35">
      <c r="B579" s="2" t="str">
        <f>IF(D579="","",COUNT($D$24:$D$452)-COUNT(D$452:$D580))</f>
        <v/>
      </c>
    </row>
    <row r="580" spans="2:2" hidden="1" x14ac:dyDescent="0.35">
      <c r="B580" s="2" t="str">
        <f>IF(D580="","",COUNT($D$24:$D$452)-COUNT(D$452:$D581))</f>
        <v/>
      </c>
    </row>
    <row r="581" spans="2:2" hidden="1" x14ac:dyDescent="0.35">
      <c r="B581" s="2" t="str">
        <f>IF(D581="","",COUNT($D$24:$D$452)-COUNT(D$452:$D582))</f>
        <v/>
      </c>
    </row>
    <row r="582" spans="2:2" hidden="1" x14ac:dyDescent="0.35">
      <c r="B582" s="2" t="str">
        <f>IF(D582="","",COUNT($D$24:$D$452)-COUNT(D$452:$D583))</f>
        <v/>
      </c>
    </row>
    <row r="583" spans="2:2" hidden="1" x14ac:dyDescent="0.35">
      <c r="B583" s="2" t="str">
        <f>IF(D583="","",COUNT($D$24:$D$452)-COUNT(D$452:$D584))</f>
        <v/>
      </c>
    </row>
    <row r="584" spans="2:2" hidden="1" x14ac:dyDescent="0.35">
      <c r="B584" s="2" t="str">
        <f>IF(D584="","",COUNT($D$24:$D$452)-COUNT(D$452:$D585))</f>
        <v/>
      </c>
    </row>
    <row r="585" spans="2:2" hidden="1" x14ac:dyDescent="0.35">
      <c r="B585" s="2" t="str">
        <f>IF(D585="","",COUNT($D$24:$D$452)-COUNT(D$452:$D586))</f>
        <v/>
      </c>
    </row>
    <row r="586" spans="2:2" hidden="1" x14ac:dyDescent="0.35">
      <c r="B586" s="2" t="str">
        <f>IF(D586="","",COUNT($D$24:$D$452)-COUNT(D$452:$D587))</f>
        <v/>
      </c>
    </row>
    <row r="587" spans="2:2" hidden="1" x14ac:dyDescent="0.35">
      <c r="B587" s="2" t="str">
        <f>IF(D587="","",COUNT($D$24:$D$452)-COUNT(D$452:$D588))</f>
        <v/>
      </c>
    </row>
    <row r="588" spans="2:2" hidden="1" x14ac:dyDescent="0.35">
      <c r="B588" s="2" t="str">
        <f>IF(D588="","",COUNT($D$24:$D$452)-COUNT(D$452:$D589))</f>
        <v/>
      </c>
    </row>
    <row r="589" spans="2:2" hidden="1" x14ac:dyDescent="0.35">
      <c r="B589" s="2" t="str">
        <f>IF(D589="","",COUNT($D$24:$D$452)-COUNT(D$452:$D590))</f>
        <v/>
      </c>
    </row>
    <row r="590" spans="2:2" hidden="1" x14ac:dyDescent="0.35">
      <c r="B590" s="2" t="str">
        <f>IF(D590="","",COUNT($D$24:$D$452)-COUNT(D$452:$D591))</f>
        <v/>
      </c>
    </row>
    <row r="591" spans="2:2" hidden="1" x14ac:dyDescent="0.35">
      <c r="B591" s="2" t="str">
        <f>IF(D591="","",COUNT($D$24:$D$452)-COUNT(D$452:$D592))</f>
        <v/>
      </c>
    </row>
    <row r="592" spans="2:2" hidden="1" x14ac:dyDescent="0.35">
      <c r="B592" s="2" t="str">
        <f>IF(D592="","",COUNT($D$24:$D$452)-COUNT(D$452:$D593))</f>
        <v/>
      </c>
    </row>
    <row r="593" spans="2:2" hidden="1" x14ac:dyDescent="0.35">
      <c r="B593" s="2" t="str">
        <f>IF(D593="","",COUNT($D$24:$D$452)-COUNT(D$452:$D594))</f>
        <v/>
      </c>
    </row>
    <row r="594" spans="2:2" hidden="1" x14ac:dyDescent="0.35">
      <c r="B594" s="2" t="str">
        <f>IF(D594="","",COUNT($D$24:$D$452)-COUNT(D$452:$D595))</f>
        <v/>
      </c>
    </row>
    <row r="595" spans="2:2" hidden="1" x14ac:dyDescent="0.35">
      <c r="B595" s="2" t="str">
        <f>IF(D595="","",COUNT($D$24:$D$452)-COUNT(D$452:$D596))</f>
        <v/>
      </c>
    </row>
    <row r="596" spans="2:2" hidden="1" x14ac:dyDescent="0.35">
      <c r="B596" s="2" t="str">
        <f>IF(D596="","",COUNT($D$24:$D$452)-COUNT(D$452:$D597))</f>
        <v/>
      </c>
    </row>
    <row r="597" spans="2:2" hidden="1" x14ac:dyDescent="0.35">
      <c r="B597" s="2" t="str">
        <f>IF(D597="","",COUNT($D$24:$D$452)-COUNT(D$452:$D598))</f>
        <v/>
      </c>
    </row>
    <row r="598" spans="2:2" hidden="1" x14ac:dyDescent="0.35">
      <c r="B598" s="2" t="str">
        <f>IF(D598="","",COUNT($D$24:$D$452)-COUNT(D$452:$D599))</f>
        <v/>
      </c>
    </row>
    <row r="599" spans="2:2" hidden="1" x14ac:dyDescent="0.35">
      <c r="B599" s="2" t="str">
        <f>IF(D599="","",COUNT($D$24:$D$452)-COUNT(D$452:$D600))</f>
        <v/>
      </c>
    </row>
    <row r="600" spans="2:2" hidden="1" x14ac:dyDescent="0.35">
      <c r="B600" s="2" t="str">
        <f>IF(D600="","",COUNT($D$24:$D$452)-COUNT(D$452:$D601))</f>
        <v/>
      </c>
    </row>
    <row r="601" spans="2:2" hidden="1" x14ac:dyDescent="0.35">
      <c r="B601" s="2" t="str">
        <f>IF(D601="","",COUNT($D$24:$D$452)-COUNT(D$452:$D602))</f>
        <v/>
      </c>
    </row>
    <row r="602" spans="2:2" hidden="1" x14ac:dyDescent="0.35">
      <c r="B602" s="2" t="str">
        <f>IF(D602="","",COUNT($D$24:$D$452)-COUNT(D$452:$D603))</f>
        <v/>
      </c>
    </row>
    <row r="603" spans="2:2" hidden="1" x14ac:dyDescent="0.35">
      <c r="B603" s="2" t="str">
        <f>IF(D603="","",COUNT($D$24:$D$452)-COUNT(D$452:$D604))</f>
        <v/>
      </c>
    </row>
    <row r="604" spans="2:2" hidden="1" x14ac:dyDescent="0.35">
      <c r="B604" s="2" t="str">
        <f>IF(D604="","",COUNT($D$24:$D$452)-COUNT(D$452:$D605))</f>
        <v/>
      </c>
    </row>
    <row r="605" spans="2:2" hidden="1" x14ac:dyDescent="0.35">
      <c r="B605" s="2" t="str">
        <f>IF(D605="","",COUNT($D$24:$D$452)-COUNT(D$452:$D606))</f>
        <v/>
      </c>
    </row>
    <row r="606" spans="2:2" hidden="1" x14ac:dyDescent="0.35">
      <c r="B606" s="2" t="str">
        <f>IF(D606="","",COUNT($D$24:$D$452)-COUNT(D$452:$D607))</f>
        <v/>
      </c>
    </row>
    <row r="607" spans="2:2" hidden="1" x14ac:dyDescent="0.35">
      <c r="B607" s="2" t="str">
        <f>IF(D607="","",COUNT($D$24:$D$452)-COUNT(D$452:$D608))</f>
        <v/>
      </c>
    </row>
    <row r="608" spans="2:2" hidden="1" x14ac:dyDescent="0.35">
      <c r="B608" s="2" t="str">
        <f>IF(D608="","",COUNT($D$24:$D$452)-COUNT(D$452:$D609))</f>
        <v/>
      </c>
    </row>
    <row r="609" spans="2:2" hidden="1" x14ac:dyDescent="0.35">
      <c r="B609" s="2" t="str">
        <f>IF(D609="","",COUNT($D$24:$D$452)-COUNT(D$452:$D610))</f>
        <v/>
      </c>
    </row>
    <row r="610" spans="2:2" hidden="1" x14ac:dyDescent="0.35">
      <c r="B610" s="2" t="str">
        <f>IF(D610="","",COUNT($D$24:$D$452)-COUNT(D$452:$D611))</f>
        <v/>
      </c>
    </row>
    <row r="611" spans="2:2" hidden="1" x14ac:dyDescent="0.35">
      <c r="B611" s="2" t="str">
        <f>IF(D611="","",COUNT($D$24:$D$452)-COUNT(D$452:$D612))</f>
        <v/>
      </c>
    </row>
    <row r="612" spans="2:2" hidden="1" x14ac:dyDescent="0.35">
      <c r="B612" s="2" t="str">
        <f>IF(D612="","",COUNT($D$24:$D$452)-COUNT(D$452:$D613))</f>
        <v/>
      </c>
    </row>
    <row r="613" spans="2:2" hidden="1" x14ac:dyDescent="0.35">
      <c r="B613" s="2" t="str">
        <f>IF(D613="","",COUNT($D$24:$D$452)-COUNT(D$452:$D614))</f>
        <v/>
      </c>
    </row>
    <row r="614" spans="2:2" hidden="1" x14ac:dyDescent="0.35">
      <c r="B614" s="2" t="str">
        <f>IF(D614="","",COUNT($D$24:$D$452)-COUNT(D$452:$D615))</f>
        <v/>
      </c>
    </row>
    <row r="615" spans="2:2" hidden="1" x14ac:dyDescent="0.35">
      <c r="B615" s="2" t="str">
        <f>IF(D615="","",COUNT($D$24:$D$452)-COUNT(D$452:$D616))</f>
        <v/>
      </c>
    </row>
    <row r="616" spans="2:2" hidden="1" x14ac:dyDescent="0.35">
      <c r="B616" s="2" t="str">
        <f>IF(D616="","",COUNT($D$24:$D$452)-COUNT(D$452:$D617))</f>
        <v/>
      </c>
    </row>
    <row r="617" spans="2:2" hidden="1" x14ac:dyDescent="0.35">
      <c r="B617" s="2" t="str">
        <f>IF(D617="","",COUNT($D$24:$D$452)-COUNT(D$452:$D618))</f>
        <v/>
      </c>
    </row>
    <row r="618" spans="2:2" hidden="1" x14ac:dyDescent="0.35">
      <c r="B618" s="2" t="str">
        <f>IF(D618="","",COUNT($D$24:$D$452)-COUNT(D$452:$D619))</f>
        <v/>
      </c>
    </row>
    <row r="619" spans="2:2" hidden="1" x14ac:dyDescent="0.35">
      <c r="B619" s="2" t="str">
        <f>IF(D619="","",COUNT($D$24:$D$452)-COUNT(D$452:$D620))</f>
        <v/>
      </c>
    </row>
    <row r="620" spans="2:2" hidden="1" x14ac:dyDescent="0.35">
      <c r="B620" s="2" t="str">
        <f>IF(D620="","",COUNT($D$24:$D$452)-COUNT(D$452:$D621))</f>
        <v/>
      </c>
    </row>
    <row r="621" spans="2:2" hidden="1" x14ac:dyDescent="0.35">
      <c r="B621" s="2" t="str">
        <f>IF(D621="","",COUNT($D$24:$D$452)-COUNT(D$452:$D622))</f>
        <v/>
      </c>
    </row>
    <row r="622" spans="2:2" hidden="1" x14ac:dyDescent="0.35">
      <c r="B622" s="2" t="str">
        <f>IF(D622="","",COUNT($D$24:$D$452)-COUNT(D$452:$D623))</f>
        <v/>
      </c>
    </row>
    <row r="623" spans="2:2" hidden="1" x14ac:dyDescent="0.35">
      <c r="B623" s="2" t="str">
        <f>IF(D623="","",COUNT($D$24:$D$452)-COUNT(D$452:$D624))</f>
        <v/>
      </c>
    </row>
    <row r="624" spans="2:2" hidden="1" x14ac:dyDescent="0.35">
      <c r="B624" s="2" t="str">
        <f>IF(D624="","",COUNT($D$24:$D$452)-COUNT(D$452:$D625))</f>
        <v/>
      </c>
    </row>
    <row r="625" spans="2:2" hidden="1" x14ac:dyDescent="0.35">
      <c r="B625" s="2" t="str">
        <f>IF(D625="","",COUNT($D$24:$D$452)-COUNT(D$452:$D626))</f>
        <v/>
      </c>
    </row>
    <row r="626" spans="2:2" hidden="1" x14ac:dyDescent="0.35">
      <c r="B626" s="2" t="str">
        <f>IF(D626="","",COUNT($D$24:$D$452)-COUNT(D$452:$D627))</f>
        <v/>
      </c>
    </row>
    <row r="627" spans="2:2" hidden="1" x14ac:dyDescent="0.35">
      <c r="B627" s="2" t="str">
        <f>IF(D627="","",COUNT($D$24:$D$452)-COUNT(D$452:$D628))</f>
        <v/>
      </c>
    </row>
    <row r="628" spans="2:2" hidden="1" x14ac:dyDescent="0.35">
      <c r="B628" s="2" t="str">
        <f>IF(D628="","",COUNT($D$24:$D$452)-COUNT(D$452:$D629))</f>
        <v/>
      </c>
    </row>
    <row r="629" spans="2:2" hidden="1" x14ac:dyDescent="0.35">
      <c r="B629" s="2" t="str">
        <f>IF(D629="","",COUNT($D$24:$D$452)-COUNT(D$452:$D630))</f>
        <v/>
      </c>
    </row>
    <row r="630" spans="2:2" hidden="1" x14ac:dyDescent="0.35">
      <c r="B630" s="2" t="str">
        <f>IF(D630="","",COUNT($D$24:$D$452)-COUNT(D$452:$D631))</f>
        <v/>
      </c>
    </row>
    <row r="631" spans="2:2" hidden="1" x14ac:dyDescent="0.35">
      <c r="B631" s="2" t="str">
        <f>IF(D631="","",COUNT($D$24:$D$452)-COUNT(D$452:$D632))</f>
        <v/>
      </c>
    </row>
    <row r="632" spans="2:2" hidden="1" x14ac:dyDescent="0.35">
      <c r="B632" s="2" t="str">
        <f>IF(D632="","",COUNT($D$24:$D$452)-COUNT(D$452:$D633))</f>
        <v/>
      </c>
    </row>
    <row r="633" spans="2:2" hidden="1" x14ac:dyDescent="0.35">
      <c r="B633" s="2" t="str">
        <f>IF(D633="","",COUNT($D$24:$D$452)-COUNT(D$452:$D634))</f>
        <v/>
      </c>
    </row>
    <row r="634" spans="2:2" hidden="1" x14ac:dyDescent="0.35">
      <c r="B634" s="2" t="str">
        <f>IF(D634="","",COUNT($D$24:$D$452)-COUNT(D$452:$D635))</f>
        <v/>
      </c>
    </row>
    <row r="635" spans="2:2" hidden="1" x14ac:dyDescent="0.35">
      <c r="B635" s="2" t="str">
        <f>IF(D635="","",COUNT($D$24:$D$452)-COUNT(D$452:$D636))</f>
        <v/>
      </c>
    </row>
    <row r="636" spans="2:2" hidden="1" x14ac:dyDescent="0.35">
      <c r="B636" s="2" t="str">
        <f>IF(D636="","",COUNT($D$24:$D$452)-COUNT(D$452:$D637))</f>
        <v/>
      </c>
    </row>
    <row r="637" spans="2:2" hidden="1" x14ac:dyDescent="0.35">
      <c r="B637" s="2" t="str">
        <f>IF(D637="","",COUNT($D$24:$D$452)-COUNT(D$452:$D638))</f>
        <v/>
      </c>
    </row>
    <row r="638" spans="2:2" hidden="1" x14ac:dyDescent="0.35">
      <c r="B638" s="2" t="str">
        <f>IF(D638="","",COUNT($D$24:$D$452)-COUNT(D$452:$D639))</f>
        <v/>
      </c>
    </row>
    <row r="639" spans="2:2" hidden="1" x14ac:dyDescent="0.35">
      <c r="B639" s="2" t="str">
        <f>IF(D639="","",COUNT($D$24:$D$452)-COUNT(D$452:$D640))</f>
        <v/>
      </c>
    </row>
    <row r="640" spans="2:2" hidden="1" x14ac:dyDescent="0.35">
      <c r="B640" s="2" t="str">
        <f>IF(D640="","",COUNT($D$24:$D$452)-COUNT(D$452:$D641))</f>
        <v/>
      </c>
    </row>
    <row r="641" spans="2:2" hidden="1" x14ac:dyDescent="0.35">
      <c r="B641" s="2" t="str">
        <f>IF(D641="","",COUNT($D$24:$D$452)-COUNT(D$452:$D642))</f>
        <v/>
      </c>
    </row>
    <row r="642" spans="2:2" hidden="1" x14ac:dyDescent="0.35">
      <c r="B642" s="2" t="str">
        <f>IF(D642="","",COUNT($D$24:$D$452)-COUNT(D$452:$D643))</f>
        <v/>
      </c>
    </row>
    <row r="643" spans="2:2" hidden="1" x14ac:dyDescent="0.35">
      <c r="B643" s="2" t="str">
        <f>IF(D643="","",COUNT($D$24:$D$452)-COUNT(D$452:$D644))</f>
        <v/>
      </c>
    </row>
    <row r="644" spans="2:2" hidden="1" x14ac:dyDescent="0.35">
      <c r="B644" s="2" t="str">
        <f>IF(D644="","",COUNT($D$24:$D$452)-COUNT(D$452:$D645))</f>
        <v/>
      </c>
    </row>
    <row r="645" spans="2:2" hidden="1" x14ac:dyDescent="0.35">
      <c r="B645" s="2" t="str">
        <f>IF(D645="","",COUNT($D$24:$D$452)-COUNT(D$452:$D646))</f>
        <v/>
      </c>
    </row>
    <row r="646" spans="2:2" hidden="1" x14ac:dyDescent="0.35">
      <c r="B646" s="2" t="str">
        <f>IF(D646="","",COUNT($D$24:$D$452)-COUNT(D$452:$D647))</f>
        <v/>
      </c>
    </row>
    <row r="647" spans="2:2" hidden="1" x14ac:dyDescent="0.35">
      <c r="B647" s="2" t="str">
        <f>IF(D647="","",COUNT($D$24:$D$452)-COUNT(D$452:$D648))</f>
        <v/>
      </c>
    </row>
    <row r="648" spans="2:2" hidden="1" x14ac:dyDescent="0.35">
      <c r="B648" s="2" t="str">
        <f>IF(D648="","",COUNT($D$24:$D$452)-COUNT(D$452:$D649))</f>
        <v/>
      </c>
    </row>
    <row r="649" spans="2:2" hidden="1" x14ac:dyDescent="0.35">
      <c r="B649" s="2" t="str">
        <f>IF(D649="","",COUNT($D$24:$D$452)-COUNT(D$452:$D650))</f>
        <v/>
      </c>
    </row>
    <row r="650" spans="2:2" hidden="1" x14ac:dyDescent="0.35">
      <c r="B650" s="2" t="str">
        <f>IF(D650="","",COUNT($D$24:$D$452)-COUNT(D$452:$D651))</f>
        <v/>
      </c>
    </row>
    <row r="651" spans="2:2" hidden="1" x14ac:dyDescent="0.35">
      <c r="B651" s="2" t="str">
        <f>IF(D651="","",COUNT($D$24:$D$452)-COUNT(D$452:$D652))</f>
        <v/>
      </c>
    </row>
    <row r="652" spans="2:2" hidden="1" x14ac:dyDescent="0.35">
      <c r="B652" s="2" t="str">
        <f>IF(D652="","",COUNT($D$24:$D$452)-COUNT(D$452:$D653))</f>
        <v/>
      </c>
    </row>
    <row r="653" spans="2:2" hidden="1" x14ac:dyDescent="0.35">
      <c r="B653" s="2" t="str">
        <f>IF(D653="","",COUNT($D$24:$D$452)-COUNT(D$452:$D654))</f>
        <v/>
      </c>
    </row>
    <row r="654" spans="2:2" hidden="1" x14ac:dyDescent="0.35">
      <c r="B654" s="2" t="str">
        <f>IF(D654="","",COUNT($D$24:$D$452)-COUNT(D$452:$D655))</f>
        <v/>
      </c>
    </row>
    <row r="655" spans="2:2" hidden="1" x14ac:dyDescent="0.35">
      <c r="B655" s="2" t="str">
        <f>IF(D655="","",COUNT($D$24:$D$452)-COUNT(D$452:$D656))</f>
        <v/>
      </c>
    </row>
    <row r="656" spans="2:2" hidden="1" x14ac:dyDescent="0.35">
      <c r="B656" s="2" t="str">
        <f>IF(D656="","",COUNT($D$24:$D$452)-COUNT(D$452:$D657))</f>
        <v/>
      </c>
    </row>
    <row r="657" spans="2:2" hidden="1" x14ac:dyDescent="0.35">
      <c r="B657" s="2" t="str">
        <f>IF(D657="","",COUNT($D$24:$D$452)-COUNT(D$452:$D658))</f>
        <v/>
      </c>
    </row>
    <row r="658" spans="2:2" hidden="1" x14ac:dyDescent="0.35">
      <c r="B658" s="2" t="str">
        <f>IF(D658="","",COUNT($D$24:$D$452)-COUNT(D$452:$D659))</f>
        <v/>
      </c>
    </row>
    <row r="659" spans="2:2" hidden="1" x14ac:dyDescent="0.35">
      <c r="B659" s="2" t="str">
        <f>IF(D659="","",COUNT($D$24:$D$452)-COUNT(D$452:$D660))</f>
        <v/>
      </c>
    </row>
    <row r="660" spans="2:2" hidden="1" x14ac:dyDescent="0.35">
      <c r="B660" s="2" t="str">
        <f>IF(D660="","",COUNT($D$24:$D$452)-COUNT(D$452:$D661))</f>
        <v/>
      </c>
    </row>
    <row r="661" spans="2:2" hidden="1" x14ac:dyDescent="0.35">
      <c r="B661" s="2" t="str">
        <f>IF(D661="","",COUNT($D$24:$D$452)-COUNT(D$452:$D662))</f>
        <v/>
      </c>
    </row>
    <row r="662" spans="2:2" hidden="1" x14ac:dyDescent="0.35">
      <c r="B662" s="2" t="str">
        <f>IF(D662="","",COUNT($D$24:$D$452)-COUNT(D$452:$D663))</f>
        <v/>
      </c>
    </row>
    <row r="663" spans="2:2" hidden="1" x14ac:dyDescent="0.35">
      <c r="B663" s="2" t="str">
        <f>IF(D663="","",COUNT($D$24:$D$452)-COUNT(D$452:$D664))</f>
        <v/>
      </c>
    </row>
    <row r="664" spans="2:2" hidden="1" x14ac:dyDescent="0.35">
      <c r="B664" s="2" t="str">
        <f>IF(D664="","",COUNT($D$24:$D$452)-COUNT(D$452:$D665))</f>
        <v/>
      </c>
    </row>
    <row r="665" spans="2:2" hidden="1" x14ac:dyDescent="0.35">
      <c r="B665" s="2" t="str">
        <f>IF(D665="","",COUNT($D$24:$D$452)-COUNT(D$452:$D666))</f>
        <v/>
      </c>
    </row>
    <row r="666" spans="2:2" hidden="1" x14ac:dyDescent="0.35">
      <c r="B666" s="2" t="str">
        <f>IF(D666="","",COUNT($D$24:$D$452)-COUNT(D$452:$D667))</f>
        <v/>
      </c>
    </row>
    <row r="667" spans="2:2" hidden="1" x14ac:dyDescent="0.35">
      <c r="B667" s="2" t="str">
        <f>IF(D667="","",COUNT($D$24:$D$452)-COUNT(D$452:$D668))</f>
        <v/>
      </c>
    </row>
    <row r="668" spans="2:2" hidden="1" x14ac:dyDescent="0.35">
      <c r="B668" s="2" t="str">
        <f>IF(D668="","",COUNT($D$24:$D$452)-COUNT(D$452:$D669))</f>
        <v/>
      </c>
    </row>
    <row r="669" spans="2:2" hidden="1" x14ac:dyDescent="0.35">
      <c r="B669" s="2" t="str">
        <f>IF(D669="","",COUNT($D$24:$D$452)-COUNT(D$452:$D670))</f>
        <v/>
      </c>
    </row>
    <row r="670" spans="2:2" hidden="1" x14ac:dyDescent="0.35">
      <c r="B670" s="2" t="str">
        <f>IF(D670="","",COUNT($D$24:$D$452)-COUNT(D$452:$D671))</f>
        <v/>
      </c>
    </row>
    <row r="671" spans="2:2" hidden="1" x14ac:dyDescent="0.35">
      <c r="B671" s="2" t="str">
        <f>IF(D671="","",COUNT($D$24:$D$452)-COUNT(D$452:$D672))</f>
        <v/>
      </c>
    </row>
    <row r="672" spans="2:2" hidden="1" x14ac:dyDescent="0.35">
      <c r="B672" s="2" t="str">
        <f>IF(D672="","",COUNT($D$24:$D$452)-COUNT(D$452:$D673))</f>
        <v/>
      </c>
    </row>
    <row r="673" spans="2:2" hidden="1" x14ac:dyDescent="0.35">
      <c r="B673" s="2" t="str">
        <f>IF(D673="","",COUNT($D$24:$D$452)-COUNT(D$452:$D674))</f>
        <v/>
      </c>
    </row>
    <row r="674" spans="2:2" hidden="1" x14ac:dyDescent="0.35">
      <c r="B674" s="2" t="str">
        <f>IF(D674="","",COUNT($D$24:$D$452)-COUNT(D$452:$D675))</f>
        <v/>
      </c>
    </row>
    <row r="675" spans="2:2" hidden="1" x14ac:dyDescent="0.35">
      <c r="B675" s="2" t="str">
        <f>IF(D675="","",COUNT($D$24:$D$452)-COUNT(D$452:$D676))</f>
        <v/>
      </c>
    </row>
    <row r="676" spans="2:2" hidden="1" x14ac:dyDescent="0.35">
      <c r="B676" s="2" t="str">
        <f>IF(D676="","",COUNT($D$24:$D$452)-COUNT(D$452:$D677))</f>
        <v/>
      </c>
    </row>
    <row r="677" spans="2:2" hidden="1" x14ac:dyDescent="0.35">
      <c r="B677" s="2" t="str">
        <f>IF(D677="","",COUNT($D$24:$D$452)-COUNT(D$452:$D678))</f>
        <v/>
      </c>
    </row>
    <row r="678" spans="2:2" hidden="1" x14ac:dyDescent="0.35">
      <c r="B678" s="2" t="str">
        <f>IF(D678="","",COUNT($D$24:$D$452)-COUNT(D$452:$D679))</f>
        <v/>
      </c>
    </row>
    <row r="679" spans="2:2" hidden="1" x14ac:dyDescent="0.35">
      <c r="B679" s="2" t="str">
        <f>IF(D679="","",COUNT($D$24:$D$452)-COUNT(D$452:$D680))</f>
        <v/>
      </c>
    </row>
    <row r="680" spans="2:2" hidden="1" x14ac:dyDescent="0.35">
      <c r="B680" s="2" t="str">
        <f>IF(D680="","",COUNT($D$24:$D$452)-COUNT(D$452:$D681))</f>
        <v/>
      </c>
    </row>
    <row r="681" spans="2:2" hidden="1" x14ac:dyDescent="0.35">
      <c r="B681" s="2" t="str">
        <f>IF(D681="","",COUNT($D$24:$D$452)-COUNT(D$452:$D682))</f>
        <v/>
      </c>
    </row>
    <row r="682" spans="2:2" hidden="1" x14ac:dyDescent="0.35">
      <c r="B682" s="2" t="str">
        <f>IF(D682="","",COUNT($D$24:$D$452)-COUNT(D$452:$D683))</f>
        <v/>
      </c>
    </row>
    <row r="683" spans="2:2" hidden="1" x14ac:dyDescent="0.35">
      <c r="B683" s="2" t="str">
        <f>IF(D683="","",COUNT($D$24:$D$452)-COUNT(D$452:$D684))</f>
        <v/>
      </c>
    </row>
    <row r="684" spans="2:2" hidden="1" x14ac:dyDescent="0.35">
      <c r="B684" s="2" t="str">
        <f>IF(D684="","",COUNT($D$24:$D$452)-COUNT(D$452:$D685))</f>
        <v/>
      </c>
    </row>
    <row r="685" spans="2:2" hidden="1" x14ac:dyDescent="0.35">
      <c r="B685" s="2" t="str">
        <f>IF(D685="","",COUNT($D$24:$D$452)-COUNT(D$452:$D686))</f>
        <v/>
      </c>
    </row>
    <row r="686" spans="2:2" hidden="1" x14ac:dyDescent="0.35">
      <c r="B686" s="2" t="str">
        <f>IF(D686="","",COUNT($D$24:$D$452)-COUNT(D$452:$D687))</f>
        <v/>
      </c>
    </row>
    <row r="687" spans="2:2" hidden="1" x14ac:dyDescent="0.35">
      <c r="B687" s="2" t="str">
        <f>IF(D687="","",COUNT($D$24:$D$452)-COUNT(D$452:$D688))</f>
        <v/>
      </c>
    </row>
    <row r="688" spans="2:2" hidden="1" x14ac:dyDescent="0.35">
      <c r="B688" s="2" t="str">
        <f>IF(D688="","",COUNT($D$24:$D$452)-COUNT(D$452:$D689))</f>
        <v/>
      </c>
    </row>
    <row r="689" spans="2:2" hidden="1" x14ac:dyDescent="0.35">
      <c r="B689" s="2" t="str">
        <f>IF(D689="","",COUNT($D$24:$D$452)-COUNT(D$452:$D690))</f>
        <v/>
      </c>
    </row>
    <row r="690" spans="2:2" hidden="1" x14ac:dyDescent="0.35">
      <c r="B690" s="2" t="str">
        <f>IF(D690="","",COUNT($D$24:$D$452)-COUNT(D$452:$D691))</f>
        <v/>
      </c>
    </row>
    <row r="691" spans="2:2" hidden="1" x14ac:dyDescent="0.35">
      <c r="B691" s="2" t="str">
        <f>IF(D691="","",COUNT($D$24:$D$452)-COUNT(D$452:$D692))</f>
        <v/>
      </c>
    </row>
    <row r="692" spans="2:2" hidden="1" x14ac:dyDescent="0.35">
      <c r="B692" s="2" t="str">
        <f>IF(D692="","",COUNT($D$24:$D$452)-COUNT(D$452:$D693))</f>
        <v/>
      </c>
    </row>
    <row r="693" spans="2:2" hidden="1" x14ac:dyDescent="0.35">
      <c r="B693" s="2" t="str">
        <f>IF(D693="","",COUNT($D$24:$D$452)-COUNT(D$452:$D694))</f>
        <v/>
      </c>
    </row>
    <row r="694" spans="2:2" hidden="1" x14ac:dyDescent="0.35">
      <c r="B694" s="2" t="str">
        <f>IF(D694="","",COUNT($D$24:$D$452)-COUNT(D$452:$D695))</f>
        <v/>
      </c>
    </row>
    <row r="695" spans="2:2" hidden="1" x14ac:dyDescent="0.35">
      <c r="B695" s="2" t="str">
        <f>IF(D695="","",COUNT($D$24:$D$452)-COUNT(D$452:$D696))</f>
        <v/>
      </c>
    </row>
    <row r="696" spans="2:2" hidden="1" x14ac:dyDescent="0.35">
      <c r="B696" s="2" t="str">
        <f>IF(D696="","",COUNT($D$24:$D$452)-COUNT(D$452:$D697))</f>
        <v/>
      </c>
    </row>
    <row r="697" spans="2:2" hidden="1" x14ac:dyDescent="0.35">
      <c r="B697" s="2" t="str">
        <f>IF(D697="","",COUNT($D$24:$D$452)-COUNT(D$452:$D698))</f>
        <v/>
      </c>
    </row>
    <row r="698" spans="2:2" hidden="1" x14ac:dyDescent="0.35">
      <c r="B698" s="2" t="str">
        <f>IF(D698="","",COUNT($D$24:$D$452)-COUNT(D$452:$D699))</f>
        <v/>
      </c>
    </row>
    <row r="699" spans="2:2" hidden="1" x14ac:dyDescent="0.35">
      <c r="B699" s="2" t="str">
        <f>IF(D699="","",COUNT($D$24:$D$452)-COUNT(D$452:$D700))</f>
        <v/>
      </c>
    </row>
    <row r="700" spans="2:2" hidden="1" x14ac:dyDescent="0.35">
      <c r="B700" s="2" t="str">
        <f>IF(D700="","",COUNT($D$24:$D$452)-COUNT(D$452:$D701))</f>
        <v/>
      </c>
    </row>
    <row r="701" spans="2:2" hidden="1" x14ac:dyDescent="0.35">
      <c r="B701" s="2" t="str">
        <f>IF(D701="","",COUNT($D$24:$D$452)-COUNT(D$452:$D702))</f>
        <v/>
      </c>
    </row>
    <row r="702" spans="2:2" hidden="1" x14ac:dyDescent="0.35">
      <c r="B702" s="2" t="str">
        <f>IF(D702="","",COUNT($D$24:$D$452)-COUNT(D$452:$D703))</f>
        <v/>
      </c>
    </row>
    <row r="703" spans="2:2" hidden="1" x14ac:dyDescent="0.35">
      <c r="B703" s="2" t="str">
        <f>IF(D703="","",COUNT($D$24:$D$452)-COUNT(D$452:$D704))</f>
        <v/>
      </c>
    </row>
    <row r="704" spans="2:2" hidden="1" x14ac:dyDescent="0.35">
      <c r="B704" s="2" t="str">
        <f>IF(D704="","",COUNT($D$24:$D$452)-COUNT(D$452:$D705))</f>
        <v/>
      </c>
    </row>
    <row r="705" spans="2:2" hidden="1" x14ac:dyDescent="0.35">
      <c r="B705" s="2" t="str">
        <f>IF(D705="","",COUNT($D$24:$D$452)-COUNT(D$452:$D706))</f>
        <v/>
      </c>
    </row>
    <row r="706" spans="2:2" hidden="1" x14ac:dyDescent="0.35">
      <c r="B706" s="2" t="str">
        <f>IF(D706="","",COUNT($D$24:$D$452)-COUNT(D$452:$D707))</f>
        <v/>
      </c>
    </row>
    <row r="707" spans="2:2" hidden="1" x14ac:dyDescent="0.35">
      <c r="B707" s="2" t="str">
        <f>IF(D707="","",COUNT($D$24:$D$452)-COUNT(D$452:$D708))</f>
        <v/>
      </c>
    </row>
  </sheetData>
  <sheetProtection algorithmName="SHA-512" hashValue="fyFZgnochydFsJRCh1yU7G/zmW69AWI9if/a4L3ZWM4jT2n/KctssO6gy8S6jc72AKvhHxv20/3B6EZQiemqHA==" saltValue="mdYrfa7Ikn+fxgsEhkRTYQ==" spinCount="100000" sheet="1" sort="0" autoFilter="0"/>
  <pageMargins left="0.7" right="0.7" top="0.75" bottom="0.75" header="0.3" footer="0.3"/>
  <pageSetup pageOrder="overThenDown" orientation="landscape" r:id="rId1"/>
  <tableParts count="1">
    <tablePart r:id="rId2"/>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D95D0-3D58-4472-9A97-01668828E14A}">
  <sheetPr>
    <tabColor theme="9"/>
  </sheetPr>
  <dimension ref="B1:AG1508"/>
  <sheetViews>
    <sheetView showGridLines="0" topLeftCell="B7" zoomScaleNormal="100" workbookViewId="0">
      <selection activeCell="B8" sqref="B8"/>
    </sheetView>
  </sheetViews>
  <sheetFormatPr defaultColWidth="0" defaultRowHeight="14.5" zeroHeight="1" x14ac:dyDescent="0.35"/>
  <cols>
    <col min="1" max="1" width="16.08984375" style="195" hidden="1" customWidth="1"/>
    <col min="2" max="2" width="16" style="195" customWidth="1"/>
    <col min="3" max="3" width="39.453125" style="195" customWidth="1"/>
    <col min="4" max="4" width="48.90625" style="195" customWidth="1"/>
    <col min="5" max="5" width="39.54296875" style="25" customWidth="1"/>
    <col min="6" max="6" width="26.453125" style="25" customWidth="1"/>
    <col min="7" max="7" width="16.453125" style="25" customWidth="1"/>
    <col min="8" max="9" width="16.453125" style="51" customWidth="1"/>
    <col min="10" max="11" width="45.08984375" style="195" customWidth="1"/>
    <col min="12" max="12" width="53" style="195" customWidth="1"/>
    <col min="13" max="28" width="16.08984375" style="195" hidden="1" customWidth="1"/>
    <col min="29" max="33" width="18.54296875" style="195" hidden="1" customWidth="1"/>
    <col min="34" max="16384" width="16.08984375" style="195" hidden="1"/>
  </cols>
  <sheetData>
    <row r="1" spans="2:12" s="1" customFormat="1" ht="24.75" hidden="1" customHeight="1" x14ac:dyDescent="0.3">
      <c r="B1" s="27" t="s">
        <v>42</v>
      </c>
      <c r="C1" s="27"/>
      <c r="D1" s="27"/>
      <c r="E1" s="27"/>
      <c r="F1" s="27"/>
      <c r="G1" s="27"/>
      <c r="H1" s="27"/>
      <c r="I1" s="27"/>
    </row>
    <row r="2" spans="2:12" s="1" customFormat="1" ht="13" hidden="1" x14ac:dyDescent="0.3">
      <c r="B2" s="28" t="s">
        <v>0</v>
      </c>
      <c r="C2" s="28"/>
      <c r="D2" s="28"/>
      <c r="E2" s="26" t="str">
        <f>+Welcome!B1</f>
        <v>40 CFR Part 60, Subpart MMa Standards of Performance for Automobile and Light Duty Truck Surface Coating Operations for which Construction, Modification or Reconstruction Commenced After May 18, 2022</v>
      </c>
      <c r="F2" s="26"/>
      <c r="G2" s="26"/>
      <c r="H2" s="29"/>
      <c r="I2" s="29"/>
    </row>
    <row r="3" spans="2:12" s="1" customFormat="1" ht="13" hidden="1" x14ac:dyDescent="0.3">
      <c r="B3" s="30" t="s">
        <v>1</v>
      </c>
      <c r="C3" s="30"/>
      <c r="D3" s="30"/>
      <c r="E3" s="31" t="str">
        <f>+Welcome!B2</f>
        <v>§60.395a(j) Compliance Report Spreadsheet Template</v>
      </c>
      <c r="F3" s="31"/>
      <c r="G3" s="31"/>
      <c r="H3" s="32"/>
      <c r="I3" s="32"/>
    </row>
    <row r="4" spans="2:12" s="1" customFormat="1" ht="13" hidden="1" x14ac:dyDescent="0.3">
      <c r="B4" s="30" t="s">
        <v>2</v>
      </c>
      <c r="C4" s="30"/>
      <c r="D4" s="30"/>
      <c r="E4" s="33" t="str">
        <f>+Welcome!B4</f>
        <v>v1.0</v>
      </c>
      <c r="F4" s="33"/>
      <c r="G4" s="33"/>
      <c r="H4" s="34"/>
      <c r="I4" s="34"/>
    </row>
    <row r="5" spans="2:12" s="1" customFormat="1" ht="13" hidden="1" x14ac:dyDescent="0.3">
      <c r="B5" s="30" t="s">
        <v>3</v>
      </c>
      <c r="C5" s="30"/>
      <c r="D5" s="30"/>
      <c r="E5" s="35">
        <f>+Welcome!B5</f>
        <v>44785</v>
      </c>
      <c r="F5" s="35"/>
      <c r="G5" s="35"/>
      <c r="H5" s="36"/>
      <c r="I5" s="36"/>
    </row>
    <row r="6" spans="2:12" s="2" customFormat="1" hidden="1" x14ac:dyDescent="0.35">
      <c r="B6" s="124" t="str">
        <f>Welcome!B6</f>
        <v>OMB No.: 2060-NEW Form 5900-582 For further Paperwork Reduction Act information see: 
https://www.epa.gov/electronic-reporting-air-emissions/paperwork-reduction-act-pra-cedri-and-ert</v>
      </c>
    </row>
    <row r="7" spans="2:12" s="2" customFormat="1" x14ac:dyDescent="0.35">
      <c r="B7" s="233" t="s">
        <v>470</v>
      </c>
      <c r="C7" s="114"/>
      <c r="D7" s="114"/>
      <c r="E7" s="58"/>
      <c r="F7" s="58"/>
      <c r="G7" s="58"/>
      <c r="H7" s="58"/>
      <c r="I7" s="58"/>
    </row>
    <row r="8" spans="2:12" s="2" customFormat="1" x14ac:dyDescent="0.35">
      <c r="B8" s="4" t="s">
        <v>238</v>
      </c>
      <c r="C8" s="20"/>
      <c r="D8" s="20"/>
      <c r="E8" s="20"/>
      <c r="F8" s="20"/>
      <c r="G8" s="20"/>
      <c r="H8" s="20"/>
      <c r="I8" s="20"/>
    </row>
    <row r="9" spans="2:12" s="2" customFormat="1" ht="17.25" hidden="1" customHeight="1" x14ac:dyDescent="0.35">
      <c r="B9" s="5"/>
      <c r="C9" s="5"/>
      <c r="D9" s="5"/>
      <c r="E9" s="5"/>
      <c r="F9" s="5"/>
      <c r="G9" s="5"/>
      <c r="H9" s="5"/>
      <c r="I9" s="5"/>
    </row>
    <row r="10" spans="2:12" s="2" customFormat="1" hidden="1" x14ac:dyDescent="0.35">
      <c r="E10" s="47"/>
      <c r="F10" s="47"/>
      <c r="G10" s="47"/>
      <c r="H10" s="42"/>
      <c r="I10" s="42"/>
    </row>
    <row r="11" spans="2:12" s="2" customFormat="1" hidden="1" x14ac:dyDescent="0.35">
      <c r="B11" s="5"/>
      <c r="C11" s="14"/>
      <c r="D11" s="14"/>
      <c r="E11" s="14"/>
      <c r="F11" s="14"/>
      <c r="G11" s="14"/>
      <c r="H11" s="43"/>
      <c r="I11" s="43"/>
    </row>
    <row r="12" spans="2:12" s="211" customFormat="1" ht="116.5" thickBot="1" x14ac:dyDescent="0.4">
      <c r="B12" s="212" t="s">
        <v>192</v>
      </c>
      <c r="C12" s="213" t="s">
        <v>358</v>
      </c>
      <c r="D12" s="202" t="s">
        <v>209</v>
      </c>
      <c r="E12" s="206" t="s">
        <v>340</v>
      </c>
      <c r="F12" s="206" t="s">
        <v>341</v>
      </c>
      <c r="G12" s="216" t="s">
        <v>344</v>
      </c>
      <c r="H12" s="216" t="s">
        <v>345</v>
      </c>
      <c r="I12" s="216" t="s">
        <v>346</v>
      </c>
      <c r="J12" s="206" t="s">
        <v>348</v>
      </c>
      <c r="K12" s="206" t="s">
        <v>424</v>
      </c>
      <c r="L12" s="206" t="s">
        <v>347</v>
      </c>
    </row>
    <row r="13" spans="2:12" s="199" customFormat="1" ht="15" customHeight="1" x14ac:dyDescent="0.35">
      <c r="B13" s="196" t="s">
        <v>152</v>
      </c>
      <c r="C13" s="197" t="s">
        <v>227</v>
      </c>
      <c r="D13" s="198" t="s">
        <v>228</v>
      </c>
      <c r="E13" s="116" t="s">
        <v>266</v>
      </c>
      <c r="F13" s="116" t="s">
        <v>342</v>
      </c>
      <c r="G13" s="141" t="s">
        <v>275</v>
      </c>
      <c r="H13" s="141" t="s">
        <v>276</v>
      </c>
      <c r="I13" s="141" t="s">
        <v>277</v>
      </c>
      <c r="J13" s="117" t="s">
        <v>383</v>
      </c>
      <c r="K13" s="117" t="s">
        <v>384</v>
      </c>
      <c r="L13" s="116" t="s">
        <v>164</v>
      </c>
    </row>
    <row r="14" spans="2:12" s="165" customFormat="1" ht="29" x14ac:dyDescent="0.35">
      <c r="B14" s="162" t="s">
        <v>39</v>
      </c>
      <c r="C14" s="163" t="s">
        <v>367</v>
      </c>
      <c r="D14" s="164" t="s">
        <v>370</v>
      </c>
      <c r="E14" s="252" t="s">
        <v>343</v>
      </c>
      <c r="F14" s="252" t="s">
        <v>288</v>
      </c>
      <c r="G14" s="10" t="s">
        <v>294</v>
      </c>
      <c r="H14" s="10" t="s">
        <v>293</v>
      </c>
      <c r="I14" s="144" t="s">
        <v>324</v>
      </c>
      <c r="J14" s="119" t="s">
        <v>382</v>
      </c>
      <c r="K14" s="119" t="s">
        <v>385</v>
      </c>
      <c r="L14" s="119" t="s">
        <v>292</v>
      </c>
    </row>
    <row r="15" spans="2:12" hidden="1" x14ac:dyDescent="0.35">
      <c r="B15" s="149" t="s">
        <v>288</v>
      </c>
      <c r="C15" s="150" t="s">
        <v>288</v>
      </c>
      <c r="D15" s="83" t="s">
        <v>288</v>
      </c>
      <c r="E15" s="260" t="s">
        <v>288</v>
      </c>
      <c r="F15" s="260" t="s">
        <v>288</v>
      </c>
      <c r="G15" s="49" t="s">
        <v>288</v>
      </c>
      <c r="H15" s="49" t="s">
        <v>288</v>
      </c>
      <c r="I15" s="261" t="s">
        <v>288</v>
      </c>
      <c r="J15" s="260" t="s">
        <v>288</v>
      </c>
      <c r="K15" s="260" t="s">
        <v>288</v>
      </c>
      <c r="L15" s="119" t="s">
        <v>288</v>
      </c>
    </row>
    <row r="16" spans="2:12" hidden="1" x14ac:dyDescent="0.35">
      <c r="B16" s="149" t="s">
        <v>288</v>
      </c>
      <c r="C16" s="150" t="s">
        <v>288</v>
      </c>
      <c r="D16" s="83" t="s">
        <v>288</v>
      </c>
      <c r="E16" s="260" t="s">
        <v>288</v>
      </c>
      <c r="F16" s="260" t="s">
        <v>288</v>
      </c>
      <c r="G16" s="49" t="s">
        <v>288</v>
      </c>
      <c r="H16" s="49" t="s">
        <v>288</v>
      </c>
      <c r="I16" s="261" t="s">
        <v>288</v>
      </c>
      <c r="J16" s="260" t="s">
        <v>288</v>
      </c>
      <c r="K16" s="260" t="s">
        <v>288</v>
      </c>
      <c r="L16" s="119" t="s">
        <v>288</v>
      </c>
    </row>
    <row r="17" spans="2:12" hidden="1" x14ac:dyDescent="0.35">
      <c r="B17" s="149" t="s">
        <v>288</v>
      </c>
      <c r="C17" s="150" t="s">
        <v>288</v>
      </c>
      <c r="D17" s="83" t="s">
        <v>288</v>
      </c>
      <c r="E17" s="260" t="s">
        <v>288</v>
      </c>
      <c r="F17" s="260" t="s">
        <v>288</v>
      </c>
      <c r="G17" s="49" t="s">
        <v>288</v>
      </c>
      <c r="H17" s="49" t="s">
        <v>288</v>
      </c>
      <c r="I17" s="261" t="s">
        <v>288</v>
      </c>
      <c r="J17" s="260" t="s">
        <v>288</v>
      </c>
      <c r="K17" s="260" t="s">
        <v>288</v>
      </c>
      <c r="L17" s="119" t="s">
        <v>288</v>
      </c>
    </row>
    <row r="18" spans="2:12" hidden="1" x14ac:dyDescent="0.35">
      <c r="B18" s="149" t="s">
        <v>288</v>
      </c>
      <c r="C18" s="150" t="s">
        <v>288</v>
      </c>
      <c r="D18" s="83" t="s">
        <v>288</v>
      </c>
      <c r="E18" s="260" t="s">
        <v>288</v>
      </c>
      <c r="F18" s="260" t="s">
        <v>288</v>
      </c>
      <c r="G18" s="49" t="s">
        <v>288</v>
      </c>
      <c r="H18" s="49" t="s">
        <v>288</v>
      </c>
      <c r="I18" s="261" t="s">
        <v>288</v>
      </c>
      <c r="J18" s="260" t="s">
        <v>288</v>
      </c>
      <c r="K18" s="260" t="s">
        <v>288</v>
      </c>
      <c r="L18" s="119" t="s">
        <v>288</v>
      </c>
    </row>
    <row r="19" spans="2:12" hidden="1" x14ac:dyDescent="0.35">
      <c r="B19" s="149" t="s">
        <v>288</v>
      </c>
      <c r="C19" s="150" t="s">
        <v>288</v>
      </c>
      <c r="D19" s="83" t="s">
        <v>288</v>
      </c>
      <c r="E19" s="260" t="s">
        <v>288</v>
      </c>
      <c r="F19" s="260" t="s">
        <v>288</v>
      </c>
      <c r="G19" s="49" t="s">
        <v>288</v>
      </c>
      <c r="H19" s="49" t="s">
        <v>288</v>
      </c>
      <c r="I19" s="261" t="s">
        <v>288</v>
      </c>
      <c r="J19" s="260" t="s">
        <v>288</v>
      </c>
      <c r="K19" s="260" t="s">
        <v>288</v>
      </c>
      <c r="L19" s="119" t="s">
        <v>288</v>
      </c>
    </row>
    <row r="20" spans="2:12" hidden="1" x14ac:dyDescent="0.35">
      <c r="B20" s="149" t="s">
        <v>288</v>
      </c>
      <c r="C20" s="150" t="s">
        <v>288</v>
      </c>
      <c r="D20" s="83" t="s">
        <v>288</v>
      </c>
      <c r="E20" s="260" t="s">
        <v>288</v>
      </c>
      <c r="F20" s="260" t="s">
        <v>288</v>
      </c>
      <c r="G20" s="49" t="s">
        <v>288</v>
      </c>
      <c r="H20" s="49" t="s">
        <v>288</v>
      </c>
      <c r="I20" s="261" t="s">
        <v>288</v>
      </c>
      <c r="J20" s="260" t="s">
        <v>288</v>
      </c>
      <c r="K20" s="260" t="s">
        <v>288</v>
      </c>
      <c r="L20" s="119" t="s">
        <v>288</v>
      </c>
    </row>
    <row r="21" spans="2:12" hidden="1" x14ac:dyDescent="0.35">
      <c r="B21" s="149" t="s">
        <v>288</v>
      </c>
      <c r="C21" s="150" t="s">
        <v>288</v>
      </c>
      <c r="D21" s="83" t="s">
        <v>288</v>
      </c>
      <c r="E21" s="260" t="s">
        <v>288</v>
      </c>
      <c r="F21" s="260" t="s">
        <v>288</v>
      </c>
      <c r="G21" s="49" t="s">
        <v>288</v>
      </c>
      <c r="H21" s="49" t="s">
        <v>288</v>
      </c>
      <c r="I21" s="261" t="s">
        <v>288</v>
      </c>
      <c r="J21" s="260" t="s">
        <v>288</v>
      </c>
      <c r="K21" s="260" t="s">
        <v>288</v>
      </c>
      <c r="L21" s="119" t="s">
        <v>288</v>
      </c>
    </row>
    <row r="22" spans="2:12" hidden="1" x14ac:dyDescent="0.35">
      <c r="B22" s="149" t="s">
        <v>288</v>
      </c>
      <c r="C22" s="150" t="s">
        <v>288</v>
      </c>
      <c r="D22" s="83" t="s">
        <v>288</v>
      </c>
      <c r="E22" s="260" t="s">
        <v>288</v>
      </c>
      <c r="F22" s="260" t="s">
        <v>288</v>
      </c>
      <c r="G22" s="49" t="s">
        <v>288</v>
      </c>
      <c r="H22" s="49" t="s">
        <v>288</v>
      </c>
      <c r="I22" s="261" t="s">
        <v>288</v>
      </c>
      <c r="J22" s="260" t="s">
        <v>288</v>
      </c>
      <c r="K22" s="260" t="s">
        <v>288</v>
      </c>
      <c r="L22" s="119" t="s">
        <v>288</v>
      </c>
    </row>
    <row r="23" spans="2:12" hidden="1" x14ac:dyDescent="0.35">
      <c r="B23" s="262" t="s">
        <v>288</v>
      </c>
      <c r="C23" s="263" t="s">
        <v>288</v>
      </c>
      <c r="D23" s="83" t="s">
        <v>288</v>
      </c>
      <c r="E23" s="252" t="s">
        <v>288</v>
      </c>
      <c r="F23" s="252" t="s">
        <v>288</v>
      </c>
      <c r="G23" s="49" t="s">
        <v>288</v>
      </c>
      <c r="H23" s="49" t="s">
        <v>288</v>
      </c>
      <c r="I23" s="49" t="s">
        <v>288</v>
      </c>
      <c r="J23" s="252" t="s">
        <v>288</v>
      </c>
      <c r="K23" s="252" t="s">
        <v>288</v>
      </c>
      <c r="L23" s="264" t="s">
        <v>288</v>
      </c>
    </row>
    <row r="24" spans="2:12" s="279" customFormat="1" x14ac:dyDescent="0.35">
      <c r="B24" s="332" t="str">
        <f>IF($D24="","",VLOOKUP($D24,Lists!$AO$2:$AQ$78,2,FALSE))</f>
        <v/>
      </c>
      <c r="C24" s="333" t="str">
        <f>IF($D24="","",VLOOKUP($D24,Lists!$AO$2:$AQ$78,3,FALSE))</f>
        <v/>
      </c>
      <c r="D24" s="277"/>
      <c r="E24" s="317"/>
      <c r="F24" s="317"/>
      <c r="G24" s="303"/>
      <c r="H24" s="304"/>
      <c r="I24" s="300"/>
      <c r="J24" s="317"/>
      <c r="K24" s="317"/>
      <c r="L24" s="317"/>
    </row>
    <row r="25" spans="2:12" s="279" customFormat="1" x14ac:dyDescent="0.35">
      <c r="B25" s="332" t="str">
        <f>IF($D25="","",VLOOKUP($D25,Lists!$AO$2:$AQ$78,2,FALSE))</f>
        <v/>
      </c>
      <c r="C25" s="333" t="str">
        <f>IF($D25="","",VLOOKUP($D25,Lists!$AO$2:$AQ$78,3,FALSE))</f>
        <v/>
      </c>
      <c r="D25" s="334"/>
      <c r="E25" s="317"/>
      <c r="F25" s="317"/>
      <c r="G25" s="303"/>
      <c r="H25" s="304"/>
      <c r="I25" s="300"/>
      <c r="J25" s="317"/>
      <c r="K25" s="317"/>
      <c r="L25" s="317"/>
    </row>
    <row r="26" spans="2:12" s="279" customFormat="1" x14ac:dyDescent="0.35">
      <c r="B26" s="332" t="str">
        <f>IF($D26="","",VLOOKUP($D26,Lists!$AO$2:$AQ$78,2,FALSE))</f>
        <v/>
      </c>
      <c r="C26" s="333" t="str">
        <f>IF($D26="","",VLOOKUP($D26,Lists!$AO$2:$AQ$78,3,FALSE))</f>
        <v/>
      </c>
      <c r="D26" s="334"/>
      <c r="E26" s="317"/>
      <c r="F26" s="317"/>
      <c r="G26" s="303"/>
      <c r="H26" s="304"/>
      <c r="I26" s="300"/>
      <c r="J26" s="317"/>
      <c r="K26" s="317"/>
      <c r="L26" s="317"/>
    </row>
    <row r="27" spans="2:12" s="279" customFormat="1" x14ac:dyDescent="0.35">
      <c r="B27" s="332" t="str">
        <f>IF($D27="","",VLOOKUP($D27,Lists!$AO$2:$AQ$78,2,FALSE))</f>
        <v/>
      </c>
      <c r="C27" s="333" t="str">
        <f>IF($D27="","",VLOOKUP($D27,Lists!$AO$2:$AQ$78,3,FALSE))</f>
        <v/>
      </c>
      <c r="D27" s="334"/>
      <c r="E27" s="317"/>
      <c r="F27" s="317"/>
      <c r="G27" s="336"/>
      <c r="H27" s="337"/>
      <c r="I27" s="300"/>
      <c r="J27" s="317"/>
      <c r="K27" s="317"/>
      <c r="L27" s="317"/>
    </row>
    <row r="28" spans="2:12" s="279" customFormat="1" x14ac:dyDescent="0.35">
      <c r="B28" s="332" t="str">
        <f>IF($D28="","",VLOOKUP($D28,Lists!$AO$2:$AQ$78,2,FALSE))</f>
        <v/>
      </c>
      <c r="C28" s="333" t="str">
        <f>IF($D28="","",VLOOKUP($D28,Lists!$AO$2:$AQ$78,3,FALSE))</f>
        <v/>
      </c>
      <c r="D28" s="334"/>
      <c r="E28" s="317"/>
      <c r="F28" s="317"/>
      <c r="G28" s="336"/>
      <c r="H28" s="337"/>
      <c r="I28" s="300"/>
      <c r="J28" s="317"/>
      <c r="K28" s="317"/>
      <c r="L28" s="317"/>
    </row>
    <row r="29" spans="2:12" s="279" customFormat="1" x14ac:dyDescent="0.35">
      <c r="B29" s="281" t="str">
        <f>IF($D29="","",VLOOKUP($D29,Lists!$AO$2:$AQ$78,2,FALSE))</f>
        <v/>
      </c>
      <c r="C29" s="297" t="str">
        <f>IF($D29="","",VLOOKUP($D29,Lists!$AO$2:$AQ$78,3,FALSE))</f>
        <v/>
      </c>
      <c r="D29" s="335"/>
      <c r="E29" s="317"/>
      <c r="F29" s="317"/>
      <c r="G29" s="336"/>
      <c r="H29" s="337"/>
      <c r="I29" s="300"/>
      <c r="J29" s="317"/>
      <c r="K29" s="317"/>
      <c r="L29" s="317"/>
    </row>
    <row r="30" spans="2:12" s="279" customFormat="1" x14ac:dyDescent="0.35">
      <c r="B30" s="305" t="str">
        <f>IF($D30="","",VLOOKUP($D30,Lists!$AO$2:$AQ$78,2,FALSE))</f>
        <v/>
      </c>
      <c r="C30" s="306" t="str">
        <f>IF($D30="","",VLOOKUP($D30,Lists!$AO$2:$AQ$78,3,FALSE))</f>
        <v/>
      </c>
      <c r="D30" s="317"/>
      <c r="E30" s="317"/>
      <c r="F30" s="317"/>
      <c r="G30" s="336"/>
      <c r="H30" s="337"/>
      <c r="I30" s="300"/>
      <c r="J30" s="317"/>
      <c r="K30" s="317"/>
      <c r="L30" s="317"/>
    </row>
    <row r="31" spans="2:12" s="279" customFormat="1" x14ac:dyDescent="0.35">
      <c r="B31" s="305" t="str">
        <f>IF($D31="","",VLOOKUP($D31,Lists!$AO$2:$AQ$78,2,FALSE))</f>
        <v/>
      </c>
      <c r="C31" s="306" t="str">
        <f>IF($D31="","",VLOOKUP($D31,Lists!$AO$2:$AQ$78,3,FALSE))</f>
        <v/>
      </c>
      <c r="D31" s="317"/>
      <c r="E31" s="317"/>
      <c r="F31" s="317"/>
      <c r="G31" s="336"/>
      <c r="H31" s="337"/>
      <c r="I31" s="300"/>
      <c r="J31" s="317"/>
      <c r="K31" s="317"/>
      <c r="L31" s="317"/>
    </row>
    <row r="32" spans="2:12" s="279" customFormat="1" x14ac:dyDescent="0.35">
      <c r="B32" s="305" t="str">
        <f>IF($D32="","",VLOOKUP($D32,Lists!$AO$2:$AQ$78,2,FALSE))</f>
        <v/>
      </c>
      <c r="C32" s="306" t="str">
        <f>IF($D32="","",VLOOKUP($D32,Lists!$AO$2:$AQ$78,3,FALSE))</f>
        <v/>
      </c>
      <c r="D32" s="317"/>
      <c r="E32" s="317"/>
      <c r="F32" s="317"/>
      <c r="G32" s="336"/>
      <c r="H32" s="337"/>
      <c r="I32" s="300"/>
      <c r="J32" s="317"/>
      <c r="K32" s="317"/>
      <c r="L32" s="317"/>
    </row>
    <row r="33" spans="2:12" s="279" customFormat="1" x14ac:dyDescent="0.35">
      <c r="B33" s="305" t="str">
        <f>IF($D33="","",VLOOKUP($D33,Lists!$AO$2:$AQ$78,2,FALSE))</f>
        <v/>
      </c>
      <c r="C33" s="306" t="str">
        <f>IF($D33="","",VLOOKUP($D33,Lists!$AO$2:$AQ$78,3,FALSE))</f>
        <v/>
      </c>
      <c r="D33" s="317"/>
      <c r="E33" s="317"/>
      <c r="F33" s="317"/>
      <c r="G33" s="336"/>
      <c r="H33" s="337"/>
      <c r="I33" s="300"/>
      <c r="J33" s="317"/>
      <c r="K33" s="317"/>
      <c r="L33" s="317"/>
    </row>
    <row r="34" spans="2:12" s="279" customFormat="1" x14ac:dyDescent="0.35">
      <c r="B34" s="305" t="str">
        <f>IF($D34="","",VLOOKUP($D34,Lists!$AO$2:$AQ$78,2,FALSE))</f>
        <v/>
      </c>
      <c r="C34" s="306" t="str">
        <f>IF($D34="","",VLOOKUP($D34,Lists!$AO$2:$AQ$78,3,FALSE))</f>
        <v/>
      </c>
      <c r="D34" s="317"/>
      <c r="E34" s="317"/>
      <c r="F34" s="317"/>
      <c r="G34" s="336"/>
      <c r="H34" s="337"/>
      <c r="I34" s="300"/>
      <c r="J34" s="317"/>
      <c r="K34" s="317"/>
      <c r="L34" s="317"/>
    </row>
    <row r="35" spans="2:12" s="279" customFormat="1" x14ac:dyDescent="0.35">
      <c r="B35" s="305" t="str">
        <f>IF($D35="","",VLOOKUP($D35,Lists!$AO$2:$AQ$78,2,FALSE))</f>
        <v/>
      </c>
      <c r="C35" s="306" t="str">
        <f>IF($D35="","",VLOOKUP($D35,Lists!$AO$2:$AQ$78,3,FALSE))</f>
        <v/>
      </c>
      <c r="D35" s="317"/>
      <c r="E35" s="317"/>
      <c r="F35" s="317"/>
      <c r="G35" s="336"/>
      <c r="H35" s="337"/>
      <c r="I35" s="300"/>
      <c r="J35" s="317"/>
      <c r="K35" s="317"/>
      <c r="L35" s="317"/>
    </row>
    <row r="36" spans="2:12" s="279" customFormat="1" x14ac:dyDescent="0.35">
      <c r="B36" s="305" t="str">
        <f>IF($D36="","",VLOOKUP($D36,Lists!$AO$2:$AQ$78,2,FALSE))</f>
        <v/>
      </c>
      <c r="C36" s="306" t="str">
        <f>IF($D36="","",VLOOKUP($D36,Lists!$AO$2:$AQ$78,3,FALSE))</f>
        <v/>
      </c>
      <c r="D36" s="317"/>
      <c r="E36" s="317"/>
      <c r="F36" s="317"/>
      <c r="G36" s="336"/>
      <c r="H36" s="337"/>
      <c r="I36" s="300"/>
      <c r="J36" s="317"/>
      <c r="K36" s="317"/>
      <c r="L36" s="317"/>
    </row>
    <row r="37" spans="2:12" s="279" customFormat="1" x14ac:dyDescent="0.35">
      <c r="B37" s="305" t="str">
        <f>IF($D37="","",VLOOKUP($D37,Lists!$AO$2:$AQ$78,2,FALSE))</f>
        <v/>
      </c>
      <c r="C37" s="306" t="str">
        <f>IF($D37="","",VLOOKUP($D37,Lists!$AO$2:$AQ$78,3,FALSE))</f>
        <v/>
      </c>
      <c r="D37" s="317"/>
      <c r="E37" s="317"/>
      <c r="F37" s="317"/>
      <c r="G37" s="336"/>
      <c r="H37" s="337"/>
      <c r="I37" s="300"/>
      <c r="J37" s="317"/>
      <c r="K37" s="317"/>
      <c r="L37" s="317"/>
    </row>
    <row r="38" spans="2:12" s="279" customFormat="1" x14ac:dyDescent="0.35">
      <c r="B38" s="305" t="str">
        <f>IF($D38="","",VLOOKUP($D38,Lists!$AO$2:$AQ$78,2,FALSE))</f>
        <v/>
      </c>
      <c r="C38" s="306" t="str">
        <f>IF($D38="","",VLOOKUP($D38,Lists!$AO$2:$AQ$78,3,FALSE))</f>
        <v/>
      </c>
      <c r="D38" s="317"/>
      <c r="E38" s="317"/>
      <c r="F38" s="317"/>
      <c r="G38" s="336"/>
      <c r="H38" s="337"/>
      <c r="I38" s="300"/>
      <c r="J38" s="317"/>
      <c r="K38" s="317"/>
      <c r="L38" s="317"/>
    </row>
    <row r="39" spans="2:12" s="279" customFormat="1" x14ac:dyDescent="0.35">
      <c r="B39" s="305" t="str">
        <f>IF($D39="","",VLOOKUP($D39,Lists!$AO$2:$AQ$78,2,FALSE))</f>
        <v/>
      </c>
      <c r="C39" s="306" t="str">
        <f>IF($D39="","",VLOOKUP($D39,Lists!$AO$2:$AQ$78,3,FALSE))</f>
        <v/>
      </c>
      <c r="D39" s="317"/>
      <c r="E39" s="317"/>
      <c r="F39" s="317"/>
      <c r="G39" s="336"/>
      <c r="H39" s="337"/>
      <c r="I39" s="300"/>
      <c r="J39" s="317"/>
      <c r="K39" s="317"/>
      <c r="L39" s="317"/>
    </row>
    <row r="40" spans="2:12" s="279" customFormat="1" x14ac:dyDescent="0.35">
      <c r="B40" s="305" t="str">
        <f>IF($D40="","",VLOOKUP($D40,Lists!$AO$2:$AQ$78,2,FALSE))</f>
        <v/>
      </c>
      <c r="C40" s="306" t="str">
        <f>IF($D40="","",VLOOKUP($D40,Lists!$AO$2:$AQ$78,3,FALSE))</f>
        <v/>
      </c>
      <c r="D40" s="317"/>
      <c r="E40" s="317"/>
      <c r="F40" s="317"/>
      <c r="G40" s="336"/>
      <c r="H40" s="337"/>
      <c r="I40" s="300"/>
      <c r="J40" s="317"/>
      <c r="K40" s="317"/>
      <c r="L40" s="317"/>
    </row>
    <row r="41" spans="2:12" s="279" customFormat="1" x14ac:dyDescent="0.35">
      <c r="B41" s="305" t="str">
        <f>IF($D41="","",VLOOKUP($D41,Lists!$AO$2:$AQ$78,2,FALSE))</f>
        <v/>
      </c>
      <c r="C41" s="306" t="str">
        <f>IF($D41="","",VLOOKUP($D41,Lists!$AO$2:$AQ$78,3,FALSE))</f>
        <v/>
      </c>
      <c r="D41" s="317"/>
      <c r="E41" s="317"/>
      <c r="F41" s="317"/>
      <c r="G41" s="336"/>
      <c r="H41" s="337"/>
      <c r="I41" s="300"/>
      <c r="J41" s="317"/>
      <c r="K41" s="317"/>
      <c r="L41" s="317"/>
    </row>
    <row r="42" spans="2:12" s="279" customFormat="1" x14ac:dyDescent="0.35">
      <c r="B42" s="305" t="str">
        <f>IF($D42="","",VLOOKUP($D42,Lists!$AO$2:$AQ$78,2,FALSE))</f>
        <v/>
      </c>
      <c r="C42" s="306" t="str">
        <f>IF($D42="","",VLOOKUP($D42,Lists!$AO$2:$AQ$78,3,FALSE))</f>
        <v/>
      </c>
      <c r="D42" s="317"/>
      <c r="E42" s="317"/>
      <c r="F42" s="317"/>
      <c r="G42" s="336"/>
      <c r="H42" s="337"/>
      <c r="I42" s="300"/>
      <c r="J42" s="317"/>
      <c r="K42" s="317"/>
      <c r="L42" s="317"/>
    </row>
    <row r="43" spans="2:12" s="279" customFormat="1" x14ac:dyDescent="0.35">
      <c r="B43" s="305" t="str">
        <f>IF($D43="","",VLOOKUP($D43,Lists!$AO$2:$AQ$78,2,FALSE))</f>
        <v/>
      </c>
      <c r="C43" s="306" t="str">
        <f>IF($D43="","",VLOOKUP($D43,Lists!$AO$2:$AQ$78,3,FALSE))</f>
        <v/>
      </c>
      <c r="D43" s="317"/>
      <c r="E43" s="317"/>
      <c r="F43" s="317"/>
      <c r="G43" s="336"/>
      <c r="H43" s="337"/>
      <c r="I43" s="300"/>
      <c r="J43" s="317"/>
      <c r="K43" s="317"/>
      <c r="L43" s="317"/>
    </row>
    <row r="44" spans="2:12" s="279" customFormat="1" x14ac:dyDescent="0.35">
      <c r="B44" s="305" t="str">
        <f>IF($D44="","",VLOOKUP($D44,Lists!$AO$2:$AQ$78,2,FALSE))</f>
        <v/>
      </c>
      <c r="C44" s="306" t="str">
        <f>IF($D44="","",VLOOKUP($D44,Lists!$AO$2:$AQ$78,3,FALSE))</f>
        <v/>
      </c>
      <c r="D44" s="317"/>
      <c r="E44" s="317"/>
      <c r="F44" s="317"/>
      <c r="G44" s="336"/>
      <c r="H44" s="337"/>
      <c r="I44" s="300"/>
      <c r="J44" s="317"/>
      <c r="K44" s="317"/>
      <c r="L44" s="317"/>
    </row>
    <row r="45" spans="2:12" s="279" customFormat="1" x14ac:dyDescent="0.35">
      <c r="B45" s="305" t="str">
        <f>IF($D45="","",VLOOKUP($D45,Lists!$AO$2:$AQ$78,2,FALSE))</f>
        <v/>
      </c>
      <c r="C45" s="306" t="str">
        <f>IF($D45="","",VLOOKUP($D45,Lists!$AO$2:$AQ$78,3,FALSE))</f>
        <v/>
      </c>
      <c r="D45" s="317"/>
      <c r="E45" s="317"/>
      <c r="F45" s="317"/>
      <c r="G45" s="336"/>
      <c r="H45" s="337"/>
      <c r="I45" s="300"/>
      <c r="J45" s="317"/>
      <c r="K45" s="317"/>
      <c r="L45" s="317"/>
    </row>
    <row r="46" spans="2:12" s="279" customFormat="1" x14ac:dyDescent="0.35">
      <c r="B46" s="305" t="str">
        <f>IF($D46="","",VLOOKUP($D46,Lists!$AO$2:$AQ$78,2,FALSE))</f>
        <v/>
      </c>
      <c r="C46" s="306" t="str">
        <f>IF($D46="","",VLOOKUP($D46,Lists!$AO$2:$AQ$78,3,FALSE))</f>
        <v/>
      </c>
      <c r="D46" s="317"/>
      <c r="E46" s="317"/>
      <c r="F46" s="317"/>
      <c r="G46" s="336"/>
      <c r="H46" s="337"/>
      <c r="I46" s="300"/>
      <c r="J46" s="317"/>
      <c r="K46" s="317"/>
      <c r="L46" s="317"/>
    </row>
    <row r="47" spans="2:12" s="279" customFormat="1" x14ac:dyDescent="0.35">
      <c r="B47" s="305" t="str">
        <f>IF($D47="","",VLOOKUP($D47,Lists!$AO$2:$AQ$78,2,FALSE))</f>
        <v/>
      </c>
      <c r="C47" s="306" t="str">
        <f>IF($D47="","",VLOOKUP($D47,Lists!$AO$2:$AQ$78,3,FALSE))</f>
        <v/>
      </c>
      <c r="D47" s="317"/>
      <c r="E47" s="317"/>
      <c r="F47" s="317"/>
      <c r="G47" s="336"/>
      <c r="H47" s="337"/>
      <c r="I47" s="300"/>
      <c r="J47" s="317"/>
      <c r="K47" s="317"/>
      <c r="L47" s="317"/>
    </row>
    <row r="48" spans="2:12" s="279" customFormat="1" x14ac:dyDescent="0.35">
      <c r="B48" s="305" t="str">
        <f>IF($D48="","",VLOOKUP($D48,Lists!$AO$2:$AQ$78,2,FALSE))</f>
        <v/>
      </c>
      <c r="C48" s="306" t="str">
        <f>IF($D48="","",VLOOKUP($D48,Lists!$AO$2:$AQ$78,3,FALSE))</f>
        <v/>
      </c>
      <c r="D48" s="317"/>
      <c r="E48" s="317"/>
      <c r="F48" s="317"/>
      <c r="G48" s="336"/>
      <c r="H48" s="337"/>
      <c r="I48" s="300"/>
      <c r="J48" s="317"/>
      <c r="K48" s="317"/>
      <c r="L48" s="317"/>
    </row>
    <row r="49" spans="2:12" s="279" customFormat="1" x14ac:dyDescent="0.35">
      <c r="B49" s="305" t="str">
        <f>IF($D49="","",VLOOKUP($D49,Lists!$AO$2:$AQ$78,2,FALSE))</f>
        <v/>
      </c>
      <c r="C49" s="306" t="str">
        <f>IF($D49="","",VLOOKUP($D49,Lists!$AO$2:$AQ$78,3,FALSE))</f>
        <v/>
      </c>
      <c r="D49" s="317"/>
      <c r="E49" s="317"/>
      <c r="F49" s="317"/>
      <c r="G49" s="336"/>
      <c r="H49" s="337"/>
      <c r="I49" s="300"/>
      <c r="J49" s="317"/>
      <c r="K49" s="317"/>
      <c r="L49" s="317"/>
    </row>
    <row r="50" spans="2:12" s="279" customFormat="1" x14ac:dyDescent="0.35">
      <c r="B50" s="305" t="str">
        <f>IF($D50="","",VLOOKUP($D50,Lists!$AO$2:$AQ$78,2,FALSE))</f>
        <v/>
      </c>
      <c r="C50" s="306" t="str">
        <f>IF($D50="","",VLOOKUP($D50,Lists!$AO$2:$AQ$78,3,FALSE))</f>
        <v/>
      </c>
      <c r="D50" s="317"/>
      <c r="E50" s="317"/>
      <c r="F50" s="317"/>
      <c r="G50" s="336"/>
      <c r="H50" s="337"/>
      <c r="I50" s="300"/>
      <c r="J50" s="317"/>
      <c r="K50" s="317"/>
      <c r="L50" s="317"/>
    </row>
    <row r="51" spans="2:12" s="279" customFormat="1" x14ac:dyDescent="0.35">
      <c r="B51" s="305" t="str">
        <f>IF($D51="","",VLOOKUP($D51,Lists!$AO$2:$AQ$78,2,FALSE))</f>
        <v/>
      </c>
      <c r="C51" s="306" t="str">
        <f>IF($D51="","",VLOOKUP($D51,Lists!$AO$2:$AQ$78,3,FALSE))</f>
        <v/>
      </c>
      <c r="D51" s="317"/>
      <c r="E51" s="317"/>
      <c r="F51" s="317"/>
      <c r="G51" s="336"/>
      <c r="H51" s="337"/>
      <c r="I51" s="300"/>
      <c r="J51" s="317"/>
      <c r="K51" s="317"/>
      <c r="L51" s="317"/>
    </row>
    <row r="52" spans="2:12" s="279" customFormat="1" x14ac:dyDescent="0.35">
      <c r="B52" s="305" t="str">
        <f>IF($D52="","",VLOOKUP($D52,Lists!$AO$2:$AQ$78,2,FALSE))</f>
        <v/>
      </c>
      <c r="C52" s="306" t="str">
        <f>IF($D52="","",VLOOKUP($D52,Lists!$AO$2:$AQ$78,3,FALSE))</f>
        <v/>
      </c>
      <c r="D52" s="317"/>
      <c r="E52" s="317"/>
      <c r="F52" s="317"/>
      <c r="G52" s="336"/>
      <c r="H52" s="337"/>
      <c r="I52" s="300"/>
      <c r="J52" s="317"/>
      <c r="K52" s="317"/>
      <c r="L52" s="317"/>
    </row>
    <row r="53" spans="2:12" s="279" customFormat="1" x14ac:dyDescent="0.35">
      <c r="B53" s="305" t="str">
        <f>IF($D53="","",VLOOKUP($D53,Lists!$AO$2:$AQ$78,2,FALSE))</f>
        <v/>
      </c>
      <c r="C53" s="306" t="str">
        <f>IF($D53="","",VLOOKUP($D53,Lists!$AO$2:$AQ$78,3,FALSE))</f>
        <v/>
      </c>
      <c r="D53" s="317"/>
      <c r="E53" s="317"/>
      <c r="F53" s="317"/>
      <c r="G53" s="336"/>
      <c r="H53" s="337"/>
      <c r="I53" s="300"/>
      <c r="J53" s="317"/>
      <c r="K53" s="317"/>
      <c r="L53" s="317"/>
    </row>
    <row r="54" spans="2:12" s="279" customFormat="1" x14ac:dyDescent="0.35">
      <c r="B54" s="305" t="str">
        <f>IF($D54="","",VLOOKUP($D54,Lists!$AO$2:$AQ$78,2,FALSE))</f>
        <v/>
      </c>
      <c r="C54" s="306" t="str">
        <f>IF($D54="","",VLOOKUP($D54,Lists!$AO$2:$AQ$78,3,FALSE))</f>
        <v/>
      </c>
      <c r="D54" s="317"/>
      <c r="E54" s="317"/>
      <c r="F54" s="317"/>
      <c r="G54" s="336"/>
      <c r="H54" s="337"/>
      <c r="I54" s="300"/>
      <c r="J54" s="317"/>
      <c r="K54" s="317"/>
      <c r="L54" s="317"/>
    </row>
    <row r="55" spans="2:12" s="279" customFormat="1" x14ac:dyDescent="0.35">
      <c r="B55" s="305" t="str">
        <f>IF($D55="","",VLOOKUP($D55,Lists!$AO$2:$AQ$78,2,FALSE))</f>
        <v/>
      </c>
      <c r="C55" s="306" t="str">
        <f>IF($D55="","",VLOOKUP($D55,Lists!$AO$2:$AQ$78,3,FALSE))</f>
        <v/>
      </c>
      <c r="D55" s="317"/>
      <c r="E55" s="317"/>
      <c r="F55" s="317"/>
      <c r="G55" s="336"/>
      <c r="H55" s="337"/>
      <c r="I55" s="300"/>
      <c r="J55" s="317"/>
      <c r="K55" s="317"/>
      <c r="L55" s="317"/>
    </row>
    <row r="56" spans="2:12" s="279" customFormat="1" x14ac:dyDescent="0.35">
      <c r="B56" s="305" t="str">
        <f>IF($D56="","",VLOOKUP($D56,Lists!$AO$2:$AQ$78,2,FALSE))</f>
        <v/>
      </c>
      <c r="C56" s="306" t="str">
        <f>IF($D56="","",VLOOKUP($D56,Lists!$AO$2:$AQ$78,3,FALSE))</f>
        <v/>
      </c>
      <c r="D56" s="317"/>
      <c r="E56" s="317"/>
      <c r="F56" s="317"/>
      <c r="G56" s="336"/>
      <c r="H56" s="337"/>
      <c r="I56" s="300"/>
      <c r="J56" s="317"/>
      <c r="K56" s="317"/>
      <c r="L56" s="317"/>
    </row>
    <row r="57" spans="2:12" s="279" customFormat="1" x14ac:dyDescent="0.35">
      <c r="B57" s="305" t="str">
        <f>IF($D57="","",VLOOKUP($D57,Lists!$AO$2:$AQ$78,2,FALSE))</f>
        <v/>
      </c>
      <c r="C57" s="306" t="str">
        <f>IF($D57="","",VLOOKUP($D57,Lists!$AO$2:$AQ$78,3,FALSE))</f>
        <v/>
      </c>
      <c r="D57" s="317"/>
      <c r="E57" s="317"/>
      <c r="F57" s="317"/>
      <c r="G57" s="336"/>
      <c r="H57" s="337"/>
      <c r="I57" s="300"/>
      <c r="J57" s="317"/>
      <c r="K57" s="317"/>
      <c r="L57" s="317"/>
    </row>
    <row r="58" spans="2:12" s="279" customFormat="1" x14ac:dyDescent="0.35">
      <c r="B58" s="305" t="str">
        <f>IF($D58="","",VLOOKUP($D58,Lists!$AO$2:$AQ$78,2,FALSE))</f>
        <v/>
      </c>
      <c r="C58" s="306" t="str">
        <f>IF($D58="","",VLOOKUP($D58,Lists!$AO$2:$AQ$78,3,FALSE))</f>
        <v/>
      </c>
      <c r="D58" s="317"/>
      <c r="E58" s="317"/>
      <c r="F58" s="317"/>
      <c r="G58" s="336"/>
      <c r="H58" s="337"/>
      <c r="I58" s="300"/>
      <c r="J58" s="317"/>
      <c r="K58" s="317"/>
      <c r="L58" s="317"/>
    </row>
    <row r="59" spans="2:12" s="279" customFormat="1" x14ac:dyDescent="0.35">
      <c r="B59" s="305" t="str">
        <f>IF($D59="","",VLOOKUP($D59,Lists!$AO$2:$AQ$78,2,FALSE))</f>
        <v/>
      </c>
      <c r="C59" s="306" t="str">
        <f>IF($D59="","",VLOOKUP($D59,Lists!$AO$2:$AQ$78,3,FALSE))</f>
        <v/>
      </c>
      <c r="D59" s="317"/>
      <c r="E59" s="317"/>
      <c r="F59" s="317"/>
      <c r="G59" s="336"/>
      <c r="H59" s="337"/>
      <c r="I59" s="300"/>
      <c r="J59" s="317"/>
      <c r="K59" s="317"/>
      <c r="L59" s="317"/>
    </row>
    <row r="60" spans="2:12" s="279" customFormat="1" x14ac:dyDescent="0.35">
      <c r="B60" s="305" t="str">
        <f>IF($D60="","",VLOOKUP($D60,Lists!$AO$2:$AQ$78,2,FALSE))</f>
        <v/>
      </c>
      <c r="C60" s="306" t="str">
        <f>IF($D60="","",VLOOKUP($D60,Lists!$AO$2:$AQ$78,3,FALSE))</f>
        <v/>
      </c>
      <c r="D60" s="317"/>
      <c r="E60" s="317"/>
      <c r="F60" s="317"/>
      <c r="G60" s="336"/>
      <c r="H60" s="337"/>
      <c r="I60" s="300"/>
      <c r="J60" s="317"/>
      <c r="K60" s="317"/>
      <c r="L60" s="317"/>
    </row>
    <row r="61" spans="2:12" s="279" customFormat="1" x14ac:dyDescent="0.35">
      <c r="B61" s="305" t="str">
        <f>IF($D61="","",VLOOKUP($D61,Lists!$AO$2:$AQ$78,2,FALSE))</f>
        <v/>
      </c>
      <c r="C61" s="306" t="str">
        <f>IF($D61="","",VLOOKUP($D61,Lists!$AO$2:$AQ$78,3,FALSE))</f>
        <v/>
      </c>
      <c r="D61" s="317"/>
      <c r="E61" s="317"/>
      <c r="F61" s="317"/>
      <c r="G61" s="336"/>
      <c r="H61" s="337"/>
      <c r="I61" s="300"/>
      <c r="J61" s="317"/>
      <c r="K61" s="317"/>
      <c r="L61" s="317"/>
    </row>
    <row r="62" spans="2:12" s="279" customFormat="1" x14ac:dyDescent="0.35">
      <c r="B62" s="305" t="str">
        <f>IF($D62="","",VLOOKUP($D62,Lists!$AO$2:$AQ$78,2,FALSE))</f>
        <v/>
      </c>
      <c r="C62" s="306" t="str">
        <f>IF($D62="","",VLOOKUP($D62,Lists!$AO$2:$AQ$78,3,FALSE))</f>
        <v/>
      </c>
      <c r="D62" s="317"/>
      <c r="E62" s="317"/>
      <c r="F62" s="317"/>
      <c r="G62" s="336"/>
      <c r="H62" s="337"/>
      <c r="I62" s="300"/>
      <c r="J62" s="317"/>
      <c r="K62" s="317"/>
      <c r="L62" s="317"/>
    </row>
    <row r="63" spans="2:12" s="279" customFormat="1" x14ac:dyDescent="0.35">
      <c r="B63" s="305" t="str">
        <f>IF($D63="","",VLOOKUP($D63,Lists!$AO$2:$AQ$78,2,FALSE))</f>
        <v/>
      </c>
      <c r="C63" s="306" t="str">
        <f>IF($D63="","",VLOOKUP($D63,Lists!$AO$2:$AQ$78,3,FALSE))</f>
        <v/>
      </c>
      <c r="D63" s="317"/>
      <c r="E63" s="317"/>
      <c r="F63" s="317"/>
      <c r="G63" s="336"/>
      <c r="H63" s="337"/>
      <c r="I63" s="300"/>
      <c r="J63" s="317"/>
      <c r="K63" s="317"/>
      <c r="L63" s="317"/>
    </row>
    <row r="64" spans="2:12" s="279" customFormat="1" x14ac:dyDescent="0.35">
      <c r="B64" s="305" t="str">
        <f>IF($D64="","",VLOOKUP($D64,Lists!$AO$2:$AQ$78,2,FALSE))</f>
        <v/>
      </c>
      <c r="C64" s="306" t="str">
        <f>IF($D64="","",VLOOKUP($D64,Lists!$AO$2:$AQ$78,3,FALSE))</f>
        <v/>
      </c>
      <c r="D64" s="317"/>
      <c r="E64" s="317"/>
      <c r="F64" s="317"/>
      <c r="G64" s="336"/>
      <c r="H64" s="337"/>
      <c r="I64" s="300"/>
      <c r="J64" s="317"/>
      <c r="K64" s="317"/>
      <c r="L64" s="317"/>
    </row>
    <row r="65" spans="2:12" s="279" customFormat="1" x14ac:dyDescent="0.35">
      <c r="B65" s="305" t="str">
        <f>IF($D65="","",VLOOKUP($D65,Lists!$AO$2:$AQ$78,2,FALSE))</f>
        <v/>
      </c>
      <c r="C65" s="306" t="str">
        <f>IF($D65="","",VLOOKUP($D65,Lists!$AO$2:$AQ$78,3,FALSE))</f>
        <v/>
      </c>
      <c r="D65" s="317"/>
      <c r="E65" s="317"/>
      <c r="F65" s="317"/>
      <c r="G65" s="336"/>
      <c r="H65" s="337"/>
      <c r="I65" s="300"/>
      <c r="J65" s="317"/>
      <c r="K65" s="317"/>
      <c r="L65" s="317"/>
    </row>
    <row r="66" spans="2:12" s="279" customFormat="1" x14ac:dyDescent="0.35">
      <c r="B66" s="305" t="str">
        <f>IF($D66="","",VLOOKUP($D66,Lists!$AO$2:$AQ$78,2,FALSE))</f>
        <v/>
      </c>
      <c r="C66" s="306" t="str">
        <f>IF($D66="","",VLOOKUP($D66,Lists!$AO$2:$AQ$78,3,FALSE))</f>
        <v/>
      </c>
      <c r="D66" s="317"/>
      <c r="E66" s="317"/>
      <c r="F66" s="317"/>
      <c r="G66" s="336"/>
      <c r="H66" s="337"/>
      <c r="I66" s="300"/>
      <c r="J66" s="317"/>
      <c r="K66" s="317"/>
      <c r="L66" s="317"/>
    </row>
    <row r="67" spans="2:12" s="279" customFormat="1" x14ac:dyDescent="0.35">
      <c r="B67" s="305" t="str">
        <f>IF($D67="","",VLOOKUP($D67,Lists!$AO$2:$AQ$78,2,FALSE))</f>
        <v/>
      </c>
      <c r="C67" s="306" t="str">
        <f>IF($D67="","",VLOOKUP($D67,Lists!$AO$2:$AQ$78,3,FALSE))</f>
        <v/>
      </c>
      <c r="D67" s="317"/>
      <c r="E67" s="317"/>
      <c r="F67" s="317"/>
      <c r="G67" s="336"/>
      <c r="H67" s="337"/>
      <c r="I67" s="300"/>
      <c r="J67" s="317"/>
      <c r="K67" s="317"/>
      <c r="L67" s="317"/>
    </row>
    <row r="68" spans="2:12" s="279" customFormat="1" x14ac:dyDescent="0.35">
      <c r="B68" s="305" t="str">
        <f>IF($D68="","",VLOOKUP($D68,Lists!$AO$2:$AQ$78,2,FALSE))</f>
        <v/>
      </c>
      <c r="C68" s="306" t="str">
        <f>IF($D68="","",VLOOKUP($D68,Lists!$AO$2:$AQ$78,3,FALSE))</f>
        <v/>
      </c>
      <c r="D68" s="317"/>
      <c r="E68" s="317"/>
      <c r="F68" s="317"/>
      <c r="G68" s="336"/>
      <c r="H68" s="337"/>
      <c r="I68" s="300"/>
      <c r="J68" s="317"/>
      <c r="K68" s="317"/>
      <c r="L68" s="317"/>
    </row>
    <row r="69" spans="2:12" s="279" customFormat="1" x14ac:dyDescent="0.35">
      <c r="B69" s="305" t="str">
        <f>IF($D69="","",VLOOKUP($D69,Lists!$AO$2:$AQ$78,2,FALSE))</f>
        <v/>
      </c>
      <c r="C69" s="306" t="str">
        <f>IF($D69="","",VLOOKUP($D69,Lists!$AO$2:$AQ$78,3,FALSE))</f>
        <v/>
      </c>
      <c r="D69" s="317"/>
      <c r="E69" s="317"/>
      <c r="F69" s="317"/>
      <c r="G69" s="336"/>
      <c r="H69" s="337"/>
      <c r="I69" s="300"/>
      <c r="J69" s="317"/>
      <c r="K69" s="317"/>
      <c r="L69" s="317"/>
    </row>
    <row r="70" spans="2:12" s="279" customFormat="1" x14ac:dyDescent="0.35">
      <c r="B70" s="305" t="str">
        <f>IF($D70="","",VLOOKUP($D70,Lists!$AO$2:$AQ$78,2,FALSE))</f>
        <v/>
      </c>
      <c r="C70" s="306" t="str">
        <f>IF($D70="","",VLOOKUP($D70,Lists!$AO$2:$AQ$78,3,FALSE))</f>
        <v/>
      </c>
      <c r="D70" s="317"/>
      <c r="E70" s="317"/>
      <c r="F70" s="317"/>
      <c r="G70" s="336"/>
      <c r="H70" s="337"/>
      <c r="I70" s="300"/>
      <c r="J70" s="317"/>
      <c r="K70" s="317"/>
      <c r="L70" s="317"/>
    </row>
    <row r="71" spans="2:12" s="279" customFormat="1" x14ac:dyDescent="0.35">
      <c r="B71" s="305" t="str">
        <f>IF($D71="","",VLOOKUP($D71,Lists!$AO$2:$AQ$78,2,FALSE))</f>
        <v/>
      </c>
      <c r="C71" s="306" t="str">
        <f>IF($D71="","",VLOOKUP($D71,Lists!$AO$2:$AQ$78,3,FALSE))</f>
        <v/>
      </c>
      <c r="D71" s="317"/>
      <c r="E71" s="317"/>
      <c r="F71" s="317"/>
      <c r="G71" s="336"/>
      <c r="H71" s="337"/>
      <c r="I71" s="300"/>
      <c r="J71" s="317"/>
      <c r="K71" s="317"/>
      <c r="L71" s="317"/>
    </row>
    <row r="72" spans="2:12" s="279" customFormat="1" x14ac:dyDescent="0.35">
      <c r="B72" s="305" t="str">
        <f>IF($D72="","",VLOOKUP($D72,Lists!$AO$2:$AQ$78,2,FALSE))</f>
        <v/>
      </c>
      <c r="C72" s="306" t="str">
        <f>IF($D72="","",VLOOKUP($D72,Lists!$AO$2:$AQ$78,3,FALSE))</f>
        <v/>
      </c>
      <c r="D72" s="317"/>
      <c r="E72" s="317"/>
      <c r="F72" s="317"/>
      <c r="G72" s="336"/>
      <c r="H72" s="337"/>
      <c r="I72" s="300"/>
      <c r="J72" s="317"/>
      <c r="K72" s="317"/>
      <c r="L72" s="317"/>
    </row>
    <row r="73" spans="2:12" s="279" customFormat="1" x14ac:dyDescent="0.35">
      <c r="B73" s="305" t="str">
        <f>IF($D73="","",VLOOKUP($D73,Lists!$AO$2:$AQ$78,2,FALSE))</f>
        <v/>
      </c>
      <c r="C73" s="306" t="str">
        <f>IF($D73="","",VLOOKUP($D73,Lists!$AO$2:$AQ$78,3,FALSE))</f>
        <v/>
      </c>
      <c r="D73" s="317"/>
      <c r="E73" s="317"/>
      <c r="F73" s="317"/>
      <c r="G73" s="336"/>
      <c r="H73" s="337"/>
      <c r="I73" s="300"/>
      <c r="J73" s="317"/>
      <c r="K73" s="317"/>
      <c r="L73" s="317"/>
    </row>
    <row r="74" spans="2:12" s="279" customFormat="1" x14ac:dyDescent="0.35">
      <c r="B74" s="305" t="str">
        <f>IF($D74="","",VLOOKUP($D74,Lists!$AO$2:$AQ$78,2,FALSE))</f>
        <v/>
      </c>
      <c r="C74" s="306" t="str">
        <f>IF($D74="","",VLOOKUP($D74,Lists!$AO$2:$AQ$78,3,FALSE))</f>
        <v/>
      </c>
      <c r="D74" s="317"/>
      <c r="E74" s="317"/>
      <c r="F74" s="317"/>
      <c r="G74" s="336"/>
      <c r="H74" s="337"/>
      <c r="I74" s="300"/>
      <c r="J74" s="317"/>
      <c r="K74" s="317"/>
      <c r="L74" s="317"/>
    </row>
    <row r="75" spans="2:12" s="279" customFormat="1" x14ac:dyDescent="0.35">
      <c r="B75" s="305" t="str">
        <f>IF($D75="","",VLOOKUP($D75,Lists!$AO$2:$AQ$78,2,FALSE))</f>
        <v/>
      </c>
      <c r="C75" s="306" t="str">
        <f>IF($D75="","",VLOOKUP($D75,Lists!$AO$2:$AQ$78,3,FALSE))</f>
        <v/>
      </c>
      <c r="D75" s="317"/>
      <c r="E75" s="317"/>
      <c r="F75" s="317"/>
      <c r="G75" s="336"/>
      <c r="H75" s="337"/>
      <c r="I75" s="300"/>
      <c r="J75" s="317"/>
      <c r="K75" s="317"/>
      <c r="L75" s="317"/>
    </row>
    <row r="76" spans="2:12" s="279" customFormat="1" x14ac:dyDescent="0.35">
      <c r="B76" s="305" t="str">
        <f>IF($D76="","",VLOOKUP($D76,Lists!$AO$2:$AQ$78,2,FALSE))</f>
        <v/>
      </c>
      <c r="C76" s="306" t="str">
        <f>IF($D76="","",VLOOKUP($D76,Lists!$AO$2:$AQ$78,3,FALSE))</f>
        <v/>
      </c>
      <c r="D76" s="317"/>
      <c r="E76" s="317"/>
      <c r="F76" s="317"/>
      <c r="G76" s="336"/>
      <c r="H76" s="337"/>
      <c r="I76" s="300"/>
      <c r="J76" s="317"/>
      <c r="K76" s="317"/>
      <c r="L76" s="317"/>
    </row>
    <row r="77" spans="2:12" s="279" customFormat="1" x14ac:dyDescent="0.35">
      <c r="B77" s="305" t="str">
        <f>IF($D77="","",VLOOKUP($D77,Lists!$AO$2:$AQ$78,2,FALSE))</f>
        <v/>
      </c>
      <c r="C77" s="306" t="str">
        <f>IF($D77="","",VLOOKUP($D77,Lists!$AO$2:$AQ$78,3,FALSE))</f>
        <v/>
      </c>
      <c r="D77" s="317"/>
      <c r="E77" s="317"/>
      <c r="F77" s="317"/>
      <c r="G77" s="336"/>
      <c r="H77" s="337"/>
      <c r="I77" s="300"/>
      <c r="J77" s="317"/>
      <c r="K77" s="317"/>
      <c r="L77" s="317"/>
    </row>
    <row r="78" spans="2:12" s="279" customFormat="1" x14ac:dyDescent="0.35">
      <c r="B78" s="305" t="str">
        <f>IF($D78="","",VLOOKUP($D78,Lists!$AO$2:$AQ$78,2,FALSE))</f>
        <v/>
      </c>
      <c r="C78" s="306" t="str">
        <f>IF($D78="","",VLOOKUP($D78,Lists!$AO$2:$AQ$78,3,FALSE))</f>
        <v/>
      </c>
      <c r="D78" s="317"/>
      <c r="E78" s="317"/>
      <c r="F78" s="317"/>
      <c r="G78" s="336"/>
      <c r="H78" s="337"/>
      <c r="I78" s="300"/>
      <c r="J78" s="317"/>
      <c r="K78" s="317"/>
      <c r="L78" s="317"/>
    </row>
    <row r="79" spans="2:12" s="279" customFormat="1" x14ac:dyDescent="0.35">
      <c r="B79" s="305" t="str">
        <f>IF($D79="","",VLOOKUP($D79,Lists!$AO$2:$AQ$78,2,FALSE))</f>
        <v/>
      </c>
      <c r="C79" s="306" t="str">
        <f>IF($D79="","",VLOOKUP($D79,Lists!$AO$2:$AQ$78,3,FALSE))</f>
        <v/>
      </c>
      <c r="D79" s="317"/>
      <c r="E79" s="317"/>
      <c r="F79" s="317"/>
      <c r="G79" s="336"/>
      <c r="H79" s="337"/>
      <c r="I79" s="300"/>
      <c r="J79" s="317"/>
      <c r="K79" s="317"/>
      <c r="L79" s="317"/>
    </row>
    <row r="80" spans="2:12" s="279" customFormat="1" x14ac:dyDescent="0.35">
      <c r="B80" s="305" t="str">
        <f>IF($D80="","",VLOOKUP($D80,Lists!$AO$2:$AQ$78,2,FALSE))</f>
        <v/>
      </c>
      <c r="C80" s="306" t="str">
        <f>IF($D80="","",VLOOKUP($D80,Lists!$AO$2:$AQ$78,3,FALSE))</f>
        <v/>
      </c>
      <c r="D80" s="317"/>
      <c r="E80" s="317"/>
      <c r="F80" s="317"/>
      <c r="G80" s="336"/>
      <c r="H80" s="337"/>
      <c r="I80" s="300"/>
      <c r="J80" s="317"/>
      <c r="K80" s="317"/>
      <c r="L80" s="317"/>
    </row>
    <row r="81" spans="2:12" s="279" customFormat="1" x14ac:dyDescent="0.35">
      <c r="B81" s="305" t="str">
        <f>IF($D81="","",VLOOKUP($D81,Lists!$AO$2:$AQ$78,2,FALSE))</f>
        <v/>
      </c>
      <c r="C81" s="306" t="str">
        <f>IF($D81="","",VLOOKUP($D81,Lists!$AO$2:$AQ$78,3,FALSE))</f>
        <v/>
      </c>
      <c r="D81" s="317"/>
      <c r="E81" s="317"/>
      <c r="F81" s="317"/>
      <c r="G81" s="336"/>
      <c r="H81" s="337"/>
      <c r="I81" s="300"/>
      <c r="J81" s="317"/>
      <c r="K81" s="317"/>
      <c r="L81" s="317"/>
    </row>
    <row r="82" spans="2:12" s="279" customFormat="1" x14ac:dyDescent="0.35">
      <c r="B82" s="305" t="str">
        <f>IF($D82="","",VLOOKUP($D82,Lists!$AO$2:$AQ$78,2,FALSE))</f>
        <v/>
      </c>
      <c r="C82" s="306" t="str">
        <f>IF($D82="","",VLOOKUP($D82,Lists!$AO$2:$AQ$78,3,FALSE))</f>
        <v/>
      </c>
      <c r="D82" s="317"/>
      <c r="E82" s="317"/>
      <c r="F82" s="317"/>
      <c r="G82" s="336"/>
      <c r="H82" s="337"/>
      <c r="I82" s="300"/>
      <c r="J82" s="317"/>
      <c r="K82" s="317"/>
      <c r="L82" s="317"/>
    </row>
    <row r="83" spans="2:12" s="279" customFormat="1" x14ac:dyDescent="0.35">
      <c r="B83" s="305" t="str">
        <f>IF($D83="","",VLOOKUP($D83,Lists!$AO$2:$AQ$78,2,FALSE))</f>
        <v/>
      </c>
      <c r="C83" s="306" t="str">
        <f>IF($D83="","",VLOOKUP($D83,Lists!$AO$2:$AQ$78,3,FALSE))</f>
        <v/>
      </c>
      <c r="D83" s="317"/>
      <c r="E83" s="317"/>
      <c r="F83" s="317"/>
      <c r="G83" s="336"/>
      <c r="H83" s="337"/>
      <c r="I83" s="300"/>
      <c r="J83" s="317"/>
      <c r="K83" s="317"/>
      <c r="L83" s="317"/>
    </row>
    <row r="84" spans="2:12" s="279" customFormat="1" x14ac:dyDescent="0.35">
      <c r="B84" s="305" t="str">
        <f>IF($D84="","",VLOOKUP($D84,Lists!$AO$2:$AQ$78,2,FALSE))</f>
        <v/>
      </c>
      <c r="C84" s="306" t="str">
        <f>IF($D84="","",VLOOKUP($D84,Lists!$AO$2:$AQ$78,3,FALSE))</f>
        <v/>
      </c>
      <c r="D84" s="317"/>
      <c r="E84" s="317"/>
      <c r="F84" s="317"/>
      <c r="G84" s="336"/>
      <c r="H84" s="337"/>
      <c r="I84" s="300"/>
      <c r="J84" s="317"/>
      <c r="K84" s="317"/>
      <c r="L84" s="317"/>
    </row>
    <row r="85" spans="2:12" s="279" customFormat="1" x14ac:dyDescent="0.35">
      <c r="B85" s="305" t="str">
        <f>IF($D85="","",VLOOKUP($D85,Lists!$AO$2:$AQ$78,2,FALSE))</f>
        <v/>
      </c>
      <c r="C85" s="306" t="str">
        <f>IF($D85="","",VLOOKUP($D85,Lists!$AO$2:$AQ$78,3,FALSE))</f>
        <v/>
      </c>
      <c r="D85" s="317"/>
      <c r="E85" s="317"/>
      <c r="F85" s="317"/>
      <c r="G85" s="336"/>
      <c r="H85" s="337"/>
      <c r="I85" s="300"/>
      <c r="J85" s="317"/>
      <c r="K85" s="317"/>
      <c r="L85" s="317"/>
    </row>
    <row r="86" spans="2:12" s="279" customFormat="1" x14ac:dyDescent="0.35">
      <c r="B86" s="305" t="str">
        <f>IF($D86="","",VLOOKUP($D86,Lists!$AO$2:$AQ$78,2,FALSE))</f>
        <v/>
      </c>
      <c r="C86" s="306" t="str">
        <f>IF($D86="","",VLOOKUP($D86,Lists!$AO$2:$AQ$78,3,FALSE))</f>
        <v/>
      </c>
      <c r="D86" s="317"/>
      <c r="E86" s="317"/>
      <c r="F86" s="317"/>
      <c r="G86" s="336"/>
      <c r="H86" s="337"/>
      <c r="I86" s="300"/>
      <c r="J86" s="317"/>
      <c r="K86" s="317"/>
      <c r="L86" s="317"/>
    </row>
    <row r="87" spans="2:12" s="279" customFormat="1" x14ac:dyDescent="0.35">
      <c r="B87" s="305" t="str">
        <f>IF($D87="","",VLOOKUP($D87,Lists!$AO$2:$AQ$78,2,FALSE))</f>
        <v/>
      </c>
      <c r="C87" s="306" t="str">
        <f>IF($D87="","",VLOOKUP($D87,Lists!$AO$2:$AQ$78,3,FALSE))</f>
        <v/>
      </c>
      <c r="D87" s="317"/>
      <c r="E87" s="317"/>
      <c r="F87" s="317"/>
      <c r="G87" s="336"/>
      <c r="H87" s="337"/>
      <c r="I87" s="300"/>
      <c r="J87" s="317"/>
      <c r="K87" s="317"/>
      <c r="L87" s="317"/>
    </row>
    <row r="88" spans="2:12" s="279" customFormat="1" x14ac:dyDescent="0.35">
      <c r="B88" s="305" t="str">
        <f>IF($D88="","",VLOOKUP($D88,Lists!$AO$2:$AQ$78,2,FALSE))</f>
        <v/>
      </c>
      <c r="C88" s="306" t="str">
        <f>IF($D88="","",VLOOKUP($D88,Lists!$AO$2:$AQ$78,3,FALSE))</f>
        <v/>
      </c>
      <c r="D88" s="317"/>
      <c r="E88" s="317"/>
      <c r="F88" s="317"/>
      <c r="G88" s="336"/>
      <c r="H88" s="337"/>
      <c r="I88" s="300"/>
      <c r="J88" s="317"/>
      <c r="K88" s="317"/>
      <c r="L88" s="317"/>
    </row>
    <row r="89" spans="2:12" s="279" customFormat="1" x14ac:dyDescent="0.35">
      <c r="B89" s="305" t="str">
        <f>IF($D89="","",VLOOKUP($D89,Lists!$AO$2:$AQ$78,2,FALSE))</f>
        <v/>
      </c>
      <c r="C89" s="306" t="str">
        <f>IF($D89="","",VLOOKUP($D89,Lists!$AO$2:$AQ$78,3,FALSE))</f>
        <v/>
      </c>
      <c r="D89" s="317"/>
      <c r="E89" s="317"/>
      <c r="F89" s="317"/>
      <c r="G89" s="336"/>
      <c r="H89" s="337"/>
      <c r="I89" s="300"/>
      <c r="J89" s="317"/>
      <c r="K89" s="317"/>
      <c r="L89" s="317"/>
    </row>
    <row r="90" spans="2:12" s="279" customFormat="1" x14ac:dyDescent="0.35">
      <c r="B90" s="305" t="str">
        <f>IF($D90="","",VLOOKUP($D90,Lists!$AO$2:$AQ$78,2,FALSE))</f>
        <v/>
      </c>
      <c r="C90" s="306" t="str">
        <f>IF($D90="","",VLOOKUP($D90,Lists!$AO$2:$AQ$78,3,FALSE))</f>
        <v/>
      </c>
      <c r="D90" s="317"/>
      <c r="E90" s="317"/>
      <c r="F90" s="317"/>
      <c r="G90" s="336"/>
      <c r="H90" s="337"/>
      <c r="I90" s="300"/>
      <c r="J90" s="317"/>
      <c r="K90" s="317"/>
      <c r="L90" s="317"/>
    </row>
    <row r="91" spans="2:12" s="279" customFormat="1" x14ac:dyDescent="0.35">
      <c r="B91" s="305" t="str">
        <f>IF($D91="","",VLOOKUP($D91,Lists!$AO$2:$AQ$78,2,FALSE))</f>
        <v/>
      </c>
      <c r="C91" s="306" t="str">
        <f>IF($D91="","",VLOOKUP($D91,Lists!$AO$2:$AQ$78,3,FALSE))</f>
        <v/>
      </c>
      <c r="D91" s="317"/>
      <c r="E91" s="317"/>
      <c r="F91" s="317"/>
      <c r="G91" s="336"/>
      <c r="H91" s="337"/>
      <c r="I91" s="300"/>
      <c r="J91" s="317"/>
      <c r="K91" s="317"/>
      <c r="L91" s="317"/>
    </row>
    <row r="92" spans="2:12" s="279" customFormat="1" x14ac:dyDescent="0.35">
      <c r="B92" s="305" t="str">
        <f>IF($D92="","",VLOOKUP($D92,Lists!$AO$2:$AQ$78,2,FALSE))</f>
        <v/>
      </c>
      <c r="C92" s="306" t="str">
        <f>IF($D92="","",VLOOKUP($D92,Lists!$AO$2:$AQ$78,3,FALSE))</f>
        <v/>
      </c>
      <c r="D92" s="317"/>
      <c r="E92" s="317"/>
      <c r="F92" s="317"/>
      <c r="G92" s="336"/>
      <c r="H92" s="337"/>
      <c r="I92" s="300"/>
      <c r="J92" s="317"/>
      <c r="K92" s="317"/>
      <c r="L92" s="317"/>
    </row>
    <row r="93" spans="2:12" s="279" customFormat="1" x14ac:dyDescent="0.35">
      <c r="B93" s="305" t="str">
        <f>IF($D93="","",VLOOKUP($D93,Lists!$AO$2:$AQ$78,2,FALSE))</f>
        <v/>
      </c>
      <c r="C93" s="306" t="str">
        <f>IF($D93="","",VLOOKUP($D93,Lists!$AO$2:$AQ$78,3,FALSE))</f>
        <v/>
      </c>
      <c r="D93" s="317"/>
      <c r="E93" s="317"/>
      <c r="F93" s="317"/>
      <c r="G93" s="336"/>
      <c r="H93" s="337"/>
      <c r="I93" s="300"/>
      <c r="J93" s="317"/>
      <c r="K93" s="317"/>
      <c r="L93" s="317"/>
    </row>
    <row r="94" spans="2:12" s="279" customFormat="1" x14ac:dyDescent="0.35">
      <c r="B94" s="305" t="str">
        <f>IF($D94="","",VLOOKUP($D94,Lists!$AO$2:$AQ$78,2,FALSE))</f>
        <v/>
      </c>
      <c r="C94" s="306" t="str">
        <f>IF($D94="","",VLOOKUP($D94,Lists!$AO$2:$AQ$78,3,FALSE))</f>
        <v/>
      </c>
      <c r="D94" s="317"/>
      <c r="E94" s="317"/>
      <c r="F94" s="317"/>
      <c r="G94" s="336"/>
      <c r="H94" s="337"/>
      <c r="I94" s="300"/>
      <c r="J94" s="317"/>
      <c r="K94" s="317"/>
      <c r="L94" s="317"/>
    </row>
    <row r="95" spans="2:12" s="279" customFormat="1" x14ac:dyDescent="0.35">
      <c r="B95" s="305" t="str">
        <f>IF($D95="","",VLOOKUP($D95,Lists!$AO$2:$AQ$78,2,FALSE))</f>
        <v/>
      </c>
      <c r="C95" s="306" t="str">
        <f>IF($D95="","",VLOOKUP($D95,Lists!$AO$2:$AQ$78,3,FALSE))</f>
        <v/>
      </c>
      <c r="D95" s="317"/>
      <c r="E95" s="317"/>
      <c r="F95" s="317"/>
      <c r="G95" s="336"/>
      <c r="H95" s="337"/>
      <c r="I95" s="300"/>
      <c r="J95" s="317"/>
      <c r="K95" s="317"/>
      <c r="L95" s="317"/>
    </row>
    <row r="96" spans="2:12" s="279" customFormat="1" x14ac:dyDescent="0.35">
      <c r="B96" s="305" t="str">
        <f>IF($D96="","",VLOOKUP($D96,Lists!$AO$2:$AQ$78,2,FALSE))</f>
        <v/>
      </c>
      <c r="C96" s="306" t="str">
        <f>IF($D96="","",VLOOKUP($D96,Lists!$AO$2:$AQ$78,3,FALSE))</f>
        <v/>
      </c>
      <c r="D96" s="317"/>
      <c r="E96" s="317"/>
      <c r="F96" s="317"/>
      <c r="G96" s="336"/>
      <c r="H96" s="337"/>
      <c r="I96" s="300"/>
      <c r="J96" s="317"/>
      <c r="K96" s="317"/>
      <c r="L96" s="317"/>
    </row>
    <row r="97" spans="2:12" s="279" customFormat="1" x14ac:dyDescent="0.35">
      <c r="B97" s="305" t="str">
        <f>IF($D97="","",VLOOKUP($D97,Lists!$AO$2:$AQ$78,2,FALSE))</f>
        <v/>
      </c>
      <c r="C97" s="306" t="str">
        <f>IF($D97="","",VLOOKUP($D97,Lists!$AO$2:$AQ$78,3,FALSE))</f>
        <v/>
      </c>
      <c r="D97" s="317"/>
      <c r="E97" s="317"/>
      <c r="F97" s="317"/>
      <c r="G97" s="336"/>
      <c r="H97" s="337"/>
      <c r="I97" s="300"/>
      <c r="J97" s="317"/>
      <c r="K97" s="317"/>
      <c r="L97" s="317"/>
    </row>
    <row r="98" spans="2:12" s="279" customFormat="1" x14ac:dyDescent="0.35">
      <c r="B98" s="305" t="str">
        <f>IF($D98="","",VLOOKUP($D98,Lists!$AO$2:$AQ$78,2,FALSE))</f>
        <v/>
      </c>
      <c r="C98" s="306" t="str">
        <f>IF($D98="","",VLOOKUP($D98,Lists!$AO$2:$AQ$78,3,FALSE))</f>
        <v/>
      </c>
      <c r="D98" s="317"/>
      <c r="E98" s="317"/>
      <c r="F98" s="317"/>
      <c r="G98" s="336"/>
      <c r="H98" s="337"/>
      <c r="I98" s="300"/>
      <c r="J98" s="317"/>
      <c r="K98" s="317"/>
      <c r="L98" s="317"/>
    </row>
    <row r="99" spans="2:12" s="279" customFormat="1" x14ac:dyDescent="0.35">
      <c r="B99" s="305" t="str">
        <f>IF($D99="","",VLOOKUP($D99,Lists!$AO$2:$AQ$78,2,FALSE))</f>
        <v/>
      </c>
      <c r="C99" s="306" t="str">
        <f>IF($D99="","",VLOOKUP($D99,Lists!$AO$2:$AQ$78,3,FALSE))</f>
        <v/>
      </c>
      <c r="D99" s="317"/>
      <c r="E99" s="317"/>
      <c r="F99" s="317"/>
      <c r="G99" s="336"/>
      <c r="H99" s="337"/>
      <c r="I99" s="300"/>
      <c r="J99" s="317"/>
      <c r="K99" s="317"/>
      <c r="L99" s="317"/>
    </row>
    <row r="100" spans="2:12" s="279" customFormat="1" x14ac:dyDescent="0.35">
      <c r="B100" s="305" t="str">
        <f>IF($D100="","",VLOOKUP($D100,Lists!$AO$2:$AQ$78,2,FALSE))</f>
        <v/>
      </c>
      <c r="C100" s="306" t="str">
        <f>IF($D100="","",VLOOKUP($D100,Lists!$AO$2:$AQ$78,3,FALSE))</f>
        <v/>
      </c>
      <c r="D100" s="317"/>
      <c r="E100" s="317"/>
      <c r="F100" s="317"/>
      <c r="G100" s="336"/>
      <c r="H100" s="337"/>
      <c r="I100" s="300"/>
      <c r="J100" s="317"/>
      <c r="K100" s="317"/>
      <c r="L100" s="317"/>
    </row>
    <row r="101" spans="2:12" s="279" customFormat="1" x14ac:dyDescent="0.35">
      <c r="B101" s="305" t="str">
        <f>IF($D101="","",VLOOKUP($D101,Lists!$AO$2:$AQ$78,2,FALSE))</f>
        <v/>
      </c>
      <c r="C101" s="306" t="str">
        <f>IF($D101="","",VLOOKUP($D101,Lists!$AO$2:$AQ$78,3,FALSE))</f>
        <v/>
      </c>
      <c r="D101" s="317"/>
      <c r="E101" s="317"/>
      <c r="F101" s="317"/>
      <c r="G101" s="336"/>
      <c r="H101" s="337"/>
      <c r="I101" s="300"/>
      <c r="J101" s="317"/>
      <c r="K101" s="317"/>
      <c r="L101" s="317"/>
    </row>
    <row r="102" spans="2:12" s="279" customFormat="1" x14ac:dyDescent="0.35">
      <c r="B102" s="305" t="str">
        <f>IF($D102="","",VLOOKUP($D102,Lists!$AO$2:$AQ$78,2,FALSE))</f>
        <v/>
      </c>
      <c r="C102" s="306" t="str">
        <f>IF($D102="","",VLOOKUP($D102,Lists!$AO$2:$AQ$78,3,FALSE))</f>
        <v/>
      </c>
      <c r="D102" s="317"/>
      <c r="E102" s="317"/>
      <c r="F102" s="317"/>
      <c r="G102" s="336"/>
      <c r="H102" s="337"/>
      <c r="I102" s="300"/>
      <c r="J102" s="317"/>
      <c r="K102" s="317"/>
      <c r="L102" s="317"/>
    </row>
    <row r="103" spans="2:12" s="279" customFormat="1" x14ac:dyDescent="0.35">
      <c r="B103" s="305" t="str">
        <f>IF($D103="","",VLOOKUP($D103,Lists!$AO$2:$AQ$78,2,FALSE))</f>
        <v/>
      </c>
      <c r="C103" s="306" t="str">
        <f>IF($D103="","",VLOOKUP($D103,Lists!$AO$2:$AQ$78,3,FALSE))</f>
        <v/>
      </c>
      <c r="D103" s="317"/>
      <c r="E103" s="317"/>
      <c r="F103" s="317"/>
      <c r="G103" s="336"/>
      <c r="H103" s="337"/>
      <c r="I103" s="300"/>
      <c r="J103" s="317"/>
      <c r="K103" s="317"/>
      <c r="L103" s="317"/>
    </row>
    <row r="104" spans="2:12" s="279" customFormat="1" x14ac:dyDescent="0.35">
      <c r="B104" s="305" t="str">
        <f>IF($D104="","",VLOOKUP($D104,Lists!$AO$2:$AQ$78,2,FALSE))</f>
        <v/>
      </c>
      <c r="C104" s="306" t="str">
        <f>IF($D104="","",VLOOKUP($D104,Lists!$AO$2:$AQ$78,3,FALSE))</f>
        <v/>
      </c>
      <c r="D104" s="317"/>
      <c r="E104" s="317"/>
      <c r="F104" s="317"/>
      <c r="G104" s="336"/>
      <c r="H104" s="337"/>
      <c r="I104" s="300"/>
      <c r="J104" s="317"/>
      <c r="K104" s="317"/>
      <c r="L104" s="317"/>
    </row>
    <row r="105" spans="2:12" s="279" customFormat="1" x14ac:dyDescent="0.35">
      <c r="B105" s="305" t="str">
        <f>IF($D105="","",VLOOKUP($D105,Lists!$AO$2:$AQ$78,2,FALSE))</f>
        <v/>
      </c>
      <c r="C105" s="306" t="str">
        <f>IF($D105="","",VLOOKUP($D105,Lists!$AO$2:$AQ$78,3,FALSE))</f>
        <v/>
      </c>
      <c r="D105" s="317"/>
      <c r="E105" s="317"/>
      <c r="F105" s="317"/>
      <c r="G105" s="336"/>
      <c r="H105" s="337"/>
      <c r="I105" s="300"/>
      <c r="J105" s="317"/>
      <c r="K105" s="317"/>
      <c r="L105" s="317"/>
    </row>
    <row r="106" spans="2:12" s="279" customFormat="1" x14ac:dyDescent="0.35">
      <c r="B106" s="305" t="str">
        <f>IF($D106="","",VLOOKUP($D106,Lists!$AO$2:$AQ$78,2,FALSE))</f>
        <v/>
      </c>
      <c r="C106" s="306" t="str">
        <f>IF($D106="","",VLOOKUP($D106,Lists!$AO$2:$AQ$78,3,FALSE))</f>
        <v/>
      </c>
      <c r="D106" s="317"/>
      <c r="E106" s="317"/>
      <c r="F106" s="317"/>
      <c r="G106" s="336"/>
      <c r="H106" s="337"/>
      <c r="I106" s="300"/>
      <c r="J106" s="317"/>
      <c r="K106" s="317"/>
      <c r="L106" s="317"/>
    </row>
    <row r="107" spans="2:12" s="279" customFormat="1" x14ac:dyDescent="0.35">
      <c r="B107" s="305" t="str">
        <f>IF($D107="","",VLOOKUP($D107,Lists!$AO$2:$AQ$78,2,FALSE))</f>
        <v/>
      </c>
      <c r="C107" s="306" t="str">
        <f>IF($D107="","",VLOOKUP($D107,Lists!$AO$2:$AQ$78,3,FALSE))</f>
        <v/>
      </c>
      <c r="D107" s="317"/>
      <c r="E107" s="317"/>
      <c r="F107" s="317"/>
      <c r="G107" s="336"/>
      <c r="H107" s="337"/>
      <c r="I107" s="300"/>
      <c r="J107" s="317"/>
      <c r="K107" s="317"/>
      <c r="L107" s="317"/>
    </row>
    <row r="108" spans="2:12" s="279" customFormat="1" x14ac:dyDescent="0.35">
      <c r="B108" s="305" t="str">
        <f>IF($D108="","",VLOOKUP($D108,Lists!$AO$2:$AQ$78,2,FALSE))</f>
        <v/>
      </c>
      <c r="C108" s="306" t="str">
        <f>IF($D108="","",VLOOKUP($D108,Lists!$AO$2:$AQ$78,3,FALSE))</f>
        <v/>
      </c>
      <c r="D108" s="317"/>
      <c r="E108" s="317"/>
      <c r="F108" s="317"/>
      <c r="G108" s="336"/>
      <c r="H108" s="337"/>
      <c r="I108" s="300"/>
      <c r="J108" s="317"/>
      <c r="K108" s="317"/>
      <c r="L108" s="317"/>
    </row>
    <row r="109" spans="2:12" s="279" customFormat="1" x14ac:dyDescent="0.35">
      <c r="B109" s="305" t="str">
        <f>IF($D109="","",VLOOKUP($D109,Lists!$AO$2:$AQ$78,2,FALSE))</f>
        <v/>
      </c>
      <c r="C109" s="306" t="str">
        <f>IF($D109="","",VLOOKUP($D109,Lists!$AO$2:$AQ$78,3,FALSE))</f>
        <v/>
      </c>
      <c r="D109" s="317"/>
      <c r="E109" s="317"/>
      <c r="F109" s="317"/>
      <c r="G109" s="336"/>
      <c r="H109" s="337"/>
      <c r="I109" s="300"/>
      <c r="J109" s="317"/>
      <c r="K109" s="317"/>
      <c r="L109" s="317"/>
    </row>
    <row r="110" spans="2:12" s="279" customFormat="1" x14ac:dyDescent="0.35">
      <c r="B110" s="305" t="str">
        <f>IF($D110="","",VLOOKUP($D110,Lists!$AO$2:$AQ$78,2,FALSE))</f>
        <v/>
      </c>
      <c r="C110" s="306" t="str">
        <f>IF($D110="","",VLOOKUP($D110,Lists!$AO$2:$AQ$78,3,FALSE))</f>
        <v/>
      </c>
      <c r="D110" s="317"/>
      <c r="E110" s="317"/>
      <c r="F110" s="317"/>
      <c r="G110" s="336"/>
      <c r="H110" s="337"/>
      <c r="I110" s="300"/>
      <c r="J110" s="317"/>
      <c r="K110" s="317"/>
      <c r="L110" s="317"/>
    </row>
    <row r="111" spans="2:12" s="279" customFormat="1" x14ac:dyDescent="0.35">
      <c r="B111" s="305" t="str">
        <f>IF($D111="","",VLOOKUP($D111,Lists!$AO$2:$AQ$78,2,FALSE))</f>
        <v/>
      </c>
      <c r="C111" s="306" t="str">
        <f>IF($D111="","",VLOOKUP($D111,Lists!$AO$2:$AQ$78,3,FALSE))</f>
        <v/>
      </c>
      <c r="D111" s="317"/>
      <c r="E111" s="317"/>
      <c r="F111" s="317"/>
      <c r="G111" s="336"/>
      <c r="H111" s="337"/>
      <c r="I111" s="300"/>
      <c r="J111" s="317"/>
      <c r="K111" s="317"/>
      <c r="L111" s="317"/>
    </row>
    <row r="112" spans="2:12" s="279" customFormat="1" x14ac:dyDescent="0.35">
      <c r="B112" s="305" t="str">
        <f>IF($D112="","",VLOOKUP($D112,Lists!$AO$2:$AQ$78,2,FALSE))</f>
        <v/>
      </c>
      <c r="C112" s="306" t="str">
        <f>IF($D112="","",VLOOKUP($D112,Lists!$AO$2:$AQ$78,3,FALSE))</f>
        <v/>
      </c>
      <c r="D112" s="317"/>
      <c r="E112" s="317"/>
      <c r="F112" s="317"/>
      <c r="G112" s="336"/>
      <c r="H112" s="337"/>
      <c r="I112" s="300"/>
      <c r="J112" s="317"/>
      <c r="K112" s="317"/>
      <c r="L112" s="317"/>
    </row>
    <row r="113" spans="2:12" s="279" customFormat="1" x14ac:dyDescent="0.35">
      <c r="B113" s="305" t="str">
        <f>IF($D113="","",VLOOKUP($D113,Lists!$AO$2:$AQ$78,2,FALSE))</f>
        <v/>
      </c>
      <c r="C113" s="306" t="str">
        <f>IF($D113="","",VLOOKUP($D113,Lists!$AO$2:$AQ$78,3,FALSE))</f>
        <v/>
      </c>
      <c r="D113" s="317"/>
      <c r="E113" s="317"/>
      <c r="F113" s="317"/>
      <c r="G113" s="336"/>
      <c r="H113" s="337"/>
      <c r="I113" s="300"/>
      <c r="J113" s="317"/>
      <c r="K113" s="317"/>
      <c r="L113" s="317"/>
    </row>
    <row r="114" spans="2:12" s="279" customFormat="1" x14ac:dyDescent="0.35">
      <c r="B114" s="305" t="str">
        <f>IF($D114="","",VLOOKUP($D114,Lists!$AO$2:$AQ$78,2,FALSE))</f>
        <v/>
      </c>
      <c r="C114" s="306" t="str">
        <f>IF($D114="","",VLOOKUP($D114,Lists!$AO$2:$AQ$78,3,FALSE))</f>
        <v/>
      </c>
      <c r="D114" s="317"/>
      <c r="E114" s="317"/>
      <c r="F114" s="317"/>
      <c r="G114" s="336"/>
      <c r="H114" s="337"/>
      <c r="I114" s="300"/>
      <c r="J114" s="317"/>
      <c r="K114" s="317"/>
      <c r="L114" s="317"/>
    </row>
    <row r="115" spans="2:12" s="279" customFormat="1" x14ac:dyDescent="0.35">
      <c r="B115" s="305" t="str">
        <f>IF($D115="","",VLOOKUP($D115,Lists!$AO$2:$AQ$78,2,FALSE))</f>
        <v/>
      </c>
      <c r="C115" s="306" t="str">
        <f>IF($D115="","",VLOOKUP($D115,Lists!$AO$2:$AQ$78,3,FALSE))</f>
        <v/>
      </c>
      <c r="D115" s="317"/>
      <c r="E115" s="317"/>
      <c r="F115" s="317"/>
      <c r="G115" s="336"/>
      <c r="H115" s="337"/>
      <c r="I115" s="300"/>
      <c r="J115" s="317"/>
      <c r="K115" s="317"/>
      <c r="L115" s="317"/>
    </row>
    <row r="116" spans="2:12" s="279" customFormat="1" x14ac:dyDescent="0.35">
      <c r="B116" s="305" t="str">
        <f>IF($D116="","",VLOOKUP($D116,Lists!$AO$2:$AQ$78,2,FALSE))</f>
        <v/>
      </c>
      <c r="C116" s="306" t="str">
        <f>IF($D116="","",VLOOKUP($D116,Lists!$AO$2:$AQ$78,3,FALSE))</f>
        <v/>
      </c>
      <c r="D116" s="317"/>
      <c r="E116" s="317"/>
      <c r="F116" s="317"/>
      <c r="G116" s="336"/>
      <c r="H116" s="337"/>
      <c r="I116" s="300"/>
      <c r="J116" s="317"/>
      <c r="K116" s="317"/>
      <c r="L116" s="317"/>
    </row>
    <row r="117" spans="2:12" s="279" customFormat="1" x14ac:dyDescent="0.35">
      <c r="B117" s="305" t="str">
        <f>IF($D117="","",VLOOKUP($D117,Lists!$AO$2:$AQ$78,2,FALSE))</f>
        <v/>
      </c>
      <c r="C117" s="306" t="str">
        <f>IF($D117="","",VLOOKUP($D117,Lists!$AO$2:$AQ$78,3,FALSE))</f>
        <v/>
      </c>
      <c r="D117" s="317"/>
      <c r="E117" s="317"/>
      <c r="F117" s="317"/>
      <c r="G117" s="336"/>
      <c r="H117" s="337"/>
      <c r="I117" s="300"/>
      <c r="J117" s="317"/>
      <c r="K117" s="317"/>
      <c r="L117" s="317"/>
    </row>
    <row r="118" spans="2:12" s="279" customFormat="1" x14ac:dyDescent="0.35">
      <c r="B118" s="305" t="str">
        <f>IF($D118="","",VLOOKUP($D118,Lists!$AO$2:$AQ$78,2,FALSE))</f>
        <v/>
      </c>
      <c r="C118" s="306" t="str">
        <f>IF($D118="","",VLOOKUP($D118,Lists!$AO$2:$AQ$78,3,FALSE))</f>
        <v/>
      </c>
      <c r="D118" s="317"/>
      <c r="E118" s="317"/>
      <c r="F118" s="317"/>
      <c r="G118" s="336"/>
      <c r="H118" s="337"/>
      <c r="I118" s="300"/>
      <c r="J118" s="317"/>
      <c r="K118" s="317"/>
      <c r="L118" s="317"/>
    </row>
    <row r="119" spans="2:12" s="279" customFormat="1" x14ac:dyDescent="0.35">
      <c r="B119" s="305" t="str">
        <f>IF($D119="","",VLOOKUP($D119,Lists!$AO$2:$AQ$78,2,FALSE))</f>
        <v/>
      </c>
      <c r="C119" s="306" t="str">
        <f>IF($D119="","",VLOOKUP($D119,Lists!$AO$2:$AQ$78,3,FALSE))</f>
        <v/>
      </c>
      <c r="D119" s="317"/>
      <c r="E119" s="317"/>
      <c r="F119" s="317"/>
      <c r="G119" s="336"/>
      <c r="H119" s="337"/>
      <c r="I119" s="300"/>
      <c r="J119" s="317"/>
      <c r="K119" s="317"/>
      <c r="L119" s="317"/>
    </row>
    <row r="120" spans="2:12" s="279" customFormat="1" x14ac:dyDescent="0.35">
      <c r="B120" s="305" t="str">
        <f>IF($D120="","",VLOOKUP($D120,Lists!$AO$2:$AQ$78,2,FALSE))</f>
        <v/>
      </c>
      <c r="C120" s="306" t="str">
        <f>IF($D120="","",VLOOKUP($D120,Lists!$AO$2:$AQ$78,3,FALSE))</f>
        <v/>
      </c>
      <c r="D120" s="317"/>
      <c r="E120" s="317"/>
      <c r="F120" s="317"/>
      <c r="G120" s="336"/>
      <c r="H120" s="337"/>
      <c r="I120" s="300"/>
      <c r="J120" s="317"/>
      <c r="K120" s="317"/>
      <c r="L120" s="317"/>
    </row>
    <row r="121" spans="2:12" s="279" customFormat="1" x14ac:dyDescent="0.35">
      <c r="B121" s="305" t="str">
        <f>IF($D121="","",VLOOKUP($D121,Lists!$AO$2:$AQ$78,2,FALSE))</f>
        <v/>
      </c>
      <c r="C121" s="306" t="str">
        <f>IF($D121="","",VLOOKUP($D121,Lists!$AO$2:$AQ$78,3,FALSE))</f>
        <v/>
      </c>
      <c r="D121" s="317"/>
      <c r="E121" s="317"/>
      <c r="F121" s="317"/>
      <c r="G121" s="336"/>
      <c r="H121" s="337"/>
      <c r="I121" s="300"/>
      <c r="J121" s="317"/>
      <c r="K121" s="317"/>
      <c r="L121" s="317"/>
    </row>
    <row r="122" spans="2:12" s="279" customFormat="1" x14ac:dyDescent="0.35">
      <c r="B122" s="305" t="str">
        <f>IF($D122="","",VLOOKUP($D122,Lists!$AO$2:$AQ$78,2,FALSE))</f>
        <v/>
      </c>
      <c r="C122" s="306" t="str">
        <f>IF($D122="","",VLOOKUP($D122,Lists!$AO$2:$AQ$78,3,FALSE))</f>
        <v/>
      </c>
      <c r="D122" s="317"/>
      <c r="E122" s="317"/>
      <c r="F122" s="317"/>
      <c r="G122" s="336"/>
      <c r="H122" s="337"/>
      <c r="I122" s="300"/>
      <c r="J122" s="317"/>
      <c r="K122" s="317"/>
      <c r="L122" s="317"/>
    </row>
    <row r="123" spans="2:12" s="279" customFormat="1" x14ac:dyDescent="0.35">
      <c r="B123" s="305" t="str">
        <f>IF($D123="","",VLOOKUP($D123,Lists!$AO$2:$AQ$78,2,FALSE))</f>
        <v/>
      </c>
      <c r="C123" s="306" t="str">
        <f>IF($D123="","",VLOOKUP($D123,Lists!$AO$2:$AQ$78,3,FALSE))</f>
        <v/>
      </c>
      <c r="D123" s="317"/>
      <c r="E123" s="317"/>
      <c r="F123" s="317"/>
      <c r="G123" s="336"/>
      <c r="H123" s="337"/>
      <c r="I123" s="300"/>
      <c r="J123" s="317"/>
      <c r="K123" s="317"/>
      <c r="L123" s="317"/>
    </row>
    <row r="124" spans="2:12" s="279" customFormat="1" x14ac:dyDescent="0.35">
      <c r="B124" s="305" t="str">
        <f>IF($D124="","",VLOOKUP($D124,Lists!$AO$2:$AQ$78,2,FALSE))</f>
        <v/>
      </c>
      <c r="C124" s="306" t="str">
        <f>IF($D124="","",VLOOKUP($D124,Lists!$AO$2:$AQ$78,3,FALSE))</f>
        <v/>
      </c>
      <c r="D124" s="317"/>
      <c r="E124" s="317"/>
      <c r="F124" s="317"/>
      <c r="G124" s="336"/>
      <c r="H124" s="337"/>
      <c r="I124" s="300"/>
      <c r="J124" s="317"/>
      <c r="K124" s="317"/>
      <c r="L124" s="317"/>
    </row>
    <row r="125" spans="2:12" s="279" customFormat="1" x14ac:dyDescent="0.35">
      <c r="B125" s="305" t="str">
        <f>IF($D125="","",VLOOKUP($D125,Lists!$AO$2:$AQ$78,2,FALSE))</f>
        <v/>
      </c>
      <c r="C125" s="306" t="str">
        <f>IF($D125="","",VLOOKUP($D125,Lists!$AO$2:$AQ$78,3,FALSE))</f>
        <v/>
      </c>
      <c r="D125" s="317"/>
      <c r="E125" s="317"/>
      <c r="F125" s="317"/>
      <c r="G125" s="336"/>
      <c r="H125" s="337"/>
      <c r="I125" s="300"/>
      <c r="J125" s="317"/>
      <c r="K125" s="317"/>
      <c r="L125" s="317"/>
    </row>
    <row r="126" spans="2:12" s="279" customFormat="1" x14ac:dyDescent="0.35">
      <c r="B126" s="305" t="str">
        <f>IF($D126="","",VLOOKUP($D126,Lists!$AO$2:$AQ$78,2,FALSE))</f>
        <v/>
      </c>
      <c r="C126" s="306" t="str">
        <f>IF($D126="","",VLOOKUP($D126,Lists!$AO$2:$AQ$78,3,FALSE))</f>
        <v/>
      </c>
      <c r="D126" s="317"/>
      <c r="E126" s="317"/>
      <c r="F126" s="317"/>
      <c r="G126" s="336"/>
      <c r="H126" s="337"/>
      <c r="I126" s="300"/>
      <c r="J126" s="317"/>
      <c r="K126" s="317"/>
      <c r="L126" s="317"/>
    </row>
    <row r="127" spans="2:12" s="279" customFormat="1" x14ac:dyDescent="0.35">
      <c r="B127" s="305" t="str">
        <f>IF($D127="","",VLOOKUP($D127,Lists!$AO$2:$AQ$78,2,FALSE))</f>
        <v/>
      </c>
      <c r="C127" s="306" t="str">
        <f>IF($D127="","",VLOOKUP($D127,Lists!$AO$2:$AQ$78,3,FALSE))</f>
        <v/>
      </c>
      <c r="D127" s="317"/>
      <c r="E127" s="317"/>
      <c r="F127" s="317"/>
      <c r="G127" s="336"/>
      <c r="H127" s="337"/>
      <c r="I127" s="300"/>
      <c r="J127" s="317"/>
      <c r="K127" s="317"/>
      <c r="L127" s="317"/>
    </row>
    <row r="128" spans="2:12" s="279" customFormat="1" x14ac:dyDescent="0.35">
      <c r="B128" s="305" t="str">
        <f>IF($D128="","",VLOOKUP($D128,Lists!$AO$2:$AQ$78,2,FALSE))</f>
        <v/>
      </c>
      <c r="C128" s="306" t="str">
        <f>IF($D128="","",VLOOKUP($D128,Lists!$AO$2:$AQ$78,3,FALSE))</f>
        <v/>
      </c>
      <c r="D128" s="317"/>
      <c r="E128" s="317"/>
      <c r="F128" s="317"/>
      <c r="G128" s="336"/>
      <c r="H128" s="337"/>
      <c r="I128" s="300"/>
      <c r="J128" s="317"/>
      <c r="K128" s="317"/>
      <c r="L128" s="317"/>
    </row>
    <row r="129" spans="2:12" s="279" customFormat="1" x14ac:dyDescent="0.35">
      <c r="B129" s="305" t="str">
        <f>IF($D129="","",VLOOKUP($D129,Lists!$AO$2:$AQ$78,2,FALSE))</f>
        <v/>
      </c>
      <c r="C129" s="306" t="str">
        <f>IF($D129="","",VLOOKUP($D129,Lists!$AO$2:$AQ$78,3,FALSE))</f>
        <v/>
      </c>
      <c r="D129" s="317"/>
      <c r="E129" s="317"/>
      <c r="F129" s="317"/>
      <c r="G129" s="336"/>
      <c r="H129" s="337"/>
      <c r="I129" s="300"/>
      <c r="J129" s="317"/>
      <c r="K129" s="317"/>
      <c r="L129" s="317"/>
    </row>
    <row r="130" spans="2:12" s="279" customFormat="1" x14ac:dyDescent="0.35">
      <c r="B130" s="305" t="str">
        <f>IF($D130="","",VLOOKUP($D130,Lists!$AO$2:$AQ$78,2,FALSE))</f>
        <v/>
      </c>
      <c r="C130" s="306" t="str">
        <f>IF($D130="","",VLOOKUP($D130,Lists!$AO$2:$AQ$78,3,FALSE))</f>
        <v/>
      </c>
      <c r="D130" s="317"/>
      <c r="E130" s="317"/>
      <c r="F130" s="317"/>
      <c r="G130" s="336"/>
      <c r="H130" s="337"/>
      <c r="I130" s="300"/>
      <c r="J130" s="317"/>
      <c r="K130" s="317"/>
      <c r="L130" s="317"/>
    </row>
    <row r="131" spans="2:12" s="279" customFormat="1" x14ac:dyDescent="0.35">
      <c r="B131" s="305" t="str">
        <f>IF($D131="","",VLOOKUP($D131,Lists!$AO$2:$AQ$78,2,FALSE))</f>
        <v/>
      </c>
      <c r="C131" s="306" t="str">
        <f>IF($D131="","",VLOOKUP($D131,Lists!$AO$2:$AQ$78,3,FALSE))</f>
        <v/>
      </c>
      <c r="D131" s="317"/>
      <c r="E131" s="317"/>
      <c r="F131" s="317"/>
      <c r="G131" s="336"/>
      <c r="H131" s="337"/>
      <c r="I131" s="300"/>
      <c r="J131" s="317"/>
      <c r="K131" s="317"/>
      <c r="L131" s="317"/>
    </row>
    <row r="132" spans="2:12" s="279" customFormat="1" x14ac:dyDescent="0.35">
      <c r="B132" s="305" t="str">
        <f>IF($D132="","",VLOOKUP($D132,Lists!$AO$2:$AQ$78,2,FALSE))</f>
        <v/>
      </c>
      <c r="C132" s="306" t="str">
        <f>IF($D132="","",VLOOKUP($D132,Lists!$AO$2:$AQ$78,3,FALSE))</f>
        <v/>
      </c>
      <c r="D132" s="317"/>
      <c r="E132" s="317"/>
      <c r="F132" s="317"/>
      <c r="G132" s="336"/>
      <c r="H132" s="337"/>
      <c r="I132" s="300"/>
      <c r="J132" s="317"/>
      <c r="K132" s="317"/>
      <c r="L132" s="317"/>
    </row>
    <row r="133" spans="2:12" s="279" customFormat="1" x14ac:dyDescent="0.35">
      <c r="B133" s="305" t="str">
        <f>IF($D133="","",VLOOKUP($D133,Lists!$AO$2:$AQ$78,2,FALSE))</f>
        <v/>
      </c>
      <c r="C133" s="306" t="str">
        <f>IF($D133="","",VLOOKUP($D133,Lists!$AO$2:$AQ$78,3,FALSE))</f>
        <v/>
      </c>
      <c r="D133" s="317"/>
      <c r="E133" s="317"/>
      <c r="F133" s="317"/>
      <c r="G133" s="336"/>
      <c r="H133" s="337"/>
      <c r="I133" s="300"/>
      <c r="J133" s="317"/>
      <c r="K133" s="317"/>
      <c r="L133" s="317"/>
    </row>
    <row r="134" spans="2:12" s="279" customFormat="1" x14ac:dyDescent="0.35">
      <c r="B134" s="305" t="str">
        <f>IF($D134="","",VLOOKUP($D134,Lists!$AO$2:$AQ$78,2,FALSE))</f>
        <v/>
      </c>
      <c r="C134" s="306" t="str">
        <f>IF($D134="","",VLOOKUP($D134,Lists!$AO$2:$AQ$78,3,FALSE))</f>
        <v/>
      </c>
      <c r="D134" s="317"/>
      <c r="E134" s="317"/>
      <c r="F134" s="317"/>
      <c r="G134" s="336"/>
      <c r="H134" s="337"/>
      <c r="I134" s="300"/>
      <c r="J134" s="317"/>
      <c r="K134" s="317"/>
      <c r="L134" s="317"/>
    </row>
    <row r="135" spans="2:12" s="279" customFormat="1" x14ac:dyDescent="0.35">
      <c r="B135" s="305" t="str">
        <f>IF($D135="","",VLOOKUP($D135,Lists!$AO$2:$AQ$78,2,FALSE))</f>
        <v/>
      </c>
      <c r="C135" s="306" t="str">
        <f>IF($D135="","",VLOOKUP($D135,Lists!$AO$2:$AQ$78,3,FALSE))</f>
        <v/>
      </c>
      <c r="D135" s="317"/>
      <c r="E135" s="317"/>
      <c r="F135" s="317"/>
      <c r="G135" s="336"/>
      <c r="H135" s="337"/>
      <c r="I135" s="300"/>
      <c r="J135" s="317"/>
      <c r="K135" s="317"/>
      <c r="L135" s="317"/>
    </row>
    <row r="136" spans="2:12" s="279" customFormat="1" x14ac:dyDescent="0.35">
      <c r="B136" s="305" t="str">
        <f>IF($D136="","",VLOOKUP($D136,Lists!$AO$2:$AQ$78,2,FALSE))</f>
        <v/>
      </c>
      <c r="C136" s="306" t="str">
        <f>IF($D136="","",VLOOKUP($D136,Lists!$AO$2:$AQ$78,3,FALSE))</f>
        <v/>
      </c>
      <c r="D136" s="317"/>
      <c r="E136" s="317"/>
      <c r="F136" s="317"/>
      <c r="G136" s="336"/>
      <c r="H136" s="337"/>
      <c r="I136" s="300"/>
      <c r="J136" s="317"/>
      <c r="K136" s="317"/>
      <c r="L136" s="317"/>
    </row>
    <row r="137" spans="2:12" s="279" customFormat="1" x14ac:dyDescent="0.35">
      <c r="B137" s="305" t="str">
        <f>IF($D137="","",VLOOKUP($D137,Lists!$AO$2:$AQ$78,2,FALSE))</f>
        <v/>
      </c>
      <c r="C137" s="306" t="str">
        <f>IF($D137="","",VLOOKUP($D137,Lists!$AO$2:$AQ$78,3,FALSE))</f>
        <v/>
      </c>
      <c r="D137" s="317"/>
      <c r="E137" s="317"/>
      <c r="F137" s="317"/>
      <c r="G137" s="336"/>
      <c r="H137" s="337"/>
      <c r="I137" s="300"/>
      <c r="J137" s="317"/>
      <c r="K137" s="317"/>
      <c r="L137" s="317"/>
    </row>
    <row r="138" spans="2:12" s="279" customFormat="1" x14ac:dyDescent="0.35">
      <c r="B138" s="305" t="str">
        <f>IF($D138="","",VLOOKUP($D138,Lists!$AO$2:$AQ$78,2,FALSE))</f>
        <v/>
      </c>
      <c r="C138" s="306" t="str">
        <f>IF($D138="","",VLOOKUP($D138,Lists!$AO$2:$AQ$78,3,FALSE))</f>
        <v/>
      </c>
      <c r="D138" s="317"/>
      <c r="E138" s="317"/>
      <c r="F138" s="317"/>
      <c r="G138" s="336"/>
      <c r="H138" s="337"/>
      <c r="I138" s="300"/>
      <c r="J138" s="317"/>
      <c r="K138" s="317"/>
      <c r="L138" s="317"/>
    </row>
    <row r="139" spans="2:12" s="279" customFormat="1" x14ac:dyDescent="0.35">
      <c r="B139" s="305" t="str">
        <f>IF($D139="","",VLOOKUP($D139,Lists!$AO$2:$AQ$78,2,FALSE))</f>
        <v/>
      </c>
      <c r="C139" s="306" t="str">
        <f>IF($D139="","",VLOOKUP($D139,Lists!$AO$2:$AQ$78,3,FALSE))</f>
        <v/>
      </c>
      <c r="D139" s="317"/>
      <c r="E139" s="317"/>
      <c r="F139" s="317"/>
      <c r="G139" s="336"/>
      <c r="H139" s="337"/>
      <c r="I139" s="300"/>
      <c r="J139" s="317"/>
      <c r="K139" s="317"/>
      <c r="L139" s="317"/>
    </row>
    <row r="140" spans="2:12" s="279" customFormat="1" x14ac:dyDescent="0.35">
      <c r="B140" s="305" t="str">
        <f>IF($D140="","",VLOOKUP($D140,Lists!$AO$2:$AQ$78,2,FALSE))</f>
        <v/>
      </c>
      <c r="C140" s="306" t="str">
        <f>IF($D140="","",VLOOKUP($D140,Lists!$AO$2:$AQ$78,3,FALSE))</f>
        <v/>
      </c>
      <c r="D140" s="317"/>
      <c r="E140" s="317"/>
      <c r="F140" s="317"/>
      <c r="G140" s="336"/>
      <c r="H140" s="337"/>
      <c r="I140" s="300"/>
      <c r="J140" s="317"/>
      <c r="K140" s="317"/>
      <c r="L140" s="317"/>
    </row>
    <row r="141" spans="2:12" s="279" customFormat="1" x14ac:dyDescent="0.35">
      <c r="B141" s="305" t="str">
        <f>IF($D141="","",VLOOKUP($D141,Lists!$AO$2:$AQ$78,2,FALSE))</f>
        <v/>
      </c>
      <c r="C141" s="306" t="str">
        <f>IF($D141="","",VLOOKUP($D141,Lists!$AO$2:$AQ$78,3,FALSE))</f>
        <v/>
      </c>
      <c r="D141" s="317"/>
      <c r="E141" s="317"/>
      <c r="F141" s="317"/>
      <c r="G141" s="336"/>
      <c r="H141" s="337"/>
      <c r="I141" s="300"/>
      <c r="J141" s="317"/>
      <c r="K141" s="317"/>
      <c r="L141" s="317"/>
    </row>
    <row r="142" spans="2:12" s="279" customFormat="1" x14ac:dyDescent="0.35">
      <c r="B142" s="305" t="str">
        <f>IF($D142="","",VLOOKUP($D142,Lists!$AO$2:$AQ$78,2,FALSE))</f>
        <v/>
      </c>
      <c r="C142" s="306" t="str">
        <f>IF($D142="","",VLOOKUP($D142,Lists!$AO$2:$AQ$78,3,FALSE))</f>
        <v/>
      </c>
      <c r="D142" s="317"/>
      <c r="E142" s="317"/>
      <c r="F142" s="317"/>
      <c r="G142" s="336"/>
      <c r="H142" s="337"/>
      <c r="I142" s="300"/>
      <c r="J142" s="317"/>
      <c r="K142" s="317"/>
      <c r="L142" s="317"/>
    </row>
    <row r="143" spans="2:12" s="279" customFormat="1" x14ac:dyDescent="0.35">
      <c r="B143" s="305" t="str">
        <f>IF($D143="","",VLOOKUP($D143,Lists!$AO$2:$AQ$78,2,FALSE))</f>
        <v/>
      </c>
      <c r="C143" s="306" t="str">
        <f>IF($D143="","",VLOOKUP($D143,Lists!$AO$2:$AQ$78,3,FALSE))</f>
        <v/>
      </c>
      <c r="D143" s="317"/>
      <c r="E143" s="317"/>
      <c r="F143" s="317"/>
      <c r="G143" s="336"/>
      <c r="H143" s="337"/>
      <c r="I143" s="300"/>
      <c r="J143" s="317"/>
      <c r="K143" s="317"/>
      <c r="L143" s="317"/>
    </row>
    <row r="144" spans="2:12" s="279" customFormat="1" x14ac:dyDescent="0.35">
      <c r="B144" s="305" t="str">
        <f>IF($D144="","",VLOOKUP($D144,Lists!$AO$2:$AQ$78,2,FALSE))</f>
        <v/>
      </c>
      <c r="C144" s="306" t="str">
        <f>IF($D144="","",VLOOKUP($D144,Lists!$AO$2:$AQ$78,3,FALSE))</f>
        <v/>
      </c>
      <c r="D144" s="317"/>
      <c r="E144" s="317"/>
      <c r="F144" s="317"/>
      <c r="G144" s="336"/>
      <c r="H144" s="337"/>
      <c r="I144" s="300"/>
      <c r="J144" s="317"/>
      <c r="K144" s="317"/>
      <c r="L144" s="317"/>
    </row>
    <row r="145" spans="2:12" s="279" customFormat="1" x14ac:dyDescent="0.35">
      <c r="B145" s="305" t="str">
        <f>IF($D145="","",VLOOKUP($D145,Lists!$AO$2:$AQ$78,2,FALSE))</f>
        <v/>
      </c>
      <c r="C145" s="306" t="str">
        <f>IF($D145="","",VLOOKUP($D145,Lists!$AO$2:$AQ$78,3,FALSE))</f>
        <v/>
      </c>
      <c r="D145" s="317"/>
      <c r="E145" s="317"/>
      <c r="F145" s="317"/>
      <c r="G145" s="336"/>
      <c r="H145" s="337"/>
      <c r="I145" s="300"/>
      <c r="J145" s="317"/>
      <c r="K145" s="317"/>
      <c r="L145" s="317"/>
    </row>
    <row r="146" spans="2:12" s="279" customFormat="1" x14ac:dyDescent="0.35">
      <c r="B146" s="305" t="str">
        <f>IF($D146="","",VLOOKUP($D146,Lists!$AO$2:$AQ$78,2,FALSE))</f>
        <v/>
      </c>
      <c r="C146" s="306" t="str">
        <f>IF($D146="","",VLOOKUP($D146,Lists!$AO$2:$AQ$78,3,FALSE))</f>
        <v/>
      </c>
      <c r="D146" s="317"/>
      <c r="E146" s="317"/>
      <c r="F146" s="317"/>
      <c r="G146" s="336"/>
      <c r="H146" s="337"/>
      <c r="I146" s="300"/>
      <c r="J146" s="317"/>
      <c r="K146" s="317"/>
      <c r="L146" s="317"/>
    </row>
    <row r="147" spans="2:12" s="279" customFormat="1" x14ac:dyDescent="0.35">
      <c r="B147" s="305" t="str">
        <f>IF($D147="","",VLOOKUP($D147,Lists!$AO$2:$AQ$78,2,FALSE))</f>
        <v/>
      </c>
      <c r="C147" s="306" t="str">
        <f>IF($D147="","",VLOOKUP($D147,Lists!$AO$2:$AQ$78,3,FALSE))</f>
        <v/>
      </c>
      <c r="D147" s="317"/>
      <c r="E147" s="317"/>
      <c r="F147" s="317"/>
      <c r="G147" s="336"/>
      <c r="H147" s="337"/>
      <c r="I147" s="300"/>
      <c r="J147" s="317"/>
      <c r="K147" s="317"/>
      <c r="L147" s="317"/>
    </row>
    <row r="148" spans="2:12" s="279" customFormat="1" x14ac:dyDescent="0.35">
      <c r="B148" s="305" t="str">
        <f>IF($D148="","",VLOOKUP($D148,Lists!$AO$2:$AQ$78,2,FALSE))</f>
        <v/>
      </c>
      <c r="C148" s="306" t="str">
        <f>IF($D148="","",VLOOKUP($D148,Lists!$AO$2:$AQ$78,3,FALSE))</f>
        <v/>
      </c>
      <c r="D148" s="317"/>
      <c r="E148" s="317"/>
      <c r="F148" s="317"/>
      <c r="G148" s="336"/>
      <c r="H148" s="337"/>
      <c r="I148" s="300"/>
      <c r="J148" s="317"/>
      <c r="K148" s="317"/>
      <c r="L148" s="317"/>
    </row>
    <row r="149" spans="2:12" s="279" customFormat="1" x14ac:dyDescent="0.35">
      <c r="B149" s="305" t="str">
        <f>IF($D149="","",VLOOKUP($D149,Lists!$AO$2:$AQ$78,2,FALSE))</f>
        <v/>
      </c>
      <c r="C149" s="306" t="str">
        <f>IF($D149="","",VLOOKUP($D149,Lists!$AO$2:$AQ$78,3,FALSE))</f>
        <v/>
      </c>
      <c r="D149" s="317"/>
      <c r="E149" s="317"/>
      <c r="F149" s="317"/>
      <c r="G149" s="336"/>
      <c r="H149" s="337"/>
      <c r="I149" s="300"/>
      <c r="J149" s="317"/>
      <c r="K149" s="317"/>
      <c r="L149" s="317"/>
    </row>
    <row r="150" spans="2:12" s="279" customFormat="1" x14ac:dyDescent="0.35">
      <c r="B150" s="305" t="str">
        <f>IF($D150="","",VLOOKUP($D150,Lists!$AO$2:$AQ$78,2,FALSE))</f>
        <v/>
      </c>
      <c r="C150" s="306" t="str">
        <f>IF($D150="","",VLOOKUP($D150,Lists!$AO$2:$AQ$78,3,FALSE))</f>
        <v/>
      </c>
      <c r="D150" s="317"/>
      <c r="E150" s="317"/>
      <c r="F150" s="317"/>
      <c r="G150" s="336"/>
      <c r="H150" s="337"/>
      <c r="I150" s="300"/>
      <c r="J150" s="317"/>
      <c r="K150" s="317"/>
      <c r="L150" s="317"/>
    </row>
    <row r="151" spans="2:12" s="279" customFormat="1" x14ac:dyDescent="0.35">
      <c r="B151" s="305" t="str">
        <f>IF($D151="","",VLOOKUP($D151,Lists!$AO$2:$AQ$78,2,FALSE))</f>
        <v/>
      </c>
      <c r="C151" s="306" t="str">
        <f>IF($D151="","",VLOOKUP($D151,Lists!$AO$2:$AQ$78,3,FALSE))</f>
        <v/>
      </c>
      <c r="D151" s="317"/>
      <c r="E151" s="317"/>
      <c r="F151" s="317"/>
      <c r="G151" s="336"/>
      <c r="H151" s="337"/>
      <c r="I151" s="300"/>
      <c r="J151" s="317"/>
      <c r="K151" s="317"/>
      <c r="L151" s="317"/>
    </row>
    <row r="152" spans="2:12" s="279" customFormat="1" x14ac:dyDescent="0.35">
      <c r="B152" s="305" t="str">
        <f>IF($D152="","",VLOOKUP($D152,Lists!$AO$2:$AQ$78,2,FALSE))</f>
        <v/>
      </c>
      <c r="C152" s="306" t="str">
        <f>IF($D152="","",VLOOKUP($D152,Lists!$AO$2:$AQ$78,3,FALSE))</f>
        <v/>
      </c>
      <c r="D152" s="317"/>
      <c r="E152" s="317"/>
      <c r="F152" s="317"/>
      <c r="G152" s="336"/>
      <c r="H152" s="337"/>
      <c r="I152" s="300"/>
      <c r="J152" s="317"/>
      <c r="K152" s="317"/>
      <c r="L152" s="317"/>
    </row>
    <row r="153" spans="2:12" s="279" customFormat="1" x14ac:dyDescent="0.35">
      <c r="B153" s="305" t="str">
        <f>IF($D153="","",VLOOKUP($D153,Lists!$AO$2:$AQ$78,2,FALSE))</f>
        <v/>
      </c>
      <c r="C153" s="306" t="str">
        <f>IF($D153="","",VLOOKUP($D153,Lists!$AO$2:$AQ$78,3,FALSE))</f>
        <v/>
      </c>
      <c r="D153" s="317"/>
      <c r="E153" s="317"/>
      <c r="F153" s="317"/>
      <c r="G153" s="336"/>
      <c r="H153" s="337"/>
      <c r="I153" s="300"/>
      <c r="J153" s="317"/>
      <c r="K153" s="317"/>
      <c r="L153" s="317"/>
    </row>
    <row r="154" spans="2:12" s="279" customFormat="1" x14ac:dyDescent="0.35">
      <c r="B154" s="305" t="str">
        <f>IF($D154="","",VLOOKUP($D154,Lists!$AO$2:$AQ$78,2,FALSE))</f>
        <v/>
      </c>
      <c r="C154" s="306" t="str">
        <f>IF($D154="","",VLOOKUP($D154,Lists!$AO$2:$AQ$78,3,FALSE))</f>
        <v/>
      </c>
      <c r="D154" s="317"/>
      <c r="E154" s="317"/>
      <c r="F154" s="317"/>
      <c r="G154" s="336"/>
      <c r="H154" s="337"/>
      <c r="I154" s="300"/>
      <c r="J154" s="317"/>
      <c r="K154" s="317"/>
      <c r="L154" s="317"/>
    </row>
    <row r="155" spans="2:12" s="279" customFormat="1" x14ac:dyDescent="0.35">
      <c r="B155" s="305" t="str">
        <f>IF($D155="","",VLOOKUP($D155,Lists!$AO$2:$AQ$78,2,FALSE))</f>
        <v/>
      </c>
      <c r="C155" s="306" t="str">
        <f>IF($D155="","",VLOOKUP($D155,Lists!$AO$2:$AQ$78,3,FALSE))</f>
        <v/>
      </c>
      <c r="D155" s="317"/>
      <c r="E155" s="317"/>
      <c r="F155" s="317"/>
      <c r="G155" s="336"/>
      <c r="H155" s="337"/>
      <c r="I155" s="300"/>
      <c r="J155" s="317"/>
      <c r="K155" s="317"/>
      <c r="L155" s="317"/>
    </row>
    <row r="156" spans="2:12" s="279" customFormat="1" x14ac:dyDescent="0.35">
      <c r="B156" s="305" t="str">
        <f>IF($D156="","",VLOOKUP($D156,Lists!$AO$2:$AQ$78,2,FALSE))</f>
        <v/>
      </c>
      <c r="C156" s="306" t="str">
        <f>IF($D156="","",VLOOKUP($D156,Lists!$AO$2:$AQ$78,3,FALSE))</f>
        <v/>
      </c>
      <c r="D156" s="317"/>
      <c r="E156" s="317"/>
      <c r="F156" s="317"/>
      <c r="G156" s="336"/>
      <c r="H156" s="337"/>
      <c r="I156" s="300"/>
      <c r="J156" s="317"/>
      <c r="K156" s="317"/>
      <c r="L156" s="317"/>
    </row>
    <row r="157" spans="2:12" s="279" customFormat="1" x14ac:dyDescent="0.35">
      <c r="B157" s="305" t="str">
        <f>IF($D157="","",VLOOKUP($D157,Lists!$AO$2:$AQ$78,2,FALSE))</f>
        <v/>
      </c>
      <c r="C157" s="306" t="str">
        <f>IF($D157="","",VLOOKUP($D157,Lists!$AO$2:$AQ$78,3,FALSE))</f>
        <v/>
      </c>
      <c r="D157" s="317"/>
      <c r="E157" s="317"/>
      <c r="F157" s="317"/>
      <c r="G157" s="336"/>
      <c r="H157" s="337"/>
      <c r="I157" s="300"/>
      <c r="J157" s="317"/>
      <c r="K157" s="317"/>
      <c r="L157" s="317"/>
    </row>
    <row r="158" spans="2:12" s="279" customFormat="1" x14ac:dyDescent="0.35">
      <c r="B158" s="305" t="str">
        <f>IF($D158="","",VLOOKUP($D158,Lists!$AO$2:$AQ$78,2,FALSE))</f>
        <v/>
      </c>
      <c r="C158" s="306" t="str">
        <f>IF($D158="","",VLOOKUP($D158,Lists!$AO$2:$AQ$78,3,FALSE))</f>
        <v/>
      </c>
      <c r="D158" s="317"/>
      <c r="E158" s="317"/>
      <c r="F158" s="317"/>
      <c r="G158" s="336"/>
      <c r="H158" s="337"/>
      <c r="I158" s="300"/>
      <c r="J158" s="317"/>
      <c r="K158" s="317"/>
      <c r="L158" s="317"/>
    </row>
    <row r="159" spans="2:12" s="279" customFormat="1" x14ac:dyDescent="0.35">
      <c r="B159" s="305" t="str">
        <f>IF($D159="","",VLOOKUP($D159,Lists!$AO$2:$AQ$78,2,FALSE))</f>
        <v/>
      </c>
      <c r="C159" s="306" t="str">
        <f>IF($D159="","",VLOOKUP($D159,Lists!$AO$2:$AQ$78,3,FALSE))</f>
        <v/>
      </c>
      <c r="D159" s="317"/>
      <c r="E159" s="317"/>
      <c r="F159" s="317"/>
      <c r="G159" s="336"/>
      <c r="H159" s="337"/>
      <c r="I159" s="300"/>
      <c r="J159" s="317"/>
      <c r="K159" s="317"/>
      <c r="L159" s="317"/>
    </row>
    <row r="160" spans="2:12" s="279" customFormat="1" x14ac:dyDescent="0.35">
      <c r="B160" s="305" t="str">
        <f>IF($D160="","",VLOOKUP($D160,Lists!$AO$2:$AQ$78,2,FALSE))</f>
        <v/>
      </c>
      <c r="C160" s="306" t="str">
        <f>IF($D160="","",VLOOKUP($D160,Lists!$AO$2:$AQ$78,3,FALSE))</f>
        <v/>
      </c>
      <c r="D160" s="317"/>
      <c r="E160" s="317"/>
      <c r="F160" s="317"/>
      <c r="G160" s="336"/>
      <c r="H160" s="337"/>
      <c r="I160" s="300"/>
      <c r="J160" s="317"/>
      <c r="K160" s="317"/>
      <c r="L160" s="317"/>
    </row>
    <row r="161" spans="2:12" s="279" customFormat="1" x14ac:dyDescent="0.35">
      <c r="B161" s="305" t="str">
        <f>IF($D161="","",VLOOKUP($D161,Lists!$AO$2:$AQ$78,2,FALSE))</f>
        <v/>
      </c>
      <c r="C161" s="306" t="str">
        <f>IF($D161="","",VLOOKUP($D161,Lists!$AO$2:$AQ$78,3,FALSE))</f>
        <v/>
      </c>
      <c r="D161" s="317"/>
      <c r="E161" s="317"/>
      <c r="F161" s="317"/>
      <c r="G161" s="336"/>
      <c r="H161" s="337"/>
      <c r="I161" s="300"/>
      <c r="J161" s="317"/>
      <c r="K161" s="317"/>
      <c r="L161" s="317"/>
    </row>
    <row r="162" spans="2:12" s="279" customFormat="1" x14ac:dyDescent="0.35">
      <c r="B162" s="305" t="str">
        <f>IF($D162="","",VLOOKUP($D162,Lists!$AO$2:$AQ$78,2,FALSE))</f>
        <v/>
      </c>
      <c r="C162" s="306" t="str">
        <f>IF($D162="","",VLOOKUP($D162,Lists!$AO$2:$AQ$78,3,FALSE))</f>
        <v/>
      </c>
      <c r="D162" s="317"/>
      <c r="E162" s="317"/>
      <c r="F162" s="317"/>
      <c r="G162" s="336"/>
      <c r="H162" s="337"/>
      <c r="I162" s="300"/>
      <c r="J162" s="317"/>
      <c r="K162" s="317"/>
      <c r="L162" s="317"/>
    </row>
    <row r="163" spans="2:12" s="279" customFormat="1" x14ac:dyDescent="0.35">
      <c r="B163" s="305" t="str">
        <f>IF($D163="","",VLOOKUP($D163,Lists!$AO$2:$AQ$78,2,FALSE))</f>
        <v/>
      </c>
      <c r="C163" s="306" t="str">
        <f>IF($D163="","",VLOOKUP($D163,Lists!$AO$2:$AQ$78,3,FALSE))</f>
        <v/>
      </c>
      <c r="D163" s="317"/>
      <c r="E163" s="317"/>
      <c r="F163" s="317"/>
      <c r="G163" s="336"/>
      <c r="H163" s="337"/>
      <c r="I163" s="300"/>
      <c r="J163" s="317"/>
      <c r="K163" s="317"/>
      <c r="L163" s="317"/>
    </row>
    <row r="164" spans="2:12" s="279" customFormat="1" x14ac:dyDescent="0.35">
      <c r="B164" s="305" t="str">
        <f>IF($D164="","",VLOOKUP($D164,Lists!$AO$2:$AQ$78,2,FALSE))</f>
        <v/>
      </c>
      <c r="C164" s="306" t="str">
        <f>IF($D164="","",VLOOKUP($D164,Lists!$AO$2:$AQ$78,3,FALSE))</f>
        <v/>
      </c>
      <c r="D164" s="317"/>
      <c r="E164" s="317"/>
      <c r="F164" s="317"/>
      <c r="G164" s="336"/>
      <c r="H164" s="337"/>
      <c r="I164" s="300"/>
      <c r="J164" s="317"/>
      <c r="K164" s="317"/>
      <c r="L164" s="317"/>
    </row>
    <row r="165" spans="2:12" s="279" customFormat="1" x14ac:dyDescent="0.35">
      <c r="B165" s="305" t="str">
        <f>IF($D165="","",VLOOKUP($D165,Lists!$AO$2:$AQ$78,2,FALSE))</f>
        <v/>
      </c>
      <c r="C165" s="306" t="str">
        <f>IF($D165="","",VLOOKUP($D165,Lists!$AO$2:$AQ$78,3,FALSE))</f>
        <v/>
      </c>
      <c r="D165" s="317"/>
      <c r="E165" s="317"/>
      <c r="F165" s="317"/>
      <c r="G165" s="336"/>
      <c r="H165" s="337"/>
      <c r="I165" s="300"/>
      <c r="J165" s="317"/>
      <c r="K165" s="317"/>
      <c r="L165" s="317"/>
    </row>
    <row r="166" spans="2:12" s="279" customFormat="1" x14ac:dyDescent="0.35">
      <c r="B166" s="305" t="str">
        <f>IF($D166="","",VLOOKUP($D166,Lists!$AO$2:$AQ$78,2,FALSE))</f>
        <v/>
      </c>
      <c r="C166" s="306" t="str">
        <f>IF($D166="","",VLOOKUP($D166,Lists!$AO$2:$AQ$78,3,FALSE))</f>
        <v/>
      </c>
      <c r="D166" s="317"/>
      <c r="E166" s="317"/>
      <c r="F166" s="317"/>
      <c r="G166" s="336"/>
      <c r="H166" s="337"/>
      <c r="I166" s="300"/>
      <c r="J166" s="317"/>
      <c r="K166" s="317"/>
      <c r="L166" s="317"/>
    </row>
    <row r="167" spans="2:12" s="279" customFormat="1" x14ac:dyDescent="0.35">
      <c r="B167" s="305" t="str">
        <f>IF($D167="","",VLOOKUP($D167,Lists!$AO$2:$AQ$78,2,FALSE))</f>
        <v/>
      </c>
      <c r="C167" s="306" t="str">
        <f>IF($D167="","",VLOOKUP($D167,Lists!$AO$2:$AQ$78,3,FALSE))</f>
        <v/>
      </c>
      <c r="D167" s="317"/>
      <c r="E167" s="317"/>
      <c r="F167" s="317"/>
      <c r="G167" s="336"/>
      <c r="H167" s="337"/>
      <c r="I167" s="300"/>
      <c r="J167" s="317"/>
      <c r="K167" s="317"/>
      <c r="L167" s="317"/>
    </row>
    <row r="168" spans="2:12" s="279" customFormat="1" x14ac:dyDescent="0.35">
      <c r="B168" s="305" t="str">
        <f>IF($D168="","",VLOOKUP($D168,Lists!$AO$2:$AQ$78,2,FALSE))</f>
        <v/>
      </c>
      <c r="C168" s="306" t="str">
        <f>IF($D168="","",VLOOKUP($D168,Lists!$AO$2:$AQ$78,3,FALSE))</f>
        <v/>
      </c>
      <c r="D168" s="317"/>
      <c r="E168" s="317"/>
      <c r="F168" s="317"/>
      <c r="G168" s="336"/>
      <c r="H168" s="337"/>
      <c r="I168" s="300"/>
      <c r="J168" s="317"/>
      <c r="K168" s="317"/>
      <c r="L168" s="317"/>
    </row>
    <row r="169" spans="2:12" s="279" customFormat="1" x14ac:dyDescent="0.35">
      <c r="B169" s="305" t="str">
        <f>IF($D169="","",VLOOKUP($D169,Lists!$AO$2:$AQ$78,2,FALSE))</f>
        <v/>
      </c>
      <c r="C169" s="306" t="str">
        <f>IF($D169="","",VLOOKUP($D169,Lists!$AO$2:$AQ$78,3,FALSE))</f>
        <v/>
      </c>
      <c r="D169" s="317"/>
      <c r="E169" s="317"/>
      <c r="F169" s="317"/>
      <c r="G169" s="336"/>
      <c r="H169" s="337"/>
      <c r="I169" s="300"/>
      <c r="J169" s="317"/>
      <c r="K169" s="317"/>
      <c r="L169" s="317"/>
    </row>
    <row r="170" spans="2:12" s="279" customFormat="1" x14ac:dyDescent="0.35">
      <c r="B170" s="305" t="str">
        <f>IF($D170="","",VLOOKUP($D170,Lists!$AO$2:$AQ$78,2,FALSE))</f>
        <v/>
      </c>
      <c r="C170" s="306" t="str">
        <f>IF($D170="","",VLOOKUP($D170,Lists!$AO$2:$AQ$78,3,FALSE))</f>
        <v/>
      </c>
      <c r="D170" s="317"/>
      <c r="E170" s="317"/>
      <c r="F170" s="317"/>
      <c r="G170" s="336"/>
      <c r="H170" s="337"/>
      <c r="I170" s="300"/>
      <c r="J170" s="317"/>
      <c r="K170" s="317"/>
      <c r="L170" s="317"/>
    </row>
    <row r="171" spans="2:12" s="279" customFormat="1" x14ac:dyDescent="0.35">
      <c r="B171" s="305" t="str">
        <f>IF($D171="","",VLOOKUP($D171,Lists!$AO$2:$AQ$78,2,FALSE))</f>
        <v/>
      </c>
      <c r="C171" s="306" t="str">
        <f>IF($D171="","",VLOOKUP($D171,Lists!$AO$2:$AQ$78,3,FALSE))</f>
        <v/>
      </c>
      <c r="D171" s="317"/>
      <c r="E171" s="317"/>
      <c r="F171" s="317"/>
      <c r="G171" s="336"/>
      <c r="H171" s="337"/>
      <c r="I171" s="300"/>
      <c r="J171" s="317"/>
      <c r="K171" s="317"/>
      <c r="L171" s="317"/>
    </row>
    <row r="172" spans="2:12" s="279" customFormat="1" x14ac:dyDescent="0.35">
      <c r="B172" s="305" t="str">
        <f>IF($D172="","",VLOOKUP($D172,Lists!$AO$2:$AQ$78,2,FALSE))</f>
        <v/>
      </c>
      <c r="C172" s="306" t="str">
        <f>IF($D172="","",VLOOKUP($D172,Lists!$AO$2:$AQ$78,3,FALSE))</f>
        <v/>
      </c>
      <c r="D172" s="317"/>
      <c r="E172" s="317"/>
      <c r="F172" s="317"/>
      <c r="G172" s="336"/>
      <c r="H172" s="337"/>
      <c r="I172" s="300"/>
      <c r="J172" s="317"/>
      <c r="K172" s="317"/>
      <c r="L172" s="317"/>
    </row>
    <row r="173" spans="2:12" s="279" customFormat="1" x14ac:dyDescent="0.35">
      <c r="B173" s="305" t="str">
        <f>IF($D173="","",VLOOKUP($D173,Lists!$AO$2:$AQ$78,2,FALSE))</f>
        <v/>
      </c>
      <c r="C173" s="306" t="str">
        <f>IF($D173="","",VLOOKUP($D173,Lists!$AO$2:$AQ$78,3,FALSE))</f>
        <v/>
      </c>
      <c r="D173" s="317"/>
      <c r="E173" s="317"/>
      <c r="F173" s="317"/>
      <c r="G173" s="336"/>
      <c r="H173" s="337"/>
      <c r="I173" s="300"/>
      <c r="J173" s="317"/>
      <c r="K173" s="317"/>
      <c r="L173" s="317"/>
    </row>
    <row r="174" spans="2:12" s="279" customFormat="1" x14ac:dyDescent="0.35">
      <c r="B174" s="305" t="str">
        <f>IF($D174="","",VLOOKUP($D174,Lists!$AO$2:$AQ$78,2,FALSE))</f>
        <v/>
      </c>
      <c r="C174" s="306" t="str">
        <f>IF($D174="","",VLOOKUP($D174,Lists!$AO$2:$AQ$78,3,FALSE))</f>
        <v/>
      </c>
      <c r="D174" s="317"/>
      <c r="E174" s="317"/>
      <c r="F174" s="317"/>
      <c r="G174" s="336"/>
      <c r="H174" s="337"/>
      <c r="I174" s="300"/>
      <c r="J174" s="317"/>
      <c r="K174" s="317"/>
      <c r="L174" s="317"/>
    </row>
    <row r="175" spans="2:12" s="279" customFormat="1" x14ac:dyDescent="0.35">
      <c r="B175" s="305" t="str">
        <f>IF($D175="","",VLOOKUP($D175,Lists!$AO$2:$AQ$78,2,FALSE))</f>
        <v/>
      </c>
      <c r="C175" s="306" t="str">
        <f>IF($D175="","",VLOOKUP($D175,Lists!$AO$2:$AQ$78,3,FALSE))</f>
        <v/>
      </c>
      <c r="D175" s="317"/>
      <c r="E175" s="317"/>
      <c r="F175" s="317"/>
      <c r="G175" s="336"/>
      <c r="H175" s="337"/>
      <c r="I175" s="300"/>
      <c r="J175" s="317"/>
      <c r="K175" s="317"/>
      <c r="L175" s="317"/>
    </row>
    <row r="176" spans="2:12" s="279" customFormat="1" x14ac:dyDescent="0.35">
      <c r="B176" s="305" t="str">
        <f>IF($D176="","",VLOOKUP($D176,Lists!$AO$2:$AQ$78,2,FALSE))</f>
        <v/>
      </c>
      <c r="C176" s="306" t="str">
        <f>IF($D176="","",VLOOKUP($D176,Lists!$AO$2:$AQ$78,3,FALSE))</f>
        <v/>
      </c>
      <c r="D176" s="317"/>
      <c r="E176" s="317"/>
      <c r="F176" s="317"/>
      <c r="G176" s="336"/>
      <c r="H176" s="337"/>
      <c r="I176" s="300"/>
      <c r="J176" s="317"/>
      <c r="K176" s="317"/>
      <c r="L176" s="317"/>
    </row>
    <row r="177" spans="2:12" s="279" customFormat="1" x14ac:dyDescent="0.35">
      <c r="B177" s="305" t="str">
        <f>IF($D177="","",VLOOKUP($D177,Lists!$AO$2:$AQ$78,2,FALSE))</f>
        <v/>
      </c>
      <c r="C177" s="306" t="str">
        <f>IF($D177="","",VLOOKUP($D177,Lists!$AO$2:$AQ$78,3,FALSE))</f>
        <v/>
      </c>
      <c r="D177" s="317"/>
      <c r="E177" s="317"/>
      <c r="F177" s="317"/>
      <c r="G177" s="336"/>
      <c r="H177" s="337"/>
      <c r="I177" s="300"/>
      <c r="J177" s="317"/>
      <c r="K177" s="317"/>
      <c r="L177" s="317"/>
    </row>
    <row r="178" spans="2:12" s="279" customFormat="1" x14ac:dyDescent="0.35">
      <c r="B178" s="305" t="str">
        <f>IF($D178="","",VLOOKUP($D178,Lists!$AO$2:$AQ$78,2,FALSE))</f>
        <v/>
      </c>
      <c r="C178" s="306" t="str">
        <f>IF($D178="","",VLOOKUP($D178,Lists!$AO$2:$AQ$78,3,FALSE))</f>
        <v/>
      </c>
      <c r="D178" s="317"/>
      <c r="E178" s="317"/>
      <c r="F178" s="317"/>
      <c r="G178" s="336"/>
      <c r="H178" s="337"/>
      <c r="I178" s="300"/>
      <c r="J178" s="317"/>
      <c r="K178" s="317"/>
      <c r="L178" s="317"/>
    </row>
    <row r="179" spans="2:12" s="279" customFormat="1" x14ac:dyDescent="0.35">
      <c r="B179" s="305" t="str">
        <f>IF($D179="","",VLOOKUP($D179,Lists!$AO$2:$AQ$78,2,FALSE))</f>
        <v/>
      </c>
      <c r="C179" s="306" t="str">
        <f>IF($D179="","",VLOOKUP($D179,Lists!$AO$2:$AQ$78,3,FALSE))</f>
        <v/>
      </c>
      <c r="D179" s="317"/>
      <c r="E179" s="317"/>
      <c r="F179" s="317"/>
      <c r="G179" s="336"/>
      <c r="H179" s="337"/>
      <c r="I179" s="300"/>
      <c r="J179" s="317"/>
      <c r="K179" s="317"/>
      <c r="L179" s="317"/>
    </row>
    <row r="180" spans="2:12" s="279" customFormat="1" x14ac:dyDescent="0.35">
      <c r="B180" s="305" t="str">
        <f>IF($D180="","",VLOOKUP($D180,Lists!$AO$2:$AQ$78,2,FALSE))</f>
        <v/>
      </c>
      <c r="C180" s="306" t="str">
        <f>IF($D180="","",VLOOKUP($D180,Lists!$AO$2:$AQ$78,3,FALSE))</f>
        <v/>
      </c>
      <c r="D180" s="317"/>
      <c r="E180" s="317"/>
      <c r="F180" s="317"/>
      <c r="G180" s="336"/>
      <c r="H180" s="337"/>
      <c r="I180" s="300"/>
      <c r="J180" s="317"/>
      <c r="K180" s="317"/>
      <c r="L180" s="317"/>
    </row>
    <row r="181" spans="2:12" s="279" customFormat="1" x14ac:dyDescent="0.35">
      <c r="B181" s="305" t="str">
        <f>IF($D181="","",VLOOKUP($D181,Lists!$AO$2:$AQ$78,2,FALSE))</f>
        <v/>
      </c>
      <c r="C181" s="306" t="str">
        <f>IF($D181="","",VLOOKUP($D181,Lists!$AO$2:$AQ$78,3,FALSE))</f>
        <v/>
      </c>
      <c r="D181" s="317"/>
      <c r="E181" s="317"/>
      <c r="F181" s="317"/>
      <c r="G181" s="336"/>
      <c r="H181" s="337"/>
      <c r="I181" s="300"/>
      <c r="J181" s="317"/>
      <c r="K181" s="317"/>
      <c r="L181" s="317"/>
    </row>
    <row r="182" spans="2:12" s="279" customFormat="1" x14ac:dyDescent="0.35">
      <c r="B182" s="305" t="str">
        <f>IF($D182="","",VLOOKUP($D182,Lists!$AO$2:$AQ$78,2,FALSE))</f>
        <v/>
      </c>
      <c r="C182" s="306" t="str">
        <f>IF($D182="","",VLOOKUP($D182,Lists!$AO$2:$AQ$78,3,FALSE))</f>
        <v/>
      </c>
      <c r="D182" s="317"/>
      <c r="E182" s="317"/>
      <c r="F182" s="317"/>
      <c r="G182" s="336"/>
      <c r="H182" s="337"/>
      <c r="I182" s="300"/>
      <c r="J182" s="317"/>
      <c r="K182" s="317"/>
      <c r="L182" s="317"/>
    </row>
    <row r="183" spans="2:12" s="279" customFormat="1" x14ac:dyDescent="0.35">
      <c r="B183" s="305" t="str">
        <f>IF($D183="","",VLOOKUP($D183,Lists!$AO$2:$AQ$78,2,FALSE))</f>
        <v/>
      </c>
      <c r="C183" s="306" t="str">
        <f>IF($D183="","",VLOOKUP($D183,Lists!$AO$2:$AQ$78,3,FALSE))</f>
        <v/>
      </c>
      <c r="D183" s="317"/>
      <c r="E183" s="317"/>
      <c r="F183" s="317"/>
      <c r="G183" s="336"/>
      <c r="H183" s="337"/>
      <c r="I183" s="300"/>
      <c r="J183" s="317"/>
      <c r="K183" s="317"/>
      <c r="L183" s="317"/>
    </row>
    <row r="184" spans="2:12" s="279" customFormat="1" x14ac:dyDescent="0.35">
      <c r="B184" s="305" t="str">
        <f>IF($D184="","",VLOOKUP($D184,Lists!$AO$2:$AQ$78,2,FALSE))</f>
        <v/>
      </c>
      <c r="C184" s="306" t="str">
        <f>IF($D184="","",VLOOKUP($D184,Lists!$AO$2:$AQ$78,3,FALSE))</f>
        <v/>
      </c>
      <c r="D184" s="317"/>
      <c r="E184" s="317"/>
      <c r="F184" s="317"/>
      <c r="G184" s="336"/>
      <c r="H184" s="337"/>
      <c r="I184" s="300"/>
      <c r="J184" s="317"/>
      <c r="K184" s="317"/>
      <c r="L184" s="317"/>
    </row>
    <row r="185" spans="2:12" s="279" customFormat="1" x14ac:dyDescent="0.35">
      <c r="B185" s="305" t="str">
        <f>IF($D185="","",VLOOKUP($D185,Lists!$AO$2:$AQ$78,2,FALSE))</f>
        <v/>
      </c>
      <c r="C185" s="306" t="str">
        <f>IF($D185="","",VLOOKUP($D185,Lists!$AO$2:$AQ$78,3,FALSE))</f>
        <v/>
      </c>
      <c r="D185" s="317"/>
      <c r="E185" s="317"/>
      <c r="F185" s="317"/>
      <c r="G185" s="336"/>
      <c r="H185" s="337"/>
      <c r="I185" s="300"/>
      <c r="J185" s="317"/>
      <c r="K185" s="317"/>
      <c r="L185" s="317"/>
    </row>
    <row r="186" spans="2:12" s="279" customFormat="1" x14ac:dyDescent="0.35">
      <c r="B186" s="305" t="str">
        <f>IF($D186="","",VLOOKUP($D186,Lists!$AO$2:$AQ$78,2,FALSE))</f>
        <v/>
      </c>
      <c r="C186" s="306" t="str">
        <f>IF($D186="","",VLOOKUP($D186,Lists!$AO$2:$AQ$78,3,FALSE))</f>
        <v/>
      </c>
      <c r="D186" s="317"/>
      <c r="E186" s="317"/>
      <c r="F186" s="317"/>
      <c r="G186" s="336"/>
      <c r="H186" s="337"/>
      <c r="I186" s="300"/>
      <c r="J186" s="317"/>
      <c r="K186" s="317"/>
      <c r="L186" s="317"/>
    </row>
    <row r="187" spans="2:12" s="279" customFormat="1" x14ac:dyDescent="0.35">
      <c r="B187" s="305" t="str">
        <f>IF($D187="","",VLOOKUP($D187,Lists!$AO$2:$AQ$78,2,FALSE))</f>
        <v/>
      </c>
      <c r="C187" s="306" t="str">
        <f>IF($D187="","",VLOOKUP($D187,Lists!$AO$2:$AQ$78,3,FALSE))</f>
        <v/>
      </c>
      <c r="D187" s="317"/>
      <c r="E187" s="317"/>
      <c r="F187" s="317"/>
      <c r="G187" s="336"/>
      <c r="H187" s="337"/>
      <c r="I187" s="300"/>
      <c r="J187" s="317"/>
      <c r="K187" s="317"/>
      <c r="L187" s="317"/>
    </row>
    <row r="188" spans="2:12" s="279" customFormat="1" x14ac:dyDescent="0.35">
      <c r="B188" s="305" t="str">
        <f>IF($D188="","",VLOOKUP($D188,Lists!$AO$2:$AQ$78,2,FALSE))</f>
        <v/>
      </c>
      <c r="C188" s="306" t="str">
        <f>IF($D188="","",VLOOKUP($D188,Lists!$AO$2:$AQ$78,3,FALSE))</f>
        <v/>
      </c>
      <c r="D188" s="317"/>
      <c r="E188" s="317"/>
      <c r="F188" s="317"/>
      <c r="G188" s="336"/>
      <c r="H188" s="337"/>
      <c r="I188" s="300"/>
      <c r="J188" s="317"/>
      <c r="K188" s="317"/>
      <c r="L188" s="317"/>
    </row>
    <row r="189" spans="2:12" s="279" customFormat="1" x14ac:dyDescent="0.35">
      <c r="B189" s="305" t="str">
        <f>IF($D189="","",VLOOKUP($D189,Lists!$AO$2:$AQ$78,2,FALSE))</f>
        <v/>
      </c>
      <c r="C189" s="306" t="str">
        <f>IF($D189="","",VLOOKUP($D189,Lists!$AO$2:$AQ$78,3,FALSE))</f>
        <v/>
      </c>
      <c r="D189" s="317"/>
      <c r="E189" s="317"/>
      <c r="F189" s="317"/>
      <c r="G189" s="336"/>
      <c r="H189" s="337"/>
      <c r="I189" s="300"/>
      <c r="J189" s="317"/>
      <c r="K189" s="317"/>
      <c r="L189" s="317"/>
    </row>
    <row r="190" spans="2:12" s="279" customFormat="1" x14ac:dyDescent="0.35">
      <c r="B190" s="305" t="str">
        <f>IF($D190="","",VLOOKUP($D190,Lists!$AO$2:$AQ$78,2,FALSE))</f>
        <v/>
      </c>
      <c r="C190" s="306" t="str">
        <f>IF($D190="","",VLOOKUP($D190,Lists!$AO$2:$AQ$78,3,FALSE))</f>
        <v/>
      </c>
      <c r="D190" s="317"/>
      <c r="E190" s="317"/>
      <c r="F190" s="317"/>
      <c r="G190" s="336"/>
      <c r="H190" s="337"/>
      <c r="I190" s="300"/>
      <c r="J190" s="317"/>
      <c r="K190" s="317"/>
      <c r="L190" s="317"/>
    </row>
    <row r="191" spans="2:12" s="279" customFormat="1" x14ac:dyDescent="0.35">
      <c r="B191" s="305" t="str">
        <f>IF($D191="","",VLOOKUP($D191,Lists!$AO$2:$AQ$78,2,FALSE))</f>
        <v/>
      </c>
      <c r="C191" s="306" t="str">
        <f>IF($D191="","",VLOOKUP($D191,Lists!$AO$2:$AQ$78,3,FALSE))</f>
        <v/>
      </c>
      <c r="D191" s="317"/>
      <c r="E191" s="317"/>
      <c r="F191" s="317"/>
      <c r="G191" s="336"/>
      <c r="H191" s="337"/>
      <c r="I191" s="300"/>
      <c r="J191" s="317"/>
      <c r="K191" s="317"/>
      <c r="L191" s="317"/>
    </row>
    <row r="192" spans="2:12" s="279" customFormat="1" x14ac:dyDescent="0.35">
      <c r="B192" s="305" t="str">
        <f>IF($D192="","",VLOOKUP($D192,Lists!$AO$2:$AQ$78,2,FALSE))</f>
        <v/>
      </c>
      <c r="C192" s="306" t="str">
        <f>IF($D192="","",VLOOKUP($D192,Lists!$AO$2:$AQ$78,3,FALSE))</f>
        <v/>
      </c>
      <c r="D192" s="317"/>
      <c r="E192" s="317"/>
      <c r="F192" s="317"/>
      <c r="G192" s="336"/>
      <c r="H192" s="337"/>
      <c r="I192" s="300"/>
      <c r="J192" s="317"/>
      <c r="K192" s="317"/>
      <c r="L192" s="317"/>
    </row>
    <row r="193" spans="2:12" s="279" customFormat="1" x14ac:dyDescent="0.35">
      <c r="B193" s="305" t="str">
        <f>IF($D193="","",VLOOKUP($D193,Lists!$AO$2:$AQ$78,2,FALSE))</f>
        <v/>
      </c>
      <c r="C193" s="306" t="str">
        <f>IF($D193="","",VLOOKUP($D193,Lists!$AO$2:$AQ$78,3,FALSE))</f>
        <v/>
      </c>
      <c r="D193" s="317"/>
      <c r="E193" s="317"/>
      <c r="F193" s="317"/>
      <c r="G193" s="336"/>
      <c r="H193" s="337"/>
      <c r="I193" s="300"/>
      <c r="J193" s="317"/>
      <c r="K193" s="317"/>
      <c r="L193" s="317"/>
    </row>
    <row r="194" spans="2:12" s="279" customFormat="1" x14ac:dyDescent="0.35">
      <c r="B194" s="305" t="str">
        <f>IF($D194="","",VLOOKUP($D194,Lists!$AO$2:$AQ$78,2,FALSE))</f>
        <v/>
      </c>
      <c r="C194" s="306" t="str">
        <f>IF($D194="","",VLOOKUP($D194,Lists!$AO$2:$AQ$78,3,FALSE))</f>
        <v/>
      </c>
      <c r="D194" s="317"/>
      <c r="E194" s="317"/>
      <c r="F194" s="317"/>
      <c r="G194" s="336"/>
      <c r="H194" s="337"/>
      <c r="I194" s="300"/>
      <c r="J194" s="317"/>
      <c r="K194" s="317"/>
      <c r="L194" s="317"/>
    </row>
    <row r="195" spans="2:12" s="279" customFormat="1" x14ac:dyDescent="0.35">
      <c r="B195" s="305" t="str">
        <f>IF($D195="","",VLOOKUP($D195,Lists!$AO$2:$AQ$78,2,FALSE))</f>
        <v/>
      </c>
      <c r="C195" s="306" t="str">
        <f>IF($D195="","",VLOOKUP($D195,Lists!$AO$2:$AQ$78,3,FALSE))</f>
        <v/>
      </c>
      <c r="D195" s="317"/>
      <c r="E195" s="317"/>
      <c r="F195" s="317"/>
      <c r="G195" s="336"/>
      <c r="H195" s="337"/>
      <c r="I195" s="300"/>
      <c r="J195" s="317"/>
      <c r="K195" s="317"/>
      <c r="L195" s="317"/>
    </row>
    <row r="196" spans="2:12" s="279" customFormat="1" x14ac:dyDescent="0.35">
      <c r="B196" s="305" t="str">
        <f>IF($D196="","",VLOOKUP($D196,Lists!$AO$2:$AQ$78,2,FALSE))</f>
        <v/>
      </c>
      <c r="C196" s="306" t="str">
        <f>IF($D196="","",VLOOKUP($D196,Lists!$AO$2:$AQ$78,3,FALSE))</f>
        <v/>
      </c>
      <c r="D196" s="317"/>
      <c r="E196" s="317"/>
      <c r="F196" s="317"/>
      <c r="G196" s="336"/>
      <c r="H196" s="337"/>
      <c r="I196" s="300"/>
      <c r="J196" s="317"/>
      <c r="K196" s="317"/>
      <c r="L196" s="317"/>
    </row>
    <row r="197" spans="2:12" s="279" customFormat="1" x14ac:dyDescent="0.35">
      <c r="B197" s="305" t="str">
        <f>IF($D197="","",VLOOKUP($D197,Lists!$AO$2:$AQ$78,2,FALSE))</f>
        <v/>
      </c>
      <c r="C197" s="306" t="str">
        <f>IF($D197="","",VLOOKUP($D197,Lists!$AO$2:$AQ$78,3,FALSE))</f>
        <v/>
      </c>
      <c r="D197" s="317"/>
      <c r="E197" s="317"/>
      <c r="F197" s="317"/>
      <c r="G197" s="336"/>
      <c r="H197" s="337"/>
      <c r="I197" s="300"/>
      <c r="J197" s="317"/>
      <c r="K197" s="317"/>
      <c r="L197" s="317"/>
    </row>
    <row r="198" spans="2:12" s="279" customFormat="1" x14ac:dyDescent="0.35">
      <c r="B198" s="305" t="str">
        <f>IF($D198="","",VLOOKUP($D198,Lists!$AO$2:$AQ$78,2,FALSE))</f>
        <v/>
      </c>
      <c r="C198" s="306" t="str">
        <f>IF($D198="","",VLOOKUP($D198,Lists!$AO$2:$AQ$78,3,FALSE))</f>
        <v/>
      </c>
      <c r="D198" s="317"/>
      <c r="E198" s="317"/>
      <c r="F198" s="317"/>
      <c r="G198" s="336"/>
      <c r="H198" s="337"/>
      <c r="I198" s="300"/>
      <c r="J198" s="317"/>
      <c r="K198" s="317"/>
      <c r="L198" s="317"/>
    </row>
    <row r="199" spans="2:12" s="279" customFormat="1" x14ac:dyDescent="0.35">
      <c r="B199" s="305" t="str">
        <f>IF($D199="","",VLOOKUP($D199,Lists!$AO$2:$AQ$78,2,FALSE))</f>
        <v/>
      </c>
      <c r="C199" s="306" t="str">
        <f>IF($D199="","",VLOOKUP($D199,Lists!$AO$2:$AQ$78,3,FALSE))</f>
        <v/>
      </c>
      <c r="D199" s="317"/>
      <c r="E199" s="317"/>
      <c r="F199" s="317"/>
      <c r="G199" s="336"/>
      <c r="H199" s="337"/>
      <c r="I199" s="300"/>
      <c r="J199" s="317"/>
      <c r="K199" s="317"/>
      <c r="L199" s="317"/>
    </row>
    <row r="200" spans="2:12" s="279" customFormat="1" x14ac:dyDescent="0.35">
      <c r="B200" s="305" t="str">
        <f>IF($D200="","",VLOOKUP($D200,Lists!$AO$2:$AQ$78,2,FALSE))</f>
        <v/>
      </c>
      <c r="C200" s="306" t="str">
        <f>IF($D200="","",VLOOKUP($D200,Lists!$AO$2:$AQ$78,3,FALSE))</f>
        <v/>
      </c>
      <c r="D200" s="317"/>
      <c r="E200" s="317"/>
      <c r="F200" s="317"/>
      <c r="G200" s="336"/>
      <c r="H200" s="337"/>
      <c r="I200" s="300"/>
      <c r="J200" s="317"/>
      <c r="K200" s="317"/>
      <c r="L200" s="317"/>
    </row>
    <row r="201" spans="2:12" s="279" customFormat="1" x14ac:dyDescent="0.35">
      <c r="B201" s="305" t="str">
        <f>IF($D201="","",VLOOKUP($D201,Lists!$AO$2:$AQ$78,2,FALSE))</f>
        <v/>
      </c>
      <c r="C201" s="306" t="str">
        <f>IF($D201="","",VLOOKUP($D201,Lists!$AO$2:$AQ$78,3,FALSE))</f>
        <v/>
      </c>
      <c r="D201" s="317"/>
      <c r="E201" s="317"/>
      <c r="F201" s="317"/>
      <c r="G201" s="336"/>
      <c r="H201" s="337"/>
      <c r="I201" s="300"/>
      <c r="J201" s="317"/>
      <c r="K201" s="317"/>
      <c r="L201" s="317"/>
    </row>
    <row r="202" spans="2:12" s="279" customFormat="1" x14ac:dyDescent="0.35">
      <c r="B202" s="305" t="str">
        <f>IF($D202="","",VLOOKUP($D202,Lists!$AO$2:$AQ$78,2,FALSE))</f>
        <v/>
      </c>
      <c r="C202" s="306" t="str">
        <f>IF($D202="","",VLOOKUP($D202,Lists!$AO$2:$AQ$78,3,FALSE))</f>
        <v/>
      </c>
      <c r="D202" s="317"/>
      <c r="E202" s="317"/>
      <c r="F202" s="317"/>
      <c r="G202" s="336"/>
      <c r="H202" s="337"/>
      <c r="I202" s="300"/>
      <c r="J202" s="317"/>
      <c r="K202" s="317"/>
      <c r="L202" s="317"/>
    </row>
    <row r="203" spans="2:12" s="279" customFormat="1" x14ac:dyDescent="0.35">
      <c r="B203" s="305" t="str">
        <f>IF($D203="","",VLOOKUP($D203,Lists!$AO$2:$AQ$78,2,FALSE))</f>
        <v/>
      </c>
      <c r="C203" s="306" t="str">
        <f>IF($D203="","",VLOOKUP($D203,Lists!$AO$2:$AQ$78,3,FALSE))</f>
        <v/>
      </c>
      <c r="D203" s="317"/>
      <c r="E203" s="317"/>
      <c r="F203" s="317"/>
      <c r="G203" s="336"/>
      <c r="H203" s="337"/>
      <c r="I203" s="300"/>
      <c r="J203" s="317"/>
      <c r="K203" s="317"/>
      <c r="L203" s="317"/>
    </row>
    <row r="204" spans="2:12" s="279" customFormat="1" x14ac:dyDescent="0.35">
      <c r="B204" s="305" t="str">
        <f>IF($D204="","",VLOOKUP($D204,Lists!$AO$2:$AQ$78,2,FALSE))</f>
        <v/>
      </c>
      <c r="C204" s="306" t="str">
        <f>IF($D204="","",VLOOKUP($D204,Lists!$AO$2:$AQ$78,3,FALSE))</f>
        <v/>
      </c>
      <c r="D204" s="317"/>
      <c r="E204" s="317"/>
      <c r="F204" s="317"/>
      <c r="G204" s="336"/>
      <c r="H204" s="337"/>
      <c r="I204" s="300"/>
      <c r="J204" s="317"/>
      <c r="K204" s="317"/>
      <c r="L204" s="317"/>
    </row>
    <row r="205" spans="2:12" s="279" customFormat="1" x14ac:dyDescent="0.35">
      <c r="B205" s="305" t="str">
        <f>IF($D205="","",VLOOKUP($D205,Lists!$AO$2:$AQ$78,2,FALSE))</f>
        <v/>
      </c>
      <c r="C205" s="306" t="str">
        <f>IF($D205="","",VLOOKUP($D205,Lists!$AO$2:$AQ$78,3,FALSE))</f>
        <v/>
      </c>
      <c r="D205" s="317"/>
      <c r="E205" s="317"/>
      <c r="F205" s="317"/>
      <c r="G205" s="336"/>
      <c r="H205" s="337"/>
      <c r="I205" s="300"/>
      <c r="J205" s="317"/>
      <c r="K205" s="317"/>
      <c r="L205" s="317"/>
    </row>
    <row r="206" spans="2:12" s="279" customFormat="1" x14ac:dyDescent="0.35">
      <c r="B206" s="305" t="str">
        <f>IF($D206="","",VLOOKUP($D206,Lists!$AO$2:$AQ$78,2,FALSE))</f>
        <v/>
      </c>
      <c r="C206" s="306" t="str">
        <f>IF($D206="","",VLOOKUP($D206,Lists!$AO$2:$AQ$78,3,FALSE))</f>
        <v/>
      </c>
      <c r="D206" s="317"/>
      <c r="E206" s="317"/>
      <c r="F206" s="317"/>
      <c r="G206" s="336"/>
      <c r="H206" s="337"/>
      <c r="I206" s="300"/>
      <c r="J206" s="317"/>
      <c r="K206" s="317"/>
      <c r="L206" s="317"/>
    </row>
    <row r="207" spans="2:12" s="279" customFormat="1" x14ac:dyDescent="0.35">
      <c r="B207" s="305" t="str">
        <f>IF($D207="","",VLOOKUP($D207,Lists!$AO$2:$AQ$78,2,FALSE))</f>
        <v/>
      </c>
      <c r="C207" s="306" t="str">
        <f>IF($D207="","",VLOOKUP($D207,Lists!$AO$2:$AQ$78,3,FALSE))</f>
        <v/>
      </c>
      <c r="D207" s="317"/>
      <c r="E207" s="317"/>
      <c r="F207" s="317"/>
      <c r="G207" s="336"/>
      <c r="H207" s="337"/>
      <c r="I207" s="300"/>
      <c r="J207" s="317"/>
      <c r="K207" s="317"/>
      <c r="L207" s="317"/>
    </row>
    <row r="208" spans="2:12" s="279" customFormat="1" x14ac:dyDescent="0.35">
      <c r="B208" s="305" t="str">
        <f>IF($D208="","",VLOOKUP($D208,Lists!$AO$2:$AQ$78,2,FALSE))</f>
        <v/>
      </c>
      <c r="C208" s="306" t="str">
        <f>IF($D208="","",VLOOKUP($D208,Lists!$AO$2:$AQ$78,3,FALSE))</f>
        <v/>
      </c>
      <c r="D208" s="317"/>
      <c r="E208" s="317"/>
      <c r="F208" s="317"/>
      <c r="G208" s="336"/>
      <c r="H208" s="337"/>
      <c r="I208" s="300"/>
      <c r="J208" s="317"/>
      <c r="K208" s="317"/>
      <c r="L208" s="317"/>
    </row>
    <row r="209" spans="2:12" s="279" customFormat="1" x14ac:dyDescent="0.35">
      <c r="B209" s="305" t="str">
        <f>IF($D209="","",VLOOKUP($D209,Lists!$AO$2:$AQ$78,2,FALSE))</f>
        <v/>
      </c>
      <c r="C209" s="306" t="str">
        <f>IF($D209="","",VLOOKUP($D209,Lists!$AO$2:$AQ$78,3,FALSE))</f>
        <v/>
      </c>
      <c r="D209" s="317"/>
      <c r="E209" s="317"/>
      <c r="F209" s="317"/>
      <c r="G209" s="336"/>
      <c r="H209" s="337"/>
      <c r="I209" s="300"/>
      <c r="J209" s="317"/>
      <c r="K209" s="317"/>
      <c r="L209" s="317"/>
    </row>
    <row r="210" spans="2:12" s="279" customFormat="1" x14ac:dyDescent="0.35">
      <c r="B210" s="305" t="str">
        <f>IF($D210="","",VLOOKUP($D210,Lists!$AO$2:$AQ$78,2,FALSE))</f>
        <v/>
      </c>
      <c r="C210" s="306" t="str">
        <f>IF($D210="","",VLOOKUP($D210,Lists!$AO$2:$AQ$78,3,FALSE))</f>
        <v/>
      </c>
      <c r="D210" s="317"/>
      <c r="E210" s="317"/>
      <c r="F210" s="317"/>
      <c r="G210" s="336"/>
      <c r="H210" s="337"/>
      <c r="I210" s="300"/>
      <c r="J210" s="317"/>
      <c r="K210" s="317"/>
      <c r="L210" s="317"/>
    </row>
    <row r="211" spans="2:12" s="279" customFormat="1" x14ac:dyDescent="0.35">
      <c r="B211" s="305" t="str">
        <f>IF($D211="","",VLOOKUP($D211,Lists!$AO$2:$AQ$78,2,FALSE))</f>
        <v/>
      </c>
      <c r="C211" s="306" t="str">
        <f>IF($D211="","",VLOOKUP($D211,Lists!$AO$2:$AQ$78,3,FALSE))</f>
        <v/>
      </c>
      <c r="D211" s="317"/>
      <c r="E211" s="317"/>
      <c r="F211" s="317"/>
      <c r="G211" s="336"/>
      <c r="H211" s="337"/>
      <c r="I211" s="300"/>
      <c r="J211" s="317"/>
      <c r="K211" s="317"/>
      <c r="L211" s="317"/>
    </row>
    <row r="212" spans="2:12" s="279" customFormat="1" x14ac:dyDescent="0.35">
      <c r="B212" s="305" t="str">
        <f>IF($D212="","",VLOOKUP($D212,Lists!$AO$2:$AQ$78,2,FALSE))</f>
        <v/>
      </c>
      <c r="C212" s="306" t="str">
        <f>IF($D212="","",VLOOKUP($D212,Lists!$AO$2:$AQ$78,3,FALSE))</f>
        <v/>
      </c>
      <c r="D212" s="317"/>
      <c r="E212" s="317"/>
      <c r="F212" s="317"/>
      <c r="G212" s="336"/>
      <c r="H212" s="337"/>
      <c r="I212" s="300"/>
      <c r="J212" s="317"/>
      <c r="K212" s="317"/>
      <c r="L212" s="317"/>
    </row>
    <row r="213" spans="2:12" s="279" customFormat="1" x14ac:dyDescent="0.35">
      <c r="B213" s="305" t="str">
        <f>IF($D213="","",VLOOKUP($D213,Lists!$AO$2:$AQ$78,2,FALSE))</f>
        <v/>
      </c>
      <c r="C213" s="306" t="str">
        <f>IF($D213="","",VLOOKUP($D213,Lists!$AO$2:$AQ$78,3,FALSE))</f>
        <v/>
      </c>
      <c r="D213" s="317"/>
      <c r="E213" s="317"/>
      <c r="F213" s="317"/>
      <c r="G213" s="336"/>
      <c r="H213" s="337"/>
      <c r="I213" s="300"/>
      <c r="J213" s="317"/>
      <c r="K213" s="317"/>
      <c r="L213" s="317"/>
    </row>
    <row r="214" spans="2:12" s="279" customFormat="1" x14ac:dyDescent="0.35">
      <c r="B214" s="305" t="str">
        <f>IF($D214="","",VLOOKUP($D214,Lists!$AO$2:$AQ$78,2,FALSE))</f>
        <v/>
      </c>
      <c r="C214" s="306" t="str">
        <f>IF($D214="","",VLOOKUP($D214,Lists!$AO$2:$AQ$78,3,FALSE))</f>
        <v/>
      </c>
      <c r="D214" s="317"/>
      <c r="E214" s="317"/>
      <c r="F214" s="317"/>
      <c r="G214" s="336"/>
      <c r="H214" s="337"/>
      <c r="I214" s="300"/>
      <c r="J214" s="317"/>
      <c r="K214" s="317"/>
      <c r="L214" s="317"/>
    </row>
    <row r="215" spans="2:12" s="279" customFormat="1" x14ac:dyDescent="0.35">
      <c r="B215" s="305" t="str">
        <f>IF($D215="","",VLOOKUP($D215,Lists!$AO$2:$AQ$78,2,FALSE))</f>
        <v/>
      </c>
      <c r="C215" s="306" t="str">
        <f>IF($D215="","",VLOOKUP($D215,Lists!$AO$2:$AQ$78,3,FALSE))</f>
        <v/>
      </c>
      <c r="D215" s="317"/>
      <c r="E215" s="317"/>
      <c r="F215" s="317"/>
      <c r="G215" s="336"/>
      <c r="H215" s="337"/>
      <c r="I215" s="300"/>
      <c r="J215" s="317"/>
      <c r="K215" s="317"/>
      <c r="L215" s="317"/>
    </row>
    <row r="216" spans="2:12" s="279" customFormat="1" x14ac:dyDescent="0.35">
      <c r="B216" s="305" t="str">
        <f>IF($D216="","",VLOOKUP($D216,Lists!$AO$2:$AQ$78,2,FALSE))</f>
        <v/>
      </c>
      <c r="C216" s="306" t="str">
        <f>IF($D216="","",VLOOKUP($D216,Lists!$AO$2:$AQ$78,3,FALSE))</f>
        <v/>
      </c>
      <c r="D216" s="317"/>
      <c r="E216" s="317"/>
      <c r="F216" s="317"/>
      <c r="G216" s="336"/>
      <c r="H216" s="337"/>
      <c r="I216" s="300"/>
      <c r="J216" s="317"/>
      <c r="K216" s="317"/>
      <c r="L216" s="317"/>
    </row>
    <row r="217" spans="2:12" s="279" customFormat="1" x14ac:dyDescent="0.35">
      <c r="B217" s="305" t="str">
        <f>IF($D217="","",VLOOKUP($D217,Lists!$AO$2:$AQ$78,2,FALSE))</f>
        <v/>
      </c>
      <c r="C217" s="306" t="str">
        <f>IF($D217="","",VLOOKUP($D217,Lists!$AO$2:$AQ$78,3,FALSE))</f>
        <v/>
      </c>
      <c r="D217" s="317"/>
      <c r="E217" s="317"/>
      <c r="F217" s="317"/>
      <c r="G217" s="336"/>
      <c r="H217" s="337"/>
      <c r="I217" s="300"/>
      <c r="J217" s="317"/>
      <c r="K217" s="317"/>
      <c r="L217" s="317"/>
    </row>
    <row r="218" spans="2:12" s="279" customFormat="1" x14ac:dyDescent="0.35">
      <c r="B218" s="305" t="str">
        <f>IF($D218="","",VLOOKUP($D218,Lists!$AO$2:$AQ$78,2,FALSE))</f>
        <v/>
      </c>
      <c r="C218" s="306" t="str">
        <f>IF($D218="","",VLOOKUP($D218,Lists!$AO$2:$AQ$78,3,FALSE))</f>
        <v/>
      </c>
      <c r="D218" s="317"/>
      <c r="E218" s="317"/>
      <c r="F218" s="317"/>
      <c r="G218" s="336"/>
      <c r="H218" s="337"/>
      <c r="I218" s="300"/>
      <c r="J218" s="317"/>
      <c r="K218" s="317"/>
      <c r="L218" s="317"/>
    </row>
    <row r="219" spans="2:12" s="279" customFormat="1" x14ac:dyDescent="0.35">
      <c r="B219" s="305" t="str">
        <f>IF($D219="","",VLOOKUP($D219,Lists!$AO$2:$AQ$78,2,FALSE))</f>
        <v/>
      </c>
      <c r="C219" s="306" t="str">
        <f>IF($D219="","",VLOOKUP($D219,Lists!$AO$2:$AQ$78,3,FALSE))</f>
        <v/>
      </c>
      <c r="D219" s="317"/>
      <c r="E219" s="317"/>
      <c r="F219" s="317"/>
      <c r="G219" s="336"/>
      <c r="H219" s="337"/>
      <c r="I219" s="300"/>
      <c r="J219" s="317"/>
      <c r="K219" s="317"/>
      <c r="L219" s="317"/>
    </row>
    <row r="220" spans="2:12" s="279" customFormat="1" x14ac:dyDescent="0.35">
      <c r="B220" s="305" t="str">
        <f>IF($D220="","",VLOOKUP($D220,Lists!$AO$2:$AQ$78,2,FALSE))</f>
        <v/>
      </c>
      <c r="C220" s="306" t="str">
        <f>IF($D220="","",VLOOKUP($D220,Lists!$AO$2:$AQ$78,3,FALSE))</f>
        <v/>
      </c>
      <c r="D220" s="317"/>
      <c r="E220" s="317"/>
      <c r="F220" s="317"/>
      <c r="G220" s="336"/>
      <c r="H220" s="337"/>
      <c r="I220" s="300"/>
      <c r="J220" s="317"/>
      <c r="K220" s="317"/>
      <c r="L220" s="317"/>
    </row>
    <row r="221" spans="2:12" s="279" customFormat="1" x14ac:dyDescent="0.35">
      <c r="B221" s="305" t="str">
        <f>IF($D221="","",VLOOKUP($D221,Lists!$AO$2:$AQ$78,2,FALSE))</f>
        <v/>
      </c>
      <c r="C221" s="306" t="str">
        <f>IF($D221="","",VLOOKUP($D221,Lists!$AO$2:$AQ$78,3,FALSE))</f>
        <v/>
      </c>
      <c r="D221" s="317"/>
      <c r="E221" s="317"/>
      <c r="F221" s="317"/>
      <c r="G221" s="336"/>
      <c r="H221" s="337"/>
      <c r="I221" s="300"/>
      <c r="J221" s="317"/>
      <c r="K221" s="317"/>
      <c r="L221" s="317"/>
    </row>
    <row r="222" spans="2:12" s="279" customFormat="1" x14ac:dyDescent="0.35">
      <c r="B222" s="305" t="str">
        <f>IF($D222="","",VLOOKUP($D222,Lists!$AO$2:$AQ$78,2,FALSE))</f>
        <v/>
      </c>
      <c r="C222" s="306" t="str">
        <f>IF($D222="","",VLOOKUP($D222,Lists!$AO$2:$AQ$78,3,FALSE))</f>
        <v/>
      </c>
      <c r="D222" s="317"/>
      <c r="E222" s="317"/>
      <c r="F222" s="317"/>
      <c r="G222" s="336"/>
      <c r="H222" s="337"/>
      <c r="I222" s="300"/>
      <c r="J222" s="317"/>
      <c r="K222" s="317"/>
      <c r="L222" s="317"/>
    </row>
    <row r="223" spans="2:12" s="279" customFormat="1" x14ac:dyDescent="0.35">
      <c r="B223" s="305" t="str">
        <f>IF($D223="","",VLOOKUP($D223,Lists!$AO$2:$AQ$78,2,FALSE))</f>
        <v/>
      </c>
      <c r="C223" s="306" t="str">
        <f>IF($D223="","",VLOOKUP($D223,Lists!$AO$2:$AQ$78,3,FALSE))</f>
        <v/>
      </c>
      <c r="D223" s="317"/>
      <c r="E223" s="317"/>
      <c r="F223" s="317"/>
      <c r="G223" s="336"/>
      <c r="H223" s="337"/>
      <c r="I223" s="300"/>
      <c r="J223" s="317"/>
      <c r="K223" s="317"/>
      <c r="L223" s="317"/>
    </row>
    <row r="224" spans="2:12" s="279" customFormat="1" x14ac:dyDescent="0.35">
      <c r="B224" s="305" t="str">
        <f>IF($D224="","",VLOOKUP($D224,Lists!$AO$2:$AQ$78,2,FALSE))</f>
        <v/>
      </c>
      <c r="C224" s="306" t="str">
        <f>IF($D224="","",VLOOKUP($D224,Lists!$AO$2:$AQ$78,3,FALSE))</f>
        <v/>
      </c>
      <c r="D224" s="317"/>
      <c r="E224" s="317"/>
      <c r="F224" s="317"/>
      <c r="G224" s="336"/>
      <c r="H224" s="337"/>
      <c r="I224" s="300"/>
      <c r="J224" s="317"/>
      <c r="K224" s="317"/>
      <c r="L224" s="317"/>
    </row>
    <row r="225" spans="2:12" s="279" customFormat="1" x14ac:dyDescent="0.35">
      <c r="B225" s="305" t="str">
        <f>IF($D225="","",VLOOKUP($D225,Lists!$AO$2:$AQ$78,2,FALSE))</f>
        <v/>
      </c>
      <c r="C225" s="306" t="str">
        <f>IF($D225="","",VLOOKUP($D225,Lists!$AO$2:$AQ$78,3,FALSE))</f>
        <v/>
      </c>
      <c r="D225" s="317"/>
      <c r="E225" s="317"/>
      <c r="F225" s="317"/>
      <c r="G225" s="336"/>
      <c r="H225" s="337"/>
      <c r="I225" s="300"/>
      <c r="J225" s="317"/>
      <c r="K225" s="317"/>
      <c r="L225" s="317"/>
    </row>
    <row r="226" spans="2:12" s="279" customFormat="1" x14ac:dyDescent="0.35">
      <c r="B226" s="305" t="str">
        <f>IF($D226="","",VLOOKUP($D226,Lists!$AO$2:$AQ$78,2,FALSE))</f>
        <v/>
      </c>
      <c r="C226" s="306" t="str">
        <f>IF($D226="","",VLOOKUP($D226,Lists!$AO$2:$AQ$78,3,FALSE))</f>
        <v/>
      </c>
      <c r="D226" s="317"/>
      <c r="E226" s="317"/>
      <c r="F226" s="317"/>
      <c r="G226" s="336"/>
      <c r="H226" s="337"/>
      <c r="I226" s="300"/>
      <c r="J226" s="317"/>
      <c r="K226" s="317"/>
      <c r="L226" s="317"/>
    </row>
    <row r="227" spans="2:12" s="279" customFormat="1" x14ac:dyDescent="0.35">
      <c r="B227" s="305" t="str">
        <f>IF($D227="","",VLOOKUP($D227,Lists!$AO$2:$AQ$78,2,FALSE))</f>
        <v/>
      </c>
      <c r="C227" s="306" t="str">
        <f>IF($D227="","",VLOOKUP($D227,Lists!$AO$2:$AQ$78,3,FALSE))</f>
        <v/>
      </c>
      <c r="D227" s="317"/>
      <c r="E227" s="317"/>
      <c r="F227" s="317"/>
      <c r="G227" s="336"/>
      <c r="H227" s="337"/>
      <c r="I227" s="300"/>
      <c r="J227" s="317"/>
      <c r="K227" s="317"/>
      <c r="L227" s="317"/>
    </row>
    <row r="228" spans="2:12" s="279" customFormat="1" x14ac:dyDescent="0.35">
      <c r="B228" s="305" t="str">
        <f>IF($D228="","",VLOOKUP($D228,Lists!$AO$2:$AQ$78,2,FALSE))</f>
        <v/>
      </c>
      <c r="C228" s="306" t="str">
        <f>IF($D228="","",VLOOKUP($D228,Lists!$AO$2:$AQ$78,3,FALSE))</f>
        <v/>
      </c>
      <c r="D228" s="317"/>
      <c r="E228" s="317"/>
      <c r="F228" s="317"/>
      <c r="G228" s="336"/>
      <c r="H228" s="337"/>
      <c r="I228" s="300"/>
      <c r="J228" s="317"/>
      <c r="K228" s="317"/>
      <c r="L228" s="317"/>
    </row>
    <row r="229" spans="2:12" s="279" customFormat="1" x14ac:dyDescent="0.35">
      <c r="B229" s="305" t="str">
        <f>IF($D229="","",VLOOKUP($D229,Lists!$AO$2:$AQ$78,2,FALSE))</f>
        <v/>
      </c>
      <c r="C229" s="306" t="str">
        <f>IF($D229="","",VLOOKUP($D229,Lists!$AO$2:$AQ$78,3,FALSE))</f>
        <v/>
      </c>
      <c r="D229" s="317"/>
      <c r="E229" s="317"/>
      <c r="F229" s="317"/>
      <c r="G229" s="336"/>
      <c r="H229" s="337"/>
      <c r="I229" s="300"/>
      <c r="J229" s="317"/>
      <c r="K229" s="317"/>
      <c r="L229" s="317"/>
    </row>
    <row r="230" spans="2:12" s="279" customFormat="1" x14ac:dyDescent="0.35">
      <c r="B230" s="305" t="str">
        <f>IF($D230="","",VLOOKUP($D230,Lists!$AO$2:$AQ$78,2,FALSE))</f>
        <v/>
      </c>
      <c r="C230" s="306" t="str">
        <f>IF($D230="","",VLOOKUP($D230,Lists!$AO$2:$AQ$78,3,FALSE))</f>
        <v/>
      </c>
      <c r="D230" s="317"/>
      <c r="E230" s="317"/>
      <c r="F230" s="317"/>
      <c r="G230" s="336"/>
      <c r="H230" s="337"/>
      <c r="I230" s="300"/>
      <c r="J230" s="317"/>
      <c r="K230" s="317"/>
      <c r="L230" s="317"/>
    </row>
    <row r="231" spans="2:12" s="279" customFormat="1" x14ac:dyDescent="0.35">
      <c r="B231" s="305" t="str">
        <f>IF($D231="","",VLOOKUP($D231,Lists!$AO$2:$AQ$78,2,FALSE))</f>
        <v/>
      </c>
      <c r="C231" s="306" t="str">
        <f>IF($D231="","",VLOOKUP($D231,Lists!$AO$2:$AQ$78,3,FALSE))</f>
        <v/>
      </c>
      <c r="D231" s="317"/>
      <c r="E231" s="317"/>
      <c r="F231" s="317"/>
      <c r="G231" s="336"/>
      <c r="H231" s="337"/>
      <c r="I231" s="300"/>
      <c r="J231" s="317"/>
      <c r="K231" s="317"/>
      <c r="L231" s="317"/>
    </row>
    <row r="232" spans="2:12" s="279" customFormat="1" x14ac:dyDescent="0.35">
      <c r="B232" s="305" t="str">
        <f>IF($D232="","",VLOOKUP($D232,Lists!$AO$2:$AQ$78,2,FALSE))</f>
        <v/>
      </c>
      <c r="C232" s="306" t="str">
        <f>IF($D232="","",VLOOKUP($D232,Lists!$AO$2:$AQ$78,3,FALSE))</f>
        <v/>
      </c>
      <c r="D232" s="317"/>
      <c r="E232" s="317"/>
      <c r="F232" s="317"/>
      <c r="G232" s="336"/>
      <c r="H232" s="337"/>
      <c r="I232" s="300"/>
      <c r="J232" s="317"/>
      <c r="K232" s="317"/>
      <c r="L232" s="317"/>
    </row>
    <row r="233" spans="2:12" s="279" customFormat="1" x14ac:dyDescent="0.35">
      <c r="B233" s="305" t="str">
        <f>IF($D233="","",VLOOKUP($D233,Lists!$AO$2:$AQ$78,2,FALSE))</f>
        <v/>
      </c>
      <c r="C233" s="306" t="str">
        <f>IF($D233="","",VLOOKUP($D233,Lists!$AO$2:$AQ$78,3,FALSE))</f>
        <v/>
      </c>
      <c r="D233" s="317"/>
      <c r="E233" s="317"/>
      <c r="F233" s="317"/>
      <c r="G233" s="336"/>
      <c r="H233" s="337"/>
      <c r="I233" s="300"/>
      <c r="J233" s="317"/>
      <c r="K233" s="317"/>
      <c r="L233" s="317"/>
    </row>
    <row r="234" spans="2:12" s="279" customFormat="1" x14ac:dyDescent="0.35">
      <c r="B234" s="305" t="str">
        <f>IF($D234="","",VLOOKUP($D234,Lists!$AO$2:$AQ$78,2,FALSE))</f>
        <v/>
      </c>
      <c r="C234" s="306" t="str">
        <f>IF($D234="","",VLOOKUP($D234,Lists!$AO$2:$AQ$78,3,FALSE))</f>
        <v/>
      </c>
      <c r="D234" s="317"/>
      <c r="E234" s="317"/>
      <c r="F234" s="317"/>
      <c r="G234" s="336"/>
      <c r="H234" s="337"/>
      <c r="I234" s="300"/>
      <c r="J234" s="317"/>
      <c r="K234" s="317"/>
      <c r="L234" s="317"/>
    </row>
    <row r="235" spans="2:12" s="279" customFormat="1" x14ac:dyDescent="0.35">
      <c r="B235" s="305" t="str">
        <f>IF($D235="","",VLOOKUP($D235,Lists!$AO$2:$AQ$78,2,FALSE))</f>
        <v/>
      </c>
      <c r="C235" s="306" t="str">
        <f>IF($D235="","",VLOOKUP($D235,Lists!$AO$2:$AQ$78,3,FALSE))</f>
        <v/>
      </c>
      <c r="D235" s="317"/>
      <c r="E235" s="317"/>
      <c r="F235" s="317"/>
      <c r="G235" s="336"/>
      <c r="H235" s="337"/>
      <c r="I235" s="300"/>
      <c r="J235" s="317"/>
      <c r="K235" s="317"/>
      <c r="L235" s="317"/>
    </row>
    <row r="236" spans="2:12" s="279" customFormat="1" x14ac:dyDescent="0.35">
      <c r="B236" s="305" t="str">
        <f>IF($D236="","",VLOOKUP($D236,Lists!$AO$2:$AQ$78,2,FALSE))</f>
        <v/>
      </c>
      <c r="C236" s="306" t="str">
        <f>IF($D236="","",VLOOKUP($D236,Lists!$AO$2:$AQ$78,3,FALSE))</f>
        <v/>
      </c>
      <c r="D236" s="317"/>
      <c r="E236" s="317"/>
      <c r="F236" s="317"/>
      <c r="G236" s="336"/>
      <c r="H236" s="337"/>
      <c r="I236" s="300"/>
      <c r="J236" s="317"/>
      <c r="K236" s="317"/>
      <c r="L236" s="317"/>
    </row>
    <row r="237" spans="2:12" s="279" customFormat="1" x14ac:dyDescent="0.35">
      <c r="B237" s="305" t="str">
        <f>IF($D237="","",VLOOKUP($D237,Lists!$AO$2:$AQ$78,2,FALSE))</f>
        <v/>
      </c>
      <c r="C237" s="306" t="str">
        <f>IF($D237="","",VLOOKUP($D237,Lists!$AO$2:$AQ$78,3,FALSE))</f>
        <v/>
      </c>
      <c r="D237" s="317"/>
      <c r="E237" s="317"/>
      <c r="F237" s="317"/>
      <c r="G237" s="336"/>
      <c r="H237" s="337"/>
      <c r="I237" s="300"/>
      <c r="J237" s="317"/>
      <c r="K237" s="317"/>
      <c r="L237" s="317"/>
    </row>
    <row r="238" spans="2:12" s="279" customFormat="1" x14ac:dyDescent="0.35">
      <c r="B238" s="305" t="str">
        <f>IF($D238="","",VLOOKUP($D238,Lists!$AO$2:$AQ$78,2,FALSE))</f>
        <v/>
      </c>
      <c r="C238" s="306" t="str">
        <f>IF($D238="","",VLOOKUP($D238,Lists!$AO$2:$AQ$78,3,FALSE))</f>
        <v/>
      </c>
      <c r="D238" s="317"/>
      <c r="E238" s="317"/>
      <c r="F238" s="317"/>
      <c r="G238" s="336"/>
      <c r="H238" s="337"/>
      <c r="I238" s="300"/>
      <c r="J238" s="317"/>
      <c r="K238" s="317"/>
      <c r="L238" s="317"/>
    </row>
    <row r="239" spans="2:12" s="279" customFormat="1" x14ac:dyDescent="0.35">
      <c r="B239" s="305" t="str">
        <f>IF($D239="","",VLOOKUP($D239,Lists!$AO$2:$AQ$78,2,FALSE))</f>
        <v/>
      </c>
      <c r="C239" s="306" t="str">
        <f>IF($D239="","",VLOOKUP($D239,Lists!$AO$2:$AQ$78,3,FALSE))</f>
        <v/>
      </c>
      <c r="D239" s="317"/>
      <c r="E239" s="317"/>
      <c r="F239" s="317"/>
      <c r="G239" s="336"/>
      <c r="H239" s="337"/>
      <c r="I239" s="300"/>
      <c r="J239" s="317"/>
      <c r="K239" s="317"/>
      <c r="L239" s="317"/>
    </row>
    <row r="240" spans="2:12" s="279" customFormat="1" x14ac:dyDescent="0.35">
      <c r="B240" s="305" t="str">
        <f>IF($D240="","",VLOOKUP($D240,Lists!$AO$2:$AQ$78,2,FALSE))</f>
        <v/>
      </c>
      <c r="C240" s="306" t="str">
        <f>IF($D240="","",VLOOKUP($D240,Lists!$AO$2:$AQ$78,3,FALSE))</f>
        <v/>
      </c>
      <c r="D240" s="317"/>
      <c r="E240" s="317"/>
      <c r="F240" s="317"/>
      <c r="G240" s="336"/>
      <c r="H240" s="337"/>
      <c r="I240" s="300"/>
      <c r="J240" s="317"/>
      <c r="K240" s="317"/>
      <c r="L240" s="317"/>
    </row>
    <row r="241" spans="2:12" s="279" customFormat="1" x14ac:dyDescent="0.35">
      <c r="B241" s="305" t="str">
        <f>IF($D241="","",VLOOKUP($D241,Lists!$AO$2:$AQ$78,2,FALSE))</f>
        <v/>
      </c>
      <c r="C241" s="306" t="str">
        <f>IF($D241="","",VLOOKUP($D241,Lists!$AO$2:$AQ$78,3,FALSE))</f>
        <v/>
      </c>
      <c r="D241" s="317"/>
      <c r="E241" s="317"/>
      <c r="F241" s="317"/>
      <c r="G241" s="336"/>
      <c r="H241" s="337"/>
      <c r="I241" s="300"/>
      <c r="J241" s="317"/>
      <c r="K241" s="317"/>
      <c r="L241" s="317"/>
    </row>
    <row r="242" spans="2:12" s="279" customFormat="1" x14ac:dyDescent="0.35">
      <c r="B242" s="305" t="str">
        <f>IF($D242="","",VLOOKUP($D242,Lists!$AO$2:$AQ$78,2,FALSE))</f>
        <v/>
      </c>
      <c r="C242" s="306" t="str">
        <f>IF($D242="","",VLOOKUP($D242,Lists!$AO$2:$AQ$78,3,FALSE))</f>
        <v/>
      </c>
      <c r="D242" s="317"/>
      <c r="E242" s="317"/>
      <c r="F242" s="317"/>
      <c r="G242" s="336"/>
      <c r="H242" s="337"/>
      <c r="I242" s="300"/>
      <c r="J242" s="317"/>
      <c r="K242" s="317"/>
      <c r="L242" s="317"/>
    </row>
    <row r="243" spans="2:12" s="279" customFormat="1" x14ac:dyDescent="0.35">
      <c r="B243" s="305" t="str">
        <f>IF($D243="","",VLOOKUP($D243,Lists!$AO$2:$AQ$78,2,FALSE))</f>
        <v/>
      </c>
      <c r="C243" s="306" t="str">
        <f>IF($D243="","",VLOOKUP($D243,Lists!$AO$2:$AQ$78,3,FALSE))</f>
        <v/>
      </c>
      <c r="D243" s="317"/>
      <c r="E243" s="317"/>
      <c r="F243" s="317"/>
      <c r="G243" s="336"/>
      <c r="H243" s="337"/>
      <c r="I243" s="300"/>
      <c r="J243" s="317"/>
      <c r="K243" s="317"/>
      <c r="L243" s="317"/>
    </row>
    <row r="244" spans="2:12" s="279" customFormat="1" x14ac:dyDescent="0.35">
      <c r="B244" s="305" t="str">
        <f>IF($D244="","",VLOOKUP($D244,Lists!$AO$2:$AQ$78,2,FALSE))</f>
        <v/>
      </c>
      <c r="C244" s="306" t="str">
        <f>IF($D244="","",VLOOKUP($D244,Lists!$AO$2:$AQ$78,3,FALSE))</f>
        <v/>
      </c>
      <c r="D244" s="317"/>
      <c r="E244" s="317"/>
      <c r="F244" s="317"/>
      <c r="G244" s="336"/>
      <c r="H244" s="337"/>
      <c r="I244" s="300"/>
      <c r="J244" s="317"/>
      <c r="K244" s="317"/>
      <c r="L244" s="317"/>
    </row>
    <row r="245" spans="2:12" s="279" customFormat="1" x14ac:dyDescent="0.35">
      <c r="B245" s="305" t="str">
        <f>IF($D245="","",VLOOKUP($D245,Lists!$AO$2:$AQ$78,2,FALSE))</f>
        <v/>
      </c>
      <c r="C245" s="306" t="str">
        <f>IF($D245="","",VLOOKUP($D245,Lists!$AO$2:$AQ$78,3,FALSE))</f>
        <v/>
      </c>
      <c r="D245" s="317"/>
      <c r="E245" s="317"/>
      <c r="F245" s="317"/>
      <c r="G245" s="336"/>
      <c r="H245" s="337"/>
      <c r="I245" s="300"/>
      <c r="J245" s="317"/>
      <c r="K245" s="317"/>
      <c r="L245" s="317"/>
    </row>
    <row r="246" spans="2:12" s="279" customFormat="1" x14ac:dyDescent="0.35">
      <c r="B246" s="305" t="str">
        <f>IF($D246="","",VLOOKUP($D246,Lists!$AO$2:$AQ$78,2,FALSE))</f>
        <v/>
      </c>
      <c r="C246" s="306" t="str">
        <f>IF($D246="","",VLOOKUP($D246,Lists!$AO$2:$AQ$78,3,FALSE))</f>
        <v/>
      </c>
      <c r="D246" s="317"/>
      <c r="E246" s="317"/>
      <c r="F246" s="317"/>
      <c r="G246" s="336"/>
      <c r="H246" s="337"/>
      <c r="I246" s="300"/>
      <c r="J246" s="317"/>
      <c r="K246" s="317"/>
      <c r="L246" s="317"/>
    </row>
    <row r="247" spans="2:12" s="279" customFormat="1" x14ac:dyDescent="0.35">
      <c r="B247" s="305" t="str">
        <f>IF($D247="","",VLOOKUP($D247,Lists!$AO$2:$AQ$78,2,FALSE))</f>
        <v/>
      </c>
      <c r="C247" s="306" t="str">
        <f>IF($D247="","",VLOOKUP($D247,Lists!$AO$2:$AQ$78,3,FALSE))</f>
        <v/>
      </c>
      <c r="D247" s="317"/>
      <c r="E247" s="317"/>
      <c r="F247" s="317"/>
      <c r="G247" s="336"/>
      <c r="H247" s="337"/>
      <c r="I247" s="300"/>
      <c r="J247" s="317"/>
      <c r="K247" s="317"/>
      <c r="L247" s="317"/>
    </row>
    <row r="248" spans="2:12" s="279" customFormat="1" x14ac:dyDescent="0.35">
      <c r="B248" s="305" t="str">
        <f>IF($D248="","",VLOOKUP($D248,Lists!$AO$2:$AQ$78,2,FALSE))</f>
        <v/>
      </c>
      <c r="C248" s="306" t="str">
        <f>IF($D248="","",VLOOKUP($D248,Lists!$AO$2:$AQ$78,3,FALSE))</f>
        <v/>
      </c>
      <c r="D248" s="317"/>
      <c r="E248" s="317"/>
      <c r="F248" s="317"/>
      <c r="G248" s="336"/>
      <c r="H248" s="337"/>
      <c r="I248" s="300"/>
      <c r="J248" s="317"/>
      <c r="K248" s="317"/>
      <c r="L248" s="317"/>
    </row>
    <row r="249" spans="2:12" s="279" customFormat="1" x14ac:dyDescent="0.35">
      <c r="B249" s="305" t="str">
        <f>IF($D249="","",VLOOKUP($D249,Lists!$AO$2:$AQ$78,2,FALSE))</f>
        <v/>
      </c>
      <c r="C249" s="306" t="str">
        <f>IF($D249="","",VLOOKUP($D249,Lists!$AO$2:$AQ$78,3,FALSE))</f>
        <v/>
      </c>
      <c r="D249" s="317"/>
      <c r="E249" s="317"/>
      <c r="F249" s="317"/>
      <c r="G249" s="336"/>
      <c r="H249" s="337"/>
      <c r="I249" s="300"/>
      <c r="J249" s="317"/>
      <c r="K249" s="317"/>
      <c r="L249" s="317"/>
    </row>
    <row r="250" spans="2:12" s="279" customFormat="1" x14ac:dyDescent="0.35">
      <c r="B250" s="305" t="str">
        <f>IF($D250="","",VLOOKUP($D250,Lists!$AO$2:$AQ$78,2,FALSE))</f>
        <v/>
      </c>
      <c r="C250" s="306" t="str">
        <f>IF($D250="","",VLOOKUP($D250,Lists!$AO$2:$AQ$78,3,FALSE))</f>
        <v/>
      </c>
      <c r="D250" s="317"/>
      <c r="E250" s="317"/>
      <c r="F250" s="317"/>
      <c r="G250" s="336"/>
      <c r="H250" s="337"/>
      <c r="I250" s="300"/>
      <c r="J250" s="317"/>
      <c r="K250" s="317"/>
      <c r="L250" s="317"/>
    </row>
    <row r="251" spans="2:12" s="279" customFormat="1" x14ac:dyDescent="0.35">
      <c r="B251" s="305" t="str">
        <f>IF($D251="","",VLOOKUP($D251,Lists!$AO$2:$AQ$78,2,FALSE))</f>
        <v/>
      </c>
      <c r="C251" s="306" t="str">
        <f>IF($D251="","",VLOOKUP($D251,Lists!$AO$2:$AQ$78,3,FALSE))</f>
        <v/>
      </c>
      <c r="D251" s="317"/>
      <c r="E251" s="317"/>
      <c r="F251" s="317"/>
      <c r="G251" s="336"/>
      <c r="H251" s="337"/>
      <c r="I251" s="300"/>
      <c r="J251" s="317"/>
      <c r="K251" s="317"/>
      <c r="L251" s="317"/>
    </row>
    <row r="252" spans="2:12" s="279" customFormat="1" x14ac:dyDescent="0.35">
      <c r="B252" s="305" t="str">
        <f>IF($D252="","",VLOOKUP($D252,Lists!$AO$2:$AQ$78,2,FALSE))</f>
        <v/>
      </c>
      <c r="C252" s="306" t="str">
        <f>IF($D252="","",VLOOKUP($D252,Lists!$AO$2:$AQ$78,3,FALSE))</f>
        <v/>
      </c>
      <c r="D252" s="317"/>
      <c r="E252" s="317"/>
      <c r="F252" s="317"/>
      <c r="G252" s="336"/>
      <c r="H252" s="337"/>
      <c r="I252" s="300"/>
      <c r="J252" s="317"/>
      <c r="K252" s="317"/>
      <c r="L252" s="317"/>
    </row>
    <row r="253" spans="2:12" s="279" customFormat="1" x14ac:dyDescent="0.35">
      <c r="B253" s="305" t="str">
        <f>IF($D253="","",VLOOKUP($D253,Lists!$AO$2:$AQ$78,2,FALSE))</f>
        <v/>
      </c>
      <c r="C253" s="306" t="str">
        <f>IF($D253="","",VLOOKUP($D253,Lists!$AO$2:$AQ$78,3,FALSE))</f>
        <v/>
      </c>
      <c r="D253" s="317"/>
      <c r="E253" s="317"/>
      <c r="F253" s="317"/>
      <c r="G253" s="336"/>
      <c r="H253" s="337"/>
      <c r="I253" s="300"/>
      <c r="J253" s="317"/>
      <c r="K253" s="317"/>
      <c r="L253" s="317"/>
    </row>
    <row r="254" spans="2:12" s="279" customFormat="1" x14ac:dyDescent="0.35">
      <c r="B254" s="305" t="str">
        <f>IF($D254="","",VLOOKUP($D254,Lists!$AO$2:$AQ$78,2,FALSE))</f>
        <v/>
      </c>
      <c r="C254" s="306" t="str">
        <f>IF($D254="","",VLOOKUP($D254,Lists!$AO$2:$AQ$78,3,FALSE))</f>
        <v/>
      </c>
      <c r="D254" s="317"/>
      <c r="E254" s="317"/>
      <c r="F254" s="317"/>
      <c r="G254" s="336"/>
      <c r="H254" s="337"/>
      <c r="I254" s="300"/>
      <c r="J254" s="317"/>
      <c r="K254" s="317"/>
      <c r="L254" s="317"/>
    </row>
    <row r="255" spans="2:12" s="279" customFormat="1" x14ac:dyDescent="0.35">
      <c r="B255" s="305" t="str">
        <f>IF($D255="","",VLOOKUP($D255,Lists!$AO$2:$AQ$78,2,FALSE))</f>
        <v/>
      </c>
      <c r="C255" s="306" t="str">
        <f>IF($D255="","",VLOOKUP($D255,Lists!$AO$2:$AQ$78,3,FALSE))</f>
        <v/>
      </c>
      <c r="D255" s="317"/>
      <c r="E255" s="317"/>
      <c r="F255" s="317"/>
      <c r="G255" s="336"/>
      <c r="H255" s="337"/>
      <c r="I255" s="300"/>
      <c r="J255" s="317"/>
      <c r="K255" s="317"/>
      <c r="L255" s="317"/>
    </row>
    <row r="256" spans="2:12" s="279" customFormat="1" x14ac:dyDescent="0.35">
      <c r="B256" s="305" t="str">
        <f>IF($D256="","",VLOOKUP($D256,Lists!$AO$2:$AQ$78,2,FALSE))</f>
        <v/>
      </c>
      <c r="C256" s="306" t="str">
        <f>IF($D256="","",VLOOKUP($D256,Lists!$AO$2:$AQ$78,3,FALSE))</f>
        <v/>
      </c>
      <c r="D256" s="317"/>
      <c r="E256" s="317"/>
      <c r="F256" s="317"/>
      <c r="G256" s="336"/>
      <c r="H256" s="337"/>
      <c r="I256" s="300"/>
      <c r="J256" s="317"/>
      <c r="K256" s="317"/>
      <c r="L256" s="317"/>
    </row>
    <row r="257" spans="2:12" s="279" customFormat="1" x14ac:dyDescent="0.35">
      <c r="B257" s="305" t="str">
        <f>IF($D257="","",VLOOKUP($D257,Lists!$AO$2:$AQ$78,2,FALSE))</f>
        <v/>
      </c>
      <c r="C257" s="306" t="str">
        <f>IF($D257="","",VLOOKUP($D257,Lists!$AO$2:$AQ$78,3,FALSE))</f>
        <v/>
      </c>
      <c r="D257" s="317"/>
      <c r="E257" s="317"/>
      <c r="F257" s="317"/>
      <c r="G257" s="336"/>
      <c r="H257" s="337"/>
      <c r="I257" s="300"/>
      <c r="J257" s="317"/>
      <c r="K257" s="317"/>
      <c r="L257" s="317"/>
    </row>
    <row r="258" spans="2:12" s="279" customFormat="1" x14ac:dyDescent="0.35">
      <c r="B258" s="305" t="str">
        <f>IF($D258="","",VLOOKUP($D258,Lists!$AO$2:$AQ$78,2,FALSE))</f>
        <v/>
      </c>
      <c r="C258" s="306" t="str">
        <f>IF($D258="","",VLOOKUP($D258,Lists!$AO$2:$AQ$78,3,FALSE))</f>
        <v/>
      </c>
      <c r="D258" s="317"/>
      <c r="E258" s="317"/>
      <c r="F258" s="317"/>
      <c r="G258" s="336"/>
      <c r="H258" s="337"/>
      <c r="I258" s="300"/>
      <c r="J258" s="317"/>
      <c r="K258" s="317"/>
      <c r="L258" s="317"/>
    </row>
    <row r="259" spans="2:12" s="279" customFormat="1" x14ac:dyDescent="0.35">
      <c r="B259" s="305" t="str">
        <f>IF($D259="","",VLOOKUP($D259,Lists!$AO$2:$AQ$78,2,FALSE))</f>
        <v/>
      </c>
      <c r="C259" s="306" t="str">
        <f>IF($D259="","",VLOOKUP($D259,Lists!$AO$2:$AQ$78,3,FALSE))</f>
        <v/>
      </c>
      <c r="D259" s="317"/>
      <c r="E259" s="317"/>
      <c r="F259" s="317"/>
      <c r="G259" s="336"/>
      <c r="H259" s="337"/>
      <c r="I259" s="300"/>
      <c r="J259" s="317"/>
      <c r="K259" s="317"/>
      <c r="L259" s="317"/>
    </row>
    <row r="260" spans="2:12" s="279" customFormat="1" x14ac:dyDescent="0.35">
      <c r="B260" s="305" t="str">
        <f>IF($D260="","",VLOOKUP($D260,Lists!$AO$2:$AQ$78,2,FALSE))</f>
        <v/>
      </c>
      <c r="C260" s="306" t="str">
        <f>IF($D260="","",VLOOKUP($D260,Lists!$AO$2:$AQ$78,3,FALSE))</f>
        <v/>
      </c>
      <c r="D260" s="317"/>
      <c r="E260" s="317"/>
      <c r="F260" s="317"/>
      <c r="G260" s="336"/>
      <c r="H260" s="337"/>
      <c r="I260" s="300"/>
      <c r="J260" s="317"/>
      <c r="K260" s="317"/>
      <c r="L260" s="317"/>
    </row>
    <row r="261" spans="2:12" s="279" customFormat="1" x14ac:dyDescent="0.35">
      <c r="B261" s="305" t="str">
        <f>IF($D261="","",VLOOKUP($D261,Lists!$AO$2:$AQ$78,2,FALSE))</f>
        <v/>
      </c>
      <c r="C261" s="306" t="str">
        <f>IF($D261="","",VLOOKUP($D261,Lists!$AO$2:$AQ$78,3,FALSE))</f>
        <v/>
      </c>
      <c r="D261" s="317"/>
      <c r="E261" s="317"/>
      <c r="F261" s="317"/>
      <c r="G261" s="336"/>
      <c r="H261" s="337"/>
      <c r="I261" s="300"/>
      <c r="J261" s="317"/>
      <c r="K261" s="317"/>
      <c r="L261" s="317"/>
    </row>
    <row r="262" spans="2:12" s="279" customFormat="1" x14ac:dyDescent="0.35">
      <c r="B262" s="305" t="str">
        <f>IF($D262="","",VLOOKUP($D262,Lists!$AO$2:$AQ$78,2,FALSE))</f>
        <v/>
      </c>
      <c r="C262" s="306" t="str">
        <f>IF($D262="","",VLOOKUP($D262,Lists!$AO$2:$AQ$78,3,FALSE))</f>
        <v/>
      </c>
      <c r="D262" s="317"/>
      <c r="E262" s="317"/>
      <c r="F262" s="317"/>
      <c r="G262" s="336"/>
      <c r="H262" s="337"/>
      <c r="I262" s="300"/>
      <c r="J262" s="317"/>
      <c r="K262" s="317"/>
      <c r="L262" s="317"/>
    </row>
    <row r="263" spans="2:12" s="279" customFormat="1" x14ac:dyDescent="0.35">
      <c r="B263" s="305" t="str">
        <f>IF($D263="","",VLOOKUP($D263,Lists!$AO$2:$AQ$78,2,FALSE))</f>
        <v/>
      </c>
      <c r="C263" s="306" t="str">
        <f>IF($D263="","",VLOOKUP($D263,Lists!$AO$2:$AQ$78,3,FALSE))</f>
        <v/>
      </c>
      <c r="D263" s="317"/>
      <c r="E263" s="317"/>
      <c r="F263" s="317"/>
      <c r="G263" s="336"/>
      <c r="H263" s="337"/>
      <c r="I263" s="300"/>
      <c r="J263" s="317"/>
      <c r="K263" s="317"/>
      <c r="L263" s="317"/>
    </row>
    <row r="264" spans="2:12" s="279" customFormat="1" x14ac:dyDescent="0.35">
      <c r="B264" s="305" t="str">
        <f>IF($D264="","",VLOOKUP($D264,Lists!$AO$2:$AQ$78,2,FALSE))</f>
        <v/>
      </c>
      <c r="C264" s="306" t="str">
        <f>IF($D264="","",VLOOKUP($D264,Lists!$AO$2:$AQ$78,3,FALSE))</f>
        <v/>
      </c>
      <c r="D264" s="317"/>
      <c r="E264" s="317"/>
      <c r="F264" s="317"/>
      <c r="G264" s="336"/>
      <c r="H264" s="337"/>
      <c r="I264" s="300"/>
      <c r="J264" s="317"/>
      <c r="K264" s="317"/>
      <c r="L264" s="317"/>
    </row>
    <row r="265" spans="2:12" s="279" customFormat="1" x14ac:dyDescent="0.35">
      <c r="B265" s="305" t="str">
        <f>IF($D265="","",VLOOKUP($D265,Lists!$AO$2:$AQ$78,2,FALSE))</f>
        <v/>
      </c>
      <c r="C265" s="306" t="str">
        <f>IF($D265="","",VLOOKUP($D265,Lists!$AO$2:$AQ$78,3,FALSE))</f>
        <v/>
      </c>
      <c r="D265" s="317"/>
      <c r="E265" s="317"/>
      <c r="F265" s="317"/>
      <c r="G265" s="336"/>
      <c r="H265" s="337"/>
      <c r="I265" s="300"/>
      <c r="J265" s="317"/>
      <c r="K265" s="317"/>
      <c r="L265" s="317"/>
    </row>
    <row r="266" spans="2:12" s="279" customFormat="1" x14ac:dyDescent="0.35">
      <c r="B266" s="305" t="str">
        <f>IF($D266="","",VLOOKUP($D266,Lists!$AO$2:$AQ$78,2,FALSE))</f>
        <v/>
      </c>
      <c r="C266" s="306" t="str">
        <f>IF($D266="","",VLOOKUP($D266,Lists!$AO$2:$AQ$78,3,FALSE))</f>
        <v/>
      </c>
      <c r="D266" s="317"/>
      <c r="E266" s="317"/>
      <c r="F266" s="317"/>
      <c r="G266" s="336"/>
      <c r="H266" s="337"/>
      <c r="I266" s="300"/>
      <c r="J266" s="317"/>
      <c r="K266" s="317"/>
      <c r="L266" s="317"/>
    </row>
    <row r="267" spans="2:12" s="279" customFormat="1" x14ac:dyDescent="0.35">
      <c r="B267" s="305" t="str">
        <f>IF($D267="","",VLOOKUP($D267,Lists!$AO$2:$AQ$78,2,FALSE))</f>
        <v/>
      </c>
      <c r="C267" s="306" t="str">
        <f>IF($D267="","",VLOOKUP($D267,Lists!$AO$2:$AQ$78,3,FALSE))</f>
        <v/>
      </c>
      <c r="D267" s="317"/>
      <c r="E267" s="317"/>
      <c r="F267" s="317"/>
      <c r="G267" s="336"/>
      <c r="H267" s="337"/>
      <c r="I267" s="300"/>
      <c r="J267" s="317"/>
      <c r="K267" s="317"/>
      <c r="L267" s="317"/>
    </row>
    <row r="268" spans="2:12" s="279" customFormat="1" x14ac:dyDescent="0.35">
      <c r="B268" s="305" t="str">
        <f>IF($D268="","",VLOOKUP($D268,Lists!$AO$2:$AQ$78,2,FALSE))</f>
        <v/>
      </c>
      <c r="C268" s="306" t="str">
        <f>IF($D268="","",VLOOKUP($D268,Lists!$AO$2:$AQ$78,3,FALSE))</f>
        <v/>
      </c>
      <c r="D268" s="317"/>
      <c r="E268" s="317"/>
      <c r="F268" s="317"/>
      <c r="G268" s="336"/>
      <c r="H268" s="337"/>
      <c r="I268" s="300"/>
      <c r="J268" s="317"/>
      <c r="K268" s="317"/>
      <c r="L268" s="317"/>
    </row>
    <row r="269" spans="2:12" s="279" customFormat="1" x14ac:dyDescent="0.35">
      <c r="B269" s="305" t="str">
        <f>IF($D269="","",VLOOKUP($D269,Lists!$AO$2:$AQ$78,2,FALSE))</f>
        <v/>
      </c>
      <c r="C269" s="306" t="str">
        <f>IF($D269="","",VLOOKUP($D269,Lists!$AO$2:$AQ$78,3,FALSE))</f>
        <v/>
      </c>
      <c r="D269" s="317"/>
      <c r="E269" s="317"/>
      <c r="F269" s="317"/>
      <c r="G269" s="336"/>
      <c r="H269" s="337"/>
      <c r="I269" s="300"/>
      <c r="J269" s="317"/>
      <c r="K269" s="317"/>
      <c r="L269" s="317"/>
    </row>
    <row r="270" spans="2:12" s="279" customFormat="1" x14ac:dyDescent="0.35">
      <c r="B270" s="305" t="str">
        <f>IF($D270="","",VLOOKUP($D270,Lists!$AO$2:$AQ$78,2,FALSE))</f>
        <v/>
      </c>
      <c r="C270" s="306" t="str">
        <f>IF($D270="","",VLOOKUP($D270,Lists!$AO$2:$AQ$78,3,FALSE))</f>
        <v/>
      </c>
      <c r="D270" s="317"/>
      <c r="E270" s="317"/>
      <c r="F270" s="317"/>
      <c r="G270" s="336"/>
      <c r="H270" s="337"/>
      <c r="I270" s="300"/>
      <c r="J270" s="317"/>
      <c r="K270" s="317"/>
      <c r="L270" s="317"/>
    </row>
    <row r="271" spans="2:12" s="279" customFormat="1" x14ac:dyDescent="0.35">
      <c r="B271" s="305" t="str">
        <f>IF($D271="","",VLOOKUP($D271,Lists!$AO$2:$AQ$78,2,FALSE))</f>
        <v/>
      </c>
      <c r="C271" s="306" t="str">
        <f>IF($D271="","",VLOOKUP($D271,Lists!$AO$2:$AQ$78,3,FALSE))</f>
        <v/>
      </c>
      <c r="D271" s="317"/>
      <c r="E271" s="317"/>
      <c r="F271" s="317"/>
      <c r="G271" s="336"/>
      <c r="H271" s="337"/>
      <c r="I271" s="300"/>
      <c r="J271" s="317"/>
      <c r="K271" s="317"/>
      <c r="L271" s="317"/>
    </row>
    <row r="272" spans="2:12" s="279" customFormat="1" x14ac:dyDescent="0.35">
      <c r="B272" s="305" t="str">
        <f>IF($D272="","",VLOOKUP($D272,Lists!$AO$2:$AQ$78,2,FALSE))</f>
        <v/>
      </c>
      <c r="C272" s="306" t="str">
        <f>IF($D272="","",VLOOKUP($D272,Lists!$AO$2:$AQ$78,3,FALSE))</f>
        <v/>
      </c>
      <c r="D272" s="317"/>
      <c r="E272" s="317"/>
      <c r="F272" s="317"/>
      <c r="G272" s="336"/>
      <c r="H272" s="337"/>
      <c r="I272" s="300"/>
      <c r="J272" s="317"/>
      <c r="K272" s="317"/>
      <c r="L272" s="317"/>
    </row>
    <row r="273" spans="2:12" s="279" customFormat="1" x14ac:dyDescent="0.35">
      <c r="B273" s="305" t="str">
        <f>IF($D273="","",VLOOKUP($D273,Lists!$AO$2:$AQ$78,2,FALSE))</f>
        <v/>
      </c>
      <c r="C273" s="306" t="str">
        <f>IF($D273="","",VLOOKUP($D273,Lists!$AO$2:$AQ$78,3,FALSE))</f>
        <v/>
      </c>
      <c r="D273" s="317"/>
      <c r="E273" s="317"/>
      <c r="F273" s="317"/>
      <c r="G273" s="336"/>
      <c r="H273" s="337"/>
      <c r="I273" s="300"/>
      <c r="J273" s="317"/>
      <c r="K273" s="317"/>
      <c r="L273" s="317"/>
    </row>
    <row r="274" spans="2:12" s="279" customFormat="1" x14ac:dyDescent="0.35">
      <c r="B274" s="305" t="str">
        <f>IF($D274="","",VLOOKUP($D274,Lists!$AO$2:$AQ$78,2,FALSE))</f>
        <v/>
      </c>
      <c r="C274" s="306" t="str">
        <f>IF($D274="","",VLOOKUP($D274,Lists!$AO$2:$AQ$78,3,FALSE))</f>
        <v/>
      </c>
      <c r="D274" s="317"/>
      <c r="E274" s="317"/>
      <c r="F274" s="317"/>
      <c r="G274" s="336"/>
      <c r="H274" s="337"/>
      <c r="I274" s="300"/>
      <c r="J274" s="317"/>
      <c r="K274" s="317"/>
      <c r="L274" s="317"/>
    </row>
    <row r="275" spans="2:12" s="279" customFormat="1" x14ac:dyDescent="0.35">
      <c r="B275" s="305" t="str">
        <f>IF($D275="","",VLOOKUP($D275,Lists!$AO$2:$AQ$78,2,FALSE))</f>
        <v/>
      </c>
      <c r="C275" s="306" t="str">
        <f>IF($D275="","",VLOOKUP($D275,Lists!$AO$2:$AQ$78,3,FALSE))</f>
        <v/>
      </c>
      <c r="D275" s="317"/>
      <c r="E275" s="317"/>
      <c r="F275" s="317"/>
      <c r="G275" s="336"/>
      <c r="H275" s="337"/>
      <c r="I275" s="300"/>
      <c r="J275" s="317"/>
      <c r="K275" s="317"/>
      <c r="L275" s="317"/>
    </row>
    <row r="276" spans="2:12" s="279" customFormat="1" x14ac:dyDescent="0.35">
      <c r="B276" s="305" t="str">
        <f>IF($D276="","",VLOOKUP($D276,Lists!$AO$2:$AQ$78,2,FALSE))</f>
        <v/>
      </c>
      <c r="C276" s="306" t="str">
        <f>IF($D276="","",VLOOKUP($D276,Lists!$AO$2:$AQ$78,3,FALSE))</f>
        <v/>
      </c>
      <c r="D276" s="317"/>
      <c r="E276" s="317"/>
      <c r="F276" s="317"/>
      <c r="G276" s="336"/>
      <c r="H276" s="337"/>
      <c r="I276" s="300"/>
      <c r="J276" s="317"/>
      <c r="K276" s="317"/>
      <c r="L276" s="317"/>
    </row>
    <row r="277" spans="2:12" s="279" customFormat="1" x14ac:dyDescent="0.35">
      <c r="B277" s="305" t="str">
        <f>IF($D277="","",VLOOKUP($D277,Lists!$AO$2:$AQ$78,2,FALSE))</f>
        <v/>
      </c>
      <c r="C277" s="306" t="str">
        <f>IF($D277="","",VLOOKUP($D277,Lists!$AO$2:$AQ$78,3,FALSE))</f>
        <v/>
      </c>
      <c r="D277" s="317"/>
      <c r="E277" s="317"/>
      <c r="F277" s="317"/>
      <c r="G277" s="336"/>
      <c r="H277" s="337"/>
      <c r="I277" s="300"/>
      <c r="J277" s="317"/>
      <c r="K277" s="317"/>
      <c r="L277" s="317"/>
    </row>
    <row r="278" spans="2:12" s="279" customFormat="1" x14ac:dyDescent="0.35">
      <c r="B278" s="305" t="str">
        <f>IF($D278="","",VLOOKUP($D278,Lists!$AO$2:$AQ$78,2,FALSE))</f>
        <v/>
      </c>
      <c r="C278" s="306" t="str">
        <f>IF($D278="","",VLOOKUP($D278,Lists!$AO$2:$AQ$78,3,FALSE))</f>
        <v/>
      </c>
      <c r="D278" s="317"/>
      <c r="E278" s="317"/>
      <c r="F278" s="317"/>
      <c r="G278" s="336"/>
      <c r="H278" s="337"/>
      <c r="I278" s="300"/>
      <c r="J278" s="317"/>
      <c r="K278" s="317"/>
      <c r="L278" s="317"/>
    </row>
    <row r="279" spans="2:12" s="279" customFormat="1" x14ac:dyDescent="0.35">
      <c r="B279" s="305" t="str">
        <f>IF($D279="","",VLOOKUP($D279,Lists!$AO$2:$AQ$78,2,FALSE))</f>
        <v/>
      </c>
      <c r="C279" s="306" t="str">
        <f>IF($D279="","",VLOOKUP($D279,Lists!$AO$2:$AQ$78,3,FALSE))</f>
        <v/>
      </c>
      <c r="D279" s="317"/>
      <c r="E279" s="317"/>
      <c r="F279" s="317"/>
      <c r="G279" s="336"/>
      <c r="H279" s="337"/>
      <c r="I279" s="300"/>
      <c r="J279" s="317"/>
      <c r="K279" s="317"/>
      <c r="L279" s="317"/>
    </row>
    <row r="280" spans="2:12" s="279" customFormat="1" x14ac:dyDescent="0.35">
      <c r="B280" s="305" t="str">
        <f>IF($D280="","",VLOOKUP($D280,Lists!$AO$2:$AQ$78,2,FALSE))</f>
        <v/>
      </c>
      <c r="C280" s="306" t="str">
        <f>IF($D280="","",VLOOKUP($D280,Lists!$AO$2:$AQ$78,3,FALSE))</f>
        <v/>
      </c>
      <c r="D280" s="317"/>
      <c r="E280" s="317"/>
      <c r="F280" s="317"/>
      <c r="G280" s="336"/>
      <c r="H280" s="337"/>
      <c r="I280" s="300"/>
      <c r="J280" s="317"/>
      <c r="K280" s="317"/>
      <c r="L280" s="317"/>
    </row>
    <row r="281" spans="2:12" s="279" customFormat="1" x14ac:dyDescent="0.35">
      <c r="B281" s="305" t="str">
        <f>IF($D281="","",VLOOKUP($D281,Lists!$AO$2:$AQ$78,2,FALSE))</f>
        <v/>
      </c>
      <c r="C281" s="306" t="str">
        <f>IF($D281="","",VLOOKUP($D281,Lists!$AO$2:$AQ$78,3,FALSE))</f>
        <v/>
      </c>
      <c r="D281" s="317"/>
      <c r="E281" s="317"/>
      <c r="F281" s="317"/>
      <c r="G281" s="336"/>
      <c r="H281" s="337"/>
      <c r="I281" s="300"/>
      <c r="J281" s="317"/>
      <c r="K281" s="317"/>
      <c r="L281" s="317"/>
    </row>
    <row r="282" spans="2:12" s="279" customFormat="1" x14ac:dyDescent="0.35">
      <c r="B282" s="305" t="str">
        <f>IF($D282="","",VLOOKUP($D282,Lists!$AO$2:$AQ$78,2,FALSE))</f>
        <v/>
      </c>
      <c r="C282" s="306" t="str">
        <f>IF($D282="","",VLOOKUP($D282,Lists!$AO$2:$AQ$78,3,FALSE))</f>
        <v/>
      </c>
      <c r="D282" s="317"/>
      <c r="E282" s="317"/>
      <c r="F282" s="317"/>
      <c r="G282" s="336"/>
      <c r="H282" s="337"/>
      <c r="I282" s="300"/>
      <c r="J282" s="317"/>
      <c r="K282" s="317"/>
      <c r="L282" s="317"/>
    </row>
    <row r="283" spans="2:12" s="279" customFormat="1" x14ac:dyDescent="0.35">
      <c r="B283" s="305" t="str">
        <f>IF($D283="","",VLOOKUP($D283,Lists!$AO$2:$AQ$78,2,FALSE))</f>
        <v/>
      </c>
      <c r="C283" s="306" t="str">
        <f>IF($D283="","",VLOOKUP($D283,Lists!$AO$2:$AQ$78,3,FALSE))</f>
        <v/>
      </c>
      <c r="D283" s="317"/>
      <c r="E283" s="317"/>
      <c r="F283" s="317"/>
      <c r="G283" s="336"/>
      <c r="H283" s="337"/>
      <c r="I283" s="300"/>
      <c r="J283" s="317"/>
      <c r="K283" s="317"/>
      <c r="L283" s="317"/>
    </row>
    <row r="284" spans="2:12" s="279" customFormat="1" x14ac:dyDescent="0.35">
      <c r="B284" s="305" t="str">
        <f>IF($D284="","",VLOOKUP($D284,Lists!$AO$2:$AQ$78,2,FALSE))</f>
        <v/>
      </c>
      <c r="C284" s="306" t="str">
        <f>IF($D284="","",VLOOKUP($D284,Lists!$AO$2:$AQ$78,3,FALSE))</f>
        <v/>
      </c>
      <c r="D284" s="317"/>
      <c r="E284" s="317"/>
      <c r="F284" s="317"/>
      <c r="G284" s="336"/>
      <c r="H284" s="337"/>
      <c r="I284" s="300"/>
      <c r="J284" s="317"/>
      <c r="K284" s="317"/>
      <c r="L284" s="317"/>
    </row>
    <row r="285" spans="2:12" s="279" customFormat="1" x14ac:dyDescent="0.35">
      <c r="B285" s="305" t="str">
        <f>IF($D285="","",VLOOKUP($D285,Lists!$AO$2:$AQ$78,2,FALSE))</f>
        <v/>
      </c>
      <c r="C285" s="306" t="str">
        <f>IF($D285="","",VLOOKUP($D285,Lists!$AO$2:$AQ$78,3,FALSE))</f>
        <v/>
      </c>
      <c r="D285" s="317"/>
      <c r="E285" s="317"/>
      <c r="F285" s="317"/>
      <c r="G285" s="336"/>
      <c r="H285" s="337"/>
      <c r="I285" s="300"/>
      <c r="J285" s="317"/>
      <c r="K285" s="317"/>
      <c r="L285" s="317"/>
    </row>
    <row r="286" spans="2:12" s="279" customFormat="1" x14ac:dyDescent="0.35">
      <c r="B286" s="305" t="str">
        <f>IF($D286="","",VLOOKUP($D286,Lists!$AO$2:$AQ$78,2,FALSE))</f>
        <v/>
      </c>
      <c r="C286" s="306" t="str">
        <f>IF($D286="","",VLOOKUP($D286,Lists!$AO$2:$AQ$78,3,FALSE))</f>
        <v/>
      </c>
      <c r="D286" s="317"/>
      <c r="E286" s="317"/>
      <c r="F286" s="317"/>
      <c r="G286" s="336"/>
      <c r="H286" s="337"/>
      <c r="I286" s="300"/>
      <c r="J286" s="317"/>
      <c r="K286" s="317"/>
      <c r="L286" s="317"/>
    </row>
    <row r="287" spans="2:12" s="279" customFormat="1" x14ac:dyDescent="0.35">
      <c r="B287" s="305" t="str">
        <f>IF($D287="","",VLOOKUP($D287,Lists!$AO$2:$AQ$78,2,FALSE))</f>
        <v/>
      </c>
      <c r="C287" s="306" t="str">
        <f>IF($D287="","",VLOOKUP($D287,Lists!$AO$2:$AQ$78,3,FALSE))</f>
        <v/>
      </c>
      <c r="D287" s="317"/>
      <c r="E287" s="317"/>
      <c r="F287" s="317"/>
      <c r="G287" s="336"/>
      <c r="H287" s="337"/>
      <c r="I287" s="300"/>
      <c r="J287" s="317"/>
      <c r="K287" s="317"/>
      <c r="L287" s="317"/>
    </row>
    <row r="288" spans="2:12" s="279" customFormat="1" x14ac:dyDescent="0.35">
      <c r="B288" s="305" t="str">
        <f>IF($D288="","",VLOOKUP($D288,Lists!$AO$2:$AQ$78,2,FALSE))</f>
        <v/>
      </c>
      <c r="C288" s="306" t="str">
        <f>IF($D288="","",VLOOKUP($D288,Lists!$AO$2:$AQ$78,3,FALSE))</f>
        <v/>
      </c>
      <c r="D288" s="317"/>
      <c r="E288" s="317"/>
      <c r="F288" s="317"/>
      <c r="G288" s="336"/>
      <c r="H288" s="337"/>
      <c r="I288" s="300"/>
      <c r="J288" s="317"/>
      <c r="K288" s="317"/>
      <c r="L288" s="317"/>
    </row>
    <row r="289" spans="2:12" s="279" customFormat="1" x14ac:dyDescent="0.35">
      <c r="B289" s="305" t="str">
        <f>IF($D289="","",VLOOKUP($D289,Lists!$AO$2:$AQ$78,2,FALSE))</f>
        <v/>
      </c>
      <c r="C289" s="306" t="str">
        <f>IF($D289="","",VLOOKUP($D289,Lists!$AO$2:$AQ$78,3,FALSE))</f>
        <v/>
      </c>
      <c r="D289" s="317"/>
      <c r="E289" s="317"/>
      <c r="F289" s="317"/>
      <c r="G289" s="336"/>
      <c r="H289" s="337"/>
      <c r="I289" s="300"/>
      <c r="J289" s="317"/>
      <c r="K289" s="317"/>
      <c r="L289" s="317"/>
    </row>
    <row r="290" spans="2:12" s="279" customFormat="1" x14ac:dyDescent="0.35">
      <c r="B290" s="305" t="str">
        <f>IF($D290="","",VLOOKUP($D290,Lists!$AO$2:$AQ$78,2,FALSE))</f>
        <v/>
      </c>
      <c r="C290" s="306" t="str">
        <f>IF($D290="","",VLOOKUP($D290,Lists!$AO$2:$AQ$78,3,FALSE))</f>
        <v/>
      </c>
      <c r="D290" s="317"/>
      <c r="E290" s="317"/>
      <c r="F290" s="317"/>
      <c r="G290" s="336"/>
      <c r="H290" s="337"/>
      <c r="I290" s="300"/>
      <c r="J290" s="317"/>
      <c r="K290" s="317"/>
      <c r="L290" s="317"/>
    </row>
    <row r="291" spans="2:12" s="279" customFormat="1" x14ac:dyDescent="0.35">
      <c r="B291" s="305" t="str">
        <f>IF($D291="","",VLOOKUP($D291,Lists!$AO$2:$AQ$78,2,FALSE))</f>
        <v/>
      </c>
      <c r="C291" s="306" t="str">
        <f>IF($D291="","",VLOOKUP($D291,Lists!$AO$2:$AQ$78,3,FALSE))</f>
        <v/>
      </c>
      <c r="D291" s="317"/>
      <c r="E291" s="317"/>
      <c r="F291" s="317"/>
      <c r="G291" s="336"/>
      <c r="H291" s="337"/>
      <c r="I291" s="300"/>
      <c r="J291" s="317"/>
      <c r="K291" s="317"/>
      <c r="L291" s="317"/>
    </row>
    <row r="292" spans="2:12" s="279" customFormat="1" x14ac:dyDescent="0.35">
      <c r="B292" s="305" t="str">
        <f>IF($D292="","",VLOOKUP($D292,Lists!$AO$2:$AQ$78,2,FALSE))</f>
        <v/>
      </c>
      <c r="C292" s="306" t="str">
        <f>IF($D292="","",VLOOKUP($D292,Lists!$AO$2:$AQ$78,3,FALSE))</f>
        <v/>
      </c>
      <c r="D292" s="317"/>
      <c r="E292" s="317"/>
      <c r="F292" s="317"/>
      <c r="G292" s="336"/>
      <c r="H292" s="337"/>
      <c r="I292" s="300"/>
      <c r="J292" s="317"/>
      <c r="K292" s="317"/>
      <c r="L292" s="317"/>
    </row>
    <row r="293" spans="2:12" s="279" customFormat="1" x14ac:dyDescent="0.35">
      <c r="B293" s="305" t="str">
        <f>IF($D293="","",VLOOKUP($D293,Lists!$AO$2:$AQ$78,2,FALSE))</f>
        <v/>
      </c>
      <c r="C293" s="306" t="str">
        <f>IF($D293="","",VLOOKUP($D293,Lists!$AO$2:$AQ$78,3,FALSE))</f>
        <v/>
      </c>
      <c r="D293" s="317"/>
      <c r="E293" s="317"/>
      <c r="F293" s="317"/>
      <c r="G293" s="336"/>
      <c r="H293" s="337"/>
      <c r="I293" s="300"/>
      <c r="J293" s="317"/>
      <c r="K293" s="317"/>
      <c r="L293" s="317"/>
    </row>
    <row r="294" spans="2:12" s="279" customFormat="1" x14ac:dyDescent="0.35">
      <c r="B294" s="305" t="str">
        <f>IF($D294="","",VLOOKUP($D294,Lists!$AO$2:$AQ$78,2,FALSE))</f>
        <v/>
      </c>
      <c r="C294" s="306" t="str">
        <f>IF($D294="","",VLOOKUP($D294,Lists!$AO$2:$AQ$78,3,FALSE))</f>
        <v/>
      </c>
      <c r="D294" s="317"/>
      <c r="E294" s="317"/>
      <c r="F294" s="317"/>
      <c r="G294" s="336"/>
      <c r="H294" s="337"/>
      <c r="I294" s="300"/>
      <c r="J294" s="317"/>
      <c r="K294" s="317"/>
      <c r="L294" s="317"/>
    </row>
    <row r="295" spans="2:12" s="279" customFormat="1" x14ac:dyDescent="0.35">
      <c r="B295" s="305" t="str">
        <f>IF($D295="","",VLOOKUP($D295,Lists!$AO$2:$AQ$78,2,FALSE))</f>
        <v/>
      </c>
      <c r="C295" s="306" t="str">
        <f>IF($D295="","",VLOOKUP($D295,Lists!$AO$2:$AQ$78,3,FALSE))</f>
        <v/>
      </c>
      <c r="D295" s="317"/>
      <c r="E295" s="317"/>
      <c r="F295" s="317"/>
      <c r="G295" s="336"/>
      <c r="H295" s="337"/>
      <c r="I295" s="300"/>
      <c r="J295" s="317"/>
      <c r="K295" s="317"/>
      <c r="L295" s="317"/>
    </row>
    <row r="296" spans="2:12" s="279" customFormat="1" x14ac:dyDescent="0.35">
      <c r="B296" s="305" t="str">
        <f>IF($D296="","",VLOOKUP($D296,Lists!$AO$2:$AQ$78,2,FALSE))</f>
        <v/>
      </c>
      <c r="C296" s="306" t="str">
        <f>IF($D296="","",VLOOKUP($D296,Lists!$AO$2:$AQ$78,3,FALSE))</f>
        <v/>
      </c>
      <c r="D296" s="317"/>
      <c r="E296" s="317"/>
      <c r="F296" s="317"/>
      <c r="G296" s="336"/>
      <c r="H296" s="337"/>
      <c r="I296" s="300"/>
      <c r="J296" s="317"/>
      <c r="K296" s="317"/>
      <c r="L296" s="317"/>
    </row>
    <row r="297" spans="2:12" s="279" customFormat="1" x14ac:dyDescent="0.35">
      <c r="B297" s="305" t="str">
        <f>IF($D297="","",VLOOKUP($D297,Lists!$AO$2:$AQ$78,2,FALSE))</f>
        <v/>
      </c>
      <c r="C297" s="306" t="str">
        <f>IF($D297="","",VLOOKUP($D297,Lists!$AO$2:$AQ$78,3,FALSE))</f>
        <v/>
      </c>
      <c r="D297" s="317"/>
      <c r="E297" s="317"/>
      <c r="F297" s="317"/>
      <c r="G297" s="336"/>
      <c r="H297" s="337"/>
      <c r="I297" s="300"/>
      <c r="J297" s="317"/>
      <c r="K297" s="317"/>
      <c r="L297" s="317"/>
    </row>
    <row r="298" spans="2:12" s="279" customFormat="1" x14ac:dyDescent="0.35">
      <c r="B298" s="305" t="str">
        <f>IF($D298="","",VLOOKUP($D298,Lists!$AO$2:$AQ$78,2,FALSE))</f>
        <v/>
      </c>
      <c r="C298" s="306" t="str">
        <f>IF($D298="","",VLOOKUP($D298,Lists!$AO$2:$AQ$78,3,FALSE))</f>
        <v/>
      </c>
      <c r="D298" s="317"/>
      <c r="E298" s="317"/>
      <c r="F298" s="317"/>
      <c r="G298" s="336"/>
      <c r="H298" s="337"/>
      <c r="I298" s="300"/>
      <c r="J298" s="317"/>
      <c r="K298" s="317"/>
      <c r="L298" s="317"/>
    </row>
    <row r="299" spans="2:12" s="279" customFormat="1" x14ac:dyDescent="0.35">
      <c r="B299" s="305" t="str">
        <f>IF($D299="","",VLOOKUP($D299,Lists!$AO$2:$AQ$78,2,FALSE))</f>
        <v/>
      </c>
      <c r="C299" s="306" t="str">
        <f>IF($D299="","",VLOOKUP($D299,Lists!$AO$2:$AQ$78,3,FALSE))</f>
        <v/>
      </c>
      <c r="D299" s="317"/>
      <c r="E299" s="317"/>
      <c r="F299" s="317"/>
      <c r="G299" s="336"/>
      <c r="H299" s="337"/>
      <c r="I299" s="300"/>
      <c r="J299" s="317"/>
      <c r="K299" s="317"/>
      <c r="L299" s="317"/>
    </row>
    <row r="300" spans="2:12" s="279" customFormat="1" x14ac:dyDescent="0.35">
      <c r="B300" s="305" t="str">
        <f>IF($D300="","",VLOOKUP($D300,Lists!$AO$2:$AQ$78,2,FALSE))</f>
        <v/>
      </c>
      <c r="C300" s="306" t="str">
        <f>IF($D300="","",VLOOKUP($D300,Lists!$AO$2:$AQ$78,3,FALSE))</f>
        <v/>
      </c>
      <c r="D300" s="317"/>
      <c r="E300" s="317"/>
      <c r="F300" s="317"/>
      <c r="G300" s="336"/>
      <c r="H300" s="337"/>
      <c r="I300" s="300"/>
      <c r="J300" s="317"/>
      <c r="K300" s="317"/>
      <c r="L300" s="317"/>
    </row>
    <row r="301" spans="2:12" s="279" customFormat="1" x14ac:dyDescent="0.35">
      <c r="B301" s="305" t="str">
        <f>IF($D301="","",VLOOKUP($D301,Lists!$AO$2:$AQ$78,2,FALSE))</f>
        <v/>
      </c>
      <c r="C301" s="306" t="str">
        <f>IF($D301="","",VLOOKUP($D301,Lists!$AO$2:$AQ$78,3,FALSE))</f>
        <v/>
      </c>
      <c r="D301" s="317"/>
      <c r="E301" s="317"/>
      <c r="F301" s="317"/>
      <c r="G301" s="336"/>
      <c r="H301" s="337"/>
      <c r="I301" s="300"/>
      <c r="J301" s="317"/>
      <c r="K301" s="317"/>
      <c r="L301" s="317"/>
    </row>
    <row r="302" spans="2:12" s="279" customFormat="1" x14ac:dyDescent="0.35">
      <c r="B302" s="305" t="str">
        <f>IF($D302="","",VLOOKUP($D302,Lists!$AO$2:$AQ$78,2,FALSE))</f>
        <v/>
      </c>
      <c r="C302" s="306" t="str">
        <f>IF($D302="","",VLOOKUP($D302,Lists!$AO$2:$AQ$78,3,FALSE))</f>
        <v/>
      </c>
      <c r="D302" s="317"/>
      <c r="E302" s="317"/>
      <c r="F302" s="317"/>
      <c r="G302" s="336"/>
      <c r="H302" s="337"/>
      <c r="I302" s="300"/>
      <c r="J302" s="317"/>
      <c r="K302" s="317"/>
      <c r="L302" s="317"/>
    </row>
    <row r="303" spans="2:12" s="279" customFormat="1" x14ac:dyDescent="0.35">
      <c r="B303" s="305" t="str">
        <f>IF($D303="","",VLOOKUP($D303,Lists!$AO$2:$AQ$78,2,FALSE))</f>
        <v/>
      </c>
      <c r="C303" s="306" t="str">
        <f>IF($D303="","",VLOOKUP($D303,Lists!$AO$2:$AQ$78,3,FALSE))</f>
        <v/>
      </c>
      <c r="D303" s="317"/>
      <c r="E303" s="317"/>
      <c r="F303" s="317"/>
      <c r="G303" s="336"/>
      <c r="H303" s="337"/>
      <c r="I303" s="300"/>
      <c r="J303" s="317"/>
      <c r="K303" s="317"/>
      <c r="L303" s="317"/>
    </row>
    <row r="304" spans="2:12" s="279" customFormat="1" x14ac:dyDescent="0.35">
      <c r="B304" s="305" t="str">
        <f>IF($D304="","",VLOOKUP($D304,Lists!$AO$2:$AQ$78,2,FALSE))</f>
        <v/>
      </c>
      <c r="C304" s="306" t="str">
        <f>IF($D304="","",VLOOKUP($D304,Lists!$AO$2:$AQ$78,3,FALSE))</f>
        <v/>
      </c>
      <c r="D304" s="317"/>
      <c r="E304" s="317"/>
      <c r="F304" s="317"/>
      <c r="G304" s="336"/>
      <c r="H304" s="337"/>
      <c r="I304" s="300"/>
      <c r="J304" s="317"/>
      <c r="K304" s="317"/>
      <c r="L304" s="317"/>
    </row>
    <row r="305" spans="2:12" s="279" customFormat="1" x14ac:dyDescent="0.35">
      <c r="B305" s="305" t="str">
        <f>IF($D305="","",VLOOKUP($D305,Lists!$AO$2:$AQ$78,2,FALSE))</f>
        <v/>
      </c>
      <c r="C305" s="306" t="str">
        <f>IF($D305="","",VLOOKUP($D305,Lists!$AO$2:$AQ$78,3,FALSE))</f>
        <v/>
      </c>
      <c r="D305" s="317"/>
      <c r="E305" s="317"/>
      <c r="F305" s="317"/>
      <c r="G305" s="336"/>
      <c r="H305" s="337"/>
      <c r="I305" s="300"/>
      <c r="J305" s="317"/>
      <c r="K305" s="317"/>
      <c r="L305" s="317"/>
    </row>
    <row r="306" spans="2:12" s="279" customFormat="1" x14ac:dyDescent="0.35">
      <c r="B306" s="305" t="str">
        <f>IF($D306="","",VLOOKUP($D306,Lists!$AO$2:$AQ$78,2,FALSE))</f>
        <v/>
      </c>
      <c r="C306" s="306" t="str">
        <f>IF($D306="","",VLOOKUP($D306,Lists!$AO$2:$AQ$78,3,FALSE))</f>
        <v/>
      </c>
      <c r="D306" s="317"/>
      <c r="E306" s="317"/>
      <c r="F306" s="317"/>
      <c r="G306" s="336"/>
      <c r="H306" s="337"/>
      <c r="I306" s="300"/>
      <c r="J306" s="317"/>
      <c r="K306" s="317"/>
      <c r="L306" s="317"/>
    </row>
    <row r="307" spans="2:12" s="279" customFormat="1" x14ac:dyDescent="0.35">
      <c r="B307" s="305" t="str">
        <f>IF($D307="","",VLOOKUP($D307,Lists!$AO$2:$AQ$78,2,FALSE))</f>
        <v/>
      </c>
      <c r="C307" s="306" t="str">
        <f>IF($D307="","",VLOOKUP($D307,Lists!$AO$2:$AQ$78,3,FALSE))</f>
        <v/>
      </c>
      <c r="D307" s="317"/>
      <c r="E307" s="317"/>
      <c r="F307" s="317"/>
      <c r="G307" s="336"/>
      <c r="H307" s="337"/>
      <c r="I307" s="300"/>
      <c r="J307" s="317"/>
      <c r="K307" s="317"/>
      <c r="L307" s="317"/>
    </row>
    <row r="308" spans="2:12" s="279" customFormat="1" x14ac:dyDescent="0.35">
      <c r="B308" s="305" t="str">
        <f>IF($D308="","",VLOOKUP($D308,Lists!$AO$2:$AQ$78,2,FALSE))</f>
        <v/>
      </c>
      <c r="C308" s="306" t="str">
        <f>IF($D308="","",VLOOKUP($D308,Lists!$AO$2:$AQ$78,3,FALSE))</f>
        <v/>
      </c>
      <c r="D308" s="317"/>
      <c r="E308" s="317"/>
      <c r="F308" s="317"/>
      <c r="G308" s="336"/>
      <c r="H308" s="337"/>
      <c r="I308" s="300"/>
      <c r="J308" s="317"/>
      <c r="K308" s="317"/>
      <c r="L308" s="317"/>
    </row>
    <row r="309" spans="2:12" s="279" customFormat="1" x14ac:dyDescent="0.35">
      <c r="B309" s="305" t="str">
        <f>IF($D309="","",VLOOKUP($D309,Lists!$AO$2:$AQ$78,2,FALSE))</f>
        <v/>
      </c>
      <c r="C309" s="306" t="str">
        <f>IF($D309="","",VLOOKUP($D309,Lists!$AO$2:$AQ$78,3,FALSE))</f>
        <v/>
      </c>
      <c r="D309" s="317"/>
      <c r="E309" s="317"/>
      <c r="F309" s="317"/>
      <c r="G309" s="336"/>
      <c r="H309" s="337"/>
      <c r="I309" s="300"/>
      <c r="J309" s="317"/>
      <c r="K309" s="317"/>
      <c r="L309" s="317"/>
    </row>
    <row r="310" spans="2:12" s="279" customFormat="1" x14ac:dyDescent="0.35">
      <c r="B310" s="305" t="str">
        <f>IF($D310="","",VLOOKUP($D310,Lists!$AO$2:$AQ$78,2,FALSE))</f>
        <v/>
      </c>
      <c r="C310" s="306" t="str">
        <f>IF($D310="","",VLOOKUP($D310,Lists!$AO$2:$AQ$78,3,FALSE))</f>
        <v/>
      </c>
      <c r="D310" s="317"/>
      <c r="E310" s="317"/>
      <c r="F310" s="317"/>
      <c r="G310" s="336"/>
      <c r="H310" s="337"/>
      <c r="I310" s="300"/>
      <c r="J310" s="317"/>
      <c r="K310" s="317"/>
      <c r="L310" s="317"/>
    </row>
    <row r="311" spans="2:12" s="279" customFormat="1" x14ac:dyDescent="0.35">
      <c r="B311" s="305" t="str">
        <f>IF($D311="","",VLOOKUP($D311,Lists!$AO$2:$AQ$78,2,FALSE))</f>
        <v/>
      </c>
      <c r="C311" s="306" t="str">
        <f>IF($D311="","",VLOOKUP($D311,Lists!$AO$2:$AQ$78,3,FALSE))</f>
        <v/>
      </c>
      <c r="D311" s="317"/>
      <c r="E311" s="317"/>
      <c r="F311" s="317"/>
      <c r="G311" s="336"/>
      <c r="H311" s="337"/>
      <c r="I311" s="300"/>
      <c r="J311" s="317"/>
      <c r="K311" s="317"/>
      <c r="L311" s="317"/>
    </row>
    <row r="312" spans="2:12" s="279" customFormat="1" x14ac:dyDescent="0.35">
      <c r="B312" s="305" t="str">
        <f>IF($D312="","",VLOOKUP($D312,Lists!$AO$2:$AQ$78,2,FALSE))</f>
        <v/>
      </c>
      <c r="C312" s="306" t="str">
        <f>IF($D312="","",VLOOKUP($D312,Lists!$AO$2:$AQ$78,3,FALSE))</f>
        <v/>
      </c>
      <c r="D312" s="317"/>
      <c r="E312" s="317"/>
      <c r="F312" s="317"/>
      <c r="G312" s="336"/>
      <c r="H312" s="337"/>
      <c r="I312" s="300"/>
      <c r="J312" s="317"/>
      <c r="K312" s="317"/>
      <c r="L312" s="317"/>
    </row>
    <row r="313" spans="2:12" s="279" customFormat="1" x14ac:dyDescent="0.35">
      <c r="B313" s="305" t="str">
        <f>IF($D313="","",VLOOKUP($D313,Lists!$AO$2:$AQ$78,2,FALSE))</f>
        <v/>
      </c>
      <c r="C313" s="306" t="str">
        <f>IF($D313="","",VLOOKUP($D313,Lists!$AO$2:$AQ$78,3,FALSE))</f>
        <v/>
      </c>
      <c r="D313" s="317"/>
      <c r="E313" s="317"/>
      <c r="F313" s="317"/>
      <c r="G313" s="336"/>
      <c r="H313" s="337"/>
      <c r="I313" s="300"/>
      <c r="J313" s="317"/>
      <c r="K313" s="317"/>
      <c r="L313" s="317"/>
    </row>
    <row r="314" spans="2:12" s="279" customFormat="1" x14ac:dyDescent="0.35">
      <c r="B314" s="305" t="str">
        <f>IF($D314="","",VLOOKUP($D314,Lists!$AO$2:$AQ$78,2,FALSE))</f>
        <v/>
      </c>
      <c r="C314" s="306" t="str">
        <f>IF($D314="","",VLOOKUP($D314,Lists!$AO$2:$AQ$78,3,FALSE))</f>
        <v/>
      </c>
      <c r="D314" s="317"/>
      <c r="E314" s="317"/>
      <c r="F314" s="317"/>
      <c r="G314" s="336"/>
      <c r="H314" s="337"/>
      <c r="I314" s="300"/>
      <c r="J314" s="317"/>
      <c r="K314" s="317"/>
      <c r="L314" s="317"/>
    </row>
    <row r="315" spans="2:12" s="279" customFormat="1" x14ac:dyDescent="0.35">
      <c r="B315" s="305" t="str">
        <f>IF($D315="","",VLOOKUP($D315,Lists!$AO$2:$AQ$78,2,FALSE))</f>
        <v/>
      </c>
      <c r="C315" s="306" t="str">
        <f>IF($D315="","",VLOOKUP($D315,Lists!$AO$2:$AQ$78,3,FALSE))</f>
        <v/>
      </c>
      <c r="D315" s="317"/>
      <c r="E315" s="317"/>
      <c r="F315" s="317"/>
      <c r="G315" s="336"/>
      <c r="H315" s="337"/>
      <c r="I315" s="300"/>
      <c r="J315" s="317"/>
      <c r="K315" s="317"/>
      <c r="L315" s="317"/>
    </row>
    <row r="316" spans="2:12" s="279" customFormat="1" x14ac:dyDescent="0.35">
      <c r="B316" s="305" t="str">
        <f>IF($D316="","",VLOOKUP($D316,Lists!$AO$2:$AQ$78,2,FALSE))</f>
        <v/>
      </c>
      <c r="C316" s="306" t="str">
        <f>IF($D316="","",VLOOKUP($D316,Lists!$AO$2:$AQ$78,3,FALSE))</f>
        <v/>
      </c>
      <c r="D316" s="317"/>
      <c r="E316" s="317"/>
      <c r="F316" s="317"/>
      <c r="G316" s="336"/>
      <c r="H316" s="337"/>
      <c r="I316" s="300"/>
      <c r="J316" s="317"/>
      <c r="K316" s="317"/>
      <c r="L316" s="317"/>
    </row>
    <row r="317" spans="2:12" s="279" customFormat="1" x14ac:dyDescent="0.35">
      <c r="B317" s="305" t="str">
        <f>IF($D317="","",VLOOKUP($D317,Lists!$AO$2:$AQ$78,2,FALSE))</f>
        <v/>
      </c>
      <c r="C317" s="306" t="str">
        <f>IF($D317="","",VLOOKUP($D317,Lists!$AO$2:$AQ$78,3,FALSE))</f>
        <v/>
      </c>
      <c r="D317" s="317"/>
      <c r="E317" s="317"/>
      <c r="F317" s="317"/>
      <c r="G317" s="336"/>
      <c r="H317" s="337"/>
      <c r="I317" s="300"/>
      <c r="J317" s="317"/>
      <c r="K317" s="317"/>
      <c r="L317" s="317"/>
    </row>
    <row r="318" spans="2:12" s="279" customFormat="1" x14ac:dyDescent="0.35">
      <c r="B318" s="305" t="str">
        <f>IF($D318="","",VLOOKUP($D318,Lists!$AO$2:$AQ$78,2,FALSE))</f>
        <v/>
      </c>
      <c r="C318" s="306" t="str">
        <f>IF($D318="","",VLOOKUP($D318,Lists!$AO$2:$AQ$78,3,FALSE))</f>
        <v/>
      </c>
      <c r="D318" s="317"/>
      <c r="E318" s="317"/>
      <c r="F318" s="317"/>
      <c r="G318" s="336"/>
      <c r="H318" s="337"/>
      <c r="I318" s="300"/>
      <c r="J318" s="317"/>
      <c r="K318" s="317"/>
      <c r="L318" s="317"/>
    </row>
    <row r="319" spans="2:12" s="279" customFormat="1" x14ac:dyDescent="0.35">
      <c r="B319" s="305" t="str">
        <f>IF($D319="","",VLOOKUP($D319,Lists!$AO$2:$AQ$78,2,FALSE))</f>
        <v/>
      </c>
      <c r="C319" s="306" t="str">
        <f>IF($D319="","",VLOOKUP($D319,Lists!$AO$2:$AQ$78,3,FALSE))</f>
        <v/>
      </c>
      <c r="D319" s="317"/>
      <c r="E319" s="317"/>
      <c r="F319" s="317"/>
      <c r="G319" s="336"/>
      <c r="H319" s="337"/>
      <c r="I319" s="300"/>
      <c r="J319" s="317"/>
      <c r="K319" s="317"/>
      <c r="L319" s="317"/>
    </row>
    <row r="320" spans="2:12" s="279" customFormat="1" x14ac:dyDescent="0.35">
      <c r="B320" s="305" t="str">
        <f>IF($D320="","",VLOOKUP($D320,Lists!$AO$2:$AQ$78,2,FALSE))</f>
        <v/>
      </c>
      <c r="C320" s="306" t="str">
        <f>IF($D320="","",VLOOKUP($D320,Lists!$AO$2:$AQ$78,3,FALSE))</f>
        <v/>
      </c>
      <c r="D320" s="317"/>
      <c r="E320" s="317"/>
      <c r="F320" s="317"/>
      <c r="G320" s="336"/>
      <c r="H320" s="337"/>
      <c r="I320" s="300"/>
      <c r="J320" s="317"/>
      <c r="K320" s="317"/>
      <c r="L320" s="317"/>
    </row>
    <row r="321" spans="2:12" s="279" customFormat="1" x14ac:dyDescent="0.35">
      <c r="B321" s="305" t="str">
        <f>IF($D321="","",VLOOKUP($D321,Lists!$AO$2:$AQ$78,2,FALSE))</f>
        <v/>
      </c>
      <c r="C321" s="306" t="str">
        <f>IF($D321="","",VLOOKUP($D321,Lists!$AO$2:$AQ$78,3,FALSE))</f>
        <v/>
      </c>
      <c r="D321" s="317"/>
      <c r="E321" s="317"/>
      <c r="F321" s="317"/>
      <c r="G321" s="336"/>
      <c r="H321" s="337"/>
      <c r="I321" s="300"/>
      <c r="J321" s="317"/>
      <c r="K321" s="317"/>
      <c r="L321" s="317"/>
    </row>
    <row r="322" spans="2:12" s="279" customFormat="1" x14ac:dyDescent="0.35">
      <c r="B322" s="305" t="str">
        <f>IF($D322="","",VLOOKUP($D322,Lists!$AO$2:$AQ$78,2,FALSE))</f>
        <v/>
      </c>
      <c r="C322" s="306" t="str">
        <f>IF($D322="","",VLOOKUP($D322,Lists!$AO$2:$AQ$78,3,FALSE))</f>
        <v/>
      </c>
      <c r="D322" s="317"/>
      <c r="E322" s="317"/>
      <c r="F322" s="317"/>
      <c r="G322" s="336"/>
      <c r="H322" s="337"/>
      <c r="I322" s="300"/>
      <c r="J322" s="317"/>
      <c r="K322" s="317"/>
      <c r="L322" s="317"/>
    </row>
    <row r="323" spans="2:12" s="279" customFormat="1" x14ac:dyDescent="0.35">
      <c r="B323" s="305" t="str">
        <f>IF($D323="","",VLOOKUP($D323,Lists!$AO$2:$AQ$78,2,FALSE))</f>
        <v/>
      </c>
      <c r="C323" s="306" t="str">
        <f>IF($D323="","",VLOOKUP($D323,Lists!$AO$2:$AQ$78,3,FALSE))</f>
        <v/>
      </c>
      <c r="D323" s="317"/>
      <c r="E323" s="317"/>
      <c r="F323" s="317"/>
      <c r="G323" s="336"/>
      <c r="H323" s="337"/>
      <c r="I323" s="300"/>
      <c r="J323" s="317"/>
      <c r="K323" s="317"/>
      <c r="L323" s="317"/>
    </row>
    <row r="324" spans="2:12" s="279" customFormat="1" x14ac:dyDescent="0.35">
      <c r="B324" s="305" t="str">
        <f>IF($D324="","",VLOOKUP($D324,Lists!$AO$2:$AQ$78,2,FALSE))</f>
        <v/>
      </c>
      <c r="C324" s="306" t="str">
        <f>IF($D324="","",VLOOKUP($D324,Lists!$AO$2:$AQ$78,3,FALSE))</f>
        <v/>
      </c>
      <c r="D324" s="317"/>
      <c r="E324" s="317"/>
      <c r="F324" s="317"/>
      <c r="G324" s="336"/>
      <c r="H324" s="337"/>
      <c r="I324" s="300"/>
      <c r="J324" s="317"/>
      <c r="K324" s="317"/>
      <c r="L324" s="317"/>
    </row>
    <row r="325" spans="2:12" s="279" customFormat="1" x14ac:dyDescent="0.35">
      <c r="B325" s="305" t="str">
        <f>IF($D325="","",VLOOKUP($D325,Lists!$AO$2:$AQ$78,2,FALSE))</f>
        <v/>
      </c>
      <c r="C325" s="306" t="str">
        <f>IF($D325="","",VLOOKUP($D325,Lists!$AO$2:$AQ$78,3,FALSE))</f>
        <v/>
      </c>
      <c r="D325" s="317"/>
      <c r="E325" s="317"/>
      <c r="F325" s="317"/>
      <c r="G325" s="336"/>
      <c r="H325" s="337"/>
      <c r="I325" s="300"/>
      <c r="J325" s="317"/>
      <c r="K325" s="317"/>
      <c r="L325" s="317"/>
    </row>
    <row r="326" spans="2:12" s="279" customFormat="1" x14ac:dyDescent="0.35">
      <c r="B326" s="305" t="str">
        <f>IF($D326="","",VLOOKUP($D326,Lists!$AO$2:$AQ$78,2,FALSE))</f>
        <v/>
      </c>
      <c r="C326" s="306" t="str">
        <f>IF($D326="","",VLOOKUP($D326,Lists!$AO$2:$AQ$78,3,FALSE))</f>
        <v/>
      </c>
      <c r="D326" s="317"/>
      <c r="E326" s="317"/>
      <c r="F326" s="317"/>
      <c r="G326" s="336"/>
      <c r="H326" s="337"/>
      <c r="I326" s="300"/>
      <c r="J326" s="317"/>
      <c r="K326" s="317"/>
      <c r="L326" s="317"/>
    </row>
    <row r="327" spans="2:12" s="279" customFormat="1" x14ac:dyDescent="0.35">
      <c r="B327" s="305" t="str">
        <f>IF($D327="","",VLOOKUP($D327,Lists!$AO$2:$AQ$78,2,FALSE))</f>
        <v/>
      </c>
      <c r="C327" s="306" t="str">
        <f>IF($D327="","",VLOOKUP($D327,Lists!$AO$2:$AQ$78,3,FALSE))</f>
        <v/>
      </c>
      <c r="D327" s="317"/>
      <c r="E327" s="317"/>
      <c r="F327" s="317"/>
      <c r="G327" s="336"/>
      <c r="H327" s="337"/>
      <c r="I327" s="300"/>
      <c r="J327" s="317"/>
      <c r="K327" s="317"/>
      <c r="L327" s="317"/>
    </row>
    <row r="328" spans="2:12" s="279" customFormat="1" x14ac:dyDescent="0.35">
      <c r="B328" s="305" t="str">
        <f>IF($D328="","",VLOOKUP($D328,Lists!$AO$2:$AQ$78,2,FALSE))</f>
        <v/>
      </c>
      <c r="C328" s="306" t="str">
        <f>IF($D328="","",VLOOKUP($D328,Lists!$AO$2:$AQ$78,3,FALSE))</f>
        <v/>
      </c>
      <c r="D328" s="317"/>
      <c r="E328" s="317"/>
      <c r="F328" s="317"/>
      <c r="G328" s="336"/>
      <c r="H328" s="337"/>
      <c r="I328" s="300"/>
      <c r="J328" s="317"/>
      <c r="K328" s="317"/>
      <c r="L328" s="317"/>
    </row>
    <row r="329" spans="2:12" s="279" customFormat="1" x14ac:dyDescent="0.35">
      <c r="B329" s="305" t="str">
        <f>IF($D329="","",VLOOKUP($D329,Lists!$AO$2:$AQ$78,2,FALSE))</f>
        <v/>
      </c>
      <c r="C329" s="306" t="str">
        <f>IF($D329="","",VLOOKUP($D329,Lists!$AO$2:$AQ$78,3,FALSE))</f>
        <v/>
      </c>
      <c r="D329" s="317"/>
      <c r="E329" s="317"/>
      <c r="F329" s="317"/>
      <c r="G329" s="336"/>
      <c r="H329" s="337"/>
      <c r="I329" s="300"/>
      <c r="J329" s="317"/>
      <c r="K329" s="317"/>
      <c r="L329" s="317"/>
    </row>
    <row r="330" spans="2:12" s="279" customFormat="1" x14ac:dyDescent="0.35">
      <c r="B330" s="305" t="str">
        <f>IF($D330="","",VLOOKUP($D330,Lists!$AO$2:$AQ$78,2,FALSE))</f>
        <v/>
      </c>
      <c r="C330" s="306" t="str">
        <f>IF($D330="","",VLOOKUP($D330,Lists!$AO$2:$AQ$78,3,FALSE))</f>
        <v/>
      </c>
      <c r="D330" s="317"/>
      <c r="E330" s="317"/>
      <c r="F330" s="317"/>
      <c r="G330" s="336"/>
      <c r="H330" s="337"/>
      <c r="I330" s="300"/>
      <c r="J330" s="317"/>
      <c r="K330" s="317"/>
      <c r="L330" s="317"/>
    </row>
    <row r="331" spans="2:12" s="279" customFormat="1" x14ac:dyDescent="0.35">
      <c r="B331" s="305" t="str">
        <f>IF($D331="","",VLOOKUP($D331,Lists!$AO$2:$AQ$78,2,FALSE))</f>
        <v/>
      </c>
      <c r="C331" s="306" t="str">
        <f>IF($D331="","",VLOOKUP($D331,Lists!$AO$2:$AQ$78,3,FALSE))</f>
        <v/>
      </c>
      <c r="D331" s="317"/>
      <c r="E331" s="317"/>
      <c r="F331" s="317"/>
      <c r="G331" s="336"/>
      <c r="H331" s="337"/>
      <c r="I331" s="300"/>
      <c r="J331" s="317"/>
      <c r="K331" s="317"/>
      <c r="L331" s="317"/>
    </row>
    <row r="332" spans="2:12" s="279" customFormat="1" x14ac:dyDescent="0.35">
      <c r="B332" s="305" t="str">
        <f>IF($D332="","",VLOOKUP($D332,Lists!$AO$2:$AQ$78,2,FALSE))</f>
        <v/>
      </c>
      <c r="C332" s="306" t="str">
        <f>IF($D332="","",VLOOKUP($D332,Lists!$AO$2:$AQ$78,3,FALSE))</f>
        <v/>
      </c>
      <c r="D332" s="317"/>
      <c r="E332" s="317"/>
      <c r="F332" s="317"/>
      <c r="G332" s="336"/>
      <c r="H332" s="337"/>
      <c r="I332" s="300"/>
      <c r="J332" s="317"/>
      <c r="K332" s="317"/>
      <c r="L332" s="317"/>
    </row>
    <row r="333" spans="2:12" s="279" customFormat="1" x14ac:dyDescent="0.35">
      <c r="B333" s="305" t="str">
        <f>IF($D333="","",VLOOKUP($D333,Lists!$AO$2:$AQ$78,2,FALSE))</f>
        <v/>
      </c>
      <c r="C333" s="306" t="str">
        <f>IF($D333="","",VLOOKUP($D333,Lists!$AO$2:$AQ$78,3,FALSE))</f>
        <v/>
      </c>
      <c r="D333" s="317"/>
      <c r="E333" s="317"/>
      <c r="F333" s="317"/>
      <c r="G333" s="336"/>
      <c r="H333" s="337"/>
      <c r="I333" s="300"/>
      <c r="J333" s="317"/>
      <c r="K333" s="317"/>
      <c r="L333" s="317"/>
    </row>
    <row r="334" spans="2:12" s="279" customFormat="1" x14ac:dyDescent="0.35">
      <c r="B334" s="305" t="str">
        <f>IF($D334="","",VLOOKUP($D334,Lists!$AO$2:$AQ$78,2,FALSE))</f>
        <v/>
      </c>
      <c r="C334" s="306" t="str">
        <f>IF($D334="","",VLOOKUP($D334,Lists!$AO$2:$AQ$78,3,FALSE))</f>
        <v/>
      </c>
      <c r="D334" s="317"/>
      <c r="E334" s="317"/>
      <c r="F334" s="317"/>
      <c r="G334" s="336"/>
      <c r="H334" s="337"/>
      <c r="I334" s="300"/>
      <c r="J334" s="317"/>
      <c r="K334" s="317"/>
      <c r="L334" s="317"/>
    </row>
    <row r="335" spans="2:12" s="279" customFormat="1" x14ac:dyDescent="0.35">
      <c r="B335" s="305" t="str">
        <f>IF($D335="","",VLOOKUP($D335,Lists!$AO$2:$AQ$78,2,FALSE))</f>
        <v/>
      </c>
      <c r="C335" s="306" t="str">
        <f>IF($D335="","",VLOOKUP($D335,Lists!$AO$2:$AQ$78,3,FALSE))</f>
        <v/>
      </c>
      <c r="D335" s="317"/>
      <c r="E335" s="317"/>
      <c r="F335" s="317"/>
      <c r="G335" s="336"/>
      <c r="H335" s="337"/>
      <c r="I335" s="300"/>
      <c r="J335" s="317"/>
      <c r="K335" s="317"/>
      <c r="L335" s="317"/>
    </row>
    <row r="336" spans="2:12" s="279" customFormat="1" x14ac:dyDescent="0.35">
      <c r="B336" s="305" t="str">
        <f>IF($D336="","",VLOOKUP($D336,Lists!$AO$2:$AQ$78,2,FALSE))</f>
        <v/>
      </c>
      <c r="C336" s="306" t="str">
        <f>IF($D336="","",VLOOKUP($D336,Lists!$AO$2:$AQ$78,3,FALSE))</f>
        <v/>
      </c>
      <c r="D336" s="317"/>
      <c r="E336" s="317"/>
      <c r="F336" s="317"/>
      <c r="G336" s="336"/>
      <c r="H336" s="337"/>
      <c r="I336" s="300"/>
      <c r="J336" s="317"/>
      <c r="K336" s="317"/>
      <c r="L336" s="317"/>
    </row>
    <row r="337" spans="2:12" s="279" customFormat="1" x14ac:dyDescent="0.35">
      <c r="B337" s="305" t="str">
        <f>IF($D337="","",VLOOKUP($D337,Lists!$AO$2:$AQ$78,2,FALSE))</f>
        <v/>
      </c>
      <c r="C337" s="306" t="str">
        <f>IF($D337="","",VLOOKUP($D337,Lists!$AO$2:$AQ$78,3,FALSE))</f>
        <v/>
      </c>
      <c r="D337" s="317"/>
      <c r="E337" s="317"/>
      <c r="F337" s="317"/>
      <c r="G337" s="336"/>
      <c r="H337" s="337"/>
      <c r="I337" s="300"/>
      <c r="J337" s="317"/>
      <c r="K337" s="317"/>
      <c r="L337" s="317"/>
    </row>
    <row r="338" spans="2:12" s="279" customFormat="1" x14ac:dyDescent="0.35">
      <c r="B338" s="305" t="str">
        <f>IF($D338="","",VLOOKUP($D338,Lists!$AO$2:$AQ$78,2,FALSE))</f>
        <v/>
      </c>
      <c r="C338" s="306" t="str">
        <f>IF($D338="","",VLOOKUP($D338,Lists!$AO$2:$AQ$78,3,FALSE))</f>
        <v/>
      </c>
      <c r="D338" s="317"/>
      <c r="E338" s="317"/>
      <c r="F338" s="317"/>
      <c r="G338" s="336"/>
      <c r="H338" s="337"/>
      <c r="I338" s="300"/>
      <c r="J338" s="317"/>
      <c r="K338" s="317"/>
      <c r="L338" s="317"/>
    </row>
    <row r="339" spans="2:12" s="279" customFormat="1" x14ac:dyDescent="0.35">
      <c r="B339" s="305" t="str">
        <f>IF($D339="","",VLOOKUP($D339,Lists!$AO$2:$AQ$78,2,FALSE))</f>
        <v/>
      </c>
      <c r="C339" s="306" t="str">
        <f>IF($D339="","",VLOOKUP($D339,Lists!$AO$2:$AQ$78,3,FALSE))</f>
        <v/>
      </c>
      <c r="D339" s="317"/>
      <c r="E339" s="317"/>
      <c r="F339" s="317"/>
      <c r="G339" s="336"/>
      <c r="H339" s="337"/>
      <c r="I339" s="300"/>
      <c r="J339" s="317"/>
      <c r="K339" s="317"/>
      <c r="L339" s="317"/>
    </row>
    <row r="340" spans="2:12" s="279" customFormat="1" x14ac:dyDescent="0.35">
      <c r="B340" s="305" t="str">
        <f>IF($D340="","",VLOOKUP($D340,Lists!$AO$2:$AQ$78,2,FALSE))</f>
        <v/>
      </c>
      <c r="C340" s="306" t="str">
        <f>IF($D340="","",VLOOKUP($D340,Lists!$AO$2:$AQ$78,3,FALSE))</f>
        <v/>
      </c>
      <c r="D340" s="317"/>
      <c r="E340" s="317"/>
      <c r="F340" s="317"/>
      <c r="G340" s="336"/>
      <c r="H340" s="337"/>
      <c r="I340" s="300"/>
      <c r="J340" s="317"/>
      <c r="K340" s="317"/>
      <c r="L340" s="317"/>
    </row>
    <row r="341" spans="2:12" s="279" customFormat="1" x14ac:dyDescent="0.35">
      <c r="B341" s="305" t="str">
        <f>IF($D341="","",VLOOKUP($D341,Lists!$AO$2:$AQ$78,2,FALSE))</f>
        <v/>
      </c>
      <c r="C341" s="306" t="str">
        <f>IF($D341="","",VLOOKUP($D341,Lists!$AO$2:$AQ$78,3,FALSE))</f>
        <v/>
      </c>
      <c r="D341" s="317"/>
      <c r="E341" s="317"/>
      <c r="F341" s="317"/>
      <c r="G341" s="336"/>
      <c r="H341" s="337"/>
      <c r="I341" s="300"/>
      <c r="J341" s="317"/>
      <c r="K341" s="317"/>
      <c r="L341" s="317"/>
    </row>
    <row r="342" spans="2:12" s="279" customFormat="1" x14ac:dyDescent="0.35">
      <c r="B342" s="305" t="str">
        <f>IF($D342="","",VLOOKUP($D342,Lists!$AO$2:$AQ$78,2,FALSE))</f>
        <v/>
      </c>
      <c r="C342" s="306" t="str">
        <f>IF($D342="","",VLOOKUP($D342,Lists!$AO$2:$AQ$78,3,FALSE))</f>
        <v/>
      </c>
      <c r="D342" s="317"/>
      <c r="E342" s="317"/>
      <c r="F342" s="317"/>
      <c r="G342" s="336"/>
      <c r="H342" s="337"/>
      <c r="I342" s="300"/>
      <c r="J342" s="317"/>
      <c r="K342" s="317"/>
      <c r="L342" s="317"/>
    </row>
    <row r="343" spans="2:12" s="279" customFormat="1" x14ac:dyDescent="0.35">
      <c r="B343" s="305" t="str">
        <f>IF($D343="","",VLOOKUP($D343,Lists!$AO$2:$AQ$78,2,FALSE))</f>
        <v/>
      </c>
      <c r="C343" s="306" t="str">
        <f>IF($D343="","",VLOOKUP($D343,Lists!$AO$2:$AQ$78,3,FALSE))</f>
        <v/>
      </c>
      <c r="D343" s="317"/>
      <c r="E343" s="317"/>
      <c r="F343" s="317"/>
      <c r="G343" s="336"/>
      <c r="H343" s="337"/>
      <c r="I343" s="300"/>
      <c r="J343" s="317"/>
      <c r="K343" s="317"/>
      <c r="L343" s="317"/>
    </row>
    <row r="344" spans="2:12" s="279" customFormat="1" x14ac:dyDescent="0.35">
      <c r="B344" s="305" t="str">
        <f>IF($D344="","",VLOOKUP($D344,Lists!$AO$2:$AQ$78,2,FALSE))</f>
        <v/>
      </c>
      <c r="C344" s="306" t="str">
        <f>IF($D344="","",VLOOKUP($D344,Lists!$AO$2:$AQ$78,3,FALSE))</f>
        <v/>
      </c>
      <c r="D344" s="317"/>
      <c r="E344" s="317"/>
      <c r="F344" s="317"/>
      <c r="G344" s="336"/>
      <c r="H344" s="337"/>
      <c r="I344" s="300"/>
      <c r="J344" s="317"/>
      <c r="K344" s="317"/>
      <c r="L344" s="317"/>
    </row>
    <row r="345" spans="2:12" s="279" customFormat="1" x14ac:dyDescent="0.35">
      <c r="B345" s="305" t="str">
        <f>IF($D345="","",VLOOKUP($D345,Lists!$AO$2:$AQ$78,2,FALSE))</f>
        <v/>
      </c>
      <c r="C345" s="306" t="str">
        <f>IF($D345="","",VLOOKUP($D345,Lists!$AO$2:$AQ$78,3,FALSE))</f>
        <v/>
      </c>
      <c r="D345" s="317"/>
      <c r="E345" s="317"/>
      <c r="F345" s="317"/>
      <c r="G345" s="336"/>
      <c r="H345" s="337"/>
      <c r="I345" s="300"/>
      <c r="J345" s="317"/>
      <c r="K345" s="317"/>
      <c r="L345" s="317"/>
    </row>
    <row r="346" spans="2:12" s="279" customFormat="1" x14ac:dyDescent="0.35">
      <c r="B346" s="305" t="str">
        <f>IF($D346="","",VLOOKUP($D346,Lists!$AO$2:$AQ$78,2,FALSE))</f>
        <v/>
      </c>
      <c r="C346" s="306" t="str">
        <f>IF($D346="","",VLOOKUP($D346,Lists!$AO$2:$AQ$78,3,FALSE))</f>
        <v/>
      </c>
      <c r="D346" s="317"/>
      <c r="E346" s="317"/>
      <c r="F346" s="317"/>
      <c r="G346" s="336"/>
      <c r="H346" s="337"/>
      <c r="I346" s="300"/>
      <c r="J346" s="317"/>
      <c r="K346" s="317"/>
      <c r="L346" s="317"/>
    </row>
    <row r="347" spans="2:12" s="279" customFormat="1" x14ac:dyDescent="0.35">
      <c r="B347" s="305" t="str">
        <f>IF($D347="","",VLOOKUP($D347,Lists!$AO$2:$AQ$78,2,FALSE))</f>
        <v/>
      </c>
      <c r="C347" s="306" t="str">
        <f>IF($D347="","",VLOOKUP($D347,Lists!$AO$2:$AQ$78,3,FALSE))</f>
        <v/>
      </c>
      <c r="D347" s="317"/>
      <c r="E347" s="317"/>
      <c r="F347" s="317"/>
      <c r="G347" s="336"/>
      <c r="H347" s="337"/>
      <c r="I347" s="300"/>
      <c r="J347" s="317"/>
      <c r="K347" s="317"/>
      <c r="L347" s="317"/>
    </row>
    <row r="348" spans="2:12" s="279" customFormat="1" x14ac:dyDescent="0.35">
      <c r="B348" s="305" t="str">
        <f>IF($D348="","",VLOOKUP($D348,Lists!$AO$2:$AQ$78,2,FALSE))</f>
        <v/>
      </c>
      <c r="C348" s="306" t="str">
        <f>IF($D348="","",VLOOKUP($D348,Lists!$AO$2:$AQ$78,3,FALSE))</f>
        <v/>
      </c>
      <c r="D348" s="317"/>
      <c r="E348" s="317"/>
      <c r="F348" s="317"/>
      <c r="G348" s="336"/>
      <c r="H348" s="337"/>
      <c r="I348" s="300"/>
      <c r="J348" s="317"/>
      <c r="K348" s="317"/>
      <c r="L348" s="317"/>
    </row>
    <row r="349" spans="2:12" s="279" customFormat="1" x14ac:dyDescent="0.35">
      <c r="B349" s="305" t="str">
        <f>IF($D349="","",VLOOKUP($D349,Lists!$AO$2:$AQ$78,2,FALSE))</f>
        <v/>
      </c>
      <c r="C349" s="306" t="str">
        <f>IF($D349="","",VLOOKUP($D349,Lists!$AO$2:$AQ$78,3,FALSE))</f>
        <v/>
      </c>
      <c r="D349" s="317"/>
      <c r="E349" s="317"/>
      <c r="F349" s="317"/>
      <c r="G349" s="336"/>
      <c r="H349" s="337"/>
      <c r="I349" s="300"/>
      <c r="J349" s="317"/>
      <c r="K349" s="317"/>
      <c r="L349" s="317"/>
    </row>
    <row r="350" spans="2:12" s="279" customFormat="1" x14ac:dyDescent="0.35">
      <c r="B350" s="305" t="str">
        <f>IF($D350="","",VLOOKUP($D350,Lists!$AO$2:$AQ$78,2,FALSE))</f>
        <v/>
      </c>
      <c r="C350" s="306" t="str">
        <f>IF($D350="","",VLOOKUP($D350,Lists!$AO$2:$AQ$78,3,FALSE))</f>
        <v/>
      </c>
      <c r="D350" s="317"/>
      <c r="E350" s="317"/>
      <c r="F350" s="317"/>
      <c r="G350" s="336"/>
      <c r="H350" s="337"/>
      <c r="I350" s="300"/>
      <c r="J350" s="317"/>
      <c r="K350" s="317"/>
      <c r="L350" s="317"/>
    </row>
    <row r="351" spans="2:12" s="279" customFormat="1" x14ac:dyDescent="0.35">
      <c r="B351" s="305" t="str">
        <f>IF($D351="","",VLOOKUP($D351,Lists!$AO$2:$AQ$78,2,FALSE))</f>
        <v/>
      </c>
      <c r="C351" s="306" t="str">
        <f>IF($D351="","",VLOOKUP($D351,Lists!$AO$2:$AQ$78,3,FALSE))</f>
        <v/>
      </c>
      <c r="D351" s="317"/>
      <c r="E351" s="317"/>
      <c r="F351" s="317"/>
      <c r="G351" s="336"/>
      <c r="H351" s="337"/>
      <c r="I351" s="300"/>
      <c r="J351" s="317"/>
      <c r="K351" s="317"/>
      <c r="L351" s="317"/>
    </row>
    <row r="352" spans="2:12" s="279" customFormat="1" x14ac:dyDescent="0.35">
      <c r="B352" s="305" t="str">
        <f>IF($D352="","",VLOOKUP($D352,Lists!$AO$2:$AQ$78,2,FALSE))</f>
        <v/>
      </c>
      <c r="C352" s="306" t="str">
        <f>IF($D352="","",VLOOKUP($D352,Lists!$AO$2:$AQ$78,3,FALSE))</f>
        <v/>
      </c>
      <c r="D352" s="317"/>
      <c r="E352" s="317"/>
      <c r="F352" s="317"/>
      <c r="G352" s="336"/>
      <c r="H352" s="337"/>
      <c r="I352" s="300"/>
      <c r="J352" s="317"/>
      <c r="K352" s="317"/>
      <c r="L352" s="317"/>
    </row>
    <row r="353" spans="2:12" s="279" customFormat="1" x14ac:dyDescent="0.35">
      <c r="B353" s="305" t="str">
        <f>IF($D353="","",VLOOKUP($D353,Lists!$AO$2:$AQ$78,2,FALSE))</f>
        <v/>
      </c>
      <c r="C353" s="306" t="str">
        <f>IF($D353="","",VLOOKUP($D353,Lists!$AO$2:$AQ$78,3,FALSE))</f>
        <v/>
      </c>
      <c r="D353" s="317"/>
      <c r="E353" s="317"/>
      <c r="F353" s="317"/>
      <c r="G353" s="336"/>
      <c r="H353" s="337"/>
      <c r="I353" s="300"/>
      <c r="J353" s="317"/>
      <c r="K353" s="317"/>
      <c r="L353" s="317"/>
    </row>
    <row r="354" spans="2:12" s="279" customFormat="1" x14ac:dyDescent="0.35">
      <c r="B354" s="305" t="str">
        <f>IF($D354="","",VLOOKUP($D354,Lists!$AO$2:$AQ$78,2,FALSE))</f>
        <v/>
      </c>
      <c r="C354" s="306" t="str">
        <f>IF($D354="","",VLOOKUP($D354,Lists!$AO$2:$AQ$78,3,FALSE))</f>
        <v/>
      </c>
      <c r="D354" s="317"/>
      <c r="E354" s="317"/>
      <c r="F354" s="317"/>
      <c r="G354" s="336"/>
      <c r="H354" s="337"/>
      <c r="I354" s="300"/>
      <c r="J354" s="317"/>
      <c r="K354" s="317"/>
      <c r="L354" s="317"/>
    </row>
    <row r="355" spans="2:12" s="279" customFormat="1" x14ac:dyDescent="0.35">
      <c r="B355" s="305" t="str">
        <f>IF($D355="","",VLOOKUP($D355,Lists!$AO$2:$AQ$78,2,FALSE))</f>
        <v/>
      </c>
      <c r="C355" s="306" t="str">
        <f>IF($D355="","",VLOOKUP($D355,Lists!$AO$2:$AQ$78,3,FALSE))</f>
        <v/>
      </c>
      <c r="D355" s="317"/>
      <c r="E355" s="317"/>
      <c r="F355" s="317"/>
      <c r="G355" s="336"/>
      <c r="H355" s="337"/>
      <c r="I355" s="300"/>
      <c r="J355" s="317"/>
      <c r="K355" s="317"/>
      <c r="L355" s="317"/>
    </row>
    <row r="356" spans="2:12" s="279" customFormat="1" x14ac:dyDescent="0.35">
      <c r="B356" s="305" t="str">
        <f>IF($D356="","",VLOOKUP($D356,Lists!$AO$2:$AQ$78,2,FALSE))</f>
        <v/>
      </c>
      <c r="C356" s="306" t="str">
        <f>IF($D356="","",VLOOKUP($D356,Lists!$AO$2:$AQ$78,3,FALSE))</f>
        <v/>
      </c>
      <c r="D356" s="317"/>
      <c r="E356" s="317"/>
      <c r="F356" s="317"/>
      <c r="G356" s="336"/>
      <c r="H356" s="337"/>
      <c r="I356" s="300"/>
      <c r="J356" s="317"/>
      <c r="K356" s="317"/>
      <c r="L356" s="317"/>
    </row>
    <row r="357" spans="2:12" s="279" customFormat="1" x14ac:dyDescent="0.35">
      <c r="B357" s="305" t="str">
        <f>IF($D357="","",VLOOKUP($D357,Lists!$AO$2:$AQ$78,2,FALSE))</f>
        <v/>
      </c>
      <c r="C357" s="306" t="str">
        <f>IF($D357="","",VLOOKUP($D357,Lists!$AO$2:$AQ$78,3,FALSE))</f>
        <v/>
      </c>
      <c r="D357" s="317"/>
      <c r="E357" s="317"/>
      <c r="F357" s="317"/>
      <c r="G357" s="336"/>
      <c r="H357" s="337"/>
      <c r="I357" s="300"/>
      <c r="J357" s="317"/>
      <c r="K357" s="317"/>
      <c r="L357" s="317"/>
    </row>
    <row r="358" spans="2:12" s="279" customFormat="1" x14ac:dyDescent="0.35">
      <c r="B358" s="305" t="str">
        <f>IF($D358="","",VLOOKUP($D358,Lists!$AO$2:$AQ$78,2,FALSE))</f>
        <v/>
      </c>
      <c r="C358" s="306" t="str">
        <f>IF($D358="","",VLOOKUP($D358,Lists!$AO$2:$AQ$78,3,FALSE))</f>
        <v/>
      </c>
      <c r="D358" s="317"/>
      <c r="E358" s="317"/>
      <c r="F358" s="317"/>
      <c r="G358" s="336"/>
      <c r="H358" s="337"/>
      <c r="I358" s="300"/>
      <c r="J358" s="317"/>
      <c r="K358" s="317"/>
      <c r="L358" s="317"/>
    </row>
    <row r="359" spans="2:12" s="279" customFormat="1" x14ac:dyDescent="0.35">
      <c r="B359" s="305" t="str">
        <f>IF($D359="","",VLOOKUP($D359,Lists!$AO$2:$AQ$78,2,FALSE))</f>
        <v/>
      </c>
      <c r="C359" s="306" t="str">
        <f>IF($D359="","",VLOOKUP($D359,Lists!$AO$2:$AQ$78,3,FALSE))</f>
        <v/>
      </c>
      <c r="D359" s="317"/>
      <c r="E359" s="317"/>
      <c r="F359" s="317"/>
      <c r="G359" s="336"/>
      <c r="H359" s="337"/>
      <c r="I359" s="300"/>
      <c r="J359" s="317"/>
      <c r="K359" s="317"/>
      <c r="L359" s="317"/>
    </row>
    <row r="360" spans="2:12" s="279" customFormat="1" x14ac:dyDescent="0.35">
      <c r="B360" s="305" t="str">
        <f>IF($D360="","",VLOOKUP($D360,Lists!$AO$2:$AQ$78,2,FALSE))</f>
        <v/>
      </c>
      <c r="C360" s="306" t="str">
        <f>IF($D360="","",VLOOKUP($D360,Lists!$AO$2:$AQ$78,3,FALSE))</f>
        <v/>
      </c>
      <c r="D360" s="317"/>
      <c r="E360" s="317"/>
      <c r="F360" s="317"/>
      <c r="G360" s="336"/>
      <c r="H360" s="337"/>
      <c r="I360" s="300"/>
      <c r="J360" s="317"/>
      <c r="K360" s="317"/>
      <c r="L360" s="317"/>
    </row>
    <row r="361" spans="2:12" s="279" customFormat="1" x14ac:dyDescent="0.35">
      <c r="B361" s="305" t="str">
        <f>IF($D361="","",VLOOKUP($D361,Lists!$AO$2:$AQ$78,2,FALSE))</f>
        <v/>
      </c>
      <c r="C361" s="306" t="str">
        <f>IF($D361="","",VLOOKUP($D361,Lists!$AO$2:$AQ$78,3,FALSE))</f>
        <v/>
      </c>
      <c r="D361" s="317"/>
      <c r="E361" s="317"/>
      <c r="F361" s="317"/>
      <c r="G361" s="336"/>
      <c r="H361" s="337"/>
      <c r="I361" s="300"/>
      <c r="J361" s="317"/>
      <c r="K361" s="317"/>
      <c r="L361" s="317"/>
    </row>
    <row r="362" spans="2:12" s="279" customFormat="1" x14ac:dyDescent="0.35">
      <c r="B362" s="305" t="str">
        <f>IF($D362="","",VLOOKUP($D362,Lists!$AO$2:$AQ$78,2,FALSE))</f>
        <v/>
      </c>
      <c r="C362" s="306" t="str">
        <f>IF($D362="","",VLOOKUP($D362,Lists!$AO$2:$AQ$78,3,FALSE))</f>
        <v/>
      </c>
      <c r="D362" s="317"/>
      <c r="E362" s="317"/>
      <c r="F362" s="317"/>
      <c r="G362" s="336"/>
      <c r="H362" s="337"/>
      <c r="I362" s="300"/>
      <c r="J362" s="317"/>
      <c r="K362" s="317"/>
      <c r="L362" s="317"/>
    </row>
    <row r="363" spans="2:12" s="279" customFormat="1" x14ac:dyDescent="0.35">
      <c r="B363" s="305" t="str">
        <f>IF($D363="","",VLOOKUP($D363,Lists!$AO$2:$AQ$78,2,FALSE))</f>
        <v/>
      </c>
      <c r="C363" s="306" t="str">
        <f>IF($D363="","",VLOOKUP($D363,Lists!$AO$2:$AQ$78,3,FALSE))</f>
        <v/>
      </c>
      <c r="D363" s="317"/>
      <c r="E363" s="317"/>
      <c r="F363" s="317"/>
      <c r="G363" s="336"/>
      <c r="H363" s="337"/>
      <c r="I363" s="300"/>
      <c r="J363" s="317"/>
      <c r="K363" s="317"/>
      <c r="L363" s="317"/>
    </row>
    <row r="364" spans="2:12" s="279" customFormat="1" x14ac:dyDescent="0.35">
      <c r="B364" s="305" t="str">
        <f>IF($D364="","",VLOOKUP($D364,Lists!$AO$2:$AQ$78,2,FALSE))</f>
        <v/>
      </c>
      <c r="C364" s="306" t="str">
        <f>IF($D364="","",VLOOKUP($D364,Lists!$AO$2:$AQ$78,3,FALSE))</f>
        <v/>
      </c>
      <c r="D364" s="317"/>
      <c r="E364" s="317"/>
      <c r="F364" s="317"/>
      <c r="G364" s="336"/>
      <c r="H364" s="337"/>
      <c r="I364" s="300"/>
      <c r="J364" s="317"/>
      <c r="K364" s="317"/>
      <c r="L364" s="317"/>
    </row>
    <row r="365" spans="2:12" s="279" customFormat="1" x14ac:dyDescent="0.35">
      <c r="B365" s="305" t="str">
        <f>IF($D365="","",VLOOKUP($D365,Lists!$AO$2:$AQ$78,2,FALSE))</f>
        <v/>
      </c>
      <c r="C365" s="306" t="str">
        <f>IF($D365="","",VLOOKUP($D365,Lists!$AO$2:$AQ$78,3,FALSE))</f>
        <v/>
      </c>
      <c r="D365" s="317"/>
      <c r="E365" s="317"/>
      <c r="F365" s="317"/>
      <c r="G365" s="336"/>
      <c r="H365" s="337"/>
      <c r="I365" s="300"/>
      <c r="J365" s="317"/>
      <c r="K365" s="317"/>
      <c r="L365" s="317"/>
    </row>
    <row r="366" spans="2:12" s="279" customFormat="1" x14ac:dyDescent="0.35">
      <c r="B366" s="305" t="str">
        <f>IF($D366="","",VLOOKUP($D366,Lists!$AO$2:$AQ$78,2,FALSE))</f>
        <v/>
      </c>
      <c r="C366" s="306" t="str">
        <f>IF($D366="","",VLOOKUP($D366,Lists!$AO$2:$AQ$78,3,FALSE))</f>
        <v/>
      </c>
      <c r="D366" s="317"/>
      <c r="E366" s="317"/>
      <c r="F366" s="317"/>
      <c r="G366" s="336"/>
      <c r="H366" s="337"/>
      <c r="I366" s="300"/>
      <c r="J366" s="317"/>
      <c r="K366" s="317"/>
      <c r="L366" s="317"/>
    </row>
    <row r="367" spans="2:12" s="279" customFormat="1" x14ac:dyDescent="0.35">
      <c r="B367" s="305" t="str">
        <f>IF($D367="","",VLOOKUP($D367,Lists!$AO$2:$AQ$78,2,FALSE))</f>
        <v/>
      </c>
      <c r="C367" s="306" t="str">
        <f>IF($D367="","",VLOOKUP($D367,Lists!$AO$2:$AQ$78,3,FALSE))</f>
        <v/>
      </c>
      <c r="D367" s="317"/>
      <c r="E367" s="317"/>
      <c r="F367" s="317"/>
      <c r="G367" s="336"/>
      <c r="H367" s="337"/>
      <c r="I367" s="300"/>
      <c r="J367" s="317"/>
      <c r="K367" s="317"/>
      <c r="L367" s="317"/>
    </row>
    <row r="368" spans="2:12" s="279" customFormat="1" x14ac:dyDescent="0.35">
      <c r="B368" s="305" t="str">
        <f>IF($D368="","",VLOOKUP($D368,Lists!$AO$2:$AQ$78,2,FALSE))</f>
        <v/>
      </c>
      <c r="C368" s="306" t="str">
        <f>IF($D368="","",VLOOKUP($D368,Lists!$AO$2:$AQ$78,3,FALSE))</f>
        <v/>
      </c>
      <c r="D368" s="317"/>
      <c r="E368" s="317"/>
      <c r="F368" s="317"/>
      <c r="G368" s="336"/>
      <c r="H368" s="337"/>
      <c r="I368" s="300"/>
      <c r="J368" s="317"/>
      <c r="K368" s="317"/>
      <c r="L368" s="317"/>
    </row>
    <row r="369" spans="2:12" s="279" customFormat="1" x14ac:dyDescent="0.35">
      <c r="B369" s="305" t="str">
        <f>IF($D369="","",VLOOKUP($D369,Lists!$AO$2:$AQ$78,2,FALSE))</f>
        <v/>
      </c>
      <c r="C369" s="306" t="str">
        <f>IF($D369="","",VLOOKUP($D369,Lists!$AO$2:$AQ$78,3,FALSE))</f>
        <v/>
      </c>
      <c r="D369" s="317"/>
      <c r="E369" s="317"/>
      <c r="F369" s="317"/>
      <c r="G369" s="336"/>
      <c r="H369" s="337"/>
      <c r="I369" s="300"/>
      <c r="J369" s="317"/>
      <c r="K369" s="317"/>
      <c r="L369" s="317"/>
    </row>
    <row r="370" spans="2:12" s="279" customFormat="1" x14ac:dyDescent="0.35">
      <c r="B370" s="305" t="str">
        <f>IF($D370="","",VLOOKUP($D370,Lists!$AO$2:$AQ$78,2,FALSE))</f>
        <v/>
      </c>
      <c r="C370" s="306" t="str">
        <f>IF($D370="","",VLOOKUP($D370,Lists!$AO$2:$AQ$78,3,FALSE))</f>
        <v/>
      </c>
      <c r="D370" s="317"/>
      <c r="E370" s="317"/>
      <c r="F370" s="317"/>
      <c r="G370" s="336"/>
      <c r="H370" s="337"/>
      <c r="I370" s="300"/>
      <c r="J370" s="317"/>
      <c r="K370" s="317"/>
      <c r="L370" s="317"/>
    </row>
    <row r="371" spans="2:12" s="279" customFormat="1" x14ac:dyDescent="0.35">
      <c r="B371" s="305" t="str">
        <f>IF($D371="","",VLOOKUP($D371,Lists!$AO$2:$AQ$78,2,FALSE))</f>
        <v/>
      </c>
      <c r="C371" s="306" t="str">
        <f>IF($D371="","",VLOOKUP($D371,Lists!$AO$2:$AQ$78,3,FALSE))</f>
        <v/>
      </c>
      <c r="D371" s="317"/>
      <c r="E371" s="317"/>
      <c r="F371" s="317"/>
      <c r="G371" s="336"/>
      <c r="H371" s="337"/>
      <c r="I371" s="300"/>
      <c r="J371" s="317"/>
      <c r="K371" s="317"/>
      <c r="L371" s="317"/>
    </row>
    <row r="372" spans="2:12" s="279" customFormat="1" x14ac:dyDescent="0.35">
      <c r="B372" s="305" t="str">
        <f>IF($D372="","",VLOOKUP($D372,Lists!$AO$2:$AQ$78,2,FALSE))</f>
        <v/>
      </c>
      <c r="C372" s="306" t="str">
        <f>IF($D372="","",VLOOKUP($D372,Lists!$AO$2:$AQ$78,3,FALSE))</f>
        <v/>
      </c>
      <c r="D372" s="317"/>
      <c r="E372" s="317"/>
      <c r="F372" s="317"/>
      <c r="G372" s="336"/>
      <c r="H372" s="337"/>
      <c r="I372" s="300"/>
      <c r="J372" s="317"/>
      <c r="K372" s="317"/>
      <c r="L372" s="317"/>
    </row>
    <row r="373" spans="2:12" s="279" customFormat="1" x14ac:dyDescent="0.35">
      <c r="B373" s="305" t="str">
        <f>IF($D373="","",VLOOKUP($D373,Lists!$AO$2:$AQ$78,2,FALSE))</f>
        <v/>
      </c>
      <c r="C373" s="306" t="str">
        <f>IF($D373="","",VLOOKUP($D373,Lists!$AO$2:$AQ$78,3,FALSE))</f>
        <v/>
      </c>
      <c r="D373" s="317"/>
      <c r="E373" s="317"/>
      <c r="F373" s="317"/>
      <c r="G373" s="336"/>
      <c r="H373" s="337"/>
      <c r="I373" s="300"/>
      <c r="J373" s="317"/>
      <c r="K373" s="317"/>
      <c r="L373" s="317"/>
    </row>
    <row r="374" spans="2:12" s="279" customFormat="1" x14ac:dyDescent="0.35">
      <c r="B374" s="305" t="str">
        <f>IF($D374="","",VLOOKUP($D374,Lists!$AO$2:$AQ$78,2,FALSE))</f>
        <v/>
      </c>
      <c r="C374" s="306" t="str">
        <f>IF($D374="","",VLOOKUP($D374,Lists!$AO$2:$AQ$78,3,FALSE))</f>
        <v/>
      </c>
      <c r="D374" s="317"/>
      <c r="E374" s="317"/>
      <c r="F374" s="317"/>
      <c r="G374" s="336"/>
      <c r="H374" s="337"/>
      <c r="I374" s="300"/>
      <c r="J374" s="317"/>
      <c r="K374" s="317"/>
      <c r="L374" s="317"/>
    </row>
    <row r="375" spans="2:12" s="279" customFormat="1" x14ac:dyDescent="0.35">
      <c r="B375" s="305" t="str">
        <f>IF($D375="","",VLOOKUP($D375,Lists!$AO$2:$AQ$78,2,FALSE))</f>
        <v/>
      </c>
      <c r="C375" s="306" t="str">
        <f>IF($D375="","",VLOOKUP($D375,Lists!$AO$2:$AQ$78,3,FALSE))</f>
        <v/>
      </c>
      <c r="D375" s="317"/>
      <c r="E375" s="317"/>
      <c r="F375" s="317"/>
      <c r="G375" s="336"/>
      <c r="H375" s="337"/>
      <c r="I375" s="300"/>
      <c r="J375" s="317"/>
      <c r="K375" s="317"/>
      <c r="L375" s="317"/>
    </row>
    <row r="376" spans="2:12" s="279" customFormat="1" x14ac:dyDescent="0.35">
      <c r="B376" s="305" t="str">
        <f>IF($D376="","",VLOOKUP($D376,Lists!$AO$2:$AQ$78,2,FALSE))</f>
        <v/>
      </c>
      <c r="C376" s="306" t="str">
        <f>IF($D376="","",VLOOKUP($D376,Lists!$AO$2:$AQ$78,3,FALSE))</f>
        <v/>
      </c>
      <c r="D376" s="317"/>
      <c r="E376" s="317"/>
      <c r="F376" s="317"/>
      <c r="G376" s="336"/>
      <c r="H376" s="337"/>
      <c r="I376" s="300"/>
      <c r="J376" s="317"/>
      <c r="K376" s="317"/>
      <c r="L376" s="317"/>
    </row>
    <row r="377" spans="2:12" s="279" customFormat="1" x14ac:dyDescent="0.35">
      <c r="B377" s="305" t="str">
        <f>IF($D377="","",VLOOKUP($D377,Lists!$AO$2:$AQ$78,2,FALSE))</f>
        <v/>
      </c>
      <c r="C377" s="306" t="str">
        <f>IF($D377="","",VLOOKUP($D377,Lists!$AO$2:$AQ$78,3,FALSE))</f>
        <v/>
      </c>
      <c r="D377" s="317"/>
      <c r="E377" s="317"/>
      <c r="F377" s="317"/>
      <c r="G377" s="336"/>
      <c r="H377" s="337"/>
      <c r="I377" s="300"/>
      <c r="J377" s="317"/>
      <c r="K377" s="317"/>
      <c r="L377" s="317"/>
    </row>
    <row r="378" spans="2:12" s="279" customFormat="1" x14ac:dyDescent="0.35">
      <c r="B378" s="305" t="str">
        <f>IF($D378="","",VLOOKUP($D378,Lists!$AO$2:$AQ$78,2,FALSE))</f>
        <v/>
      </c>
      <c r="C378" s="306" t="str">
        <f>IF($D378="","",VLOOKUP($D378,Lists!$AO$2:$AQ$78,3,FALSE))</f>
        <v/>
      </c>
      <c r="D378" s="317"/>
      <c r="E378" s="317"/>
      <c r="F378" s="317"/>
      <c r="G378" s="336"/>
      <c r="H378" s="337"/>
      <c r="I378" s="300"/>
      <c r="J378" s="317"/>
      <c r="K378" s="317"/>
      <c r="L378" s="317"/>
    </row>
    <row r="379" spans="2:12" s="279" customFormat="1" x14ac:dyDescent="0.35">
      <c r="B379" s="305" t="str">
        <f>IF($D379="","",VLOOKUP($D379,Lists!$AO$2:$AQ$78,2,FALSE))</f>
        <v/>
      </c>
      <c r="C379" s="306" t="str">
        <f>IF($D379="","",VLOOKUP($D379,Lists!$AO$2:$AQ$78,3,FALSE))</f>
        <v/>
      </c>
      <c r="D379" s="317"/>
      <c r="E379" s="317"/>
      <c r="F379" s="317"/>
      <c r="G379" s="336"/>
      <c r="H379" s="337"/>
      <c r="I379" s="300"/>
      <c r="J379" s="317"/>
      <c r="K379" s="317"/>
      <c r="L379" s="317"/>
    </row>
    <row r="380" spans="2:12" s="279" customFormat="1" x14ac:dyDescent="0.35">
      <c r="B380" s="305" t="str">
        <f>IF($D380="","",VLOOKUP($D380,Lists!$AO$2:$AQ$78,2,FALSE))</f>
        <v/>
      </c>
      <c r="C380" s="306" t="str">
        <f>IF($D380="","",VLOOKUP($D380,Lists!$AO$2:$AQ$78,3,FALSE))</f>
        <v/>
      </c>
      <c r="D380" s="317"/>
      <c r="E380" s="317"/>
      <c r="F380" s="317"/>
      <c r="G380" s="336"/>
      <c r="H380" s="337"/>
      <c r="I380" s="300"/>
      <c r="J380" s="317"/>
      <c r="K380" s="317"/>
      <c r="L380" s="317"/>
    </row>
    <row r="381" spans="2:12" s="279" customFormat="1" x14ac:dyDescent="0.35">
      <c r="B381" s="305" t="str">
        <f>IF($D381="","",VLOOKUP($D381,Lists!$AO$2:$AQ$78,2,FALSE))</f>
        <v/>
      </c>
      <c r="C381" s="306" t="str">
        <f>IF($D381="","",VLOOKUP($D381,Lists!$AO$2:$AQ$78,3,FALSE))</f>
        <v/>
      </c>
      <c r="D381" s="317"/>
      <c r="E381" s="317"/>
      <c r="F381" s="317"/>
      <c r="G381" s="336"/>
      <c r="H381" s="337"/>
      <c r="I381" s="300"/>
      <c r="J381" s="317"/>
      <c r="K381" s="317"/>
      <c r="L381" s="317"/>
    </row>
    <row r="382" spans="2:12" s="279" customFormat="1" x14ac:dyDescent="0.35">
      <c r="B382" s="305" t="str">
        <f>IF($D382="","",VLOOKUP($D382,Lists!$AO$2:$AQ$78,2,FALSE))</f>
        <v/>
      </c>
      <c r="C382" s="306" t="str">
        <f>IF($D382="","",VLOOKUP($D382,Lists!$AO$2:$AQ$78,3,FALSE))</f>
        <v/>
      </c>
      <c r="D382" s="317"/>
      <c r="E382" s="317"/>
      <c r="F382" s="317"/>
      <c r="G382" s="336"/>
      <c r="H382" s="337"/>
      <c r="I382" s="300"/>
      <c r="J382" s="317"/>
      <c r="K382" s="317"/>
      <c r="L382" s="317"/>
    </row>
    <row r="383" spans="2:12" s="279" customFormat="1" x14ac:dyDescent="0.35">
      <c r="B383" s="305" t="str">
        <f>IF($D383="","",VLOOKUP($D383,Lists!$AO$2:$AQ$78,2,FALSE))</f>
        <v/>
      </c>
      <c r="C383" s="306" t="str">
        <f>IF($D383="","",VLOOKUP($D383,Lists!$AO$2:$AQ$78,3,FALSE))</f>
        <v/>
      </c>
      <c r="D383" s="317"/>
      <c r="E383" s="317"/>
      <c r="F383" s="317"/>
      <c r="G383" s="336"/>
      <c r="H383" s="337"/>
      <c r="I383" s="300"/>
      <c r="J383" s="317"/>
      <c r="K383" s="317"/>
      <c r="L383" s="317"/>
    </row>
    <row r="384" spans="2:12" s="279" customFormat="1" x14ac:dyDescent="0.35">
      <c r="B384" s="305" t="str">
        <f>IF($D384="","",VLOOKUP($D384,Lists!$AO$2:$AQ$78,2,FALSE))</f>
        <v/>
      </c>
      <c r="C384" s="306" t="str">
        <f>IF($D384="","",VLOOKUP($D384,Lists!$AO$2:$AQ$78,3,FALSE))</f>
        <v/>
      </c>
      <c r="D384" s="317"/>
      <c r="E384" s="317"/>
      <c r="F384" s="317"/>
      <c r="G384" s="336"/>
      <c r="H384" s="337"/>
      <c r="I384" s="300"/>
      <c r="J384" s="317"/>
      <c r="K384" s="317"/>
      <c r="L384" s="317"/>
    </row>
    <row r="385" spans="2:12" s="279" customFormat="1" x14ac:dyDescent="0.35">
      <c r="B385" s="305" t="str">
        <f>IF($D385="","",VLOOKUP($D385,Lists!$AO$2:$AQ$78,2,FALSE))</f>
        <v/>
      </c>
      <c r="C385" s="306" t="str">
        <f>IF($D385="","",VLOOKUP($D385,Lists!$AO$2:$AQ$78,3,FALSE))</f>
        <v/>
      </c>
      <c r="D385" s="317"/>
      <c r="E385" s="317"/>
      <c r="F385" s="317"/>
      <c r="G385" s="336"/>
      <c r="H385" s="337"/>
      <c r="I385" s="300"/>
      <c r="J385" s="317"/>
      <c r="K385" s="317"/>
      <c r="L385" s="317"/>
    </row>
    <row r="386" spans="2:12" s="279" customFormat="1" x14ac:dyDescent="0.35">
      <c r="B386" s="305" t="str">
        <f>IF($D386="","",VLOOKUP($D386,Lists!$AO$2:$AQ$78,2,FALSE))</f>
        <v/>
      </c>
      <c r="C386" s="306" t="str">
        <f>IF($D386="","",VLOOKUP($D386,Lists!$AO$2:$AQ$78,3,FALSE))</f>
        <v/>
      </c>
      <c r="D386" s="317"/>
      <c r="E386" s="317"/>
      <c r="F386" s="317"/>
      <c r="G386" s="336"/>
      <c r="H386" s="337"/>
      <c r="I386" s="300"/>
      <c r="J386" s="317"/>
      <c r="K386" s="317"/>
      <c r="L386" s="317"/>
    </row>
    <row r="387" spans="2:12" s="279" customFormat="1" x14ac:dyDescent="0.35">
      <c r="B387" s="305" t="str">
        <f>IF($D387="","",VLOOKUP($D387,Lists!$AO$2:$AQ$78,2,FALSE))</f>
        <v/>
      </c>
      <c r="C387" s="306" t="str">
        <f>IF($D387="","",VLOOKUP($D387,Lists!$AO$2:$AQ$78,3,FALSE))</f>
        <v/>
      </c>
      <c r="D387" s="317"/>
      <c r="E387" s="317"/>
      <c r="F387" s="317"/>
      <c r="G387" s="336"/>
      <c r="H387" s="337"/>
      <c r="I387" s="300"/>
      <c r="J387" s="317"/>
      <c r="K387" s="317"/>
      <c r="L387" s="317"/>
    </row>
    <row r="388" spans="2:12" s="279" customFormat="1" x14ac:dyDescent="0.35">
      <c r="B388" s="305" t="str">
        <f>IF($D388="","",VLOOKUP($D388,Lists!$AO$2:$AQ$78,2,FALSE))</f>
        <v/>
      </c>
      <c r="C388" s="306" t="str">
        <f>IF($D388="","",VLOOKUP($D388,Lists!$AO$2:$AQ$78,3,FALSE))</f>
        <v/>
      </c>
      <c r="D388" s="317"/>
      <c r="E388" s="317"/>
      <c r="F388" s="317"/>
      <c r="G388" s="336"/>
      <c r="H388" s="337"/>
      <c r="I388" s="300"/>
      <c r="J388" s="317"/>
      <c r="K388" s="317"/>
      <c r="L388" s="317"/>
    </row>
    <row r="389" spans="2:12" s="279" customFormat="1" x14ac:dyDescent="0.35">
      <c r="B389" s="305" t="str">
        <f>IF($D389="","",VLOOKUP($D389,Lists!$AO$2:$AQ$78,2,FALSE))</f>
        <v/>
      </c>
      <c r="C389" s="306" t="str">
        <f>IF($D389="","",VLOOKUP($D389,Lists!$AO$2:$AQ$78,3,FALSE))</f>
        <v/>
      </c>
      <c r="D389" s="317"/>
      <c r="E389" s="317"/>
      <c r="F389" s="317"/>
      <c r="G389" s="336"/>
      <c r="H389" s="337"/>
      <c r="I389" s="300"/>
      <c r="J389" s="317"/>
      <c r="K389" s="317"/>
      <c r="L389" s="317"/>
    </row>
    <row r="390" spans="2:12" s="279" customFormat="1" x14ac:dyDescent="0.35">
      <c r="B390" s="305" t="str">
        <f>IF($D390="","",VLOOKUP($D390,Lists!$AO$2:$AQ$78,2,FALSE))</f>
        <v/>
      </c>
      <c r="C390" s="306" t="str">
        <f>IF($D390="","",VLOOKUP($D390,Lists!$AO$2:$AQ$78,3,FALSE))</f>
        <v/>
      </c>
      <c r="D390" s="317"/>
      <c r="E390" s="317"/>
      <c r="F390" s="317"/>
      <c r="G390" s="336"/>
      <c r="H390" s="337"/>
      <c r="I390" s="300"/>
      <c r="J390" s="317"/>
      <c r="K390" s="317"/>
      <c r="L390" s="317"/>
    </row>
    <row r="391" spans="2:12" s="279" customFormat="1" x14ac:dyDescent="0.35">
      <c r="B391" s="305" t="str">
        <f>IF($D391="","",VLOOKUP($D391,Lists!$AO$2:$AQ$78,2,FALSE))</f>
        <v/>
      </c>
      <c r="C391" s="306" t="str">
        <f>IF($D391="","",VLOOKUP($D391,Lists!$AO$2:$AQ$78,3,FALSE))</f>
        <v/>
      </c>
      <c r="D391" s="317"/>
      <c r="E391" s="317"/>
      <c r="F391" s="317"/>
      <c r="G391" s="336"/>
      <c r="H391" s="337"/>
      <c r="I391" s="300"/>
      <c r="J391" s="317"/>
      <c r="K391" s="317"/>
      <c r="L391" s="317"/>
    </row>
    <row r="392" spans="2:12" s="279" customFormat="1" x14ac:dyDescent="0.35">
      <c r="B392" s="305" t="str">
        <f>IF($D392="","",VLOOKUP($D392,Lists!$AO$2:$AQ$78,2,FALSE))</f>
        <v/>
      </c>
      <c r="C392" s="306" t="str">
        <f>IF($D392="","",VLOOKUP($D392,Lists!$AO$2:$AQ$78,3,FALSE))</f>
        <v/>
      </c>
      <c r="D392" s="317"/>
      <c r="E392" s="317"/>
      <c r="F392" s="317"/>
      <c r="G392" s="336"/>
      <c r="H392" s="337"/>
      <c r="I392" s="300"/>
      <c r="J392" s="317"/>
      <c r="K392" s="317"/>
      <c r="L392" s="317"/>
    </row>
    <row r="393" spans="2:12" s="279" customFormat="1" x14ac:dyDescent="0.35">
      <c r="B393" s="305" t="str">
        <f>IF($D393="","",VLOOKUP($D393,Lists!$AO$2:$AQ$78,2,FALSE))</f>
        <v/>
      </c>
      <c r="C393" s="306" t="str">
        <f>IF($D393="","",VLOOKUP($D393,Lists!$AO$2:$AQ$78,3,FALSE))</f>
        <v/>
      </c>
      <c r="D393" s="317"/>
      <c r="E393" s="317"/>
      <c r="F393" s="317"/>
      <c r="G393" s="336"/>
      <c r="H393" s="337"/>
      <c r="I393" s="300"/>
      <c r="J393" s="317"/>
      <c r="K393" s="317"/>
      <c r="L393" s="317"/>
    </row>
    <row r="394" spans="2:12" s="279" customFormat="1" x14ac:dyDescent="0.35">
      <c r="B394" s="305" t="str">
        <f>IF($D394="","",VLOOKUP($D394,Lists!$AO$2:$AQ$78,2,FALSE))</f>
        <v/>
      </c>
      <c r="C394" s="306" t="str">
        <f>IF($D394="","",VLOOKUP($D394,Lists!$AO$2:$AQ$78,3,FALSE))</f>
        <v/>
      </c>
      <c r="D394" s="317"/>
      <c r="E394" s="317"/>
      <c r="F394" s="317"/>
      <c r="G394" s="336"/>
      <c r="H394" s="337"/>
      <c r="I394" s="300"/>
      <c r="J394" s="317"/>
      <c r="K394" s="317"/>
      <c r="L394" s="317"/>
    </row>
    <row r="395" spans="2:12" s="279" customFormat="1" x14ac:dyDescent="0.35">
      <c r="B395" s="305" t="str">
        <f>IF($D395="","",VLOOKUP($D395,Lists!$AO$2:$AQ$78,2,FALSE))</f>
        <v/>
      </c>
      <c r="C395" s="306" t="str">
        <f>IF($D395="","",VLOOKUP($D395,Lists!$AO$2:$AQ$78,3,FALSE))</f>
        <v/>
      </c>
      <c r="D395" s="317"/>
      <c r="E395" s="317"/>
      <c r="F395" s="317"/>
      <c r="G395" s="336"/>
      <c r="H395" s="337"/>
      <c r="I395" s="300"/>
      <c r="J395" s="317"/>
      <c r="K395" s="317"/>
      <c r="L395" s="317"/>
    </row>
    <row r="396" spans="2:12" s="279" customFormat="1" x14ac:dyDescent="0.35">
      <c r="B396" s="305" t="str">
        <f>IF($D396="","",VLOOKUP($D396,Lists!$AO$2:$AQ$78,2,FALSE))</f>
        <v/>
      </c>
      <c r="C396" s="306" t="str">
        <f>IF($D396="","",VLOOKUP($D396,Lists!$AO$2:$AQ$78,3,FALSE))</f>
        <v/>
      </c>
      <c r="D396" s="317"/>
      <c r="E396" s="317"/>
      <c r="F396" s="317"/>
      <c r="G396" s="336"/>
      <c r="H396" s="337"/>
      <c r="I396" s="300"/>
      <c r="J396" s="317"/>
      <c r="K396" s="317"/>
      <c r="L396" s="317"/>
    </row>
    <row r="397" spans="2:12" s="279" customFormat="1" x14ac:dyDescent="0.35">
      <c r="B397" s="305" t="str">
        <f>IF($D397="","",VLOOKUP($D397,Lists!$AO$2:$AQ$78,2,FALSE))</f>
        <v/>
      </c>
      <c r="C397" s="306" t="str">
        <f>IF($D397="","",VLOOKUP($D397,Lists!$AO$2:$AQ$78,3,FALSE))</f>
        <v/>
      </c>
      <c r="D397" s="317"/>
      <c r="E397" s="317"/>
      <c r="F397" s="317"/>
      <c r="G397" s="336"/>
      <c r="H397" s="337"/>
      <c r="I397" s="300"/>
      <c r="J397" s="317"/>
      <c r="K397" s="317"/>
      <c r="L397" s="317"/>
    </row>
    <row r="398" spans="2:12" s="279" customFormat="1" x14ac:dyDescent="0.35">
      <c r="B398" s="305" t="str">
        <f>IF($D398="","",VLOOKUP($D398,Lists!$AO$2:$AQ$78,2,FALSE))</f>
        <v/>
      </c>
      <c r="C398" s="306" t="str">
        <f>IF($D398="","",VLOOKUP($D398,Lists!$AO$2:$AQ$78,3,FALSE))</f>
        <v/>
      </c>
      <c r="D398" s="317"/>
      <c r="E398" s="317"/>
      <c r="F398" s="317"/>
      <c r="G398" s="336"/>
      <c r="H398" s="337"/>
      <c r="I398" s="300"/>
      <c r="J398" s="317"/>
      <c r="K398" s="317"/>
      <c r="L398" s="317"/>
    </row>
    <row r="399" spans="2:12" s="279" customFormat="1" x14ac:dyDescent="0.35">
      <c r="B399" s="305" t="str">
        <f>IF($D399="","",VLOOKUP($D399,Lists!$AO$2:$AQ$78,2,FALSE))</f>
        <v/>
      </c>
      <c r="C399" s="306" t="str">
        <f>IF($D399="","",VLOOKUP($D399,Lists!$AO$2:$AQ$78,3,FALSE))</f>
        <v/>
      </c>
      <c r="D399" s="317"/>
      <c r="E399" s="317"/>
      <c r="F399" s="317"/>
      <c r="G399" s="336"/>
      <c r="H399" s="337"/>
      <c r="I399" s="300"/>
      <c r="J399" s="317"/>
      <c r="K399" s="317"/>
      <c r="L399" s="317"/>
    </row>
    <row r="400" spans="2:12" s="279" customFormat="1" x14ac:dyDescent="0.35">
      <c r="B400" s="305" t="str">
        <f>IF($D400="","",VLOOKUP($D400,Lists!$AO$2:$AQ$78,2,FALSE))</f>
        <v/>
      </c>
      <c r="C400" s="306" t="str">
        <f>IF($D400="","",VLOOKUP($D400,Lists!$AO$2:$AQ$78,3,FALSE))</f>
        <v/>
      </c>
      <c r="D400" s="317"/>
      <c r="E400" s="317"/>
      <c r="F400" s="317"/>
      <c r="G400" s="336"/>
      <c r="H400" s="337"/>
      <c r="I400" s="300"/>
      <c r="J400" s="317"/>
      <c r="K400" s="317"/>
      <c r="L400" s="317"/>
    </row>
    <row r="401" spans="2:12" s="279" customFormat="1" x14ac:dyDescent="0.35">
      <c r="B401" s="305" t="str">
        <f>IF($D401="","",VLOOKUP($D401,Lists!$AO$2:$AQ$78,2,FALSE))</f>
        <v/>
      </c>
      <c r="C401" s="306" t="str">
        <f>IF($D401="","",VLOOKUP($D401,Lists!$AO$2:$AQ$78,3,FALSE))</f>
        <v/>
      </c>
      <c r="D401" s="317"/>
      <c r="E401" s="317"/>
      <c r="F401" s="317"/>
      <c r="G401" s="336"/>
      <c r="H401" s="337"/>
      <c r="I401" s="300"/>
      <c r="J401" s="317"/>
      <c r="K401" s="317"/>
      <c r="L401" s="317"/>
    </row>
    <row r="402" spans="2:12" s="279" customFormat="1" x14ac:dyDescent="0.35">
      <c r="B402" s="305" t="str">
        <f>IF($D402="","",VLOOKUP($D402,Lists!$AO$2:$AQ$78,2,FALSE))</f>
        <v/>
      </c>
      <c r="C402" s="306" t="str">
        <f>IF($D402="","",VLOOKUP($D402,Lists!$AO$2:$AQ$78,3,FALSE))</f>
        <v/>
      </c>
      <c r="D402" s="317"/>
      <c r="E402" s="317"/>
      <c r="F402" s="317"/>
      <c r="G402" s="336"/>
      <c r="H402" s="337"/>
      <c r="I402" s="300"/>
      <c r="J402" s="317"/>
      <c r="K402" s="317"/>
      <c r="L402" s="317"/>
    </row>
    <row r="403" spans="2:12" s="279" customFormat="1" x14ac:dyDescent="0.35">
      <c r="B403" s="305" t="str">
        <f>IF($D403="","",VLOOKUP($D403,Lists!$AO$2:$AQ$78,2,FALSE))</f>
        <v/>
      </c>
      <c r="C403" s="306" t="str">
        <f>IF($D403="","",VLOOKUP($D403,Lists!$AO$2:$AQ$78,3,FALSE))</f>
        <v/>
      </c>
      <c r="D403" s="317"/>
      <c r="E403" s="317"/>
      <c r="F403" s="317"/>
      <c r="G403" s="336"/>
      <c r="H403" s="337"/>
      <c r="I403" s="300"/>
      <c r="J403" s="317"/>
      <c r="K403" s="317"/>
      <c r="L403" s="317"/>
    </row>
    <row r="404" spans="2:12" s="279" customFormat="1" x14ac:dyDescent="0.35">
      <c r="B404" s="305" t="str">
        <f>IF($D404="","",VLOOKUP($D404,Lists!$AO$2:$AQ$78,2,FALSE))</f>
        <v/>
      </c>
      <c r="C404" s="306" t="str">
        <f>IF($D404="","",VLOOKUP($D404,Lists!$AO$2:$AQ$78,3,FALSE))</f>
        <v/>
      </c>
      <c r="D404" s="317"/>
      <c r="E404" s="317"/>
      <c r="F404" s="317"/>
      <c r="G404" s="336"/>
      <c r="H404" s="337"/>
      <c r="I404" s="300"/>
      <c r="J404" s="317"/>
      <c r="K404" s="317"/>
      <c r="L404" s="317"/>
    </row>
    <row r="405" spans="2:12" s="279" customFormat="1" x14ac:dyDescent="0.35">
      <c r="B405" s="305" t="str">
        <f>IF($D405="","",VLOOKUP($D405,Lists!$AO$2:$AQ$78,2,FALSE))</f>
        <v/>
      </c>
      <c r="C405" s="306" t="str">
        <f>IF($D405="","",VLOOKUP($D405,Lists!$AO$2:$AQ$78,3,FALSE))</f>
        <v/>
      </c>
      <c r="D405" s="317"/>
      <c r="E405" s="317"/>
      <c r="F405" s="317"/>
      <c r="G405" s="336"/>
      <c r="H405" s="337"/>
      <c r="I405" s="300"/>
      <c r="J405" s="317"/>
      <c r="K405" s="317"/>
      <c r="L405" s="317"/>
    </row>
    <row r="406" spans="2:12" s="279" customFormat="1" x14ac:dyDescent="0.35">
      <c r="B406" s="305" t="str">
        <f>IF($D406="","",VLOOKUP($D406,Lists!$AO$2:$AQ$78,2,FALSE))</f>
        <v/>
      </c>
      <c r="C406" s="306" t="str">
        <f>IF($D406="","",VLOOKUP($D406,Lists!$AO$2:$AQ$78,3,FALSE))</f>
        <v/>
      </c>
      <c r="D406" s="317"/>
      <c r="E406" s="317"/>
      <c r="F406" s="317"/>
      <c r="G406" s="336"/>
      <c r="H406" s="337"/>
      <c r="I406" s="300"/>
      <c r="J406" s="317"/>
      <c r="K406" s="317"/>
      <c r="L406" s="317"/>
    </row>
    <row r="407" spans="2:12" s="279" customFormat="1" x14ac:dyDescent="0.35">
      <c r="B407" s="305" t="str">
        <f>IF($D407="","",VLOOKUP($D407,Lists!$AO$2:$AQ$78,2,FALSE))</f>
        <v/>
      </c>
      <c r="C407" s="306" t="str">
        <f>IF($D407="","",VLOOKUP($D407,Lists!$AO$2:$AQ$78,3,FALSE))</f>
        <v/>
      </c>
      <c r="D407" s="317"/>
      <c r="E407" s="317"/>
      <c r="F407" s="317"/>
      <c r="G407" s="336"/>
      <c r="H407" s="337"/>
      <c r="I407" s="300"/>
      <c r="J407" s="317"/>
      <c r="K407" s="317"/>
      <c r="L407" s="317"/>
    </row>
    <row r="408" spans="2:12" s="279" customFormat="1" x14ac:dyDescent="0.35">
      <c r="B408" s="305" t="str">
        <f>IF($D408="","",VLOOKUP($D408,Lists!$AO$2:$AQ$78,2,FALSE))</f>
        <v/>
      </c>
      <c r="C408" s="306" t="str">
        <f>IF($D408="","",VLOOKUP($D408,Lists!$AO$2:$AQ$78,3,FALSE))</f>
        <v/>
      </c>
      <c r="D408" s="317"/>
      <c r="E408" s="317"/>
      <c r="F408" s="317"/>
      <c r="G408" s="336"/>
      <c r="H408" s="337"/>
      <c r="I408" s="300"/>
      <c r="J408" s="317"/>
      <c r="K408" s="317"/>
      <c r="L408" s="317"/>
    </row>
    <row r="409" spans="2:12" s="279" customFormat="1" x14ac:dyDescent="0.35">
      <c r="B409" s="305" t="str">
        <f>IF($D409="","",VLOOKUP($D409,Lists!$AO$2:$AQ$78,2,FALSE))</f>
        <v/>
      </c>
      <c r="C409" s="306" t="str">
        <f>IF($D409="","",VLOOKUP($D409,Lists!$AO$2:$AQ$78,3,FALSE))</f>
        <v/>
      </c>
      <c r="D409" s="317"/>
      <c r="E409" s="317"/>
      <c r="F409" s="317"/>
      <c r="G409" s="336"/>
      <c r="H409" s="337"/>
      <c r="I409" s="300"/>
      <c r="J409" s="317"/>
      <c r="K409" s="317"/>
      <c r="L409" s="317"/>
    </row>
    <row r="410" spans="2:12" s="279" customFormat="1" x14ac:dyDescent="0.35">
      <c r="B410" s="305" t="str">
        <f>IF($D410="","",VLOOKUP($D410,Lists!$AO$2:$AQ$78,2,FALSE))</f>
        <v/>
      </c>
      <c r="C410" s="306" t="str">
        <f>IF($D410="","",VLOOKUP($D410,Lists!$AO$2:$AQ$78,3,FALSE))</f>
        <v/>
      </c>
      <c r="D410" s="317"/>
      <c r="E410" s="317"/>
      <c r="F410" s="317"/>
      <c r="G410" s="336"/>
      <c r="H410" s="337"/>
      <c r="I410" s="300"/>
      <c r="J410" s="317"/>
      <c r="K410" s="317"/>
      <c r="L410" s="317"/>
    </row>
    <row r="411" spans="2:12" s="279" customFormat="1" x14ac:dyDescent="0.35">
      <c r="B411" s="305" t="str">
        <f>IF($D411="","",VLOOKUP($D411,Lists!$AO$2:$AQ$78,2,FALSE))</f>
        <v/>
      </c>
      <c r="C411" s="306" t="str">
        <f>IF($D411="","",VLOOKUP($D411,Lists!$AO$2:$AQ$78,3,FALSE))</f>
        <v/>
      </c>
      <c r="D411" s="317"/>
      <c r="E411" s="317"/>
      <c r="F411" s="317"/>
      <c r="G411" s="336"/>
      <c r="H411" s="337"/>
      <c r="I411" s="300"/>
      <c r="J411" s="317"/>
      <c r="K411" s="317"/>
      <c r="L411" s="317"/>
    </row>
    <row r="412" spans="2:12" s="279" customFormat="1" x14ac:dyDescent="0.35">
      <c r="B412" s="305" t="str">
        <f>IF($D412="","",VLOOKUP($D412,Lists!$AO$2:$AQ$78,2,FALSE))</f>
        <v/>
      </c>
      <c r="C412" s="306" t="str">
        <f>IF($D412="","",VLOOKUP($D412,Lists!$AO$2:$AQ$78,3,FALSE))</f>
        <v/>
      </c>
      <c r="D412" s="317"/>
      <c r="E412" s="317"/>
      <c r="F412" s="317"/>
      <c r="G412" s="336"/>
      <c r="H412" s="337"/>
      <c r="I412" s="300"/>
      <c r="J412" s="317"/>
      <c r="K412" s="317"/>
      <c r="L412" s="317"/>
    </row>
    <row r="413" spans="2:12" s="279" customFormat="1" x14ac:dyDescent="0.35">
      <c r="B413" s="305" t="str">
        <f>IF($D413="","",VLOOKUP($D413,Lists!$AO$2:$AQ$78,2,FALSE))</f>
        <v/>
      </c>
      <c r="C413" s="306" t="str">
        <f>IF($D413="","",VLOOKUP($D413,Lists!$AO$2:$AQ$78,3,FALSE))</f>
        <v/>
      </c>
      <c r="D413" s="317"/>
      <c r="E413" s="317"/>
      <c r="F413" s="317"/>
      <c r="G413" s="336"/>
      <c r="H413" s="337"/>
      <c r="I413" s="300"/>
      <c r="J413" s="317"/>
      <c r="K413" s="317"/>
      <c r="L413" s="317"/>
    </row>
    <row r="414" spans="2:12" s="279" customFormat="1" x14ac:dyDescent="0.35">
      <c r="B414" s="305" t="str">
        <f>IF($D414="","",VLOOKUP($D414,Lists!$AO$2:$AQ$78,2,FALSE))</f>
        <v/>
      </c>
      <c r="C414" s="306" t="str">
        <f>IF($D414="","",VLOOKUP($D414,Lists!$AO$2:$AQ$78,3,FALSE))</f>
        <v/>
      </c>
      <c r="D414" s="317"/>
      <c r="E414" s="317"/>
      <c r="F414" s="317"/>
      <c r="G414" s="336"/>
      <c r="H414" s="337"/>
      <c r="I414" s="300"/>
      <c r="J414" s="317"/>
      <c r="K414" s="317"/>
      <c r="L414" s="317"/>
    </row>
    <row r="415" spans="2:12" s="279" customFormat="1" x14ac:dyDescent="0.35">
      <c r="B415" s="305" t="str">
        <f>IF($D415="","",VLOOKUP($D415,Lists!$AO$2:$AQ$78,2,FALSE))</f>
        <v/>
      </c>
      <c r="C415" s="306" t="str">
        <f>IF($D415="","",VLOOKUP($D415,Lists!$AO$2:$AQ$78,3,FALSE))</f>
        <v/>
      </c>
      <c r="D415" s="317"/>
      <c r="E415" s="317"/>
      <c r="F415" s="317"/>
      <c r="G415" s="336"/>
      <c r="H415" s="337"/>
      <c r="I415" s="300"/>
      <c r="J415" s="317"/>
      <c r="K415" s="317"/>
      <c r="L415" s="317"/>
    </row>
    <row r="416" spans="2:12" s="279" customFormat="1" x14ac:dyDescent="0.35">
      <c r="B416" s="305" t="str">
        <f>IF($D416="","",VLOOKUP($D416,Lists!$AO$2:$AQ$78,2,FALSE))</f>
        <v/>
      </c>
      <c r="C416" s="306" t="str">
        <f>IF($D416="","",VLOOKUP($D416,Lists!$AO$2:$AQ$78,3,FALSE))</f>
        <v/>
      </c>
      <c r="D416" s="317"/>
      <c r="E416" s="317"/>
      <c r="F416" s="317"/>
      <c r="G416" s="336"/>
      <c r="H416" s="337"/>
      <c r="I416" s="300"/>
      <c r="J416" s="317"/>
      <c r="K416" s="317"/>
      <c r="L416" s="317"/>
    </row>
    <row r="417" spans="2:12" s="279" customFormat="1" x14ac:dyDescent="0.35">
      <c r="B417" s="305" t="str">
        <f>IF($D417="","",VLOOKUP($D417,Lists!$AO$2:$AQ$78,2,FALSE))</f>
        <v/>
      </c>
      <c r="C417" s="306" t="str">
        <f>IF($D417="","",VLOOKUP($D417,Lists!$AO$2:$AQ$78,3,FALSE))</f>
        <v/>
      </c>
      <c r="D417" s="317"/>
      <c r="E417" s="317"/>
      <c r="F417" s="317"/>
      <c r="G417" s="336"/>
      <c r="H417" s="337"/>
      <c r="I417" s="300"/>
      <c r="J417" s="317"/>
      <c r="K417" s="317"/>
      <c r="L417" s="317"/>
    </row>
    <row r="418" spans="2:12" s="279" customFormat="1" x14ac:dyDescent="0.35">
      <c r="B418" s="305" t="str">
        <f>IF($D418="","",VLOOKUP($D418,Lists!$AO$2:$AQ$78,2,FALSE))</f>
        <v/>
      </c>
      <c r="C418" s="306" t="str">
        <f>IF($D418="","",VLOOKUP($D418,Lists!$AO$2:$AQ$78,3,FALSE))</f>
        <v/>
      </c>
      <c r="D418" s="317"/>
      <c r="E418" s="317"/>
      <c r="F418" s="317"/>
      <c r="G418" s="336"/>
      <c r="H418" s="337"/>
      <c r="I418" s="300"/>
      <c r="J418" s="317"/>
      <c r="K418" s="317"/>
      <c r="L418" s="317"/>
    </row>
    <row r="419" spans="2:12" s="279" customFormat="1" x14ac:dyDescent="0.35">
      <c r="B419" s="305" t="str">
        <f>IF($D419="","",VLOOKUP($D419,Lists!$AO$2:$AQ$78,2,FALSE))</f>
        <v/>
      </c>
      <c r="C419" s="306" t="str">
        <f>IF($D419="","",VLOOKUP($D419,Lists!$AO$2:$AQ$78,3,FALSE))</f>
        <v/>
      </c>
      <c r="D419" s="317"/>
      <c r="E419" s="317"/>
      <c r="F419" s="317"/>
      <c r="G419" s="336"/>
      <c r="H419" s="337"/>
      <c r="I419" s="300"/>
      <c r="J419" s="317"/>
      <c r="K419" s="317"/>
      <c r="L419" s="317"/>
    </row>
    <row r="420" spans="2:12" s="279" customFormat="1" x14ac:dyDescent="0.35">
      <c r="B420" s="305" t="str">
        <f>IF($D420="","",VLOOKUP($D420,Lists!$AO$2:$AQ$78,2,FALSE))</f>
        <v/>
      </c>
      <c r="C420" s="306" t="str">
        <f>IF($D420="","",VLOOKUP($D420,Lists!$AO$2:$AQ$78,3,FALSE))</f>
        <v/>
      </c>
      <c r="D420" s="317"/>
      <c r="E420" s="317"/>
      <c r="F420" s="317"/>
      <c r="G420" s="336"/>
      <c r="H420" s="337"/>
      <c r="I420" s="300"/>
      <c r="J420" s="317"/>
      <c r="K420" s="317"/>
      <c r="L420" s="317"/>
    </row>
    <row r="421" spans="2:12" s="279" customFormat="1" x14ac:dyDescent="0.35">
      <c r="B421" s="305" t="str">
        <f>IF($D421="","",VLOOKUP($D421,Lists!$AO$2:$AQ$78,2,FALSE))</f>
        <v/>
      </c>
      <c r="C421" s="306" t="str">
        <f>IF($D421="","",VLOOKUP($D421,Lists!$AO$2:$AQ$78,3,FALSE))</f>
        <v/>
      </c>
      <c r="D421" s="317"/>
      <c r="E421" s="317"/>
      <c r="F421" s="317"/>
      <c r="G421" s="336"/>
      <c r="H421" s="337"/>
      <c r="I421" s="300"/>
      <c r="J421" s="317"/>
      <c r="K421" s="317"/>
      <c r="L421" s="317"/>
    </row>
    <row r="422" spans="2:12" s="279" customFormat="1" x14ac:dyDescent="0.35">
      <c r="B422" s="305" t="str">
        <f>IF($D422="","",VLOOKUP($D422,Lists!$AO$2:$AQ$78,2,FALSE))</f>
        <v/>
      </c>
      <c r="C422" s="306" t="str">
        <f>IF($D422="","",VLOOKUP($D422,Lists!$AO$2:$AQ$78,3,FALSE))</f>
        <v/>
      </c>
      <c r="D422" s="317"/>
      <c r="E422" s="317"/>
      <c r="F422" s="317"/>
      <c r="G422" s="336"/>
      <c r="H422" s="337"/>
      <c r="I422" s="300"/>
      <c r="J422" s="317"/>
      <c r="K422" s="317"/>
      <c r="L422" s="317"/>
    </row>
    <row r="423" spans="2:12" s="279" customFormat="1" x14ac:dyDescent="0.35">
      <c r="B423" s="305" t="str">
        <f>IF($D423="","",VLOOKUP($D423,Lists!$AO$2:$AQ$78,2,FALSE))</f>
        <v/>
      </c>
      <c r="C423" s="306" t="str">
        <f>IF($D423="","",VLOOKUP($D423,Lists!$AO$2:$AQ$78,3,FALSE))</f>
        <v/>
      </c>
      <c r="D423" s="317"/>
      <c r="E423" s="317"/>
      <c r="F423" s="317"/>
      <c r="G423" s="336"/>
      <c r="H423" s="337"/>
      <c r="I423" s="300"/>
      <c r="J423" s="317"/>
      <c r="K423" s="317"/>
      <c r="L423" s="317"/>
    </row>
    <row r="424" spans="2:12" s="279" customFormat="1" x14ac:dyDescent="0.35">
      <c r="B424" s="305" t="str">
        <f>IF($D424="","",VLOOKUP($D424,Lists!$AO$2:$AQ$78,2,FALSE))</f>
        <v/>
      </c>
      <c r="C424" s="306" t="str">
        <f>IF($D424="","",VLOOKUP($D424,Lists!$AO$2:$AQ$78,3,FALSE))</f>
        <v/>
      </c>
      <c r="D424" s="317"/>
      <c r="E424" s="317"/>
      <c r="F424" s="317"/>
      <c r="G424" s="336"/>
      <c r="H424" s="337"/>
      <c r="I424" s="300"/>
      <c r="J424" s="317"/>
      <c r="K424" s="317"/>
      <c r="L424" s="317"/>
    </row>
    <row r="425" spans="2:12" s="279" customFormat="1" x14ac:dyDescent="0.35">
      <c r="B425" s="305" t="str">
        <f>IF($D425="","",VLOOKUP($D425,Lists!$AO$2:$AQ$78,2,FALSE))</f>
        <v/>
      </c>
      <c r="C425" s="306" t="str">
        <f>IF($D425="","",VLOOKUP($D425,Lists!$AO$2:$AQ$78,3,FALSE))</f>
        <v/>
      </c>
      <c r="D425" s="317"/>
      <c r="E425" s="317"/>
      <c r="F425" s="317"/>
      <c r="G425" s="336"/>
      <c r="H425" s="337"/>
      <c r="I425" s="300"/>
      <c r="J425" s="317"/>
      <c r="K425" s="317"/>
      <c r="L425" s="317"/>
    </row>
    <row r="426" spans="2:12" s="279" customFormat="1" x14ac:dyDescent="0.35">
      <c r="B426" s="305" t="str">
        <f>IF($D426="","",VLOOKUP($D426,Lists!$AO$2:$AQ$78,2,FALSE))</f>
        <v/>
      </c>
      <c r="C426" s="306" t="str">
        <f>IF($D426="","",VLOOKUP($D426,Lists!$AO$2:$AQ$78,3,FALSE))</f>
        <v/>
      </c>
      <c r="D426" s="317"/>
      <c r="E426" s="317"/>
      <c r="F426" s="317"/>
      <c r="G426" s="336"/>
      <c r="H426" s="337"/>
      <c r="I426" s="300"/>
      <c r="J426" s="317"/>
      <c r="K426" s="317"/>
      <c r="L426" s="317"/>
    </row>
    <row r="427" spans="2:12" s="279" customFormat="1" x14ac:dyDescent="0.35">
      <c r="B427" s="305" t="str">
        <f>IF($D427="","",VLOOKUP($D427,Lists!$AO$2:$AQ$78,2,FALSE))</f>
        <v/>
      </c>
      <c r="C427" s="306" t="str">
        <f>IF($D427="","",VLOOKUP($D427,Lists!$AO$2:$AQ$78,3,FALSE))</f>
        <v/>
      </c>
      <c r="D427" s="317"/>
      <c r="E427" s="317"/>
      <c r="F427" s="317"/>
      <c r="G427" s="336"/>
      <c r="H427" s="337"/>
      <c r="I427" s="300"/>
      <c r="J427" s="317"/>
      <c r="K427" s="317"/>
      <c r="L427" s="317"/>
    </row>
    <row r="428" spans="2:12" s="279" customFormat="1" x14ac:dyDescent="0.35">
      <c r="B428" s="305" t="str">
        <f>IF($D428="","",VLOOKUP($D428,Lists!$AO$2:$AQ$78,2,FALSE))</f>
        <v/>
      </c>
      <c r="C428" s="306" t="str">
        <f>IF($D428="","",VLOOKUP($D428,Lists!$AO$2:$AQ$78,3,FALSE))</f>
        <v/>
      </c>
      <c r="D428" s="317"/>
      <c r="E428" s="317"/>
      <c r="F428" s="317"/>
      <c r="G428" s="336"/>
      <c r="H428" s="337"/>
      <c r="I428" s="300"/>
      <c r="J428" s="317"/>
      <c r="K428" s="317"/>
      <c r="L428" s="317"/>
    </row>
    <row r="429" spans="2:12" s="279" customFormat="1" x14ac:dyDescent="0.35">
      <c r="B429" s="305" t="str">
        <f>IF($D429="","",VLOOKUP($D429,Lists!$AO$2:$AQ$78,2,FALSE))</f>
        <v/>
      </c>
      <c r="C429" s="306" t="str">
        <f>IF($D429="","",VLOOKUP($D429,Lists!$AO$2:$AQ$78,3,FALSE))</f>
        <v/>
      </c>
      <c r="D429" s="317"/>
      <c r="E429" s="317"/>
      <c r="F429" s="317"/>
      <c r="G429" s="336"/>
      <c r="H429" s="337"/>
      <c r="I429" s="300"/>
      <c r="J429" s="317"/>
      <c r="K429" s="317"/>
      <c r="L429" s="317"/>
    </row>
    <row r="430" spans="2:12" s="279" customFormat="1" x14ac:dyDescent="0.35">
      <c r="B430" s="305" t="str">
        <f>IF($D430="","",VLOOKUP($D430,Lists!$AO$2:$AQ$78,2,FALSE))</f>
        <v/>
      </c>
      <c r="C430" s="306" t="str">
        <f>IF($D430="","",VLOOKUP($D430,Lists!$AO$2:$AQ$78,3,FALSE))</f>
        <v/>
      </c>
      <c r="D430" s="317"/>
      <c r="E430" s="317"/>
      <c r="F430" s="317"/>
      <c r="G430" s="336"/>
      <c r="H430" s="337"/>
      <c r="I430" s="300"/>
      <c r="J430" s="317"/>
      <c r="K430" s="317"/>
      <c r="L430" s="317"/>
    </row>
    <row r="431" spans="2:12" s="279" customFormat="1" x14ac:dyDescent="0.35">
      <c r="B431" s="305" t="str">
        <f>IF($D431="","",VLOOKUP($D431,Lists!$AO$2:$AQ$78,2,FALSE))</f>
        <v/>
      </c>
      <c r="C431" s="306" t="str">
        <f>IF($D431="","",VLOOKUP($D431,Lists!$AO$2:$AQ$78,3,FALSE))</f>
        <v/>
      </c>
      <c r="D431" s="317"/>
      <c r="E431" s="317"/>
      <c r="F431" s="317"/>
      <c r="G431" s="336"/>
      <c r="H431" s="337"/>
      <c r="I431" s="300"/>
      <c r="J431" s="317"/>
      <c r="K431" s="317"/>
      <c r="L431" s="317"/>
    </row>
    <row r="432" spans="2:12" s="279" customFormat="1" x14ac:dyDescent="0.35">
      <c r="B432" s="305" t="str">
        <f>IF($D432="","",VLOOKUP($D432,Lists!$AO$2:$AQ$78,2,FALSE))</f>
        <v/>
      </c>
      <c r="C432" s="306" t="str">
        <f>IF($D432="","",VLOOKUP($D432,Lists!$AO$2:$AQ$78,3,FALSE))</f>
        <v/>
      </c>
      <c r="D432" s="317"/>
      <c r="E432" s="317"/>
      <c r="F432" s="317"/>
      <c r="G432" s="336"/>
      <c r="H432" s="337"/>
      <c r="I432" s="300"/>
      <c r="J432" s="317"/>
      <c r="K432" s="317"/>
      <c r="L432" s="317"/>
    </row>
    <row r="433" spans="2:12" s="279" customFormat="1" x14ac:dyDescent="0.35">
      <c r="B433" s="305" t="str">
        <f>IF($D433="","",VLOOKUP($D433,Lists!$AO$2:$AQ$78,2,FALSE))</f>
        <v/>
      </c>
      <c r="C433" s="306" t="str">
        <f>IF($D433="","",VLOOKUP($D433,Lists!$AO$2:$AQ$78,3,FALSE))</f>
        <v/>
      </c>
      <c r="D433" s="317"/>
      <c r="E433" s="317"/>
      <c r="F433" s="317"/>
      <c r="G433" s="336"/>
      <c r="H433" s="337"/>
      <c r="I433" s="300"/>
      <c r="J433" s="317"/>
      <c r="K433" s="317"/>
      <c r="L433" s="317"/>
    </row>
    <row r="434" spans="2:12" s="279" customFormat="1" x14ac:dyDescent="0.35">
      <c r="B434" s="305" t="str">
        <f>IF($D434="","",VLOOKUP($D434,Lists!$AO$2:$AQ$78,2,FALSE))</f>
        <v/>
      </c>
      <c r="C434" s="306" t="str">
        <f>IF($D434="","",VLOOKUP($D434,Lists!$AO$2:$AQ$78,3,FALSE))</f>
        <v/>
      </c>
      <c r="D434" s="317"/>
      <c r="E434" s="317"/>
      <c r="F434" s="317"/>
      <c r="G434" s="336"/>
      <c r="H434" s="337"/>
      <c r="I434" s="300"/>
      <c r="J434" s="317"/>
      <c r="K434" s="317"/>
      <c r="L434" s="317"/>
    </row>
    <row r="435" spans="2:12" s="279" customFormat="1" x14ac:dyDescent="0.35">
      <c r="B435" s="305" t="str">
        <f>IF($D435="","",VLOOKUP($D435,Lists!$AO$2:$AQ$78,2,FALSE))</f>
        <v/>
      </c>
      <c r="C435" s="306" t="str">
        <f>IF($D435="","",VLOOKUP($D435,Lists!$AO$2:$AQ$78,3,FALSE))</f>
        <v/>
      </c>
      <c r="D435" s="317"/>
      <c r="E435" s="317"/>
      <c r="F435" s="317"/>
      <c r="G435" s="336"/>
      <c r="H435" s="337"/>
      <c r="I435" s="300"/>
      <c r="J435" s="317"/>
      <c r="K435" s="317"/>
      <c r="L435" s="317"/>
    </row>
    <row r="436" spans="2:12" s="279" customFormat="1" x14ac:dyDescent="0.35">
      <c r="B436" s="305" t="str">
        <f>IF($D436="","",VLOOKUP($D436,Lists!$AO$2:$AQ$78,2,FALSE))</f>
        <v/>
      </c>
      <c r="C436" s="306" t="str">
        <f>IF($D436="","",VLOOKUP($D436,Lists!$AO$2:$AQ$78,3,FALSE))</f>
        <v/>
      </c>
      <c r="D436" s="317"/>
      <c r="E436" s="317"/>
      <c r="F436" s="317"/>
      <c r="G436" s="336"/>
      <c r="H436" s="337"/>
      <c r="I436" s="300"/>
      <c r="J436" s="317"/>
      <c r="K436" s="317"/>
      <c r="L436" s="317"/>
    </row>
    <row r="437" spans="2:12" s="279" customFormat="1" x14ac:dyDescent="0.35">
      <c r="B437" s="305" t="str">
        <f>IF($D437="","",VLOOKUP($D437,Lists!$AO$2:$AQ$78,2,FALSE))</f>
        <v/>
      </c>
      <c r="C437" s="306" t="str">
        <f>IF($D437="","",VLOOKUP($D437,Lists!$AO$2:$AQ$78,3,FALSE))</f>
        <v/>
      </c>
      <c r="D437" s="317"/>
      <c r="E437" s="317"/>
      <c r="F437" s="317"/>
      <c r="G437" s="336"/>
      <c r="H437" s="337"/>
      <c r="I437" s="300"/>
      <c r="J437" s="317"/>
      <c r="K437" s="317"/>
      <c r="L437" s="317"/>
    </row>
    <row r="438" spans="2:12" s="279" customFormat="1" x14ac:dyDescent="0.35">
      <c r="B438" s="305" t="str">
        <f>IF($D438="","",VLOOKUP($D438,Lists!$AO$2:$AQ$78,2,FALSE))</f>
        <v/>
      </c>
      <c r="C438" s="306" t="str">
        <f>IF($D438="","",VLOOKUP($D438,Lists!$AO$2:$AQ$78,3,FALSE))</f>
        <v/>
      </c>
      <c r="D438" s="317"/>
      <c r="E438" s="317"/>
      <c r="F438" s="317"/>
      <c r="G438" s="336"/>
      <c r="H438" s="337"/>
      <c r="I438" s="300"/>
      <c r="J438" s="317"/>
      <c r="K438" s="317"/>
      <c r="L438" s="317"/>
    </row>
    <row r="439" spans="2:12" s="279" customFormat="1" x14ac:dyDescent="0.35">
      <c r="B439" s="305" t="str">
        <f>IF($D439="","",VLOOKUP($D439,Lists!$AO$2:$AQ$78,2,FALSE))</f>
        <v/>
      </c>
      <c r="C439" s="306" t="str">
        <f>IF($D439="","",VLOOKUP($D439,Lists!$AO$2:$AQ$78,3,FALSE))</f>
        <v/>
      </c>
      <c r="D439" s="317"/>
      <c r="E439" s="317"/>
      <c r="F439" s="317"/>
      <c r="G439" s="336"/>
      <c r="H439" s="337"/>
      <c r="I439" s="300"/>
      <c r="J439" s="317"/>
      <c r="K439" s="317"/>
      <c r="L439" s="317"/>
    </row>
    <row r="440" spans="2:12" s="279" customFormat="1" x14ac:dyDescent="0.35">
      <c r="B440" s="305" t="str">
        <f>IF($D440="","",VLOOKUP($D440,Lists!$AO$2:$AQ$78,2,FALSE))</f>
        <v/>
      </c>
      <c r="C440" s="306" t="str">
        <f>IF($D440="","",VLOOKUP($D440,Lists!$AO$2:$AQ$78,3,FALSE))</f>
        <v/>
      </c>
      <c r="D440" s="317"/>
      <c r="E440" s="317"/>
      <c r="F440" s="317"/>
      <c r="G440" s="336"/>
      <c r="H440" s="337"/>
      <c r="I440" s="300"/>
      <c r="J440" s="317"/>
      <c r="K440" s="317"/>
      <c r="L440" s="317"/>
    </row>
    <row r="441" spans="2:12" s="279" customFormat="1" x14ac:dyDescent="0.35">
      <c r="B441" s="305" t="str">
        <f>IF($D441="","",VLOOKUP($D441,Lists!$AO$2:$AQ$78,2,FALSE))</f>
        <v/>
      </c>
      <c r="C441" s="306" t="str">
        <f>IF($D441="","",VLOOKUP($D441,Lists!$AO$2:$AQ$78,3,FALSE))</f>
        <v/>
      </c>
      <c r="D441" s="317"/>
      <c r="E441" s="317"/>
      <c r="F441" s="317"/>
      <c r="G441" s="336"/>
      <c r="H441" s="337"/>
      <c r="I441" s="300"/>
      <c r="J441" s="317"/>
      <c r="K441" s="317"/>
      <c r="L441" s="317"/>
    </row>
    <row r="442" spans="2:12" s="279" customFormat="1" x14ac:dyDescent="0.35">
      <c r="B442" s="305" t="str">
        <f>IF($D442="","",VLOOKUP($D442,Lists!$AO$2:$AQ$78,2,FALSE))</f>
        <v/>
      </c>
      <c r="C442" s="306" t="str">
        <f>IF($D442="","",VLOOKUP($D442,Lists!$AO$2:$AQ$78,3,FALSE))</f>
        <v/>
      </c>
      <c r="D442" s="317"/>
      <c r="E442" s="317"/>
      <c r="F442" s="317"/>
      <c r="G442" s="336"/>
      <c r="H442" s="337"/>
      <c r="I442" s="300"/>
      <c r="J442" s="317"/>
      <c r="K442" s="317"/>
      <c r="L442" s="317"/>
    </row>
    <row r="443" spans="2:12" s="279" customFormat="1" x14ac:dyDescent="0.35">
      <c r="B443" s="305" t="str">
        <f>IF($D443="","",VLOOKUP($D443,Lists!$AO$2:$AQ$78,2,FALSE))</f>
        <v/>
      </c>
      <c r="C443" s="306" t="str">
        <f>IF($D443="","",VLOOKUP($D443,Lists!$AO$2:$AQ$78,3,FALSE))</f>
        <v/>
      </c>
      <c r="D443" s="317"/>
      <c r="E443" s="317"/>
      <c r="F443" s="317"/>
      <c r="G443" s="336"/>
      <c r="H443" s="337"/>
      <c r="I443" s="300"/>
      <c r="J443" s="317"/>
      <c r="K443" s="317"/>
      <c r="L443" s="317"/>
    </row>
    <row r="444" spans="2:12" s="279" customFormat="1" x14ac:dyDescent="0.35">
      <c r="B444" s="305" t="str">
        <f>IF($D444="","",VLOOKUP($D444,Lists!$AO$2:$AQ$78,2,FALSE))</f>
        <v/>
      </c>
      <c r="C444" s="306" t="str">
        <f>IF($D444="","",VLOOKUP($D444,Lists!$AO$2:$AQ$78,3,FALSE))</f>
        <v/>
      </c>
      <c r="D444" s="317"/>
      <c r="E444" s="317"/>
      <c r="F444" s="317"/>
      <c r="G444" s="336"/>
      <c r="H444" s="337"/>
      <c r="I444" s="300"/>
      <c r="J444" s="317"/>
      <c r="K444" s="317"/>
      <c r="L444" s="317"/>
    </row>
    <row r="445" spans="2:12" s="279" customFormat="1" x14ac:dyDescent="0.35">
      <c r="B445" s="305" t="str">
        <f>IF($D445="","",VLOOKUP($D445,Lists!$AO$2:$AQ$78,2,FALSE))</f>
        <v/>
      </c>
      <c r="C445" s="306" t="str">
        <f>IF($D445="","",VLOOKUP($D445,Lists!$AO$2:$AQ$78,3,FALSE))</f>
        <v/>
      </c>
      <c r="D445" s="317"/>
      <c r="E445" s="317"/>
      <c r="F445" s="317"/>
      <c r="G445" s="336"/>
      <c r="H445" s="337"/>
      <c r="I445" s="300"/>
      <c r="J445" s="317"/>
      <c r="K445" s="317"/>
      <c r="L445" s="317"/>
    </row>
    <row r="446" spans="2:12" s="279" customFormat="1" x14ac:dyDescent="0.35">
      <c r="B446" s="305" t="str">
        <f>IF($D446="","",VLOOKUP($D446,Lists!$AO$2:$AQ$78,2,FALSE))</f>
        <v/>
      </c>
      <c r="C446" s="306" t="str">
        <f>IF($D446="","",VLOOKUP($D446,Lists!$AO$2:$AQ$78,3,FALSE))</f>
        <v/>
      </c>
      <c r="D446" s="317"/>
      <c r="E446" s="317"/>
      <c r="F446" s="317"/>
      <c r="G446" s="336"/>
      <c r="H446" s="337"/>
      <c r="I446" s="300"/>
      <c r="J446" s="317"/>
      <c r="K446" s="317"/>
      <c r="L446" s="317"/>
    </row>
    <row r="447" spans="2:12" s="279" customFormat="1" x14ac:dyDescent="0.35">
      <c r="B447" s="305" t="str">
        <f>IF($D447="","",VLOOKUP($D447,Lists!$AO$2:$AQ$78,2,FALSE))</f>
        <v/>
      </c>
      <c r="C447" s="306" t="str">
        <f>IF($D447="","",VLOOKUP($D447,Lists!$AO$2:$AQ$78,3,FALSE))</f>
        <v/>
      </c>
      <c r="D447" s="317"/>
      <c r="E447" s="317"/>
      <c r="F447" s="317"/>
      <c r="G447" s="336"/>
      <c r="H447" s="337"/>
      <c r="I447" s="300"/>
      <c r="J447" s="317"/>
      <c r="K447" s="317"/>
      <c r="L447" s="317"/>
    </row>
    <row r="448" spans="2:12" s="279" customFormat="1" x14ac:dyDescent="0.35">
      <c r="B448" s="305" t="str">
        <f>IF($D448="","",VLOOKUP($D448,Lists!$AO$2:$AQ$78,2,FALSE))</f>
        <v/>
      </c>
      <c r="C448" s="306" t="str">
        <f>IF($D448="","",VLOOKUP($D448,Lists!$AO$2:$AQ$78,3,FALSE))</f>
        <v/>
      </c>
      <c r="D448" s="317"/>
      <c r="E448" s="317"/>
      <c r="F448" s="317"/>
      <c r="G448" s="336"/>
      <c r="H448" s="337"/>
      <c r="I448" s="300"/>
      <c r="J448" s="317"/>
      <c r="K448" s="317"/>
      <c r="L448" s="317"/>
    </row>
    <row r="449" spans="2:12" s="279" customFormat="1" x14ac:dyDescent="0.35">
      <c r="B449" s="305" t="str">
        <f>IF($D449="","",VLOOKUP($D449,Lists!$AO$2:$AQ$78,2,FALSE))</f>
        <v/>
      </c>
      <c r="C449" s="306" t="str">
        <f>IF($D449="","",VLOOKUP($D449,Lists!$AO$2:$AQ$78,3,FALSE))</f>
        <v/>
      </c>
      <c r="D449" s="317"/>
      <c r="E449" s="317"/>
      <c r="F449" s="317"/>
      <c r="G449" s="336"/>
      <c r="H449" s="337"/>
      <c r="I449" s="300"/>
      <c r="J449" s="317"/>
      <c r="K449" s="317"/>
      <c r="L449" s="317"/>
    </row>
    <row r="450" spans="2:12" s="279" customFormat="1" x14ac:dyDescent="0.35">
      <c r="B450" s="305" t="str">
        <f>IF($D450="","",VLOOKUP($D450,Lists!$AO$2:$AQ$78,2,FALSE))</f>
        <v/>
      </c>
      <c r="C450" s="306" t="str">
        <f>IF($D450="","",VLOOKUP($D450,Lists!$AO$2:$AQ$78,3,FALSE))</f>
        <v/>
      </c>
      <c r="D450" s="317"/>
      <c r="E450" s="317"/>
      <c r="F450" s="317"/>
      <c r="G450" s="336"/>
      <c r="H450" s="337"/>
      <c r="I450" s="300"/>
      <c r="J450" s="317"/>
      <c r="K450" s="317"/>
      <c r="L450" s="317"/>
    </row>
    <row r="451" spans="2:12" s="279" customFormat="1" x14ac:dyDescent="0.35">
      <c r="B451" s="305" t="str">
        <f>IF($D451="","",VLOOKUP($D451,Lists!$AO$2:$AQ$78,2,FALSE))</f>
        <v/>
      </c>
      <c r="C451" s="306" t="str">
        <f>IF($D451="","",VLOOKUP($D451,Lists!$AO$2:$AQ$78,3,FALSE))</f>
        <v/>
      </c>
      <c r="D451" s="317"/>
      <c r="E451" s="317"/>
      <c r="F451" s="317"/>
      <c r="G451" s="336"/>
      <c r="H451" s="337"/>
      <c r="I451" s="300"/>
      <c r="J451" s="317"/>
      <c r="K451" s="317"/>
      <c r="L451" s="317"/>
    </row>
    <row r="452" spans="2:12" s="279" customFormat="1" x14ac:dyDescent="0.35">
      <c r="B452" s="305" t="str">
        <f>IF($D452="","",VLOOKUP($D452,Lists!$AO$2:$AQ$78,2,FALSE))</f>
        <v/>
      </c>
      <c r="C452" s="306" t="str">
        <f>IF($D452="","",VLOOKUP($D452,Lists!$AO$2:$AQ$78,3,FALSE))</f>
        <v/>
      </c>
      <c r="D452" s="317"/>
      <c r="E452" s="317"/>
      <c r="F452" s="317"/>
      <c r="G452" s="336"/>
      <c r="H452" s="337"/>
      <c r="I452" s="300"/>
      <c r="J452" s="317"/>
      <c r="K452" s="317"/>
      <c r="L452" s="317"/>
    </row>
    <row r="453" spans="2:12" s="279" customFormat="1" x14ac:dyDescent="0.35">
      <c r="B453" s="305" t="str">
        <f>IF($D453="","",VLOOKUP($D453,Lists!$AO$2:$AQ$78,2,FALSE))</f>
        <v/>
      </c>
      <c r="C453" s="306" t="str">
        <f>IF($D453="","",VLOOKUP($D453,Lists!$AO$2:$AQ$78,3,FALSE))</f>
        <v/>
      </c>
      <c r="D453" s="317"/>
      <c r="E453" s="317"/>
      <c r="F453" s="317"/>
      <c r="G453" s="336"/>
      <c r="H453" s="337"/>
      <c r="I453" s="300"/>
      <c r="J453" s="317"/>
      <c r="K453" s="317"/>
      <c r="L453" s="317"/>
    </row>
    <row r="454" spans="2:12" s="279" customFormat="1" x14ac:dyDescent="0.35">
      <c r="B454" s="305" t="str">
        <f>IF($D454="","",VLOOKUP($D454,Lists!$AO$2:$AQ$78,2,FALSE))</f>
        <v/>
      </c>
      <c r="C454" s="306" t="str">
        <f>IF($D454="","",VLOOKUP($D454,Lists!$AO$2:$AQ$78,3,FALSE))</f>
        <v/>
      </c>
      <c r="D454" s="317"/>
      <c r="E454" s="317"/>
      <c r="F454" s="317"/>
      <c r="G454" s="336"/>
      <c r="H454" s="337"/>
      <c r="I454" s="300"/>
      <c r="J454" s="317"/>
      <c r="K454" s="317"/>
      <c r="L454" s="317"/>
    </row>
    <row r="455" spans="2:12" s="279" customFormat="1" x14ac:dyDescent="0.35">
      <c r="B455" s="305" t="str">
        <f>IF($D455="","",VLOOKUP($D455,Lists!$AO$2:$AQ$78,2,FALSE))</f>
        <v/>
      </c>
      <c r="C455" s="306" t="str">
        <f>IF($D455="","",VLOOKUP($D455,Lists!$AO$2:$AQ$78,3,FALSE))</f>
        <v/>
      </c>
      <c r="D455" s="317"/>
      <c r="E455" s="317"/>
      <c r="F455" s="317"/>
      <c r="G455" s="336"/>
      <c r="H455" s="337"/>
      <c r="I455" s="300"/>
      <c r="J455" s="317"/>
      <c r="K455" s="317"/>
      <c r="L455" s="317"/>
    </row>
    <row r="456" spans="2:12" s="279" customFormat="1" x14ac:dyDescent="0.35">
      <c r="B456" s="305" t="str">
        <f>IF($D456="","",VLOOKUP($D456,Lists!$AO$2:$AQ$78,2,FALSE))</f>
        <v/>
      </c>
      <c r="C456" s="306" t="str">
        <f>IF($D456="","",VLOOKUP($D456,Lists!$AO$2:$AQ$78,3,FALSE))</f>
        <v/>
      </c>
      <c r="D456" s="317"/>
      <c r="E456" s="317"/>
      <c r="F456" s="317"/>
      <c r="G456" s="336"/>
      <c r="H456" s="337"/>
      <c r="I456" s="300"/>
      <c r="J456" s="317"/>
      <c r="K456" s="317"/>
      <c r="L456" s="317"/>
    </row>
    <row r="457" spans="2:12" s="279" customFormat="1" x14ac:dyDescent="0.35">
      <c r="B457" s="305" t="str">
        <f>IF($D457="","",VLOOKUP($D457,Lists!$AO$2:$AQ$78,2,FALSE))</f>
        <v/>
      </c>
      <c r="C457" s="306" t="str">
        <f>IF($D457="","",VLOOKUP($D457,Lists!$AO$2:$AQ$78,3,FALSE))</f>
        <v/>
      </c>
      <c r="D457" s="317"/>
      <c r="E457" s="317"/>
      <c r="F457" s="317"/>
      <c r="G457" s="336"/>
      <c r="H457" s="337"/>
      <c r="I457" s="300"/>
      <c r="J457" s="317"/>
      <c r="K457" s="317"/>
      <c r="L457" s="317"/>
    </row>
    <row r="458" spans="2:12" s="279" customFormat="1" x14ac:dyDescent="0.35">
      <c r="B458" s="305" t="str">
        <f>IF($D458="","",VLOOKUP($D458,Lists!$AO$2:$AQ$78,2,FALSE))</f>
        <v/>
      </c>
      <c r="C458" s="306" t="str">
        <f>IF($D458="","",VLOOKUP($D458,Lists!$AO$2:$AQ$78,3,FALSE))</f>
        <v/>
      </c>
      <c r="D458" s="317"/>
      <c r="E458" s="317"/>
      <c r="F458" s="317"/>
      <c r="G458" s="336"/>
      <c r="H458" s="337"/>
      <c r="I458" s="300"/>
      <c r="J458" s="317"/>
      <c r="K458" s="317"/>
      <c r="L458" s="317"/>
    </row>
    <row r="459" spans="2:12" s="279" customFormat="1" x14ac:dyDescent="0.35">
      <c r="B459" s="305" t="str">
        <f>IF($D459="","",VLOOKUP($D459,Lists!$AO$2:$AQ$78,2,FALSE))</f>
        <v/>
      </c>
      <c r="C459" s="306" t="str">
        <f>IF($D459="","",VLOOKUP($D459,Lists!$AO$2:$AQ$78,3,FALSE))</f>
        <v/>
      </c>
      <c r="D459" s="317"/>
      <c r="E459" s="317"/>
      <c r="F459" s="317"/>
      <c r="G459" s="336"/>
      <c r="H459" s="337"/>
      <c r="I459" s="300"/>
      <c r="J459" s="317"/>
      <c r="K459" s="317"/>
      <c r="L459" s="317"/>
    </row>
    <row r="460" spans="2:12" s="279" customFormat="1" x14ac:dyDescent="0.35">
      <c r="B460" s="305" t="str">
        <f>IF($D460="","",VLOOKUP($D460,Lists!$AO$2:$AQ$78,2,FALSE))</f>
        <v/>
      </c>
      <c r="C460" s="306" t="str">
        <f>IF($D460="","",VLOOKUP($D460,Lists!$AO$2:$AQ$78,3,FALSE))</f>
        <v/>
      </c>
      <c r="D460" s="317"/>
      <c r="E460" s="317"/>
      <c r="F460" s="317"/>
      <c r="G460" s="336"/>
      <c r="H460" s="337"/>
      <c r="I460" s="300"/>
      <c r="J460" s="317"/>
      <c r="K460" s="317"/>
      <c r="L460" s="317"/>
    </row>
    <row r="461" spans="2:12" s="279" customFormat="1" x14ac:dyDescent="0.35">
      <c r="B461" s="305" t="str">
        <f>IF($D461="","",VLOOKUP($D461,Lists!$AO$2:$AQ$78,2,FALSE))</f>
        <v/>
      </c>
      <c r="C461" s="306" t="str">
        <f>IF($D461="","",VLOOKUP($D461,Lists!$AO$2:$AQ$78,3,FALSE))</f>
        <v/>
      </c>
      <c r="D461" s="317"/>
      <c r="E461" s="317"/>
      <c r="F461" s="317"/>
      <c r="G461" s="336"/>
      <c r="H461" s="337"/>
      <c r="I461" s="300"/>
      <c r="J461" s="317"/>
      <c r="K461" s="317"/>
      <c r="L461" s="317"/>
    </row>
    <row r="462" spans="2:12" s="279" customFormat="1" x14ac:dyDescent="0.35">
      <c r="B462" s="305" t="str">
        <f>IF($D462="","",VLOOKUP($D462,Lists!$AO$2:$AQ$78,2,FALSE))</f>
        <v/>
      </c>
      <c r="C462" s="306" t="str">
        <f>IF($D462="","",VLOOKUP($D462,Lists!$AO$2:$AQ$78,3,FALSE))</f>
        <v/>
      </c>
      <c r="D462" s="317"/>
      <c r="E462" s="317"/>
      <c r="F462" s="317"/>
      <c r="G462" s="336"/>
      <c r="H462" s="337"/>
      <c r="I462" s="300"/>
      <c r="J462" s="317"/>
      <c r="K462" s="317"/>
      <c r="L462" s="317"/>
    </row>
    <row r="463" spans="2:12" s="279" customFormat="1" x14ac:dyDescent="0.35">
      <c r="B463" s="305" t="str">
        <f>IF($D463="","",VLOOKUP($D463,Lists!$AO$2:$AQ$78,2,FALSE))</f>
        <v/>
      </c>
      <c r="C463" s="306" t="str">
        <f>IF($D463="","",VLOOKUP($D463,Lists!$AO$2:$AQ$78,3,FALSE))</f>
        <v/>
      </c>
      <c r="D463" s="317"/>
      <c r="E463" s="317"/>
      <c r="F463" s="317"/>
      <c r="G463" s="336"/>
      <c r="H463" s="337"/>
      <c r="I463" s="300"/>
      <c r="J463" s="317"/>
      <c r="K463" s="317"/>
      <c r="L463" s="317"/>
    </row>
    <row r="464" spans="2:12" s="279" customFormat="1" x14ac:dyDescent="0.35">
      <c r="B464" s="305" t="str">
        <f>IF($D464="","",VLOOKUP($D464,Lists!$AO$2:$AQ$78,2,FALSE))</f>
        <v/>
      </c>
      <c r="C464" s="306" t="str">
        <f>IF($D464="","",VLOOKUP($D464,Lists!$AO$2:$AQ$78,3,FALSE))</f>
        <v/>
      </c>
      <c r="D464" s="317"/>
      <c r="E464" s="317"/>
      <c r="F464" s="317"/>
      <c r="G464" s="336"/>
      <c r="H464" s="337"/>
      <c r="I464" s="300"/>
      <c r="J464" s="317"/>
      <c r="K464" s="317"/>
      <c r="L464" s="317"/>
    </row>
    <row r="465" spans="2:12" s="279" customFormat="1" x14ac:dyDescent="0.35">
      <c r="B465" s="305" t="str">
        <f>IF($D465="","",VLOOKUP($D465,Lists!$AO$2:$AQ$78,2,FALSE))</f>
        <v/>
      </c>
      <c r="C465" s="306" t="str">
        <f>IF($D465="","",VLOOKUP($D465,Lists!$AO$2:$AQ$78,3,FALSE))</f>
        <v/>
      </c>
      <c r="D465" s="317"/>
      <c r="E465" s="317"/>
      <c r="F465" s="317"/>
      <c r="G465" s="336"/>
      <c r="H465" s="337"/>
      <c r="I465" s="300"/>
      <c r="J465" s="317"/>
      <c r="K465" s="317"/>
      <c r="L465" s="317"/>
    </row>
    <row r="466" spans="2:12" s="279" customFormat="1" x14ac:dyDescent="0.35">
      <c r="B466" s="305" t="str">
        <f>IF($D466="","",VLOOKUP($D466,Lists!$AO$2:$AQ$78,2,FALSE))</f>
        <v/>
      </c>
      <c r="C466" s="306" t="str">
        <f>IF($D466="","",VLOOKUP($D466,Lists!$AO$2:$AQ$78,3,FALSE))</f>
        <v/>
      </c>
      <c r="D466" s="317"/>
      <c r="E466" s="317"/>
      <c r="F466" s="317"/>
      <c r="G466" s="336"/>
      <c r="H466" s="337"/>
      <c r="I466" s="300"/>
      <c r="J466" s="317"/>
      <c r="K466" s="317"/>
      <c r="L466" s="317"/>
    </row>
    <row r="467" spans="2:12" s="279" customFormat="1" x14ac:dyDescent="0.35">
      <c r="B467" s="305" t="str">
        <f>IF($D467="","",VLOOKUP($D467,Lists!$AO$2:$AQ$78,2,FALSE))</f>
        <v/>
      </c>
      <c r="C467" s="306" t="str">
        <f>IF($D467="","",VLOOKUP($D467,Lists!$AO$2:$AQ$78,3,FALSE))</f>
        <v/>
      </c>
      <c r="D467" s="317"/>
      <c r="E467" s="317"/>
      <c r="F467" s="317"/>
      <c r="G467" s="336"/>
      <c r="H467" s="337"/>
      <c r="I467" s="300"/>
      <c r="J467" s="317"/>
      <c r="K467" s="317"/>
      <c r="L467" s="317"/>
    </row>
    <row r="468" spans="2:12" s="279" customFormat="1" x14ac:dyDescent="0.35">
      <c r="B468" s="305" t="str">
        <f>IF($D468="","",VLOOKUP($D468,Lists!$AO$2:$AQ$78,2,FALSE))</f>
        <v/>
      </c>
      <c r="C468" s="306" t="str">
        <f>IF($D468="","",VLOOKUP($D468,Lists!$AO$2:$AQ$78,3,FALSE))</f>
        <v/>
      </c>
      <c r="D468" s="317"/>
      <c r="E468" s="317"/>
      <c r="F468" s="317"/>
      <c r="G468" s="336"/>
      <c r="H468" s="337"/>
      <c r="I468" s="300"/>
      <c r="J468" s="317"/>
      <c r="K468" s="317"/>
      <c r="L468" s="317"/>
    </row>
    <row r="469" spans="2:12" s="279" customFormat="1" x14ac:dyDescent="0.35">
      <c r="B469" s="305" t="str">
        <f>IF($D469="","",VLOOKUP($D469,Lists!$AO$2:$AQ$78,2,FALSE))</f>
        <v/>
      </c>
      <c r="C469" s="306" t="str">
        <f>IF($D469="","",VLOOKUP($D469,Lists!$AO$2:$AQ$78,3,FALSE))</f>
        <v/>
      </c>
      <c r="D469" s="317"/>
      <c r="E469" s="317"/>
      <c r="F469" s="317"/>
      <c r="G469" s="336"/>
      <c r="H469" s="337"/>
      <c r="I469" s="300"/>
      <c r="J469" s="317"/>
      <c r="K469" s="317"/>
      <c r="L469" s="317"/>
    </row>
    <row r="470" spans="2:12" s="279" customFormat="1" x14ac:dyDescent="0.35">
      <c r="B470" s="305" t="str">
        <f>IF($D470="","",VLOOKUP($D470,Lists!$AO$2:$AQ$78,2,FALSE))</f>
        <v/>
      </c>
      <c r="C470" s="306" t="str">
        <f>IF($D470="","",VLOOKUP($D470,Lists!$AO$2:$AQ$78,3,FALSE))</f>
        <v/>
      </c>
      <c r="D470" s="317"/>
      <c r="E470" s="317"/>
      <c r="F470" s="317"/>
      <c r="G470" s="336"/>
      <c r="H470" s="337"/>
      <c r="I470" s="300"/>
      <c r="J470" s="317"/>
      <c r="K470" s="317"/>
      <c r="L470" s="317"/>
    </row>
    <row r="471" spans="2:12" s="279" customFormat="1" x14ac:dyDescent="0.35">
      <c r="B471" s="305" t="str">
        <f>IF($D471="","",VLOOKUP($D471,Lists!$AO$2:$AQ$78,2,FALSE))</f>
        <v/>
      </c>
      <c r="C471" s="306" t="str">
        <f>IF($D471="","",VLOOKUP($D471,Lists!$AO$2:$AQ$78,3,FALSE))</f>
        <v/>
      </c>
      <c r="D471" s="317"/>
      <c r="E471" s="317"/>
      <c r="F471" s="317"/>
      <c r="G471" s="336"/>
      <c r="H471" s="337"/>
      <c r="I471" s="300"/>
      <c r="J471" s="317"/>
      <c r="K471" s="317"/>
      <c r="L471" s="317"/>
    </row>
    <row r="472" spans="2:12" s="279" customFormat="1" x14ac:dyDescent="0.35">
      <c r="B472" s="305" t="str">
        <f>IF($D472="","",VLOOKUP($D472,Lists!$AO$2:$AQ$78,2,FALSE))</f>
        <v/>
      </c>
      <c r="C472" s="306" t="str">
        <f>IF($D472="","",VLOOKUP($D472,Lists!$AO$2:$AQ$78,3,FALSE))</f>
        <v/>
      </c>
      <c r="D472" s="317"/>
      <c r="E472" s="317"/>
      <c r="F472" s="317"/>
      <c r="G472" s="336"/>
      <c r="H472" s="337"/>
      <c r="I472" s="300"/>
      <c r="J472" s="317"/>
      <c r="K472" s="317"/>
      <c r="L472" s="317"/>
    </row>
    <row r="473" spans="2:12" s="279" customFormat="1" x14ac:dyDescent="0.35">
      <c r="B473" s="305" t="str">
        <f>IF($D473="","",VLOOKUP($D473,Lists!$AO$2:$AQ$78,2,FALSE))</f>
        <v/>
      </c>
      <c r="C473" s="306" t="str">
        <f>IF($D473="","",VLOOKUP($D473,Lists!$AO$2:$AQ$78,3,FALSE))</f>
        <v/>
      </c>
      <c r="D473" s="317"/>
      <c r="E473" s="317"/>
      <c r="F473" s="317"/>
      <c r="G473" s="336"/>
      <c r="H473" s="337"/>
      <c r="I473" s="300"/>
      <c r="J473" s="317"/>
      <c r="K473" s="317"/>
      <c r="L473" s="317"/>
    </row>
    <row r="474" spans="2:12" s="279" customFormat="1" x14ac:dyDescent="0.35">
      <c r="B474" s="305" t="str">
        <f>IF($D474="","",VLOOKUP($D474,Lists!$AO$2:$AQ$78,2,FALSE))</f>
        <v/>
      </c>
      <c r="C474" s="306" t="str">
        <f>IF($D474="","",VLOOKUP($D474,Lists!$AO$2:$AQ$78,3,FALSE))</f>
        <v/>
      </c>
      <c r="D474" s="317"/>
      <c r="E474" s="317"/>
      <c r="F474" s="317"/>
      <c r="G474" s="336"/>
      <c r="H474" s="337"/>
      <c r="I474" s="300"/>
      <c r="J474" s="317"/>
      <c r="K474" s="317"/>
      <c r="L474" s="317"/>
    </row>
    <row r="475" spans="2:12" s="279" customFormat="1" x14ac:dyDescent="0.35">
      <c r="B475" s="305" t="str">
        <f>IF($D475="","",VLOOKUP($D475,Lists!$AO$2:$AQ$78,2,FALSE))</f>
        <v/>
      </c>
      <c r="C475" s="306" t="str">
        <f>IF($D475="","",VLOOKUP($D475,Lists!$AO$2:$AQ$78,3,FALSE))</f>
        <v/>
      </c>
      <c r="D475" s="317"/>
      <c r="E475" s="317"/>
      <c r="F475" s="317"/>
      <c r="G475" s="336"/>
      <c r="H475" s="337"/>
      <c r="I475" s="300"/>
      <c r="J475" s="317"/>
      <c r="K475" s="317"/>
      <c r="L475" s="317"/>
    </row>
    <row r="476" spans="2:12" s="279" customFormat="1" x14ac:dyDescent="0.35">
      <c r="B476" s="305" t="str">
        <f>IF($D476="","",VLOOKUP($D476,Lists!$AO$2:$AQ$78,2,FALSE))</f>
        <v/>
      </c>
      <c r="C476" s="306" t="str">
        <f>IF($D476="","",VLOOKUP($D476,Lists!$AO$2:$AQ$78,3,FALSE))</f>
        <v/>
      </c>
      <c r="D476" s="317"/>
      <c r="E476" s="317"/>
      <c r="F476" s="317"/>
      <c r="G476" s="336"/>
      <c r="H476" s="337"/>
      <c r="I476" s="300"/>
      <c r="J476" s="317"/>
      <c r="K476" s="317"/>
      <c r="L476" s="317"/>
    </row>
    <row r="477" spans="2:12" s="279" customFormat="1" x14ac:dyDescent="0.35">
      <c r="B477" s="305" t="str">
        <f>IF($D477="","",VLOOKUP($D477,Lists!$AO$2:$AQ$78,2,FALSE))</f>
        <v/>
      </c>
      <c r="C477" s="306" t="str">
        <f>IF($D477="","",VLOOKUP($D477,Lists!$AO$2:$AQ$78,3,FALSE))</f>
        <v/>
      </c>
      <c r="D477" s="317"/>
      <c r="E477" s="317"/>
      <c r="F477" s="317"/>
      <c r="G477" s="336"/>
      <c r="H477" s="337"/>
      <c r="I477" s="300"/>
      <c r="J477" s="317"/>
      <c r="K477" s="317"/>
      <c r="L477" s="317"/>
    </row>
    <row r="478" spans="2:12" s="279" customFormat="1" x14ac:dyDescent="0.35">
      <c r="B478" s="305" t="str">
        <f>IF($D478="","",VLOOKUP($D478,Lists!$AO$2:$AQ$78,2,FALSE))</f>
        <v/>
      </c>
      <c r="C478" s="306" t="str">
        <f>IF($D478="","",VLOOKUP($D478,Lists!$AO$2:$AQ$78,3,FALSE))</f>
        <v/>
      </c>
      <c r="D478" s="317"/>
      <c r="E478" s="317"/>
      <c r="F478" s="317"/>
      <c r="G478" s="336"/>
      <c r="H478" s="337"/>
      <c r="I478" s="300"/>
      <c r="J478" s="317"/>
      <c r="K478" s="317"/>
      <c r="L478" s="317"/>
    </row>
    <row r="479" spans="2:12" s="279" customFormat="1" x14ac:dyDescent="0.35">
      <c r="B479" s="305" t="str">
        <f>IF($D479="","",VLOOKUP($D479,Lists!$AO$2:$AQ$78,2,FALSE))</f>
        <v/>
      </c>
      <c r="C479" s="306" t="str">
        <f>IF($D479="","",VLOOKUP($D479,Lists!$AO$2:$AQ$78,3,FALSE))</f>
        <v/>
      </c>
      <c r="D479" s="317"/>
      <c r="E479" s="317"/>
      <c r="F479" s="317"/>
      <c r="G479" s="336"/>
      <c r="H479" s="337"/>
      <c r="I479" s="300"/>
      <c r="J479" s="317"/>
      <c r="K479" s="317"/>
      <c r="L479" s="317"/>
    </row>
    <row r="480" spans="2:12" s="279" customFormat="1" x14ac:dyDescent="0.35">
      <c r="B480" s="305" t="str">
        <f>IF($D480="","",VLOOKUP($D480,Lists!$AO$2:$AQ$78,2,FALSE))</f>
        <v/>
      </c>
      <c r="C480" s="306" t="str">
        <f>IF($D480="","",VLOOKUP($D480,Lists!$AO$2:$AQ$78,3,FALSE))</f>
        <v/>
      </c>
      <c r="D480" s="317"/>
      <c r="E480" s="317"/>
      <c r="F480" s="317"/>
      <c r="G480" s="336"/>
      <c r="H480" s="337"/>
      <c r="I480" s="300"/>
      <c r="J480" s="317"/>
      <c r="K480" s="317"/>
      <c r="L480" s="317"/>
    </row>
    <row r="481" spans="2:12" s="279" customFormat="1" x14ac:dyDescent="0.35">
      <c r="B481" s="305" t="str">
        <f>IF($D481="","",VLOOKUP($D481,Lists!$AO$2:$AQ$78,2,FALSE))</f>
        <v/>
      </c>
      <c r="C481" s="306" t="str">
        <f>IF($D481="","",VLOOKUP($D481,Lists!$AO$2:$AQ$78,3,FALSE))</f>
        <v/>
      </c>
      <c r="D481" s="317"/>
      <c r="E481" s="317"/>
      <c r="F481" s="317"/>
      <c r="G481" s="336"/>
      <c r="H481" s="337"/>
      <c r="I481" s="300"/>
      <c r="J481" s="317"/>
      <c r="K481" s="317"/>
      <c r="L481" s="317"/>
    </row>
    <row r="482" spans="2:12" s="279" customFormat="1" x14ac:dyDescent="0.35">
      <c r="B482" s="305" t="str">
        <f>IF($D482="","",VLOOKUP($D482,Lists!$AO$2:$AQ$78,2,FALSE))</f>
        <v/>
      </c>
      <c r="C482" s="306" t="str">
        <f>IF($D482="","",VLOOKUP($D482,Lists!$AO$2:$AQ$78,3,FALSE))</f>
        <v/>
      </c>
      <c r="D482" s="317"/>
      <c r="E482" s="317"/>
      <c r="F482" s="317"/>
      <c r="G482" s="336"/>
      <c r="H482" s="337"/>
      <c r="I482" s="300"/>
      <c r="J482" s="317"/>
      <c r="K482" s="317"/>
      <c r="L482" s="317"/>
    </row>
    <row r="483" spans="2:12" s="279" customFormat="1" x14ac:dyDescent="0.35">
      <c r="B483" s="305" t="str">
        <f>IF($D483="","",VLOOKUP($D483,Lists!$AO$2:$AQ$78,2,FALSE))</f>
        <v/>
      </c>
      <c r="C483" s="306" t="str">
        <f>IF($D483="","",VLOOKUP($D483,Lists!$AO$2:$AQ$78,3,FALSE))</f>
        <v/>
      </c>
      <c r="D483" s="317"/>
      <c r="E483" s="317"/>
      <c r="F483" s="317"/>
      <c r="G483" s="336"/>
      <c r="H483" s="337"/>
      <c r="I483" s="300"/>
      <c r="J483" s="317"/>
      <c r="K483" s="317"/>
      <c r="L483" s="317"/>
    </row>
    <row r="484" spans="2:12" s="279" customFormat="1" x14ac:dyDescent="0.35">
      <c r="B484" s="305" t="str">
        <f>IF($D484="","",VLOOKUP($D484,Lists!$AO$2:$AQ$78,2,FALSE))</f>
        <v/>
      </c>
      <c r="C484" s="306" t="str">
        <f>IF($D484="","",VLOOKUP($D484,Lists!$AO$2:$AQ$78,3,FALSE))</f>
        <v/>
      </c>
      <c r="D484" s="317"/>
      <c r="E484" s="317"/>
      <c r="F484" s="317"/>
      <c r="G484" s="336"/>
      <c r="H484" s="337"/>
      <c r="I484" s="300"/>
      <c r="J484" s="317"/>
      <c r="K484" s="317"/>
      <c r="L484" s="317"/>
    </row>
    <row r="485" spans="2:12" s="279" customFormat="1" x14ac:dyDescent="0.35">
      <c r="B485" s="305" t="str">
        <f>IF($D485="","",VLOOKUP($D485,Lists!$AO$2:$AQ$78,2,FALSE))</f>
        <v/>
      </c>
      <c r="C485" s="306" t="str">
        <f>IF($D485="","",VLOOKUP($D485,Lists!$AO$2:$AQ$78,3,FALSE))</f>
        <v/>
      </c>
      <c r="D485" s="317"/>
      <c r="E485" s="317"/>
      <c r="F485" s="317"/>
      <c r="G485" s="336"/>
      <c r="H485" s="337"/>
      <c r="I485" s="300"/>
      <c r="J485" s="317"/>
      <c r="K485" s="317"/>
      <c r="L485" s="317"/>
    </row>
    <row r="486" spans="2:12" s="279" customFormat="1" x14ac:dyDescent="0.35">
      <c r="B486" s="305" t="str">
        <f>IF($D486="","",VLOOKUP($D486,Lists!$AO$2:$AQ$78,2,FALSE))</f>
        <v/>
      </c>
      <c r="C486" s="306" t="str">
        <f>IF($D486="","",VLOOKUP($D486,Lists!$AO$2:$AQ$78,3,FALSE))</f>
        <v/>
      </c>
      <c r="D486" s="317"/>
      <c r="E486" s="317"/>
      <c r="F486" s="317"/>
      <c r="G486" s="336"/>
      <c r="H486" s="337"/>
      <c r="I486" s="300"/>
      <c r="J486" s="317"/>
      <c r="K486" s="317"/>
      <c r="L486" s="317"/>
    </row>
    <row r="487" spans="2:12" s="279" customFormat="1" x14ac:dyDescent="0.35">
      <c r="B487" s="305" t="str">
        <f>IF($D487="","",VLOOKUP($D487,Lists!$AO$2:$AQ$78,2,FALSE))</f>
        <v/>
      </c>
      <c r="C487" s="306" t="str">
        <f>IF($D487="","",VLOOKUP($D487,Lists!$AO$2:$AQ$78,3,FALSE))</f>
        <v/>
      </c>
      <c r="D487" s="317"/>
      <c r="E487" s="317"/>
      <c r="F487" s="317"/>
      <c r="G487" s="336"/>
      <c r="H487" s="337"/>
      <c r="I487" s="300"/>
      <c r="J487" s="317"/>
      <c r="K487" s="317"/>
      <c r="L487" s="317"/>
    </row>
    <row r="488" spans="2:12" s="279" customFormat="1" x14ac:dyDescent="0.35">
      <c r="B488" s="305" t="str">
        <f>IF($D488="","",VLOOKUP($D488,Lists!$AO$2:$AQ$78,2,FALSE))</f>
        <v/>
      </c>
      <c r="C488" s="306" t="str">
        <f>IF($D488="","",VLOOKUP($D488,Lists!$AO$2:$AQ$78,3,FALSE))</f>
        <v/>
      </c>
      <c r="D488" s="317"/>
      <c r="E488" s="317"/>
      <c r="F488" s="317"/>
      <c r="G488" s="336"/>
      <c r="H488" s="337"/>
      <c r="I488" s="300"/>
      <c r="J488" s="317"/>
      <c r="K488" s="317"/>
      <c r="L488" s="317"/>
    </row>
    <row r="489" spans="2:12" s="279" customFormat="1" x14ac:dyDescent="0.35">
      <c r="B489" s="305" t="str">
        <f>IF($D489="","",VLOOKUP($D489,Lists!$AO$2:$AQ$78,2,FALSE))</f>
        <v/>
      </c>
      <c r="C489" s="306" t="str">
        <f>IF($D489="","",VLOOKUP($D489,Lists!$AO$2:$AQ$78,3,FALSE))</f>
        <v/>
      </c>
      <c r="D489" s="317"/>
      <c r="E489" s="317"/>
      <c r="F489" s="317"/>
      <c r="G489" s="336"/>
      <c r="H489" s="337"/>
      <c r="I489" s="300"/>
      <c r="J489" s="317"/>
      <c r="K489" s="317"/>
      <c r="L489" s="317"/>
    </row>
    <row r="490" spans="2:12" s="279" customFormat="1" x14ac:dyDescent="0.35">
      <c r="B490" s="305" t="str">
        <f>IF($D490="","",VLOOKUP($D490,Lists!$AO$2:$AQ$78,2,FALSE))</f>
        <v/>
      </c>
      <c r="C490" s="306" t="str">
        <f>IF($D490="","",VLOOKUP($D490,Lists!$AO$2:$AQ$78,3,FALSE))</f>
        <v/>
      </c>
      <c r="D490" s="317"/>
      <c r="E490" s="317"/>
      <c r="F490" s="317"/>
      <c r="G490" s="336"/>
      <c r="H490" s="337"/>
      <c r="I490" s="300"/>
      <c r="J490" s="317"/>
      <c r="K490" s="317"/>
      <c r="L490" s="317"/>
    </row>
    <row r="491" spans="2:12" s="279" customFormat="1" x14ac:dyDescent="0.35">
      <c r="B491" s="305" t="str">
        <f>IF($D491="","",VLOOKUP($D491,Lists!$AO$2:$AQ$78,2,FALSE))</f>
        <v/>
      </c>
      <c r="C491" s="306" t="str">
        <f>IF($D491="","",VLOOKUP($D491,Lists!$AO$2:$AQ$78,3,FALSE))</f>
        <v/>
      </c>
      <c r="D491" s="317"/>
      <c r="E491" s="317"/>
      <c r="F491" s="317"/>
      <c r="G491" s="336"/>
      <c r="H491" s="337"/>
      <c r="I491" s="300"/>
      <c r="J491" s="317"/>
      <c r="K491" s="317"/>
      <c r="L491" s="317"/>
    </row>
    <row r="492" spans="2:12" s="279" customFormat="1" x14ac:dyDescent="0.35">
      <c r="B492" s="305" t="str">
        <f>IF($D492="","",VLOOKUP($D492,Lists!$AO$2:$AQ$78,2,FALSE))</f>
        <v/>
      </c>
      <c r="C492" s="306" t="str">
        <f>IF($D492="","",VLOOKUP($D492,Lists!$AO$2:$AQ$78,3,FALSE))</f>
        <v/>
      </c>
      <c r="D492" s="317"/>
      <c r="E492" s="317"/>
      <c r="F492" s="317"/>
      <c r="G492" s="336"/>
      <c r="H492" s="337"/>
      <c r="I492" s="300"/>
      <c r="J492" s="317"/>
      <c r="K492" s="317"/>
      <c r="L492" s="317"/>
    </row>
    <row r="493" spans="2:12" s="279" customFormat="1" x14ac:dyDescent="0.35">
      <c r="B493" s="305" t="str">
        <f>IF($D493="","",VLOOKUP($D493,Lists!$AO$2:$AQ$78,2,FALSE))</f>
        <v/>
      </c>
      <c r="C493" s="306" t="str">
        <f>IF($D493="","",VLOOKUP($D493,Lists!$AO$2:$AQ$78,3,FALSE))</f>
        <v/>
      </c>
      <c r="D493" s="317"/>
      <c r="E493" s="317"/>
      <c r="F493" s="317"/>
      <c r="G493" s="336"/>
      <c r="H493" s="337"/>
      <c r="I493" s="300"/>
      <c r="J493" s="317"/>
      <c r="K493" s="317"/>
      <c r="L493" s="317"/>
    </row>
    <row r="494" spans="2:12" s="279" customFormat="1" x14ac:dyDescent="0.35">
      <c r="B494" s="305" t="str">
        <f>IF($D494="","",VLOOKUP($D494,Lists!$AO$2:$AQ$78,2,FALSE))</f>
        <v/>
      </c>
      <c r="C494" s="306" t="str">
        <f>IF($D494="","",VLOOKUP($D494,Lists!$AO$2:$AQ$78,3,FALSE))</f>
        <v/>
      </c>
      <c r="D494" s="317"/>
      <c r="E494" s="317"/>
      <c r="F494" s="317"/>
      <c r="G494" s="336"/>
      <c r="H494" s="337"/>
      <c r="I494" s="300"/>
      <c r="J494" s="317"/>
      <c r="K494" s="317"/>
      <c r="L494" s="317"/>
    </row>
    <row r="495" spans="2:12" s="279" customFormat="1" x14ac:dyDescent="0.35">
      <c r="B495" s="305" t="str">
        <f>IF($D495="","",VLOOKUP($D495,Lists!$AO$2:$AQ$78,2,FALSE))</f>
        <v/>
      </c>
      <c r="C495" s="306" t="str">
        <f>IF($D495="","",VLOOKUP($D495,Lists!$AO$2:$AQ$78,3,FALSE))</f>
        <v/>
      </c>
      <c r="D495" s="317"/>
      <c r="E495" s="317"/>
      <c r="F495" s="317"/>
      <c r="G495" s="336"/>
      <c r="H495" s="337"/>
      <c r="I495" s="300"/>
      <c r="J495" s="317"/>
      <c r="K495" s="317"/>
      <c r="L495" s="317"/>
    </row>
    <row r="496" spans="2:12" s="279" customFormat="1" x14ac:dyDescent="0.35">
      <c r="B496" s="305" t="str">
        <f>IF($D496="","",VLOOKUP($D496,Lists!$AO$2:$AQ$78,2,FALSE))</f>
        <v/>
      </c>
      <c r="C496" s="306" t="str">
        <f>IF($D496="","",VLOOKUP($D496,Lists!$AO$2:$AQ$78,3,FALSE))</f>
        <v/>
      </c>
      <c r="D496" s="317"/>
      <c r="E496" s="317"/>
      <c r="F496" s="317"/>
      <c r="G496" s="336"/>
      <c r="H496" s="337"/>
      <c r="I496" s="300"/>
      <c r="J496" s="317"/>
      <c r="K496" s="317"/>
      <c r="L496" s="317"/>
    </row>
    <row r="497" spans="2:12" s="279" customFormat="1" x14ac:dyDescent="0.35">
      <c r="B497" s="305" t="str">
        <f>IF($D497="","",VLOOKUP($D497,Lists!$AO$2:$AQ$78,2,FALSE))</f>
        <v/>
      </c>
      <c r="C497" s="306" t="str">
        <f>IF($D497="","",VLOOKUP($D497,Lists!$AO$2:$AQ$78,3,FALSE))</f>
        <v/>
      </c>
      <c r="D497" s="317"/>
      <c r="E497" s="317"/>
      <c r="F497" s="317"/>
      <c r="G497" s="336"/>
      <c r="H497" s="337"/>
      <c r="I497" s="300"/>
      <c r="J497" s="317"/>
      <c r="K497" s="317"/>
      <c r="L497" s="317"/>
    </row>
    <row r="498" spans="2:12" s="279" customFormat="1" x14ac:dyDescent="0.35">
      <c r="B498" s="305" t="str">
        <f>IF($D498="","",VLOOKUP($D498,Lists!$AO$2:$AQ$78,2,FALSE))</f>
        <v/>
      </c>
      <c r="C498" s="306" t="str">
        <f>IF($D498="","",VLOOKUP($D498,Lists!$AO$2:$AQ$78,3,FALSE))</f>
        <v/>
      </c>
      <c r="D498" s="317"/>
      <c r="E498" s="317"/>
      <c r="F498" s="317"/>
      <c r="G498" s="336"/>
      <c r="H498" s="337"/>
      <c r="I498" s="300"/>
      <c r="J498" s="317"/>
      <c r="K498" s="317"/>
      <c r="L498" s="317"/>
    </row>
    <row r="499" spans="2:12" s="279" customFormat="1" x14ac:dyDescent="0.35">
      <c r="B499" s="305" t="str">
        <f>IF($D499="","",VLOOKUP($D499,Lists!$AO$2:$AQ$78,2,FALSE))</f>
        <v/>
      </c>
      <c r="C499" s="306" t="str">
        <f>IF($D499="","",VLOOKUP($D499,Lists!$AO$2:$AQ$78,3,FALSE))</f>
        <v/>
      </c>
      <c r="D499" s="317"/>
      <c r="E499" s="317"/>
      <c r="F499" s="317"/>
      <c r="G499" s="336"/>
      <c r="H499" s="337"/>
      <c r="I499" s="300"/>
      <c r="J499" s="317"/>
      <c r="K499" s="317"/>
      <c r="L499" s="317"/>
    </row>
    <row r="500" spans="2:12" s="279" customFormat="1" x14ac:dyDescent="0.35">
      <c r="B500" s="305" t="str">
        <f>IF($D500="","",VLOOKUP($D500,Lists!$AO$2:$AQ$78,2,FALSE))</f>
        <v/>
      </c>
      <c r="C500" s="306" t="str">
        <f>IF($D500="","",VLOOKUP($D500,Lists!$AO$2:$AQ$78,3,FALSE))</f>
        <v/>
      </c>
      <c r="D500" s="317"/>
      <c r="E500" s="317"/>
      <c r="F500" s="317"/>
      <c r="G500" s="336"/>
      <c r="H500" s="337"/>
      <c r="I500" s="300"/>
      <c r="J500" s="317"/>
      <c r="K500" s="317"/>
      <c r="L500" s="317"/>
    </row>
    <row r="501" spans="2:12" hidden="1" x14ac:dyDescent="0.35">
      <c r="B501" s="77"/>
      <c r="C501" s="77"/>
      <c r="D501" s="77"/>
      <c r="E501" s="78"/>
      <c r="F501" s="78"/>
      <c r="G501" s="78"/>
      <c r="H501" s="79"/>
      <c r="I501" s="79"/>
    </row>
    <row r="502" spans="2:12" hidden="1" x14ac:dyDescent="0.35">
      <c r="B502" s="74"/>
      <c r="C502" s="74"/>
      <c r="D502" s="74"/>
      <c r="E502" s="75"/>
      <c r="F502" s="75"/>
      <c r="G502" s="75"/>
      <c r="H502" s="76"/>
      <c r="I502" s="76"/>
    </row>
    <row r="503" spans="2:12" hidden="1" x14ac:dyDescent="0.35">
      <c r="B503" s="74"/>
      <c r="C503" s="74"/>
      <c r="D503" s="74"/>
      <c r="E503" s="75"/>
      <c r="F503" s="75"/>
      <c r="G503" s="75"/>
      <c r="H503" s="76"/>
      <c r="I503" s="76"/>
    </row>
    <row r="504" spans="2:12" hidden="1" x14ac:dyDescent="0.35">
      <c r="B504" s="74"/>
      <c r="C504" s="74"/>
      <c r="D504" s="74"/>
      <c r="E504" s="75"/>
      <c r="F504" s="75"/>
      <c r="G504" s="75"/>
      <c r="H504" s="76"/>
      <c r="I504" s="76"/>
    </row>
    <row r="505" spans="2:12" hidden="1" x14ac:dyDescent="0.35">
      <c r="B505" s="74"/>
      <c r="C505" s="74"/>
      <c r="D505" s="74"/>
      <c r="E505" s="75"/>
      <c r="F505" s="75"/>
      <c r="G505" s="75"/>
      <c r="H505" s="76"/>
      <c r="I505" s="76"/>
    </row>
    <row r="506" spans="2:12" hidden="1" x14ac:dyDescent="0.35">
      <c r="B506" s="74"/>
      <c r="C506" s="74"/>
      <c r="D506" s="74"/>
      <c r="E506" s="75"/>
      <c r="F506" s="75"/>
      <c r="G506" s="75"/>
      <c r="H506" s="76"/>
      <c r="I506" s="76"/>
    </row>
    <row r="507" spans="2:12" hidden="1" x14ac:dyDescent="0.35">
      <c r="B507" s="74"/>
      <c r="C507" s="74"/>
      <c r="D507" s="74"/>
      <c r="E507" s="75"/>
      <c r="F507" s="75"/>
      <c r="G507" s="75"/>
      <c r="H507" s="76"/>
      <c r="I507" s="76"/>
    </row>
    <row r="508" spans="2:12" hidden="1" x14ac:dyDescent="0.35">
      <c r="B508" s="74"/>
      <c r="C508" s="74"/>
      <c r="D508" s="74"/>
      <c r="E508" s="75"/>
      <c r="F508" s="75"/>
      <c r="G508" s="75"/>
      <c r="H508" s="76"/>
      <c r="I508" s="76"/>
    </row>
    <row r="509" spans="2:12" hidden="1" x14ac:dyDescent="0.35">
      <c r="B509" s="74"/>
      <c r="C509" s="74"/>
      <c r="D509" s="74"/>
      <c r="E509" s="75"/>
      <c r="F509" s="75"/>
      <c r="G509" s="75"/>
      <c r="H509" s="76"/>
      <c r="I509" s="76"/>
    </row>
    <row r="510" spans="2:12" hidden="1" x14ac:dyDescent="0.35">
      <c r="B510" s="74"/>
      <c r="C510" s="74"/>
      <c r="D510" s="74"/>
      <c r="E510" s="75"/>
      <c r="F510" s="75"/>
      <c r="G510" s="75"/>
      <c r="H510" s="76"/>
      <c r="I510" s="76"/>
    </row>
    <row r="511" spans="2:12" hidden="1" x14ac:dyDescent="0.35">
      <c r="B511" s="74"/>
      <c r="C511" s="74"/>
      <c r="D511" s="74"/>
      <c r="E511" s="75"/>
      <c r="F511" s="75"/>
      <c r="G511" s="75"/>
      <c r="H511" s="76"/>
      <c r="I511" s="76"/>
    </row>
    <row r="512" spans="2:12" hidden="1" x14ac:dyDescent="0.35">
      <c r="B512" s="74"/>
      <c r="C512" s="74"/>
      <c r="D512" s="74"/>
      <c r="E512" s="75"/>
      <c r="F512" s="75"/>
      <c r="G512" s="75"/>
      <c r="H512" s="76"/>
      <c r="I512" s="76"/>
    </row>
    <row r="513" spans="2:9" hidden="1" x14ac:dyDescent="0.35">
      <c r="B513" s="74"/>
      <c r="C513" s="74"/>
      <c r="D513" s="74"/>
      <c r="E513" s="75"/>
      <c r="F513" s="75"/>
      <c r="G513" s="75"/>
      <c r="H513" s="76"/>
      <c r="I513" s="76"/>
    </row>
    <row r="514" spans="2:9" hidden="1" x14ac:dyDescent="0.35">
      <c r="B514" s="74"/>
      <c r="C514" s="74"/>
      <c r="D514" s="74"/>
      <c r="E514" s="75"/>
      <c r="F514" s="75"/>
      <c r="G514" s="75"/>
      <c r="H514" s="76"/>
      <c r="I514" s="76"/>
    </row>
    <row r="515" spans="2:9" hidden="1" x14ac:dyDescent="0.35">
      <c r="B515" s="74"/>
      <c r="C515" s="74"/>
      <c r="D515" s="74"/>
      <c r="E515" s="75"/>
      <c r="F515" s="75"/>
      <c r="G515" s="75"/>
      <c r="H515" s="76"/>
      <c r="I515" s="76"/>
    </row>
    <row r="516" spans="2:9" hidden="1" x14ac:dyDescent="0.35">
      <c r="B516" s="74"/>
      <c r="C516" s="74"/>
      <c r="D516" s="74"/>
      <c r="E516" s="75"/>
      <c r="F516" s="75"/>
      <c r="G516" s="75"/>
      <c r="H516" s="76"/>
      <c r="I516" s="76"/>
    </row>
    <row r="517" spans="2:9" hidden="1" x14ac:dyDescent="0.35">
      <c r="B517" s="74"/>
      <c r="C517" s="74"/>
      <c r="D517" s="74"/>
      <c r="E517" s="75"/>
      <c r="F517" s="75"/>
      <c r="G517" s="75"/>
      <c r="H517" s="76"/>
      <c r="I517" s="76"/>
    </row>
    <row r="518" spans="2:9" hidden="1" x14ac:dyDescent="0.35">
      <c r="B518" s="74"/>
      <c r="C518" s="74"/>
      <c r="D518" s="74"/>
      <c r="E518" s="75"/>
      <c r="F518" s="75"/>
      <c r="G518" s="75"/>
      <c r="H518" s="76"/>
      <c r="I518" s="76"/>
    </row>
    <row r="519" spans="2:9" hidden="1" x14ac:dyDescent="0.35">
      <c r="B519" s="74"/>
      <c r="C519" s="74"/>
      <c r="D519" s="74"/>
      <c r="E519" s="75"/>
      <c r="F519" s="75"/>
      <c r="G519" s="75"/>
      <c r="H519" s="76"/>
      <c r="I519" s="76"/>
    </row>
    <row r="520" spans="2:9" hidden="1" x14ac:dyDescent="0.35">
      <c r="B520" s="74"/>
      <c r="C520" s="74"/>
      <c r="D520" s="74"/>
      <c r="E520" s="75"/>
      <c r="F520" s="75"/>
      <c r="G520" s="75"/>
      <c r="H520" s="76"/>
      <c r="I520" s="76"/>
    </row>
    <row r="521" spans="2:9" hidden="1" x14ac:dyDescent="0.35">
      <c r="B521" s="74"/>
      <c r="C521" s="74"/>
      <c r="D521" s="74"/>
      <c r="E521" s="75"/>
      <c r="F521" s="75"/>
      <c r="G521" s="75"/>
      <c r="H521" s="76"/>
      <c r="I521" s="76"/>
    </row>
    <row r="522" spans="2:9" hidden="1" x14ac:dyDescent="0.35">
      <c r="B522" s="74"/>
      <c r="C522" s="74"/>
      <c r="D522" s="74"/>
      <c r="E522" s="75"/>
      <c r="F522" s="75"/>
      <c r="G522" s="75"/>
      <c r="H522" s="76"/>
      <c r="I522" s="76"/>
    </row>
    <row r="523" spans="2:9" hidden="1" x14ac:dyDescent="0.35">
      <c r="B523" s="74"/>
      <c r="C523" s="74"/>
      <c r="D523" s="74"/>
      <c r="E523" s="75"/>
      <c r="F523" s="75"/>
      <c r="G523" s="75"/>
      <c r="H523" s="76"/>
      <c r="I523" s="76"/>
    </row>
    <row r="524" spans="2:9" hidden="1" x14ac:dyDescent="0.35">
      <c r="B524" s="74"/>
      <c r="C524" s="74"/>
      <c r="D524" s="74"/>
      <c r="E524" s="75"/>
      <c r="F524" s="75"/>
      <c r="G524" s="75"/>
      <c r="H524" s="76"/>
      <c r="I524" s="76"/>
    </row>
    <row r="525" spans="2:9" hidden="1" x14ac:dyDescent="0.35">
      <c r="B525" s="74"/>
      <c r="C525" s="74"/>
      <c r="D525" s="74"/>
      <c r="E525" s="75"/>
      <c r="F525" s="75"/>
      <c r="G525" s="75"/>
      <c r="H525" s="76"/>
      <c r="I525" s="76"/>
    </row>
    <row r="526" spans="2:9" hidden="1" x14ac:dyDescent="0.35">
      <c r="B526" s="74"/>
      <c r="C526" s="74"/>
      <c r="D526" s="74"/>
      <c r="E526" s="75"/>
      <c r="F526" s="75"/>
      <c r="G526" s="75"/>
      <c r="H526" s="76"/>
      <c r="I526" s="76"/>
    </row>
    <row r="527" spans="2:9" hidden="1" x14ac:dyDescent="0.35">
      <c r="B527" s="74"/>
      <c r="C527" s="74"/>
      <c r="D527" s="74"/>
      <c r="E527" s="75"/>
      <c r="F527" s="75"/>
      <c r="G527" s="75"/>
      <c r="H527" s="76"/>
      <c r="I527" s="76"/>
    </row>
    <row r="528" spans="2:9" hidden="1" x14ac:dyDescent="0.35">
      <c r="B528" s="74"/>
      <c r="C528" s="74"/>
      <c r="D528" s="74"/>
      <c r="E528" s="75"/>
      <c r="F528" s="75"/>
      <c r="G528" s="75"/>
      <c r="H528" s="76"/>
      <c r="I528" s="76"/>
    </row>
    <row r="529" spans="2:9" hidden="1" x14ac:dyDescent="0.35">
      <c r="B529" s="74"/>
      <c r="C529" s="74"/>
      <c r="D529" s="74"/>
      <c r="E529" s="75"/>
      <c r="F529" s="75"/>
      <c r="G529" s="75"/>
      <c r="H529" s="76"/>
      <c r="I529" s="76"/>
    </row>
    <row r="530" spans="2:9" hidden="1" x14ac:dyDescent="0.35">
      <c r="B530" s="74"/>
      <c r="C530" s="74"/>
      <c r="D530" s="74"/>
      <c r="E530" s="75"/>
      <c r="F530" s="75"/>
      <c r="G530" s="75"/>
      <c r="H530" s="76"/>
      <c r="I530" s="76"/>
    </row>
    <row r="531" spans="2:9" hidden="1" x14ac:dyDescent="0.35">
      <c r="B531" s="74"/>
      <c r="C531" s="74"/>
      <c r="D531" s="74"/>
      <c r="E531" s="75"/>
      <c r="F531" s="75"/>
      <c r="G531" s="75"/>
      <c r="H531" s="76"/>
      <c r="I531" s="76"/>
    </row>
    <row r="532" spans="2:9" hidden="1" x14ac:dyDescent="0.35">
      <c r="B532" s="74"/>
      <c r="C532" s="74"/>
      <c r="D532" s="74"/>
      <c r="E532" s="75"/>
      <c r="F532" s="75"/>
      <c r="G532" s="75"/>
      <c r="H532" s="76"/>
      <c r="I532" s="76"/>
    </row>
    <row r="533" spans="2:9" hidden="1" x14ac:dyDescent="0.35">
      <c r="B533" s="74"/>
      <c r="C533" s="74"/>
      <c r="D533" s="74"/>
      <c r="E533" s="75"/>
      <c r="F533" s="75"/>
      <c r="G533" s="75"/>
      <c r="H533" s="76"/>
      <c r="I533" s="76"/>
    </row>
    <row r="534" spans="2:9" hidden="1" x14ac:dyDescent="0.35">
      <c r="B534" s="74"/>
      <c r="C534" s="74"/>
      <c r="D534" s="74"/>
      <c r="E534" s="75"/>
      <c r="F534" s="75"/>
      <c r="G534" s="75"/>
      <c r="H534" s="76"/>
      <c r="I534" s="76"/>
    </row>
    <row r="535" spans="2:9" hidden="1" x14ac:dyDescent="0.35">
      <c r="B535" s="74"/>
      <c r="C535" s="74"/>
      <c r="D535" s="74"/>
      <c r="E535" s="75"/>
      <c r="F535" s="75"/>
      <c r="G535" s="75"/>
      <c r="H535" s="76"/>
      <c r="I535" s="76"/>
    </row>
    <row r="536" spans="2:9" hidden="1" x14ac:dyDescent="0.35">
      <c r="B536" s="74"/>
      <c r="C536" s="74"/>
      <c r="D536" s="74"/>
      <c r="E536" s="75"/>
      <c r="F536" s="75"/>
      <c r="G536" s="75"/>
      <c r="H536" s="76"/>
      <c r="I536" s="76"/>
    </row>
    <row r="537" spans="2:9" hidden="1" x14ac:dyDescent="0.35">
      <c r="B537" s="74"/>
      <c r="C537" s="74"/>
      <c r="D537" s="74"/>
      <c r="E537" s="75"/>
      <c r="F537" s="75"/>
      <c r="G537" s="75"/>
      <c r="H537" s="76"/>
      <c r="I537" s="76"/>
    </row>
    <row r="538" spans="2:9" hidden="1" x14ac:dyDescent="0.35">
      <c r="B538" s="74"/>
      <c r="C538" s="74"/>
      <c r="D538" s="74"/>
      <c r="E538" s="75"/>
      <c r="F538" s="75"/>
      <c r="G538" s="75"/>
      <c r="H538" s="76"/>
      <c r="I538" s="76"/>
    </row>
    <row r="539" spans="2:9" hidden="1" x14ac:dyDescent="0.35">
      <c r="B539" s="74"/>
      <c r="C539" s="74"/>
      <c r="D539" s="74"/>
      <c r="E539" s="75"/>
      <c r="F539" s="75"/>
      <c r="G539" s="75"/>
      <c r="H539" s="76"/>
      <c r="I539" s="76"/>
    </row>
    <row r="540" spans="2:9" hidden="1" x14ac:dyDescent="0.35">
      <c r="B540" s="74"/>
      <c r="C540" s="74"/>
      <c r="D540" s="74"/>
      <c r="E540" s="75"/>
      <c r="F540" s="75"/>
      <c r="G540" s="75"/>
      <c r="H540" s="76"/>
      <c r="I540" s="76"/>
    </row>
    <row r="541" spans="2:9" hidden="1" x14ac:dyDescent="0.35">
      <c r="B541" s="74"/>
      <c r="C541" s="74"/>
      <c r="D541" s="74"/>
      <c r="E541" s="75"/>
      <c r="F541" s="75"/>
      <c r="G541" s="75"/>
      <c r="H541" s="76"/>
      <c r="I541" s="76"/>
    </row>
    <row r="542" spans="2:9" hidden="1" x14ac:dyDescent="0.35">
      <c r="B542" s="74"/>
      <c r="C542" s="74"/>
      <c r="D542" s="74"/>
      <c r="E542" s="75"/>
      <c r="F542" s="75"/>
      <c r="G542" s="75"/>
      <c r="H542" s="76"/>
      <c r="I542" s="76"/>
    </row>
    <row r="543" spans="2:9" hidden="1" x14ac:dyDescent="0.35">
      <c r="B543" s="74"/>
      <c r="C543" s="74"/>
      <c r="D543" s="74"/>
      <c r="E543" s="75"/>
      <c r="F543" s="75"/>
      <c r="G543" s="75"/>
      <c r="H543" s="76"/>
      <c r="I543" s="76"/>
    </row>
    <row r="544" spans="2:9" hidden="1" x14ac:dyDescent="0.35">
      <c r="B544" s="74"/>
      <c r="C544" s="74"/>
      <c r="D544" s="74"/>
      <c r="E544" s="75"/>
      <c r="F544" s="75"/>
      <c r="G544" s="75"/>
      <c r="H544" s="76"/>
      <c r="I544" s="76"/>
    </row>
    <row r="545" spans="2:9" hidden="1" x14ac:dyDescent="0.35">
      <c r="B545" s="74"/>
      <c r="C545" s="74"/>
      <c r="D545" s="74"/>
      <c r="E545" s="75"/>
      <c r="F545" s="75"/>
      <c r="G545" s="75"/>
      <c r="H545" s="76"/>
      <c r="I545" s="76"/>
    </row>
    <row r="546" spans="2:9" hidden="1" x14ac:dyDescent="0.35">
      <c r="B546" s="74"/>
      <c r="C546" s="74"/>
      <c r="D546" s="74"/>
      <c r="E546" s="75"/>
      <c r="F546" s="75"/>
      <c r="G546" s="75"/>
      <c r="H546" s="76"/>
      <c r="I546" s="76"/>
    </row>
    <row r="547" spans="2:9" hidden="1" x14ac:dyDescent="0.35">
      <c r="B547" s="74"/>
      <c r="C547" s="74"/>
      <c r="D547" s="74"/>
      <c r="E547" s="75"/>
      <c r="F547" s="75"/>
      <c r="G547" s="75"/>
      <c r="H547" s="76"/>
      <c r="I547" s="76"/>
    </row>
    <row r="548" spans="2:9" hidden="1" x14ac:dyDescent="0.35">
      <c r="B548" s="74"/>
      <c r="C548" s="74"/>
      <c r="D548" s="74"/>
      <c r="E548" s="75"/>
      <c r="F548" s="75"/>
      <c r="G548" s="75"/>
      <c r="H548" s="76"/>
      <c r="I548" s="76"/>
    </row>
    <row r="549" spans="2:9" hidden="1" x14ac:dyDescent="0.35">
      <c r="B549" s="74"/>
      <c r="C549" s="74"/>
      <c r="D549" s="74"/>
      <c r="E549" s="75"/>
      <c r="F549" s="75"/>
      <c r="G549" s="75"/>
      <c r="H549" s="76"/>
      <c r="I549" s="76"/>
    </row>
    <row r="550" spans="2:9" hidden="1" x14ac:dyDescent="0.35">
      <c r="B550" s="74"/>
      <c r="C550" s="74"/>
      <c r="D550" s="74"/>
      <c r="E550" s="75"/>
      <c r="F550" s="75"/>
      <c r="G550" s="75"/>
      <c r="H550" s="76"/>
      <c r="I550" s="76"/>
    </row>
    <row r="551" spans="2:9" hidden="1" x14ac:dyDescent="0.35">
      <c r="B551" s="74"/>
      <c r="C551" s="74"/>
      <c r="D551" s="74"/>
      <c r="E551" s="75"/>
      <c r="F551" s="75"/>
      <c r="G551" s="75"/>
      <c r="H551" s="76"/>
      <c r="I551" s="76"/>
    </row>
    <row r="552" spans="2:9" hidden="1" x14ac:dyDescent="0.35">
      <c r="B552" s="74"/>
      <c r="C552" s="74"/>
      <c r="D552" s="74"/>
      <c r="E552" s="75"/>
      <c r="F552" s="75"/>
      <c r="G552" s="75"/>
      <c r="H552" s="76"/>
      <c r="I552" s="76"/>
    </row>
    <row r="553" spans="2:9" hidden="1" x14ac:dyDescent="0.35">
      <c r="B553" s="74"/>
      <c r="C553" s="74"/>
      <c r="D553" s="74"/>
      <c r="E553" s="75"/>
      <c r="F553" s="75"/>
      <c r="G553" s="75"/>
      <c r="H553" s="76"/>
      <c r="I553" s="76"/>
    </row>
    <row r="554" spans="2:9" hidden="1" x14ac:dyDescent="0.35">
      <c r="B554" s="74"/>
      <c r="C554" s="74"/>
      <c r="D554" s="74"/>
      <c r="E554" s="75"/>
      <c r="F554" s="75"/>
      <c r="G554" s="75"/>
      <c r="H554" s="76"/>
      <c r="I554" s="76"/>
    </row>
    <row r="555" spans="2:9" hidden="1" x14ac:dyDescent="0.35">
      <c r="B555" s="74"/>
      <c r="C555" s="74"/>
      <c r="D555" s="74"/>
      <c r="E555" s="75"/>
      <c r="F555" s="75"/>
      <c r="G555" s="75"/>
      <c r="H555" s="76"/>
      <c r="I555" s="76"/>
    </row>
    <row r="556" spans="2:9" hidden="1" x14ac:dyDescent="0.35">
      <c r="B556" s="74"/>
      <c r="C556" s="74"/>
      <c r="D556" s="74"/>
      <c r="E556" s="75"/>
      <c r="F556" s="75"/>
      <c r="G556" s="75"/>
      <c r="H556" s="76"/>
      <c r="I556" s="76"/>
    </row>
    <row r="557" spans="2:9" hidden="1" x14ac:dyDescent="0.35">
      <c r="B557" s="74"/>
      <c r="C557" s="74"/>
      <c r="D557" s="74"/>
      <c r="E557" s="75"/>
      <c r="F557" s="75"/>
      <c r="G557" s="75"/>
      <c r="H557" s="76"/>
      <c r="I557" s="76"/>
    </row>
    <row r="558" spans="2:9" hidden="1" x14ac:dyDescent="0.35">
      <c r="B558" s="74"/>
      <c r="C558" s="74"/>
      <c r="D558" s="74"/>
      <c r="E558" s="75"/>
      <c r="F558" s="75"/>
      <c r="G558" s="75"/>
      <c r="H558" s="76"/>
      <c r="I558" s="76"/>
    </row>
    <row r="559" spans="2:9" hidden="1" x14ac:dyDescent="0.35">
      <c r="B559" s="74"/>
      <c r="C559" s="74"/>
      <c r="D559" s="74"/>
      <c r="E559" s="75"/>
      <c r="F559" s="75"/>
      <c r="G559" s="75"/>
      <c r="H559" s="76"/>
      <c r="I559" s="76"/>
    </row>
    <row r="560" spans="2:9" hidden="1" x14ac:dyDescent="0.35">
      <c r="B560" s="74"/>
      <c r="C560" s="74"/>
      <c r="D560" s="74"/>
      <c r="E560" s="75"/>
      <c r="F560" s="75"/>
      <c r="G560" s="75"/>
      <c r="H560" s="76"/>
      <c r="I560" s="76"/>
    </row>
    <row r="561" spans="2:9" hidden="1" x14ac:dyDescent="0.35">
      <c r="B561" s="74"/>
      <c r="C561" s="74"/>
      <c r="D561" s="74"/>
      <c r="E561" s="75"/>
      <c r="F561" s="75"/>
      <c r="G561" s="75"/>
      <c r="H561" s="76"/>
      <c r="I561" s="76"/>
    </row>
    <row r="562" spans="2:9" hidden="1" x14ac:dyDescent="0.35">
      <c r="B562" s="74"/>
      <c r="C562" s="74"/>
      <c r="D562" s="74"/>
      <c r="E562" s="75"/>
      <c r="F562" s="75"/>
      <c r="G562" s="75"/>
      <c r="H562" s="76"/>
      <c r="I562" s="76"/>
    </row>
    <row r="563" spans="2:9" hidden="1" x14ac:dyDescent="0.35">
      <c r="B563" s="74"/>
      <c r="C563" s="74"/>
      <c r="D563" s="74"/>
      <c r="E563" s="75"/>
      <c r="F563" s="75"/>
      <c r="G563" s="75"/>
      <c r="H563" s="76"/>
      <c r="I563" s="76"/>
    </row>
    <row r="564" spans="2:9" hidden="1" x14ac:dyDescent="0.35">
      <c r="B564" s="74"/>
      <c r="C564" s="74"/>
      <c r="D564" s="74"/>
      <c r="E564" s="75"/>
      <c r="F564" s="75"/>
      <c r="G564" s="75"/>
      <c r="H564" s="76"/>
      <c r="I564" s="76"/>
    </row>
    <row r="565" spans="2:9" hidden="1" x14ac:dyDescent="0.35">
      <c r="B565" s="74"/>
      <c r="C565" s="74"/>
      <c r="D565" s="74"/>
      <c r="E565" s="75"/>
      <c r="F565" s="75"/>
      <c r="G565" s="75"/>
      <c r="H565" s="76"/>
      <c r="I565" s="76"/>
    </row>
    <row r="566" spans="2:9" hidden="1" x14ac:dyDescent="0.35">
      <c r="B566" s="74"/>
      <c r="C566" s="74"/>
      <c r="D566" s="74"/>
      <c r="E566" s="75"/>
      <c r="F566" s="75"/>
      <c r="G566" s="75"/>
      <c r="H566" s="76"/>
      <c r="I566" s="76"/>
    </row>
    <row r="567" spans="2:9" hidden="1" x14ac:dyDescent="0.35">
      <c r="B567" s="74"/>
      <c r="C567" s="74"/>
      <c r="D567" s="74"/>
      <c r="E567" s="75"/>
      <c r="F567" s="75"/>
      <c r="G567" s="75"/>
      <c r="H567" s="76"/>
      <c r="I567" s="76"/>
    </row>
    <row r="568" spans="2:9" hidden="1" x14ac:dyDescent="0.35">
      <c r="B568" s="74"/>
      <c r="C568" s="74"/>
      <c r="D568" s="74"/>
      <c r="E568" s="75"/>
      <c r="F568" s="75"/>
      <c r="G568" s="75"/>
      <c r="H568" s="76"/>
      <c r="I568" s="76"/>
    </row>
    <row r="569" spans="2:9" hidden="1" x14ac:dyDescent="0.35">
      <c r="B569" s="74"/>
      <c r="C569" s="74"/>
      <c r="D569" s="74"/>
      <c r="E569" s="75"/>
      <c r="F569" s="75"/>
      <c r="G569" s="75"/>
      <c r="H569" s="76"/>
      <c r="I569" s="76"/>
    </row>
    <row r="570" spans="2:9" hidden="1" x14ac:dyDescent="0.35">
      <c r="B570" s="74"/>
      <c r="C570" s="74"/>
      <c r="D570" s="74"/>
      <c r="E570" s="75"/>
      <c r="F570" s="75"/>
      <c r="G570" s="75"/>
      <c r="H570" s="76"/>
      <c r="I570" s="76"/>
    </row>
    <row r="571" spans="2:9" hidden="1" x14ac:dyDescent="0.35">
      <c r="B571" s="74"/>
      <c r="C571" s="74"/>
      <c r="D571" s="74"/>
      <c r="E571" s="75"/>
      <c r="F571" s="75"/>
      <c r="G571" s="75"/>
      <c r="H571" s="76"/>
      <c r="I571" s="76"/>
    </row>
    <row r="572" spans="2:9" hidden="1" x14ac:dyDescent="0.35">
      <c r="B572" s="74"/>
      <c r="C572" s="74"/>
      <c r="D572" s="74"/>
      <c r="E572" s="75"/>
      <c r="F572" s="75"/>
      <c r="G572" s="75"/>
      <c r="H572" s="76"/>
      <c r="I572" s="76"/>
    </row>
    <row r="573" spans="2:9" hidden="1" x14ac:dyDescent="0.35">
      <c r="B573" s="74"/>
      <c r="C573" s="74"/>
      <c r="D573" s="74"/>
      <c r="E573" s="75"/>
      <c r="F573" s="75"/>
      <c r="G573" s="75"/>
      <c r="H573" s="76"/>
      <c r="I573" s="76"/>
    </row>
    <row r="574" spans="2:9" hidden="1" x14ac:dyDescent="0.35">
      <c r="B574" s="74"/>
      <c r="C574" s="74"/>
      <c r="D574" s="74"/>
      <c r="E574" s="75"/>
      <c r="F574" s="75"/>
      <c r="G574" s="75"/>
      <c r="H574" s="76"/>
      <c r="I574" s="76"/>
    </row>
    <row r="575" spans="2:9" hidden="1" x14ac:dyDescent="0.35">
      <c r="B575" s="74"/>
      <c r="C575" s="74"/>
      <c r="D575" s="74"/>
      <c r="E575" s="75"/>
      <c r="F575" s="75"/>
      <c r="G575" s="75"/>
      <c r="H575" s="76"/>
      <c r="I575" s="76"/>
    </row>
    <row r="576" spans="2:9" hidden="1" x14ac:dyDescent="0.35">
      <c r="B576" s="74"/>
      <c r="C576" s="74"/>
      <c r="D576" s="74"/>
      <c r="E576" s="75"/>
      <c r="F576" s="75"/>
      <c r="G576" s="75"/>
      <c r="H576" s="76"/>
      <c r="I576" s="76"/>
    </row>
    <row r="577" spans="2:9" hidden="1" x14ac:dyDescent="0.35">
      <c r="B577" s="74"/>
      <c r="C577" s="74"/>
      <c r="D577" s="74"/>
      <c r="E577" s="75"/>
      <c r="F577" s="75"/>
      <c r="G577" s="75"/>
      <c r="H577" s="76"/>
      <c r="I577" s="76"/>
    </row>
    <row r="578" spans="2:9" hidden="1" x14ac:dyDescent="0.35">
      <c r="B578" s="74"/>
      <c r="C578" s="74"/>
      <c r="D578" s="74"/>
      <c r="E578" s="75"/>
      <c r="F578" s="75"/>
      <c r="G578" s="75"/>
      <c r="H578" s="76"/>
      <c r="I578" s="76"/>
    </row>
    <row r="579" spans="2:9" hidden="1" x14ac:dyDescent="0.35">
      <c r="B579" s="74"/>
      <c r="C579" s="74"/>
      <c r="D579" s="74"/>
      <c r="E579" s="75"/>
      <c r="F579" s="75"/>
      <c r="G579" s="75"/>
      <c r="H579" s="76"/>
      <c r="I579" s="76"/>
    </row>
    <row r="580" spans="2:9" hidden="1" x14ac:dyDescent="0.35">
      <c r="B580" s="74"/>
      <c r="C580" s="74"/>
      <c r="D580" s="74"/>
      <c r="E580" s="75"/>
      <c r="F580" s="75"/>
      <c r="G580" s="75"/>
      <c r="H580" s="76"/>
      <c r="I580" s="76"/>
    </row>
    <row r="581" spans="2:9" hidden="1" x14ac:dyDescent="0.35">
      <c r="B581" s="74"/>
      <c r="C581" s="74"/>
      <c r="D581" s="74"/>
      <c r="E581" s="75"/>
      <c r="F581" s="75"/>
      <c r="G581" s="75"/>
      <c r="H581" s="76"/>
      <c r="I581" s="76"/>
    </row>
    <row r="582" spans="2:9" hidden="1" x14ac:dyDescent="0.35">
      <c r="B582" s="74"/>
      <c r="C582" s="74"/>
      <c r="D582" s="74"/>
      <c r="E582" s="75"/>
      <c r="F582" s="75"/>
      <c r="G582" s="75"/>
      <c r="H582" s="76"/>
      <c r="I582" s="76"/>
    </row>
    <row r="583" spans="2:9" hidden="1" x14ac:dyDescent="0.35">
      <c r="B583" s="74"/>
      <c r="C583" s="74"/>
      <c r="D583" s="74"/>
      <c r="E583" s="75"/>
      <c r="F583" s="75"/>
      <c r="G583" s="75"/>
      <c r="H583" s="76"/>
      <c r="I583" s="76"/>
    </row>
    <row r="584" spans="2:9" hidden="1" x14ac:dyDescent="0.35">
      <c r="B584" s="74"/>
      <c r="C584" s="74"/>
      <c r="D584" s="74"/>
      <c r="E584" s="75"/>
      <c r="F584" s="75"/>
      <c r="G584" s="75"/>
      <c r="H584" s="76"/>
      <c r="I584" s="76"/>
    </row>
    <row r="585" spans="2:9" hidden="1" x14ac:dyDescent="0.35">
      <c r="B585" s="74"/>
      <c r="C585" s="74"/>
      <c r="D585" s="74"/>
      <c r="E585" s="75"/>
      <c r="F585" s="75"/>
      <c r="G585" s="75"/>
      <c r="H585" s="76"/>
      <c r="I585" s="76"/>
    </row>
    <row r="586" spans="2:9" hidden="1" x14ac:dyDescent="0.35">
      <c r="B586" s="74"/>
      <c r="C586" s="74"/>
      <c r="D586" s="74"/>
      <c r="E586" s="75"/>
      <c r="F586" s="75"/>
      <c r="G586" s="75"/>
      <c r="H586" s="76"/>
      <c r="I586" s="76"/>
    </row>
    <row r="587" spans="2:9" hidden="1" x14ac:dyDescent="0.35">
      <c r="B587" s="74"/>
      <c r="C587" s="74"/>
      <c r="D587" s="74"/>
      <c r="E587" s="75"/>
      <c r="F587" s="75"/>
      <c r="G587" s="75"/>
      <c r="H587" s="76"/>
      <c r="I587" s="76"/>
    </row>
    <row r="588" spans="2:9" hidden="1" x14ac:dyDescent="0.35">
      <c r="B588" s="74"/>
      <c r="C588" s="74"/>
      <c r="D588" s="74"/>
      <c r="E588" s="75"/>
      <c r="F588" s="75"/>
      <c r="G588" s="75"/>
      <c r="H588" s="76"/>
      <c r="I588" s="76"/>
    </row>
    <row r="589" spans="2:9" hidden="1" x14ac:dyDescent="0.35">
      <c r="B589" s="74"/>
      <c r="C589" s="74"/>
      <c r="D589" s="74"/>
      <c r="E589" s="75"/>
      <c r="F589" s="75"/>
      <c r="G589" s="75"/>
      <c r="H589" s="76"/>
      <c r="I589" s="76"/>
    </row>
    <row r="590" spans="2:9" hidden="1" x14ac:dyDescent="0.35">
      <c r="B590" s="74"/>
      <c r="C590" s="74"/>
      <c r="D590" s="74"/>
      <c r="E590" s="75"/>
      <c r="F590" s="75"/>
      <c r="G590" s="75"/>
      <c r="H590" s="76"/>
      <c r="I590" s="76"/>
    </row>
    <row r="591" spans="2:9" hidden="1" x14ac:dyDescent="0.35">
      <c r="B591" s="74"/>
      <c r="C591" s="74"/>
      <c r="D591" s="74"/>
      <c r="E591" s="75"/>
      <c r="F591" s="75"/>
      <c r="G591" s="75"/>
      <c r="H591" s="76"/>
      <c r="I591" s="76"/>
    </row>
    <row r="592" spans="2:9" hidden="1" x14ac:dyDescent="0.35">
      <c r="B592" s="74"/>
      <c r="C592" s="74"/>
      <c r="D592" s="74"/>
      <c r="E592" s="75"/>
      <c r="F592" s="75"/>
      <c r="G592" s="75"/>
      <c r="H592" s="76"/>
      <c r="I592" s="76"/>
    </row>
    <row r="593" spans="2:9" hidden="1" x14ac:dyDescent="0.35">
      <c r="B593" s="74"/>
      <c r="C593" s="74"/>
      <c r="D593" s="74"/>
      <c r="E593" s="75"/>
      <c r="F593" s="75"/>
      <c r="G593" s="75"/>
      <c r="H593" s="76"/>
      <c r="I593" s="76"/>
    </row>
    <row r="594" spans="2:9" hidden="1" x14ac:dyDescent="0.35">
      <c r="B594" s="74"/>
      <c r="C594" s="74"/>
      <c r="D594" s="74"/>
      <c r="E594" s="75"/>
      <c r="F594" s="75"/>
      <c r="G594" s="75"/>
      <c r="H594" s="76"/>
      <c r="I594" s="76"/>
    </row>
    <row r="595" spans="2:9" hidden="1" x14ac:dyDescent="0.35">
      <c r="B595" s="74"/>
      <c r="C595" s="74"/>
      <c r="D595" s="74"/>
      <c r="E595" s="75"/>
      <c r="F595" s="75"/>
      <c r="G595" s="75"/>
      <c r="H595" s="76"/>
      <c r="I595" s="76"/>
    </row>
    <row r="596" spans="2:9" hidden="1" x14ac:dyDescent="0.35">
      <c r="B596" s="74"/>
      <c r="C596" s="74"/>
      <c r="D596" s="74"/>
      <c r="E596" s="75"/>
      <c r="F596" s="75"/>
      <c r="G596" s="75"/>
      <c r="H596" s="76"/>
      <c r="I596" s="76"/>
    </row>
    <row r="597" spans="2:9" hidden="1" x14ac:dyDescent="0.35">
      <c r="B597" s="74"/>
      <c r="C597" s="74"/>
      <c r="D597" s="74"/>
      <c r="E597" s="75"/>
      <c r="F597" s="75"/>
      <c r="G597" s="75"/>
      <c r="H597" s="76"/>
      <c r="I597" s="76"/>
    </row>
    <row r="598" spans="2:9" hidden="1" x14ac:dyDescent="0.35">
      <c r="B598" s="74"/>
      <c r="C598" s="74"/>
      <c r="D598" s="74"/>
      <c r="E598" s="75"/>
      <c r="F598" s="75"/>
      <c r="G598" s="75"/>
      <c r="H598" s="76"/>
      <c r="I598" s="76"/>
    </row>
    <row r="599" spans="2:9" hidden="1" x14ac:dyDescent="0.35">
      <c r="B599" s="74"/>
      <c r="C599" s="74"/>
      <c r="D599" s="74"/>
      <c r="E599" s="75"/>
      <c r="F599" s="75"/>
      <c r="G599" s="75"/>
      <c r="H599" s="76"/>
      <c r="I599" s="76"/>
    </row>
    <row r="600" spans="2:9" hidden="1" x14ac:dyDescent="0.35">
      <c r="B600" s="74"/>
      <c r="C600" s="74"/>
      <c r="D600" s="74"/>
      <c r="E600" s="75"/>
      <c r="F600" s="75"/>
      <c r="G600" s="75"/>
      <c r="H600" s="76"/>
      <c r="I600" s="76"/>
    </row>
    <row r="601" spans="2:9" hidden="1" x14ac:dyDescent="0.35">
      <c r="B601" s="74"/>
      <c r="C601" s="74"/>
      <c r="D601" s="74"/>
      <c r="E601" s="75"/>
      <c r="F601" s="75"/>
      <c r="G601" s="75"/>
      <c r="H601" s="76"/>
      <c r="I601" s="76"/>
    </row>
    <row r="602" spans="2:9" hidden="1" x14ac:dyDescent="0.35">
      <c r="B602" s="74"/>
      <c r="C602" s="74"/>
      <c r="D602" s="74"/>
      <c r="E602" s="75"/>
      <c r="F602" s="75"/>
      <c r="G602" s="75"/>
      <c r="H602" s="76"/>
      <c r="I602" s="76"/>
    </row>
    <row r="603" spans="2:9" hidden="1" x14ac:dyDescent="0.35">
      <c r="B603" s="74"/>
      <c r="C603" s="74"/>
      <c r="D603" s="74"/>
      <c r="E603" s="75"/>
      <c r="F603" s="75"/>
      <c r="G603" s="75"/>
      <c r="H603" s="76"/>
      <c r="I603" s="76"/>
    </row>
    <row r="604" spans="2:9" hidden="1" x14ac:dyDescent="0.35">
      <c r="B604" s="74"/>
      <c r="C604" s="74"/>
      <c r="D604" s="74"/>
      <c r="E604" s="75"/>
      <c r="F604" s="75"/>
      <c r="G604" s="75"/>
      <c r="H604" s="76"/>
      <c r="I604" s="76"/>
    </row>
    <row r="605" spans="2:9" hidden="1" x14ac:dyDescent="0.35">
      <c r="B605" s="74"/>
      <c r="C605" s="74"/>
      <c r="D605" s="74"/>
      <c r="E605" s="75"/>
      <c r="F605" s="75"/>
      <c r="G605" s="75"/>
      <c r="H605" s="76"/>
      <c r="I605" s="76"/>
    </row>
    <row r="606" spans="2:9" hidden="1" x14ac:dyDescent="0.35">
      <c r="B606" s="74"/>
      <c r="C606" s="74"/>
      <c r="D606" s="74"/>
      <c r="E606" s="75"/>
      <c r="F606" s="75"/>
      <c r="G606" s="75"/>
      <c r="H606" s="76"/>
      <c r="I606" s="76"/>
    </row>
    <row r="607" spans="2:9" hidden="1" x14ac:dyDescent="0.35">
      <c r="B607" s="74"/>
      <c r="C607" s="74"/>
      <c r="D607" s="74"/>
      <c r="E607" s="75"/>
      <c r="F607" s="75"/>
      <c r="G607" s="75"/>
      <c r="H607" s="76"/>
      <c r="I607" s="76"/>
    </row>
    <row r="608" spans="2:9" hidden="1" x14ac:dyDescent="0.35">
      <c r="B608" s="74"/>
      <c r="C608" s="74"/>
      <c r="D608" s="74"/>
      <c r="E608" s="75"/>
      <c r="F608" s="75"/>
      <c r="G608" s="75"/>
      <c r="H608" s="76"/>
      <c r="I608" s="76"/>
    </row>
    <row r="609" spans="2:9" hidden="1" x14ac:dyDescent="0.35">
      <c r="B609" s="74"/>
      <c r="C609" s="74"/>
      <c r="D609" s="74"/>
      <c r="E609" s="75"/>
      <c r="F609" s="75"/>
      <c r="G609" s="75"/>
      <c r="H609" s="76"/>
      <c r="I609" s="76"/>
    </row>
    <row r="610" spans="2:9" hidden="1" x14ac:dyDescent="0.35">
      <c r="B610" s="74"/>
      <c r="C610" s="74"/>
      <c r="D610" s="74"/>
      <c r="E610" s="75"/>
      <c r="F610" s="75"/>
      <c r="G610" s="75"/>
      <c r="H610" s="76"/>
      <c r="I610" s="76"/>
    </row>
    <row r="611" spans="2:9" hidden="1" x14ac:dyDescent="0.35">
      <c r="B611" s="74"/>
      <c r="C611" s="74"/>
      <c r="D611" s="74"/>
      <c r="E611" s="75"/>
      <c r="F611" s="75"/>
      <c r="G611" s="75"/>
      <c r="H611" s="76"/>
      <c r="I611" s="76"/>
    </row>
    <row r="612" spans="2:9" hidden="1" x14ac:dyDescent="0.35">
      <c r="B612" s="74"/>
      <c r="C612" s="74"/>
      <c r="D612" s="74"/>
      <c r="E612" s="75"/>
      <c r="F612" s="75"/>
      <c r="G612" s="75"/>
      <c r="H612" s="76"/>
      <c r="I612" s="76"/>
    </row>
    <row r="613" spans="2:9" hidden="1" x14ac:dyDescent="0.35">
      <c r="B613" s="74"/>
      <c r="C613" s="74"/>
      <c r="D613" s="74"/>
      <c r="E613" s="75"/>
      <c r="F613" s="75"/>
      <c r="G613" s="75"/>
      <c r="H613" s="76"/>
      <c r="I613" s="76"/>
    </row>
    <row r="614" spans="2:9" hidden="1" x14ac:dyDescent="0.35">
      <c r="B614" s="74"/>
      <c r="C614" s="74"/>
      <c r="D614" s="74"/>
      <c r="E614" s="75"/>
      <c r="F614" s="75"/>
      <c r="G614" s="75"/>
      <c r="H614" s="76"/>
      <c r="I614" s="76"/>
    </row>
    <row r="615" spans="2:9" hidden="1" x14ac:dyDescent="0.35">
      <c r="B615" s="74"/>
      <c r="C615" s="74"/>
      <c r="D615" s="74"/>
      <c r="E615" s="75"/>
      <c r="F615" s="75"/>
      <c r="G615" s="75"/>
      <c r="H615" s="76"/>
      <c r="I615" s="76"/>
    </row>
    <row r="616" spans="2:9" hidden="1" x14ac:dyDescent="0.35">
      <c r="B616" s="74"/>
      <c r="C616" s="74"/>
      <c r="D616" s="74"/>
      <c r="E616" s="75"/>
      <c r="F616" s="75"/>
      <c r="G616" s="75"/>
      <c r="H616" s="76"/>
      <c r="I616" s="76"/>
    </row>
    <row r="617" spans="2:9" hidden="1" x14ac:dyDescent="0.35">
      <c r="B617" s="74"/>
      <c r="C617" s="74"/>
      <c r="D617" s="74"/>
      <c r="E617" s="75"/>
      <c r="F617" s="75"/>
      <c r="G617" s="75"/>
      <c r="H617" s="76"/>
      <c r="I617" s="76"/>
    </row>
    <row r="618" spans="2:9" hidden="1" x14ac:dyDescent="0.35">
      <c r="B618" s="74"/>
      <c r="C618" s="74"/>
      <c r="D618" s="74"/>
      <c r="E618" s="75"/>
      <c r="F618" s="75"/>
      <c r="G618" s="75"/>
      <c r="H618" s="76"/>
      <c r="I618" s="76"/>
    </row>
    <row r="619" spans="2:9" hidden="1" x14ac:dyDescent="0.35">
      <c r="B619" s="74"/>
      <c r="C619" s="74"/>
      <c r="D619" s="74"/>
      <c r="E619" s="75"/>
      <c r="F619" s="75"/>
      <c r="G619" s="75"/>
      <c r="H619" s="76"/>
      <c r="I619" s="76"/>
    </row>
    <row r="620" spans="2:9" hidden="1" x14ac:dyDescent="0.35">
      <c r="B620" s="74"/>
      <c r="C620" s="74"/>
      <c r="D620" s="74"/>
      <c r="E620" s="75"/>
      <c r="F620" s="75"/>
      <c r="G620" s="75"/>
      <c r="H620" s="76"/>
      <c r="I620" s="76"/>
    </row>
    <row r="621" spans="2:9" hidden="1" x14ac:dyDescent="0.35">
      <c r="B621" s="74"/>
      <c r="C621" s="74"/>
      <c r="D621" s="74"/>
      <c r="E621" s="75"/>
      <c r="F621" s="75"/>
      <c r="G621" s="75"/>
      <c r="H621" s="76"/>
      <c r="I621" s="76"/>
    </row>
    <row r="622" spans="2:9" hidden="1" x14ac:dyDescent="0.35">
      <c r="B622" s="74"/>
      <c r="C622" s="74"/>
      <c r="D622" s="74"/>
      <c r="E622" s="75"/>
      <c r="F622" s="75"/>
      <c r="G622" s="75"/>
      <c r="H622" s="76"/>
      <c r="I622" s="76"/>
    </row>
    <row r="623" spans="2:9" hidden="1" x14ac:dyDescent="0.35">
      <c r="B623" s="74"/>
      <c r="C623" s="74"/>
      <c r="D623" s="74"/>
      <c r="E623" s="75"/>
      <c r="F623" s="75"/>
      <c r="G623" s="75"/>
      <c r="H623" s="76"/>
      <c r="I623" s="76"/>
    </row>
    <row r="624" spans="2:9" hidden="1" x14ac:dyDescent="0.35">
      <c r="B624" s="74"/>
      <c r="C624" s="74"/>
      <c r="D624" s="74"/>
      <c r="E624" s="75"/>
      <c r="F624" s="75"/>
      <c r="G624" s="75"/>
      <c r="H624" s="76"/>
      <c r="I624" s="76"/>
    </row>
    <row r="625" spans="2:9" hidden="1" x14ac:dyDescent="0.35">
      <c r="B625" s="74"/>
      <c r="C625" s="74"/>
      <c r="D625" s="74"/>
      <c r="E625" s="75"/>
      <c r="F625" s="75"/>
      <c r="G625" s="75"/>
      <c r="H625" s="76"/>
      <c r="I625" s="76"/>
    </row>
    <row r="626" spans="2:9" hidden="1" x14ac:dyDescent="0.35">
      <c r="B626" s="74"/>
      <c r="C626" s="74"/>
      <c r="D626" s="74"/>
      <c r="E626" s="75"/>
      <c r="F626" s="75"/>
      <c r="G626" s="75"/>
      <c r="H626" s="76"/>
      <c r="I626" s="76"/>
    </row>
    <row r="627" spans="2:9" hidden="1" x14ac:dyDescent="0.35">
      <c r="B627" s="74"/>
      <c r="C627" s="74"/>
      <c r="D627" s="74"/>
      <c r="E627" s="75"/>
      <c r="F627" s="75"/>
      <c r="G627" s="75"/>
      <c r="H627" s="76"/>
      <c r="I627" s="76"/>
    </row>
    <row r="628" spans="2:9" hidden="1" x14ac:dyDescent="0.35">
      <c r="B628" s="74"/>
      <c r="C628" s="74"/>
      <c r="D628" s="74"/>
      <c r="E628" s="75"/>
      <c r="F628" s="75"/>
      <c r="G628" s="75"/>
      <c r="H628" s="76"/>
      <c r="I628" s="76"/>
    </row>
    <row r="629" spans="2:9" hidden="1" x14ac:dyDescent="0.35">
      <c r="B629" s="74"/>
      <c r="C629" s="74"/>
      <c r="D629" s="74"/>
      <c r="E629" s="75"/>
      <c r="F629" s="75"/>
      <c r="G629" s="75"/>
      <c r="H629" s="76"/>
      <c r="I629" s="76"/>
    </row>
    <row r="630" spans="2:9" hidden="1" x14ac:dyDescent="0.35">
      <c r="B630" s="74"/>
      <c r="C630" s="74"/>
      <c r="D630" s="74"/>
      <c r="E630" s="75"/>
      <c r="F630" s="75"/>
      <c r="G630" s="75"/>
      <c r="H630" s="76"/>
      <c r="I630" s="76"/>
    </row>
    <row r="631" spans="2:9" hidden="1" x14ac:dyDescent="0.35">
      <c r="B631" s="74"/>
      <c r="C631" s="74"/>
      <c r="D631" s="74"/>
      <c r="E631" s="75"/>
      <c r="F631" s="75"/>
      <c r="G631" s="75"/>
      <c r="H631" s="76"/>
      <c r="I631" s="76"/>
    </row>
    <row r="632" spans="2:9" hidden="1" x14ac:dyDescent="0.35">
      <c r="B632" s="74"/>
      <c r="C632" s="74"/>
      <c r="D632" s="74"/>
      <c r="E632" s="75"/>
      <c r="F632" s="75"/>
      <c r="G632" s="75"/>
      <c r="H632" s="76"/>
      <c r="I632" s="76"/>
    </row>
    <row r="633" spans="2:9" hidden="1" x14ac:dyDescent="0.35">
      <c r="B633" s="74"/>
      <c r="C633" s="74"/>
      <c r="D633" s="74"/>
      <c r="E633" s="75"/>
      <c r="F633" s="75"/>
      <c r="G633" s="75"/>
      <c r="H633" s="76"/>
      <c r="I633" s="76"/>
    </row>
    <row r="634" spans="2:9" hidden="1" x14ac:dyDescent="0.35">
      <c r="B634" s="74"/>
      <c r="C634" s="74"/>
      <c r="D634" s="74"/>
      <c r="E634" s="75"/>
      <c r="F634" s="75"/>
      <c r="G634" s="75"/>
      <c r="H634" s="76"/>
      <c r="I634" s="76"/>
    </row>
    <row r="635" spans="2:9" hidden="1" x14ac:dyDescent="0.35">
      <c r="B635" s="74"/>
      <c r="C635" s="74"/>
      <c r="D635" s="74"/>
      <c r="E635" s="75"/>
      <c r="F635" s="75"/>
      <c r="G635" s="75"/>
      <c r="H635" s="76"/>
      <c r="I635" s="76"/>
    </row>
    <row r="636" spans="2:9" hidden="1" x14ac:dyDescent="0.35">
      <c r="B636" s="74"/>
      <c r="C636" s="74"/>
      <c r="D636" s="74"/>
      <c r="E636" s="75"/>
      <c r="F636" s="75"/>
      <c r="G636" s="75"/>
      <c r="H636" s="76"/>
      <c r="I636" s="76"/>
    </row>
    <row r="637" spans="2:9" hidden="1" x14ac:dyDescent="0.35">
      <c r="B637" s="74"/>
      <c r="C637" s="74"/>
      <c r="D637" s="74"/>
      <c r="E637" s="75"/>
      <c r="F637" s="75"/>
      <c r="G637" s="75"/>
      <c r="H637" s="76"/>
      <c r="I637" s="76"/>
    </row>
    <row r="638" spans="2:9" hidden="1" x14ac:dyDescent="0.35">
      <c r="B638" s="74"/>
      <c r="C638" s="74"/>
      <c r="D638" s="74"/>
      <c r="E638" s="75"/>
      <c r="F638" s="75"/>
      <c r="G638" s="75"/>
      <c r="H638" s="76"/>
      <c r="I638" s="76"/>
    </row>
    <row r="639" spans="2:9" hidden="1" x14ac:dyDescent="0.35">
      <c r="B639" s="74"/>
      <c r="C639" s="74"/>
      <c r="D639" s="74"/>
      <c r="E639" s="75"/>
      <c r="F639" s="75"/>
      <c r="G639" s="75"/>
      <c r="H639" s="76"/>
      <c r="I639" s="76"/>
    </row>
    <row r="640" spans="2:9" hidden="1" x14ac:dyDescent="0.35">
      <c r="B640" s="74"/>
      <c r="C640" s="74"/>
      <c r="D640" s="74"/>
      <c r="E640" s="75"/>
      <c r="F640" s="75"/>
      <c r="G640" s="75"/>
      <c r="H640" s="76"/>
      <c r="I640" s="76"/>
    </row>
    <row r="641" spans="2:9" hidden="1" x14ac:dyDescent="0.35">
      <c r="B641" s="74"/>
      <c r="C641" s="74"/>
      <c r="D641" s="74"/>
      <c r="E641" s="75"/>
      <c r="F641" s="75"/>
      <c r="G641" s="75"/>
      <c r="H641" s="76"/>
      <c r="I641" s="76"/>
    </row>
    <row r="642" spans="2:9" hidden="1" x14ac:dyDescent="0.35">
      <c r="B642" s="74"/>
      <c r="C642" s="74"/>
      <c r="D642" s="74"/>
      <c r="E642" s="75"/>
      <c r="F642" s="75"/>
      <c r="G642" s="75"/>
      <c r="H642" s="76"/>
      <c r="I642" s="76"/>
    </row>
    <row r="643" spans="2:9" hidden="1" x14ac:dyDescent="0.35">
      <c r="B643" s="74"/>
      <c r="C643" s="74"/>
      <c r="D643" s="74"/>
      <c r="E643" s="75"/>
      <c r="F643" s="75"/>
      <c r="G643" s="75"/>
      <c r="H643" s="76"/>
      <c r="I643" s="76"/>
    </row>
    <row r="644" spans="2:9" hidden="1" x14ac:dyDescent="0.35">
      <c r="B644" s="74"/>
      <c r="C644" s="74"/>
      <c r="D644" s="74"/>
      <c r="E644" s="75"/>
      <c r="F644" s="75"/>
      <c r="G644" s="75"/>
      <c r="H644" s="76"/>
      <c r="I644" s="76"/>
    </row>
    <row r="645" spans="2:9" hidden="1" x14ac:dyDescent="0.35">
      <c r="B645" s="74"/>
      <c r="C645" s="74"/>
      <c r="D645" s="74"/>
      <c r="E645" s="75"/>
      <c r="F645" s="75"/>
      <c r="G645" s="75"/>
      <c r="H645" s="76"/>
      <c r="I645" s="76"/>
    </row>
    <row r="646" spans="2:9" hidden="1" x14ac:dyDescent="0.35">
      <c r="B646" s="74"/>
      <c r="C646" s="74"/>
      <c r="D646" s="74"/>
      <c r="E646" s="75"/>
      <c r="F646" s="75"/>
      <c r="G646" s="75"/>
      <c r="H646" s="76"/>
      <c r="I646" s="76"/>
    </row>
    <row r="647" spans="2:9" hidden="1" x14ac:dyDescent="0.35">
      <c r="B647" s="74"/>
      <c r="C647" s="74"/>
      <c r="D647" s="74"/>
      <c r="E647" s="75"/>
      <c r="F647" s="75"/>
      <c r="G647" s="75"/>
      <c r="H647" s="76"/>
      <c r="I647" s="76"/>
    </row>
    <row r="648" spans="2:9" hidden="1" x14ac:dyDescent="0.35">
      <c r="B648" s="74"/>
      <c r="C648" s="74"/>
      <c r="D648" s="74"/>
      <c r="E648" s="75"/>
      <c r="F648" s="75"/>
      <c r="G648" s="75"/>
      <c r="H648" s="76"/>
      <c r="I648" s="76"/>
    </row>
    <row r="649" spans="2:9" hidden="1" x14ac:dyDescent="0.35">
      <c r="B649" s="74"/>
      <c r="C649" s="74"/>
      <c r="D649" s="74"/>
      <c r="E649" s="75"/>
      <c r="F649" s="75"/>
      <c r="G649" s="75"/>
      <c r="H649" s="76"/>
      <c r="I649" s="76"/>
    </row>
    <row r="650" spans="2:9" hidden="1" x14ac:dyDescent="0.35">
      <c r="B650" s="74"/>
      <c r="C650" s="74"/>
      <c r="D650" s="74"/>
      <c r="E650" s="75"/>
      <c r="F650" s="75"/>
      <c r="G650" s="75"/>
      <c r="H650" s="76"/>
      <c r="I650" s="76"/>
    </row>
    <row r="651" spans="2:9" hidden="1" x14ac:dyDescent="0.35">
      <c r="B651" s="74"/>
      <c r="C651" s="74"/>
      <c r="D651" s="74"/>
      <c r="E651" s="75"/>
      <c r="F651" s="75"/>
      <c r="G651" s="75"/>
      <c r="H651" s="76"/>
      <c r="I651" s="76"/>
    </row>
    <row r="652" spans="2:9" hidden="1" x14ac:dyDescent="0.35">
      <c r="B652" s="74"/>
      <c r="C652" s="74"/>
      <c r="D652" s="74"/>
      <c r="E652" s="75"/>
      <c r="F652" s="75"/>
      <c r="G652" s="75"/>
      <c r="H652" s="76"/>
      <c r="I652" s="76"/>
    </row>
    <row r="653" spans="2:9" hidden="1" x14ac:dyDescent="0.35">
      <c r="B653" s="74"/>
      <c r="C653" s="74"/>
      <c r="D653" s="74"/>
      <c r="E653" s="75"/>
      <c r="F653" s="75"/>
      <c r="G653" s="75"/>
      <c r="H653" s="76"/>
      <c r="I653" s="76"/>
    </row>
    <row r="654" spans="2:9" hidden="1" x14ac:dyDescent="0.35">
      <c r="B654" s="74"/>
      <c r="C654" s="74"/>
      <c r="D654" s="74"/>
      <c r="E654" s="75"/>
      <c r="F654" s="75"/>
      <c r="G654" s="75"/>
      <c r="H654" s="76"/>
      <c r="I654" s="76"/>
    </row>
    <row r="655" spans="2:9" hidden="1" x14ac:dyDescent="0.35">
      <c r="B655" s="74"/>
      <c r="C655" s="74"/>
      <c r="D655" s="74"/>
      <c r="E655" s="75"/>
      <c r="F655" s="75"/>
      <c r="G655" s="75"/>
      <c r="H655" s="76"/>
      <c r="I655" s="76"/>
    </row>
    <row r="656" spans="2:9" hidden="1" x14ac:dyDescent="0.35">
      <c r="B656" s="74"/>
      <c r="C656" s="74"/>
      <c r="D656" s="74"/>
      <c r="E656" s="75"/>
      <c r="F656" s="75"/>
      <c r="G656" s="75"/>
      <c r="H656" s="76"/>
      <c r="I656" s="76"/>
    </row>
    <row r="657" spans="2:9" hidden="1" x14ac:dyDescent="0.35">
      <c r="B657" s="74"/>
      <c r="C657" s="74"/>
      <c r="D657" s="74"/>
      <c r="E657" s="75"/>
      <c r="F657" s="75"/>
      <c r="G657" s="75"/>
      <c r="H657" s="76"/>
      <c r="I657" s="76"/>
    </row>
    <row r="658" spans="2:9" hidden="1" x14ac:dyDescent="0.35">
      <c r="B658" s="74"/>
      <c r="C658" s="74"/>
      <c r="D658" s="74"/>
      <c r="E658" s="75"/>
      <c r="F658" s="75"/>
      <c r="G658" s="75"/>
      <c r="H658" s="76"/>
      <c r="I658" s="76"/>
    </row>
    <row r="659" spans="2:9" hidden="1" x14ac:dyDescent="0.35">
      <c r="B659" s="74"/>
      <c r="C659" s="74"/>
      <c r="D659" s="74"/>
      <c r="E659" s="75"/>
      <c r="F659" s="75"/>
      <c r="G659" s="75"/>
      <c r="H659" s="76"/>
      <c r="I659" s="76"/>
    </row>
    <row r="660" spans="2:9" hidden="1" x14ac:dyDescent="0.35">
      <c r="B660" s="74"/>
      <c r="C660" s="74"/>
      <c r="D660" s="74"/>
      <c r="E660" s="75"/>
      <c r="F660" s="75"/>
      <c r="G660" s="75"/>
      <c r="H660" s="76"/>
      <c r="I660" s="76"/>
    </row>
    <row r="661" spans="2:9" hidden="1" x14ac:dyDescent="0.35">
      <c r="B661" s="74"/>
      <c r="C661" s="74"/>
      <c r="D661" s="74"/>
      <c r="E661" s="75"/>
      <c r="F661" s="75"/>
      <c r="G661" s="75"/>
      <c r="H661" s="76"/>
      <c r="I661" s="76"/>
    </row>
    <row r="662" spans="2:9" hidden="1" x14ac:dyDescent="0.35">
      <c r="B662" s="74"/>
      <c r="C662" s="74"/>
      <c r="D662" s="74"/>
      <c r="E662" s="75"/>
      <c r="F662" s="75"/>
      <c r="G662" s="75"/>
      <c r="H662" s="76"/>
      <c r="I662" s="76"/>
    </row>
    <row r="663" spans="2:9" hidden="1" x14ac:dyDescent="0.35">
      <c r="B663" s="74"/>
      <c r="C663" s="74"/>
      <c r="D663" s="74"/>
      <c r="E663" s="75"/>
      <c r="F663" s="75"/>
      <c r="G663" s="75"/>
      <c r="H663" s="76"/>
      <c r="I663" s="76"/>
    </row>
    <row r="664" spans="2:9" hidden="1" x14ac:dyDescent="0.35">
      <c r="B664" s="74"/>
      <c r="C664" s="74"/>
      <c r="D664" s="74"/>
      <c r="E664" s="75"/>
      <c r="F664" s="75"/>
      <c r="G664" s="75"/>
      <c r="H664" s="76"/>
      <c r="I664" s="76"/>
    </row>
    <row r="665" spans="2:9" hidden="1" x14ac:dyDescent="0.35">
      <c r="B665" s="74"/>
      <c r="C665" s="74"/>
      <c r="D665" s="74"/>
      <c r="E665" s="75"/>
      <c r="F665" s="75"/>
      <c r="G665" s="75"/>
      <c r="H665" s="76"/>
      <c r="I665" s="76"/>
    </row>
    <row r="666" spans="2:9" hidden="1" x14ac:dyDescent="0.35">
      <c r="B666" s="74"/>
      <c r="C666" s="74"/>
      <c r="D666" s="74"/>
      <c r="E666" s="75"/>
      <c r="F666" s="75"/>
      <c r="G666" s="75"/>
      <c r="H666" s="76"/>
      <c r="I666" s="76"/>
    </row>
    <row r="667" spans="2:9" hidden="1" x14ac:dyDescent="0.35">
      <c r="B667" s="74"/>
      <c r="C667" s="74"/>
      <c r="D667" s="74"/>
      <c r="E667" s="75"/>
      <c r="F667" s="75"/>
      <c r="G667" s="75"/>
      <c r="H667" s="76"/>
      <c r="I667" s="76"/>
    </row>
    <row r="668" spans="2:9" hidden="1" x14ac:dyDescent="0.35">
      <c r="B668" s="74"/>
      <c r="C668" s="74"/>
      <c r="D668" s="74"/>
      <c r="E668" s="75"/>
      <c r="F668" s="75"/>
      <c r="G668" s="75"/>
      <c r="H668" s="76"/>
      <c r="I668" s="76"/>
    </row>
    <row r="669" spans="2:9" hidden="1" x14ac:dyDescent="0.35">
      <c r="B669" s="74"/>
      <c r="C669" s="74"/>
      <c r="D669" s="74"/>
      <c r="E669" s="75"/>
      <c r="F669" s="75"/>
      <c r="G669" s="75"/>
      <c r="H669" s="76"/>
      <c r="I669" s="76"/>
    </row>
    <row r="670" spans="2:9" hidden="1" x14ac:dyDescent="0.35">
      <c r="B670" s="74"/>
      <c r="C670" s="74"/>
      <c r="D670" s="74"/>
      <c r="E670" s="75"/>
      <c r="F670" s="75"/>
      <c r="G670" s="75"/>
      <c r="H670" s="76"/>
      <c r="I670" s="76"/>
    </row>
    <row r="671" spans="2:9" hidden="1" x14ac:dyDescent="0.35">
      <c r="B671" s="74"/>
      <c r="C671" s="74"/>
      <c r="D671" s="74"/>
      <c r="E671" s="75"/>
      <c r="F671" s="75"/>
      <c r="G671" s="75"/>
      <c r="H671" s="76"/>
      <c r="I671" s="76"/>
    </row>
    <row r="672" spans="2:9" hidden="1" x14ac:dyDescent="0.35">
      <c r="B672" s="74"/>
      <c r="C672" s="74"/>
      <c r="D672" s="74"/>
      <c r="E672" s="75"/>
      <c r="F672" s="75"/>
      <c r="G672" s="75"/>
      <c r="H672" s="76"/>
      <c r="I672" s="76"/>
    </row>
    <row r="673" spans="2:9" hidden="1" x14ac:dyDescent="0.35">
      <c r="B673" s="74"/>
      <c r="C673" s="74"/>
      <c r="D673" s="74"/>
      <c r="E673" s="75"/>
      <c r="F673" s="75"/>
      <c r="G673" s="75"/>
      <c r="H673" s="76"/>
      <c r="I673" s="76"/>
    </row>
    <row r="674" spans="2:9" hidden="1" x14ac:dyDescent="0.35">
      <c r="B674" s="74"/>
      <c r="C674" s="74"/>
      <c r="D674" s="74"/>
      <c r="E674" s="75"/>
      <c r="F674" s="75"/>
      <c r="G674" s="75"/>
      <c r="H674" s="76"/>
      <c r="I674" s="76"/>
    </row>
    <row r="675" spans="2:9" hidden="1" x14ac:dyDescent="0.35">
      <c r="B675" s="74"/>
      <c r="C675" s="74"/>
      <c r="D675" s="74"/>
      <c r="E675" s="75"/>
      <c r="F675" s="75"/>
      <c r="G675" s="75"/>
      <c r="H675" s="76"/>
      <c r="I675" s="76"/>
    </row>
    <row r="676" spans="2:9" hidden="1" x14ac:dyDescent="0.35">
      <c r="B676" s="74"/>
      <c r="C676" s="74"/>
      <c r="D676" s="74"/>
      <c r="E676" s="75"/>
      <c r="F676" s="75"/>
      <c r="G676" s="75"/>
      <c r="H676" s="76"/>
      <c r="I676" s="76"/>
    </row>
    <row r="677" spans="2:9" hidden="1" x14ac:dyDescent="0.35">
      <c r="B677" s="74"/>
      <c r="C677" s="74"/>
      <c r="D677" s="74"/>
      <c r="E677" s="75"/>
      <c r="F677" s="75"/>
      <c r="G677" s="75"/>
      <c r="H677" s="76"/>
      <c r="I677" s="76"/>
    </row>
    <row r="678" spans="2:9" hidden="1" x14ac:dyDescent="0.35">
      <c r="B678" s="74"/>
      <c r="C678" s="74"/>
      <c r="D678" s="74"/>
      <c r="E678" s="75"/>
      <c r="F678" s="75"/>
      <c r="G678" s="75"/>
      <c r="H678" s="76"/>
      <c r="I678" s="76"/>
    </row>
    <row r="679" spans="2:9" hidden="1" x14ac:dyDescent="0.35">
      <c r="B679" s="74"/>
      <c r="C679" s="74"/>
      <c r="D679" s="74"/>
      <c r="E679" s="75"/>
      <c r="F679" s="75"/>
      <c r="G679" s="75"/>
      <c r="H679" s="76"/>
      <c r="I679" s="76"/>
    </row>
    <row r="680" spans="2:9" hidden="1" x14ac:dyDescent="0.35">
      <c r="B680" s="74"/>
      <c r="C680" s="74"/>
      <c r="D680" s="74"/>
      <c r="E680" s="75"/>
      <c r="F680" s="75"/>
      <c r="G680" s="75"/>
      <c r="H680" s="76"/>
      <c r="I680" s="76"/>
    </row>
    <row r="681" spans="2:9" hidden="1" x14ac:dyDescent="0.35">
      <c r="B681" s="74"/>
      <c r="C681" s="74"/>
      <c r="D681" s="74"/>
      <c r="E681" s="75"/>
      <c r="F681" s="75"/>
      <c r="G681" s="75"/>
      <c r="H681" s="76"/>
      <c r="I681" s="76"/>
    </row>
    <row r="682" spans="2:9" hidden="1" x14ac:dyDescent="0.35">
      <c r="B682" s="74"/>
      <c r="C682" s="74"/>
      <c r="D682" s="74"/>
      <c r="E682" s="75"/>
      <c r="F682" s="75"/>
      <c r="G682" s="75"/>
      <c r="H682" s="76"/>
      <c r="I682" s="76"/>
    </row>
    <row r="683" spans="2:9" hidden="1" x14ac:dyDescent="0.35">
      <c r="B683" s="74"/>
      <c r="C683" s="74"/>
      <c r="D683" s="74"/>
      <c r="E683" s="75"/>
      <c r="F683" s="75"/>
      <c r="G683" s="75"/>
      <c r="H683" s="76"/>
      <c r="I683" s="76"/>
    </row>
    <row r="684" spans="2:9" hidden="1" x14ac:dyDescent="0.35">
      <c r="B684" s="74"/>
      <c r="C684" s="74"/>
      <c r="D684" s="74"/>
      <c r="E684" s="75"/>
      <c r="F684" s="75"/>
      <c r="G684" s="75"/>
      <c r="H684" s="76"/>
      <c r="I684" s="76"/>
    </row>
    <row r="685" spans="2:9" hidden="1" x14ac:dyDescent="0.35">
      <c r="B685" s="74"/>
      <c r="C685" s="74"/>
      <c r="D685" s="74"/>
      <c r="E685" s="75"/>
      <c r="F685" s="75"/>
      <c r="G685" s="75"/>
      <c r="H685" s="76"/>
      <c r="I685" s="76"/>
    </row>
    <row r="686" spans="2:9" hidden="1" x14ac:dyDescent="0.35">
      <c r="B686" s="74"/>
      <c r="C686" s="74"/>
      <c r="D686" s="74"/>
      <c r="E686" s="75"/>
      <c r="F686" s="75"/>
      <c r="G686" s="75"/>
      <c r="H686" s="76"/>
      <c r="I686" s="76"/>
    </row>
    <row r="687" spans="2:9" hidden="1" x14ac:dyDescent="0.35">
      <c r="B687" s="74"/>
      <c r="C687" s="74"/>
      <c r="D687" s="74"/>
      <c r="E687" s="75"/>
      <c r="F687" s="75"/>
      <c r="G687" s="75"/>
      <c r="H687" s="76"/>
      <c r="I687" s="76"/>
    </row>
    <row r="688" spans="2:9" hidden="1" x14ac:dyDescent="0.35">
      <c r="B688" s="74"/>
      <c r="C688" s="74"/>
      <c r="D688" s="74"/>
      <c r="E688" s="75"/>
      <c r="F688" s="75"/>
      <c r="G688" s="75"/>
      <c r="H688" s="76"/>
      <c r="I688" s="76"/>
    </row>
    <row r="689" spans="2:9" hidden="1" x14ac:dyDescent="0.35">
      <c r="B689" s="74"/>
      <c r="C689" s="74"/>
      <c r="D689" s="74"/>
      <c r="E689" s="75"/>
      <c r="F689" s="75"/>
      <c r="G689" s="75"/>
      <c r="H689" s="76"/>
      <c r="I689" s="76"/>
    </row>
    <row r="690" spans="2:9" hidden="1" x14ac:dyDescent="0.35">
      <c r="B690" s="74"/>
      <c r="C690" s="74"/>
      <c r="D690" s="74"/>
      <c r="E690" s="75"/>
      <c r="F690" s="75"/>
      <c r="G690" s="75"/>
      <c r="H690" s="76"/>
      <c r="I690" s="76"/>
    </row>
    <row r="691" spans="2:9" hidden="1" x14ac:dyDescent="0.35">
      <c r="B691" s="74"/>
      <c r="C691" s="74"/>
      <c r="D691" s="74"/>
      <c r="E691" s="75"/>
      <c r="F691" s="75"/>
      <c r="G691" s="75"/>
      <c r="H691" s="76"/>
      <c r="I691" s="76"/>
    </row>
    <row r="692" spans="2:9" hidden="1" x14ac:dyDescent="0.35">
      <c r="B692" s="74"/>
      <c r="C692" s="74"/>
      <c r="D692" s="74"/>
      <c r="E692" s="75"/>
      <c r="F692" s="75"/>
      <c r="G692" s="75"/>
      <c r="H692" s="76"/>
      <c r="I692" s="76"/>
    </row>
    <row r="693" spans="2:9" hidden="1" x14ac:dyDescent="0.35">
      <c r="B693" s="74"/>
      <c r="C693" s="74"/>
      <c r="D693" s="74"/>
      <c r="E693" s="75"/>
      <c r="F693" s="75"/>
      <c r="G693" s="75"/>
      <c r="H693" s="76"/>
      <c r="I693" s="76"/>
    </row>
    <row r="694" spans="2:9" hidden="1" x14ac:dyDescent="0.35">
      <c r="B694" s="74"/>
      <c r="C694" s="74"/>
      <c r="D694" s="74"/>
      <c r="E694" s="75"/>
      <c r="F694" s="75"/>
      <c r="G694" s="75"/>
      <c r="H694" s="76"/>
      <c r="I694" s="76"/>
    </row>
    <row r="695" spans="2:9" hidden="1" x14ac:dyDescent="0.35">
      <c r="B695" s="74"/>
      <c r="C695" s="74"/>
      <c r="D695" s="74"/>
      <c r="E695" s="75"/>
      <c r="F695" s="75"/>
      <c r="G695" s="75"/>
      <c r="H695" s="76"/>
      <c r="I695" s="76"/>
    </row>
    <row r="696" spans="2:9" hidden="1" x14ac:dyDescent="0.35">
      <c r="B696" s="74"/>
      <c r="C696" s="74"/>
      <c r="D696" s="74"/>
      <c r="E696" s="75"/>
      <c r="F696" s="75"/>
      <c r="G696" s="75"/>
      <c r="H696" s="76"/>
      <c r="I696" s="76"/>
    </row>
    <row r="697" spans="2:9" hidden="1" x14ac:dyDescent="0.35">
      <c r="B697" s="74"/>
      <c r="C697" s="74"/>
      <c r="D697" s="74"/>
      <c r="E697" s="75"/>
      <c r="F697" s="75"/>
      <c r="G697" s="75"/>
      <c r="H697" s="76"/>
      <c r="I697" s="76"/>
    </row>
    <row r="698" spans="2:9" hidden="1" x14ac:dyDescent="0.35">
      <c r="B698" s="74"/>
      <c r="C698" s="74"/>
      <c r="D698" s="74"/>
      <c r="E698" s="75"/>
      <c r="F698" s="75"/>
      <c r="G698" s="75"/>
      <c r="H698" s="76"/>
      <c r="I698" s="76"/>
    </row>
    <row r="699" spans="2:9" hidden="1" x14ac:dyDescent="0.35">
      <c r="B699" s="74"/>
      <c r="C699" s="74"/>
      <c r="D699" s="74"/>
      <c r="E699" s="75"/>
      <c r="F699" s="75"/>
      <c r="G699" s="75"/>
      <c r="H699" s="76"/>
      <c r="I699" s="76"/>
    </row>
    <row r="700" spans="2:9" hidden="1" x14ac:dyDescent="0.35">
      <c r="B700" s="74"/>
      <c r="C700" s="74"/>
      <c r="D700" s="74"/>
      <c r="E700" s="75"/>
      <c r="F700" s="75"/>
      <c r="G700" s="75"/>
      <c r="H700" s="76"/>
      <c r="I700" s="76"/>
    </row>
    <row r="701" spans="2:9" hidden="1" x14ac:dyDescent="0.35">
      <c r="B701" s="74"/>
      <c r="C701" s="74"/>
      <c r="D701" s="74"/>
      <c r="E701" s="75"/>
      <c r="F701" s="75"/>
      <c r="G701" s="75"/>
      <c r="H701" s="76"/>
      <c r="I701" s="76"/>
    </row>
    <row r="702" spans="2:9" hidden="1" x14ac:dyDescent="0.35">
      <c r="B702" s="74"/>
      <c r="C702" s="74"/>
      <c r="D702" s="74"/>
      <c r="E702" s="75"/>
      <c r="F702" s="75"/>
      <c r="G702" s="75"/>
      <c r="H702" s="76"/>
      <c r="I702" s="76"/>
    </row>
    <row r="703" spans="2:9" hidden="1" x14ac:dyDescent="0.35">
      <c r="B703" s="74"/>
      <c r="C703" s="74"/>
      <c r="D703" s="74"/>
      <c r="E703" s="75"/>
      <c r="F703" s="75"/>
      <c r="G703" s="75"/>
      <c r="H703" s="76"/>
      <c r="I703" s="76"/>
    </row>
    <row r="704" spans="2:9" hidden="1" x14ac:dyDescent="0.35">
      <c r="B704" s="74"/>
      <c r="C704" s="74"/>
      <c r="D704" s="74"/>
      <c r="E704" s="75"/>
      <c r="F704" s="75"/>
      <c r="G704" s="75"/>
      <c r="H704" s="76"/>
      <c r="I704" s="76"/>
    </row>
    <row r="705" spans="2:9" hidden="1" x14ac:dyDescent="0.35">
      <c r="B705" s="74"/>
      <c r="C705" s="74"/>
      <c r="D705" s="74"/>
      <c r="E705" s="75"/>
      <c r="F705" s="75"/>
      <c r="G705" s="75"/>
      <c r="H705" s="76"/>
      <c r="I705" s="76"/>
    </row>
    <row r="706" spans="2:9" hidden="1" x14ac:dyDescent="0.35">
      <c r="B706" s="74"/>
      <c r="C706" s="74"/>
      <c r="D706" s="74"/>
      <c r="E706" s="75"/>
      <c r="F706" s="75"/>
      <c r="G706" s="75"/>
      <c r="H706" s="76"/>
      <c r="I706" s="76"/>
    </row>
    <row r="707" spans="2:9" hidden="1" x14ac:dyDescent="0.35">
      <c r="B707" s="74"/>
      <c r="C707" s="74"/>
      <c r="D707" s="74"/>
      <c r="E707" s="75"/>
      <c r="F707" s="75"/>
      <c r="G707" s="75"/>
      <c r="H707" s="76"/>
      <c r="I707" s="76"/>
    </row>
    <row r="708" spans="2:9" hidden="1" x14ac:dyDescent="0.35">
      <c r="B708" s="74"/>
      <c r="C708" s="74"/>
      <c r="D708" s="74"/>
      <c r="E708" s="75"/>
      <c r="F708" s="75"/>
      <c r="G708" s="75"/>
      <c r="H708" s="76"/>
      <c r="I708" s="76"/>
    </row>
    <row r="709" spans="2:9" hidden="1" x14ac:dyDescent="0.35">
      <c r="B709" s="74"/>
      <c r="C709" s="74"/>
      <c r="D709" s="74"/>
      <c r="E709" s="75"/>
      <c r="F709" s="75"/>
      <c r="G709" s="75"/>
      <c r="H709" s="76"/>
      <c r="I709" s="76"/>
    </row>
    <row r="710" spans="2:9" hidden="1" x14ac:dyDescent="0.35">
      <c r="B710" s="74"/>
      <c r="C710" s="74"/>
      <c r="D710" s="74"/>
      <c r="E710" s="75"/>
      <c r="F710" s="75"/>
      <c r="G710" s="75"/>
      <c r="H710" s="76"/>
      <c r="I710" s="76"/>
    </row>
    <row r="711" spans="2:9" hidden="1" x14ac:dyDescent="0.35">
      <c r="B711" s="74"/>
      <c r="C711" s="74"/>
      <c r="D711" s="74"/>
      <c r="E711" s="75"/>
      <c r="F711" s="75"/>
      <c r="G711" s="75"/>
      <c r="H711" s="76"/>
      <c r="I711" s="76"/>
    </row>
    <row r="712" spans="2:9" hidden="1" x14ac:dyDescent="0.35">
      <c r="B712" s="74"/>
      <c r="C712" s="74"/>
      <c r="D712" s="74"/>
      <c r="E712" s="75"/>
      <c r="F712" s="75"/>
      <c r="G712" s="75"/>
      <c r="H712" s="76"/>
      <c r="I712" s="76"/>
    </row>
    <row r="713" spans="2:9" hidden="1" x14ac:dyDescent="0.35">
      <c r="B713" s="74"/>
      <c r="C713" s="74"/>
      <c r="D713" s="74"/>
      <c r="E713" s="75"/>
      <c r="F713" s="75"/>
      <c r="G713" s="75"/>
      <c r="H713" s="76"/>
      <c r="I713" s="76"/>
    </row>
    <row r="714" spans="2:9" hidden="1" x14ac:dyDescent="0.35">
      <c r="B714" s="74"/>
      <c r="C714" s="74"/>
      <c r="D714" s="74"/>
      <c r="E714" s="75"/>
      <c r="F714" s="75"/>
      <c r="G714" s="75"/>
      <c r="H714" s="76"/>
      <c r="I714" s="76"/>
    </row>
    <row r="715" spans="2:9" hidden="1" x14ac:dyDescent="0.35">
      <c r="B715" s="74"/>
      <c r="C715" s="74"/>
      <c r="D715" s="74"/>
      <c r="E715" s="75"/>
      <c r="F715" s="75"/>
      <c r="G715" s="75"/>
      <c r="H715" s="76"/>
      <c r="I715" s="76"/>
    </row>
    <row r="716" spans="2:9" hidden="1" x14ac:dyDescent="0.35">
      <c r="B716" s="74"/>
      <c r="C716" s="74"/>
      <c r="D716" s="74"/>
      <c r="E716" s="75"/>
      <c r="F716" s="75"/>
      <c r="G716" s="75"/>
      <c r="H716" s="76"/>
      <c r="I716" s="76"/>
    </row>
    <row r="717" spans="2:9" hidden="1" x14ac:dyDescent="0.35">
      <c r="B717" s="74"/>
      <c r="C717" s="74"/>
      <c r="D717" s="74"/>
      <c r="E717" s="75"/>
      <c r="F717" s="75"/>
      <c r="G717" s="75"/>
      <c r="H717" s="76"/>
      <c r="I717" s="76"/>
    </row>
    <row r="718" spans="2:9" hidden="1" x14ac:dyDescent="0.35">
      <c r="B718" s="74"/>
      <c r="C718" s="74"/>
      <c r="D718" s="74"/>
      <c r="E718" s="75"/>
      <c r="F718" s="75"/>
      <c r="G718" s="75"/>
      <c r="H718" s="76"/>
      <c r="I718" s="76"/>
    </row>
    <row r="719" spans="2:9" hidden="1" x14ac:dyDescent="0.35">
      <c r="B719" s="74"/>
      <c r="C719" s="74"/>
      <c r="D719" s="74"/>
      <c r="E719" s="75"/>
      <c r="F719" s="75"/>
      <c r="G719" s="75"/>
      <c r="H719" s="76"/>
      <c r="I719" s="76"/>
    </row>
    <row r="720" spans="2:9" hidden="1" x14ac:dyDescent="0.35">
      <c r="B720" s="74"/>
      <c r="C720" s="74"/>
      <c r="D720" s="74"/>
      <c r="E720" s="75"/>
      <c r="F720" s="75"/>
      <c r="G720" s="75"/>
      <c r="H720" s="76"/>
      <c r="I720" s="76"/>
    </row>
    <row r="721" spans="2:9" hidden="1" x14ac:dyDescent="0.35">
      <c r="B721" s="74"/>
      <c r="C721" s="74"/>
      <c r="D721" s="74"/>
      <c r="E721" s="75"/>
      <c r="F721" s="75"/>
      <c r="G721" s="75"/>
      <c r="H721" s="76"/>
      <c r="I721" s="76"/>
    </row>
    <row r="722" spans="2:9" hidden="1" x14ac:dyDescent="0.35">
      <c r="B722" s="74"/>
      <c r="C722" s="74"/>
      <c r="D722" s="74"/>
      <c r="E722" s="75"/>
      <c r="F722" s="75"/>
      <c r="G722" s="75"/>
      <c r="H722" s="76"/>
      <c r="I722" s="76"/>
    </row>
    <row r="723" spans="2:9" hidden="1" x14ac:dyDescent="0.35">
      <c r="B723" s="74"/>
      <c r="C723" s="74"/>
      <c r="D723" s="74"/>
      <c r="E723" s="75"/>
      <c r="F723" s="75"/>
      <c r="G723" s="75"/>
      <c r="H723" s="76"/>
      <c r="I723" s="76"/>
    </row>
    <row r="724" spans="2:9" hidden="1" x14ac:dyDescent="0.35">
      <c r="B724" s="74"/>
      <c r="C724" s="74"/>
      <c r="D724" s="74"/>
      <c r="E724" s="75"/>
      <c r="F724" s="75"/>
      <c r="G724" s="75"/>
      <c r="H724" s="76"/>
      <c r="I724" s="76"/>
    </row>
    <row r="725" spans="2:9" hidden="1" x14ac:dyDescent="0.35">
      <c r="B725" s="74"/>
      <c r="C725" s="74"/>
      <c r="D725" s="74"/>
      <c r="E725" s="75"/>
      <c r="F725" s="75"/>
      <c r="G725" s="75"/>
      <c r="H725" s="76"/>
      <c r="I725" s="76"/>
    </row>
    <row r="726" spans="2:9" hidden="1" x14ac:dyDescent="0.35">
      <c r="B726" s="74"/>
      <c r="C726" s="74"/>
      <c r="D726" s="74"/>
      <c r="E726" s="75"/>
      <c r="F726" s="75"/>
      <c r="G726" s="75"/>
      <c r="H726" s="76"/>
      <c r="I726" s="76"/>
    </row>
    <row r="727" spans="2:9" hidden="1" x14ac:dyDescent="0.35">
      <c r="B727" s="74"/>
      <c r="C727" s="74"/>
      <c r="D727" s="74"/>
      <c r="E727" s="75"/>
      <c r="F727" s="75"/>
      <c r="G727" s="75"/>
      <c r="H727" s="76"/>
      <c r="I727" s="76"/>
    </row>
    <row r="728" spans="2:9" hidden="1" x14ac:dyDescent="0.35">
      <c r="B728" s="74"/>
      <c r="C728" s="74"/>
      <c r="D728" s="74"/>
      <c r="E728" s="75"/>
      <c r="F728" s="75"/>
      <c r="G728" s="75"/>
      <c r="H728" s="76"/>
      <c r="I728" s="76"/>
    </row>
    <row r="729" spans="2:9" hidden="1" x14ac:dyDescent="0.35">
      <c r="B729" s="74"/>
      <c r="C729" s="74"/>
      <c r="D729" s="74"/>
      <c r="E729" s="75"/>
      <c r="F729" s="75"/>
      <c r="G729" s="75"/>
      <c r="H729" s="76"/>
      <c r="I729" s="76"/>
    </row>
    <row r="730" spans="2:9" hidden="1" x14ac:dyDescent="0.35">
      <c r="B730" s="74"/>
      <c r="C730" s="74"/>
      <c r="D730" s="74"/>
      <c r="E730" s="75"/>
      <c r="F730" s="75"/>
      <c r="G730" s="75"/>
      <c r="H730" s="76"/>
      <c r="I730" s="76"/>
    </row>
    <row r="731" spans="2:9" hidden="1" x14ac:dyDescent="0.35">
      <c r="B731" s="74"/>
      <c r="C731" s="74"/>
      <c r="D731" s="74"/>
      <c r="E731" s="75"/>
      <c r="F731" s="75"/>
      <c r="G731" s="75"/>
      <c r="H731" s="76"/>
      <c r="I731" s="76"/>
    </row>
    <row r="732" spans="2:9" hidden="1" x14ac:dyDescent="0.35">
      <c r="B732" s="74"/>
      <c r="C732" s="74"/>
      <c r="D732" s="74"/>
      <c r="E732" s="75"/>
      <c r="F732" s="75"/>
      <c r="G732" s="75"/>
      <c r="H732" s="76"/>
      <c r="I732" s="76"/>
    </row>
    <row r="733" spans="2:9" hidden="1" x14ac:dyDescent="0.35">
      <c r="B733" s="74"/>
      <c r="C733" s="74"/>
      <c r="D733" s="74"/>
      <c r="E733" s="75"/>
      <c r="F733" s="75"/>
      <c r="G733" s="75"/>
      <c r="H733" s="76"/>
      <c r="I733" s="76"/>
    </row>
    <row r="734" spans="2:9" hidden="1" x14ac:dyDescent="0.35">
      <c r="B734" s="74"/>
      <c r="C734" s="74"/>
      <c r="D734" s="74"/>
      <c r="E734" s="75"/>
      <c r="F734" s="75"/>
      <c r="G734" s="75"/>
      <c r="H734" s="76"/>
      <c r="I734" s="76"/>
    </row>
    <row r="735" spans="2:9" hidden="1" x14ac:dyDescent="0.35">
      <c r="B735" s="74"/>
      <c r="C735" s="74"/>
      <c r="D735" s="74"/>
      <c r="E735" s="75"/>
      <c r="F735" s="75"/>
      <c r="G735" s="75"/>
      <c r="H735" s="76"/>
      <c r="I735" s="76"/>
    </row>
    <row r="736" spans="2:9" hidden="1" x14ac:dyDescent="0.35">
      <c r="B736" s="74"/>
      <c r="C736" s="74"/>
      <c r="D736" s="74"/>
      <c r="E736" s="75"/>
      <c r="F736" s="75"/>
      <c r="G736" s="75"/>
      <c r="H736" s="76"/>
      <c r="I736" s="76"/>
    </row>
    <row r="737" spans="2:9" hidden="1" x14ac:dyDescent="0.35">
      <c r="B737" s="74"/>
      <c r="C737" s="74"/>
      <c r="D737" s="74"/>
      <c r="E737" s="75"/>
      <c r="F737" s="75"/>
      <c r="G737" s="75"/>
      <c r="H737" s="76"/>
      <c r="I737" s="76"/>
    </row>
    <row r="738" spans="2:9" hidden="1" x14ac:dyDescent="0.35">
      <c r="B738" s="74"/>
      <c r="C738" s="74"/>
      <c r="D738" s="74"/>
      <c r="E738" s="75"/>
      <c r="F738" s="75"/>
      <c r="G738" s="75"/>
      <c r="H738" s="76"/>
      <c r="I738" s="76"/>
    </row>
    <row r="739" spans="2:9" hidden="1" x14ac:dyDescent="0.35">
      <c r="B739" s="74"/>
      <c r="C739" s="74"/>
      <c r="D739" s="74"/>
      <c r="E739" s="75"/>
      <c r="F739" s="75"/>
      <c r="G739" s="75"/>
      <c r="H739" s="76"/>
      <c r="I739" s="76"/>
    </row>
    <row r="740" spans="2:9" hidden="1" x14ac:dyDescent="0.35">
      <c r="B740" s="74"/>
      <c r="C740" s="74"/>
      <c r="D740" s="74"/>
      <c r="E740" s="75"/>
      <c r="F740" s="75"/>
      <c r="G740" s="75"/>
      <c r="H740" s="76"/>
      <c r="I740" s="76"/>
    </row>
    <row r="741" spans="2:9" hidden="1" x14ac:dyDescent="0.35">
      <c r="B741" s="74"/>
      <c r="C741" s="74"/>
      <c r="D741" s="74"/>
      <c r="E741" s="75"/>
      <c r="F741" s="75"/>
      <c r="G741" s="75"/>
      <c r="H741" s="76"/>
      <c r="I741" s="76"/>
    </row>
    <row r="742" spans="2:9" hidden="1" x14ac:dyDescent="0.35">
      <c r="B742" s="74"/>
      <c r="C742" s="74"/>
      <c r="D742" s="74"/>
      <c r="E742" s="75"/>
      <c r="F742" s="75"/>
      <c r="G742" s="75"/>
      <c r="H742" s="76"/>
      <c r="I742" s="76"/>
    </row>
    <row r="743" spans="2:9" hidden="1" x14ac:dyDescent="0.35">
      <c r="B743" s="74"/>
      <c r="C743" s="74"/>
      <c r="D743" s="74"/>
      <c r="E743" s="75"/>
      <c r="F743" s="75"/>
      <c r="G743" s="75"/>
      <c r="H743" s="76"/>
      <c r="I743" s="76"/>
    </row>
    <row r="744" spans="2:9" hidden="1" x14ac:dyDescent="0.35">
      <c r="B744" s="74"/>
      <c r="C744" s="74"/>
      <c r="D744" s="74"/>
      <c r="E744" s="75"/>
      <c r="F744" s="75"/>
      <c r="G744" s="75"/>
      <c r="H744" s="76"/>
      <c r="I744" s="76"/>
    </row>
    <row r="745" spans="2:9" hidden="1" x14ac:dyDescent="0.35">
      <c r="B745" s="74"/>
      <c r="C745" s="74"/>
      <c r="D745" s="74"/>
      <c r="E745" s="75"/>
      <c r="F745" s="75"/>
      <c r="G745" s="75"/>
      <c r="H745" s="76"/>
      <c r="I745" s="76"/>
    </row>
    <row r="746" spans="2:9" hidden="1" x14ac:dyDescent="0.35">
      <c r="B746" s="74"/>
      <c r="C746" s="74"/>
      <c r="D746" s="74"/>
      <c r="E746" s="75"/>
      <c r="F746" s="75"/>
      <c r="G746" s="75"/>
      <c r="H746" s="76"/>
      <c r="I746" s="76"/>
    </row>
    <row r="747" spans="2:9" hidden="1" x14ac:dyDescent="0.35">
      <c r="B747" s="74"/>
      <c r="C747" s="74"/>
      <c r="D747" s="74"/>
      <c r="E747" s="75"/>
      <c r="F747" s="75"/>
      <c r="G747" s="75"/>
      <c r="H747" s="76"/>
      <c r="I747" s="76"/>
    </row>
    <row r="748" spans="2:9" hidden="1" x14ac:dyDescent="0.35">
      <c r="B748" s="74"/>
      <c r="C748" s="74"/>
      <c r="D748" s="74"/>
      <c r="E748" s="75"/>
      <c r="F748" s="75"/>
      <c r="G748" s="75"/>
      <c r="H748" s="76"/>
      <c r="I748" s="76"/>
    </row>
    <row r="749" spans="2:9" hidden="1" x14ac:dyDescent="0.35">
      <c r="B749" s="74"/>
      <c r="C749" s="74"/>
      <c r="D749" s="74"/>
      <c r="E749" s="75"/>
      <c r="F749" s="75"/>
      <c r="G749" s="75"/>
      <c r="H749" s="76"/>
      <c r="I749" s="76"/>
    </row>
    <row r="750" spans="2:9" hidden="1" x14ac:dyDescent="0.35">
      <c r="B750" s="74"/>
      <c r="C750" s="74"/>
      <c r="D750" s="74"/>
      <c r="E750" s="75"/>
      <c r="F750" s="75"/>
      <c r="G750" s="75"/>
      <c r="H750" s="76"/>
      <c r="I750" s="76"/>
    </row>
    <row r="751" spans="2:9" hidden="1" x14ac:dyDescent="0.35">
      <c r="B751" s="74"/>
      <c r="C751" s="74"/>
      <c r="D751" s="74"/>
      <c r="E751" s="75"/>
      <c r="F751" s="75"/>
      <c r="G751" s="75"/>
      <c r="H751" s="76"/>
      <c r="I751" s="76"/>
    </row>
    <row r="752" spans="2:9" hidden="1" x14ac:dyDescent="0.35">
      <c r="B752" s="74"/>
      <c r="C752" s="74"/>
      <c r="D752" s="74"/>
      <c r="E752" s="75"/>
      <c r="F752" s="75"/>
      <c r="G752" s="75"/>
      <c r="H752" s="76"/>
      <c r="I752" s="76"/>
    </row>
    <row r="753" spans="2:9" hidden="1" x14ac:dyDescent="0.35">
      <c r="B753" s="74"/>
      <c r="C753" s="74"/>
      <c r="D753" s="74"/>
      <c r="E753" s="75"/>
      <c r="F753" s="75"/>
      <c r="G753" s="75"/>
      <c r="H753" s="76"/>
      <c r="I753" s="76"/>
    </row>
    <row r="754" spans="2:9" hidden="1" x14ac:dyDescent="0.35">
      <c r="B754" s="74"/>
      <c r="C754" s="74"/>
      <c r="D754" s="74"/>
      <c r="E754" s="75"/>
      <c r="F754" s="75"/>
      <c r="G754" s="75"/>
      <c r="H754" s="76"/>
      <c r="I754" s="76"/>
    </row>
    <row r="755" spans="2:9" hidden="1" x14ac:dyDescent="0.35">
      <c r="B755" s="74"/>
      <c r="C755" s="74"/>
      <c r="D755" s="74"/>
      <c r="E755" s="75"/>
      <c r="F755" s="75"/>
      <c r="G755" s="75"/>
      <c r="H755" s="76"/>
      <c r="I755" s="76"/>
    </row>
    <row r="756" spans="2:9" hidden="1" x14ac:dyDescent="0.35">
      <c r="B756" s="74"/>
      <c r="C756" s="74"/>
      <c r="D756" s="74"/>
      <c r="E756" s="75"/>
      <c r="F756" s="75"/>
      <c r="G756" s="75"/>
      <c r="H756" s="76"/>
      <c r="I756" s="76"/>
    </row>
    <row r="757" spans="2:9" hidden="1" x14ac:dyDescent="0.35">
      <c r="B757" s="74"/>
      <c r="C757" s="74"/>
      <c r="D757" s="74"/>
      <c r="E757" s="75"/>
      <c r="F757" s="75"/>
      <c r="G757" s="75"/>
      <c r="H757" s="76"/>
      <c r="I757" s="76"/>
    </row>
    <row r="758" spans="2:9" hidden="1" x14ac:dyDescent="0.35">
      <c r="B758" s="74"/>
      <c r="C758" s="74"/>
      <c r="D758" s="74"/>
      <c r="E758" s="75"/>
      <c r="F758" s="75"/>
      <c r="G758" s="75"/>
      <c r="H758" s="76"/>
      <c r="I758" s="76"/>
    </row>
    <row r="759" spans="2:9" hidden="1" x14ac:dyDescent="0.35">
      <c r="B759" s="74"/>
      <c r="C759" s="74"/>
      <c r="D759" s="74"/>
      <c r="E759" s="75"/>
      <c r="F759" s="75"/>
      <c r="G759" s="75"/>
      <c r="H759" s="76"/>
      <c r="I759" s="76"/>
    </row>
    <row r="760" spans="2:9" hidden="1" x14ac:dyDescent="0.35">
      <c r="B760" s="74"/>
      <c r="C760" s="74"/>
      <c r="D760" s="74"/>
      <c r="E760" s="75"/>
      <c r="F760" s="75"/>
      <c r="G760" s="75"/>
      <c r="H760" s="76"/>
      <c r="I760" s="76"/>
    </row>
    <row r="761" spans="2:9" hidden="1" x14ac:dyDescent="0.35">
      <c r="B761" s="74"/>
      <c r="C761" s="74"/>
      <c r="D761" s="74"/>
      <c r="E761" s="75"/>
      <c r="F761" s="75"/>
      <c r="G761" s="75"/>
      <c r="H761" s="76"/>
      <c r="I761" s="76"/>
    </row>
    <row r="762" spans="2:9" hidden="1" x14ac:dyDescent="0.35">
      <c r="B762" s="74"/>
      <c r="C762" s="74"/>
      <c r="D762" s="74"/>
      <c r="E762" s="75"/>
      <c r="F762" s="75"/>
      <c r="G762" s="75"/>
      <c r="H762" s="76"/>
      <c r="I762" s="76"/>
    </row>
    <row r="763" spans="2:9" hidden="1" x14ac:dyDescent="0.35">
      <c r="B763" s="74"/>
      <c r="C763" s="74"/>
      <c r="D763" s="74"/>
      <c r="E763" s="75"/>
      <c r="F763" s="75"/>
      <c r="G763" s="75"/>
      <c r="H763" s="76"/>
      <c r="I763" s="76"/>
    </row>
    <row r="764" spans="2:9" hidden="1" x14ac:dyDescent="0.35">
      <c r="B764" s="74"/>
      <c r="C764" s="74"/>
      <c r="D764" s="74"/>
      <c r="E764" s="75"/>
      <c r="F764" s="75"/>
      <c r="G764" s="75"/>
      <c r="H764" s="76"/>
      <c r="I764" s="76"/>
    </row>
    <row r="765" spans="2:9" hidden="1" x14ac:dyDescent="0.35">
      <c r="B765" s="74"/>
      <c r="C765" s="74"/>
      <c r="D765" s="74"/>
      <c r="E765" s="75"/>
      <c r="F765" s="75"/>
      <c r="G765" s="75"/>
      <c r="H765" s="76"/>
      <c r="I765" s="76"/>
    </row>
    <row r="766" spans="2:9" hidden="1" x14ac:dyDescent="0.35">
      <c r="B766" s="74"/>
      <c r="C766" s="74"/>
      <c r="D766" s="74"/>
      <c r="E766" s="75"/>
      <c r="F766" s="75"/>
      <c r="G766" s="75"/>
      <c r="H766" s="76"/>
      <c r="I766" s="76"/>
    </row>
    <row r="767" spans="2:9" hidden="1" x14ac:dyDescent="0.35">
      <c r="B767" s="74"/>
      <c r="C767" s="74"/>
      <c r="D767" s="74"/>
      <c r="E767" s="75"/>
      <c r="F767" s="75"/>
      <c r="G767" s="75"/>
      <c r="H767" s="76"/>
      <c r="I767" s="76"/>
    </row>
    <row r="768" spans="2:9" hidden="1" x14ac:dyDescent="0.35">
      <c r="B768" s="74"/>
      <c r="C768" s="74"/>
      <c r="D768" s="74"/>
      <c r="E768" s="75"/>
      <c r="F768" s="75"/>
      <c r="G768" s="75"/>
      <c r="H768" s="76"/>
      <c r="I768" s="76"/>
    </row>
    <row r="769" spans="2:9" hidden="1" x14ac:dyDescent="0.35">
      <c r="B769" s="74"/>
      <c r="C769" s="74"/>
      <c r="D769" s="74"/>
      <c r="E769" s="75"/>
      <c r="F769" s="75"/>
      <c r="G769" s="75"/>
      <c r="H769" s="76"/>
      <c r="I769" s="76"/>
    </row>
    <row r="770" spans="2:9" hidden="1" x14ac:dyDescent="0.35">
      <c r="B770" s="74"/>
      <c r="C770" s="74"/>
      <c r="D770" s="74"/>
      <c r="E770" s="75"/>
      <c r="F770" s="75"/>
      <c r="G770" s="75"/>
      <c r="H770" s="76"/>
      <c r="I770" s="76"/>
    </row>
    <row r="771" spans="2:9" hidden="1" x14ac:dyDescent="0.35">
      <c r="B771" s="74"/>
      <c r="C771" s="74"/>
      <c r="D771" s="74"/>
      <c r="E771" s="75"/>
      <c r="F771" s="75"/>
      <c r="G771" s="75"/>
      <c r="H771" s="76"/>
      <c r="I771" s="76"/>
    </row>
    <row r="772" spans="2:9" hidden="1" x14ac:dyDescent="0.35">
      <c r="B772" s="74"/>
      <c r="C772" s="74"/>
      <c r="D772" s="74"/>
      <c r="E772" s="75"/>
      <c r="F772" s="75"/>
      <c r="G772" s="75"/>
      <c r="H772" s="76"/>
      <c r="I772" s="76"/>
    </row>
    <row r="773" spans="2:9" hidden="1" x14ac:dyDescent="0.35">
      <c r="B773" s="74"/>
      <c r="C773" s="74"/>
      <c r="D773" s="74"/>
      <c r="E773" s="75"/>
      <c r="F773" s="75"/>
      <c r="G773" s="75"/>
      <c r="H773" s="76"/>
      <c r="I773" s="76"/>
    </row>
    <row r="774" spans="2:9" hidden="1" x14ac:dyDescent="0.35">
      <c r="B774" s="74"/>
      <c r="C774" s="74"/>
      <c r="D774" s="74"/>
      <c r="E774" s="75"/>
      <c r="F774" s="75"/>
      <c r="G774" s="75"/>
      <c r="H774" s="76"/>
      <c r="I774" s="76"/>
    </row>
    <row r="775" spans="2:9" hidden="1" x14ac:dyDescent="0.35">
      <c r="B775" s="74"/>
      <c r="C775" s="74"/>
      <c r="D775" s="74"/>
      <c r="E775" s="75"/>
      <c r="F775" s="75"/>
      <c r="G775" s="75"/>
      <c r="H775" s="76"/>
      <c r="I775" s="76"/>
    </row>
    <row r="776" spans="2:9" hidden="1" x14ac:dyDescent="0.35">
      <c r="B776" s="74"/>
      <c r="C776" s="74"/>
      <c r="D776" s="74"/>
      <c r="E776" s="75"/>
      <c r="F776" s="75"/>
      <c r="G776" s="75"/>
      <c r="H776" s="76"/>
      <c r="I776" s="76"/>
    </row>
    <row r="777" spans="2:9" hidden="1" x14ac:dyDescent="0.35">
      <c r="B777" s="74"/>
      <c r="C777" s="74"/>
      <c r="D777" s="74"/>
      <c r="E777" s="75"/>
      <c r="F777" s="75"/>
      <c r="G777" s="75"/>
      <c r="H777" s="76"/>
      <c r="I777" s="76"/>
    </row>
    <row r="778" spans="2:9" hidden="1" x14ac:dyDescent="0.35">
      <c r="B778" s="74"/>
      <c r="C778" s="74"/>
      <c r="D778" s="74"/>
      <c r="E778" s="75"/>
      <c r="F778" s="75"/>
      <c r="G778" s="75"/>
      <c r="H778" s="76"/>
      <c r="I778" s="76"/>
    </row>
    <row r="779" spans="2:9" hidden="1" x14ac:dyDescent="0.35">
      <c r="B779" s="74"/>
      <c r="C779" s="74"/>
      <c r="D779" s="74"/>
      <c r="E779" s="75"/>
      <c r="F779" s="75"/>
      <c r="G779" s="75"/>
      <c r="H779" s="76"/>
      <c r="I779" s="76"/>
    </row>
    <row r="780" spans="2:9" hidden="1" x14ac:dyDescent="0.35">
      <c r="B780" s="74"/>
      <c r="C780" s="74"/>
      <c r="D780" s="74"/>
      <c r="E780" s="75"/>
      <c r="F780" s="75"/>
      <c r="G780" s="75"/>
      <c r="H780" s="76"/>
      <c r="I780" s="76"/>
    </row>
    <row r="781" spans="2:9" hidden="1" x14ac:dyDescent="0.35">
      <c r="B781" s="74"/>
      <c r="C781" s="74"/>
      <c r="D781" s="74"/>
      <c r="E781" s="75"/>
      <c r="F781" s="75"/>
      <c r="G781" s="75"/>
      <c r="H781" s="76"/>
      <c r="I781" s="76"/>
    </row>
    <row r="782" spans="2:9" hidden="1" x14ac:dyDescent="0.35">
      <c r="B782" s="74"/>
      <c r="C782" s="74"/>
      <c r="D782" s="74"/>
      <c r="E782" s="75"/>
      <c r="F782" s="75"/>
      <c r="G782" s="75"/>
      <c r="H782" s="76"/>
      <c r="I782" s="76"/>
    </row>
    <row r="783" spans="2:9" hidden="1" x14ac:dyDescent="0.35">
      <c r="B783" s="74"/>
      <c r="C783" s="74"/>
      <c r="D783" s="74"/>
      <c r="E783" s="75"/>
      <c r="F783" s="75"/>
      <c r="G783" s="75"/>
      <c r="H783" s="76"/>
      <c r="I783" s="76"/>
    </row>
    <row r="784" spans="2:9" hidden="1" x14ac:dyDescent="0.35">
      <c r="B784" s="74"/>
      <c r="C784" s="74"/>
      <c r="D784" s="74"/>
      <c r="E784" s="75"/>
      <c r="F784" s="75"/>
      <c r="G784" s="75"/>
      <c r="H784" s="76"/>
      <c r="I784" s="76"/>
    </row>
    <row r="785" spans="2:9" hidden="1" x14ac:dyDescent="0.35">
      <c r="B785" s="74"/>
      <c r="C785" s="74"/>
      <c r="D785" s="74"/>
      <c r="E785" s="75"/>
      <c r="F785" s="75"/>
      <c r="G785" s="75"/>
      <c r="H785" s="76"/>
      <c r="I785" s="76"/>
    </row>
    <row r="786" spans="2:9" hidden="1" x14ac:dyDescent="0.35">
      <c r="B786" s="74"/>
      <c r="C786" s="74"/>
      <c r="D786" s="74"/>
      <c r="E786" s="75"/>
      <c r="F786" s="75"/>
      <c r="G786" s="75"/>
      <c r="H786" s="76"/>
      <c r="I786" s="76"/>
    </row>
    <row r="787" spans="2:9" hidden="1" x14ac:dyDescent="0.35">
      <c r="B787" s="74"/>
      <c r="C787" s="74"/>
      <c r="D787" s="74"/>
      <c r="E787" s="75"/>
      <c r="F787" s="75"/>
      <c r="G787" s="75"/>
      <c r="H787" s="76"/>
      <c r="I787" s="76"/>
    </row>
    <row r="788" spans="2:9" hidden="1" x14ac:dyDescent="0.35">
      <c r="B788" s="74"/>
      <c r="C788" s="74"/>
      <c r="D788" s="74"/>
      <c r="E788" s="75"/>
      <c r="F788" s="75"/>
      <c r="G788" s="75"/>
      <c r="H788" s="76"/>
      <c r="I788" s="76"/>
    </row>
    <row r="789" spans="2:9" hidden="1" x14ac:dyDescent="0.35">
      <c r="B789" s="74"/>
      <c r="C789" s="74"/>
      <c r="D789" s="74"/>
      <c r="E789" s="75"/>
      <c r="F789" s="75"/>
      <c r="G789" s="75"/>
      <c r="H789" s="76"/>
      <c r="I789" s="76"/>
    </row>
    <row r="790" spans="2:9" hidden="1" x14ac:dyDescent="0.35">
      <c r="B790" s="74"/>
      <c r="C790" s="74"/>
      <c r="D790" s="74"/>
      <c r="E790" s="75"/>
      <c r="F790" s="75"/>
      <c r="G790" s="75"/>
      <c r="H790" s="76"/>
      <c r="I790" s="76"/>
    </row>
    <row r="791" spans="2:9" hidden="1" x14ac:dyDescent="0.35">
      <c r="B791" s="74"/>
      <c r="C791" s="74"/>
      <c r="D791" s="74"/>
      <c r="E791" s="75"/>
      <c r="F791" s="75"/>
      <c r="G791" s="75"/>
      <c r="H791" s="76"/>
      <c r="I791" s="76"/>
    </row>
    <row r="792" spans="2:9" hidden="1" x14ac:dyDescent="0.35">
      <c r="B792" s="74"/>
      <c r="C792" s="74"/>
      <c r="D792" s="74"/>
      <c r="E792" s="75"/>
      <c r="F792" s="75"/>
      <c r="G792" s="75"/>
      <c r="H792" s="76"/>
      <c r="I792" s="76"/>
    </row>
    <row r="793" spans="2:9" hidden="1" x14ac:dyDescent="0.35">
      <c r="B793" s="74"/>
      <c r="C793" s="74"/>
      <c r="D793" s="74"/>
      <c r="E793" s="75"/>
      <c r="F793" s="75"/>
      <c r="G793" s="75"/>
      <c r="H793" s="76"/>
      <c r="I793" s="76"/>
    </row>
    <row r="794" spans="2:9" hidden="1" x14ac:dyDescent="0.35">
      <c r="B794" s="74"/>
      <c r="C794" s="74"/>
      <c r="D794" s="74"/>
      <c r="E794" s="75"/>
      <c r="F794" s="75"/>
      <c r="G794" s="75"/>
      <c r="H794" s="76"/>
      <c r="I794" s="76"/>
    </row>
    <row r="795" spans="2:9" hidden="1" x14ac:dyDescent="0.35">
      <c r="B795" s="74"/>
      <c r="C795" s="74"/>
      <c r="D795" s="74"/>
      <c r="E795" s="75"/>
      <c r="F795" s="75"/>
      <c r="G795" s="75"/>
      <c r="H795" s="76"/>
      <c r="I795" s="76"/>
    </row>
    <row r="796" spans="2:9" hidden="1" x14ac:dyDescent="0.35">
      <c r="B796" s="74"/>
      <c r="C796" s="74"/>
      <c r="D796" s="74"/>
      <c r="E796" s="75"/>
      <c r="F796" s="75"/>
      <c r="G796" s="75"/>
      <c r="H796" s="76"/>
      <c r="I796" s="76"/>
    </row>
    <row r="797" spans="2:9" hidden="1" x14ac:dyDescent="0.35">
      <c r="B797" s="74"/>
      <c r="C797" s="74"/>
      <c r="D797" s="74"/>
      <c r="E797" s="75"/>
      <c r="F797" s="75"/>
      <c r="G797" s="75"/>
      <c r="H797" s="76"/>
      <c r="I797" s="76"/>
    </row>
    <row r="798" spans="2:9" hidden="1" x14ac:dyDescent="0.35">
      <c r="B798" s="74"/>
      <c r="C798" s="74"/>
      <c r="D798" s="74"/>
      <c r="E798" s="75"/>
      <c r="F798" s="75"/>
      <c r="G798" s="75"/>
      <c r="H798" s="76"/>
      <c r="I798" s="76"/>
    </row>
    <row r="799" spans="2:9" hidden="1" x14ac:dyDescent="0.35">
      <c r="B799" s="74"/>
      <c r="C799" s="74"/>
      <c r="D799" s="74"/>
      <c r="E799" s="75"/>
      <c r="F799" s="75"/>
      <c r="G799" s="75"/>
      <c r="H799" s="76"/>
      <c r="I799" s="76"/>
    </row>
    <row r="800" spans="2:9" hidden="1" x14ac:dyDescent="0.35">
      <c r="B800" s="74"/>
      <c r="C800" s="74"/>
      <c r="D800" s="74"/>
      <c r="E800" s="75"/>
      <c r="F800" s="75"/>
      <c r="G800" s="75"/>
      <c r="H800" s="76"/>
      <c r="I800" s="76"/>
    </row>
    <row r="801" spans="2:9" hidden="1" x14ac:dyDescent="0.35">
      <c r="B801" s="74"/>
      <c r="C801" s="74"/>
      <c r="D801" s="74"/>
      <c r="E801" s="75"/>
      <c r="F801" s="75"/>
      <c r="G801" s="75"/>
      <c r="H801" s="76"/>
      <c r="I801" s="76"/>
    </row>
    <row r="802" spans="2:9" hidden="1" x14ac:dyDescent="0.35">
      <c r="B802" s="74"/>
      <c r="C802" s="74"/>
      <c r="D802" s="74"/>
      <c r="E802" s="75"/>
      <c r="F802" s="75"/>
      <c r="G802" s="75"/>
      <c r="H802" s="76"/>
      <c r="I802" s="76"/>
    </row>
    <row r="803" spans="2:9" hidden="1" x14ac:dyDescent="0.35">
      <c r="B803" s="74"/>
      <c r="C803" s="74"/>
      <c r="D803" s="74"/>
      <c r="E803" s="75"/>
      <c r="F803" s="75"/>
      <c r="G803" s="75"/>
      <c r="H803" s="76"/>
      <c r="I803" s="76"/>
    </row>
    <row r="804" spans="2:9" hidden="1" x14ac:dyDescent="0.35">
      <c r="B804" s="74"/>
      <c r="C804" s="74"/>
      <c r="D804" s="74"/>
      <c r="E804" s="75"/>
      <c r="F804" s="75"/>
      <c r="G804" s="75"/>
      <c r="H804" s="76"/>
      <c r="I804" s="76"/>
    </row>
    <row r="805" spans="2:9" hidden="1" x14ac:dyDescent="0.35">
      <c r="B805" s="74"/>
      <c r="C805" s="74"/>
      <c r="D805" s="74"/>
      <c r="E805" s="75"/>
      <c r="F805" s="75"/>
      <c r="G805" s="75"/>
      <c r="H805" s="76"/>
      <c r="I805" s="76"/>
    </row>
    <row r="806" spans="2:9" hidden="1" x14ac:dyDescent="0.35">
      <c r="B806" s="74"/>
      <c r="C806" s="74"/>
      <c r="D806" s="74"/>
      <c r="E806" s="75"/>
      <c r="F806" s="75"/>
      <c r="G806" s="75"/>
      <c r="H806" s="76"/>
      <c r="I806" s="76"/>
    </row>
    <row r="807" spans="2:9" hidden="1" x14ac:dyDescent="0.35">
      <c r="B807" s="74"/>
      <c r="C807" s="74"/>
      <c r="D807" s="74"/>
      <c r="E807" s="75"/>
      <c r="F807" s="75"/>
      <c r="G807" s="75"/>
      <c r="H807" s="76"/>
      <c r="I807" s="76"/>
    </row>
    <row r="808" spans="2:9" hidden="1" x14ac:dyDescent="0.35">
      <c r="B808" s="74"/>
      <c r="C808" s="74"/>
      <c r="D808" s="74"/>
      <c r="E808" s="75"/>
      <c r="F808" s="75"/>
      <c r="G808" s="75"/>
      <c r="H808" s="76"/>
      <c r="I808" s="76"/>
    </row>
    <row r="809" spans="2:9" hidden="1" x14ac:dyDescent="0.35">
      <c r="B809" s="74"/>
      <c r="C809" s="74"/>
      <c r="D809" s="74"/>
      <c r="E809" s="75"/>
      <c r="F809" s="75"/>
      <c r="G809" s="75"/>
      <c r="H809" s="76"/>
      <c r="I809" s="76"/>
    </row>
    <row r="810" spans="2:9" hidden="1" x14ac:dyDescent="0.35">
      <c r="B810" s="74"/>
      <c r="C810" s="74"/>
      <c r="D810" s="74"/>
      <c r="E810" s="75"/>
      <c r="F810" s="75"/>
      <c r="G810" s="75"/>
      <c r="H810" s="76"/>
      <c r="I810" s="76"/>
    </row>
    <row r="811" spans="2:9" hidden="1" x14ac:dyDescent="0.35">
      <c r="B811" s="74"/>
      <c r="C811" s="74"/>
      <c r="D811" s="74"/>
      <c r="E811" s="75"/>
      <c r="F811" s="75"/>
      <c r="G811" s="75"/>
      <c r="H811" s="76"/>
      <c r="I811" s="76"/>
    </row>
    <row r="812" spans="2:9" hidden="1" x14ac:dyDescent="0.35">
      <c r="B812" s="74"/>
      <c r="C812" s="74"/>
      <c r="D812" s="74"/>
      <c r="E812" s="75"/>
      <c r="F812" s="75"/>
      <c r="G812" s="75"/>
      <c r="H812" s="76"/>
      <c r="I812" s="76"/>
    </row>
    <row r="813" spans="2:9" hidden="1" x14ac:dyDescent="0.35">
      <c r="B813" s="74"/>
      <c r="C813" s="74"/>
      <c r="D813" s="74"/>
      <c r="E813" s="75"/>
      <c r="F813" s="75"/>
      <c r="G813" s="75"/>
      <c r="H813" s="76"/>
      <c r="I813" s="76"/>
    </row>
    <row r="814" spans="2:9" hidden="1" x14ac:dyDescent="0.35">
      <c r="B814" s="74"/>
      <c r="C814" s="74"/>
      <c r="D814" s="74"/>
      <c r="E814" s="75"/>
      <c r="F814" s="75"/>
      <c r="G814" s="75"/>
      <c r="H814" s="76"/>
      <c r="I814" s="76"/>
    </row>
    <row r="815" spans="2:9" hidden="1" x14ac:dyDescent="0.35">
      <c r="B815" s="74"/>
      <c r="C815" s="74"/>
      <c r="D815" s="74"/>
      <c r="E815" s="75"/>
      <c r="F815" s="75"/>
      <c r="G815" s="75"/>
      <c r="H815" s="76"/>
      <c r="I815" s="76"/>
    </row>
    <row r="816" spans="2:9" hidden="1" x14ac:dyDescent="0.35">
      <c r="B816" s="74"/>
      <c r="C816" s="74"/>
      <c r="D816" s="74"/>
      <c r="E816" s="75"/>
      <c r="F816" s="75"/>
      <c r="G816" s="75"/>
      <c r="H816" s="76"/>
      <c r="I816" s="76"/>
    </row>
    <row r="817" spans="2:9" hidden="1" x14ac:dyDescent="0.35">
      <c r="B817" s="74"/>
      <c r="C817" s="74"/>
      <c r="D817" s="74"/>
      <c r="E817" s="75"/>
      <c r="F817" s="75"/>
      <c r="G817" s="75"/>
      <c r="H817" s="76"/>
      <c r="I817" s="76"/>
    </row>
    <row r="818" spans="2:9" hidden="1" x14ac:dyDescent="0.35">
      <c r="B818" s="74"/>
      <c r="C818" s="74"/>
      <c r="D818" s="74"/>
      <c r="E818" s="75"/>
      <c r="F818" s="75"/>
      <c r="G818" s="75"/>
      <c r="H818" s="76"/>
      <c r="I818" s="76"/>
    </row>
    <row r="819" spans="2:9" hidden="1" x14ac:dyDescent="0.35">
      <c r="B819" s="74"/>
      <c r="C819" s="74"/>
      <c r="D819" s="74"/>
      <c r="E819" s="75"/>
      <c r="F819" s="75"/>
      <c r="G819" s="75"/>
      <c r="H819" s="76"/>
      <c r="I819" s="76"/>
    </row>
    <row r="820" spans="2:9" hidden="1" x14ac:dyDescent="0.35">
      <c r="B820" s="74"/>
      <c r="C820" s="74"/>
      <c r="D820" s="74"/>
      <c r="E820" s="75"/>
      <c r="F820" s="75"/>
      <c r="G820" s="75"/>
      <c r="H820" s="76"/>
      <c r="I820" s="76"/>
    </row>
    <row r="821" spans="2:9" hidden="1" x14ac:dyDescent="0.35">
      <c r="B821" s="74"/>
      <c r="C821" s="74"/>
      <c r="D821" s="74"/>
      <c r="E821" s="75"/>
      <c r="F821" s="75"/>
      <c r="G821" s="75"/>
      <c r="H821" s="76"/>
      <c r="I821" s="76"/>
    </row>
    <row r="822" spans="2:9" hidden="1" x14ac:dyDescent="0.35">
      <c r="B822" s="74"/>
      <c r="C822" s="74"/>
      <c r="D822" s="74"/>
      <c r="E822" s="75"/>
      <c r="F822" s="75"/>
      <c r="G822" s="75"/>
      <c r="H822" s="76"/>
      <c r="I822" s="76"/>
    </row>
    <row r="823" spans="2:9" hidden="1" x14ac:dyDescent="0.35">
      <c r="B823" s="74"/>
      <c r="C823" s="74"/>
      <c r="D823" s="74"/>
      <c r="E823" s="75"/>
      <c r="F823" s="75"/>
      <c r="G823" s="75"/>
      <c r="H823" s="76"/>
      <c r="I823" s="76"/>
    </row>
    <row r="824" spans="2:9" hidden="1" x14ac:dyDescent="0.35">
      <c r="B824" s="74"/>
      <c r="C824" s="74"/>
      <c r="D824" s="74"/>
      <c r="E824" s="75"/>
      <c r="F824" s="75"/>
      <c r="G824" s="75"/>
      <c r="H824" s="76"/>
      <c r="I824" s="76"/>
    </row>
    <row r="825" spans="2:9" hidden="1" x14ac:dyDescent="0.35">
      <c r="B825" s="74"/>
      <c r="C825" s="74"/>
      <c r="D825" s="74"/>
      <c r="E825" s="75"/>
      <c r="F825" s="75"/>
      <c r="G825" s="75"/>
      <c r="H825" s="76"/>
      <c r="I825" s="76"/>
    </row>
    <row r="826" spans="2:9" hidden="1" x14ac:dyDescent="0.35">
      <c r="B826" s="74"/>
      <c r="C826" s="74"/>
      <c r="D826" s="74"/>
      <c r="E826" s="75"/>
      <c r="F826" s="75"/>
      <c r="G826" s="75"/>
      <c r="H826" s="76"/>
      <c r="I826" s="76"/>
    </row>
    <row r="827" spans="2:9" hidden="1" x14ac:dyDescent="0.35">
      <c r="B827" s="74"/>
      <c r="C827" s="74"/>
      <c r="D827" s="74"/>
      <c r="E827" s="75"/>
      <c r="F827" s="75"/>
      <c r="G827" s="75"/>
      <c r="H827" s="76"/>
      <c r="I827" s="76"/>
    </row>
    <row r="828" spans="2:9" hidden="1" x14ac:dyDescent="0.35">
      <c r="B828" s="74"/>
      <c r="C828" s="74"/>
      <c r="D828" s="74"/>
      <c r="E828" s="75"/>
      <c r="F828" s="75"/>
      <c r="G828" s="75"/>
      <c r="H828" s="76"/>
      <c r="I828" s="76"/>
    </row>
    <row r="829" spans="2:9" hidden="1" x14ac:dyDescent="0.35">
      <c r="B829" s="74"/>
      <c r="C829" s="74"/>
      <c r="D829" s="74"/>
      <c r="E829" s="75"/>
      <c r="F829" s="75"/>
      <c r="G829" s="75"/>
      <c r="H829" s="76"/>
      <c r="I829" s="76"/>
    </row>
    <row r="830" spans="2:9" hidden="1" x14ac:dyDescent="0.35">
      <c r="B830" s="74"/>
      <c r="C830" s="74"/>
      <c r="D830" s="74"/>
      <c r="E830" s="75"/>
      <c r="F830" s="75"/>
      <c r="G830" s="75"/>
      <c r="H830" s="76"/>
      <c r="I830" s="76"/>
    </row>
    <row r="831" spans="2:9" hidden="1" x14ac:dyDescent="0.35">
      <c r="B831" s="74"/>
      <c r="C831" s="74"/>
      <c r="D831" s="74"/>
      <c r="E831" s="75"/>
      <c r="F831" s="75"/>
      <c r="G831" s="75"/>
      <c r="H831" s="76"/>
      <c r="I831" s="76"/>
    </row>
    <row r="832" spans="2:9" hidden="1" x14ac:dyDescent="0.35">
      <c r="B832" s="74"/>
      <c r="C832" s="74"/>
      <c r="D832" s="74"/>
      <c r="E832" s="75"/>
      <c r="F832" s="75"/>
      <c r="G832" s="75"/>
      <c r="H832" s="76"/>
      <c r="I832" s="76"/>
    </row>
    <row r="833" spans="2:9" hidden="1" x14ac:dyDescent="0.35">
      <c r="B833" s="74"/>
      <c r="C833" s="74"/>
      <c r="D833" s="74"/>
      <c r="E833" s="75"/>
      <c r="F833" s="75"/>
      <c r="G833" s="75"/>
      <c r="H833" s="76"/>
      <c r="I833" s="76"/>
    </row>
    <row r="834" spans="2:9" hidden="1" x14ac:dyDescent="0.35">
      <c r="B834" s="74"/>
      <c r="C834" s="74"/>
      <c r="D834" s="74"/>
      <c r="E834" s="75"/>
      <c r="F834" s="75"/>
      <c r="G834" s="75"/>
      <c r="H834" s="76"/>
      <c r="I834" s="76"/>
    </row>
    <row r="835" spans="2:9" hidden="1" x14ac:dyDescent="0.35">
      <c r="B835" s="74"/>
      <c r="C835" s="74"/>
      <c r="D835" s="74"/>
      <c r="E835" s="75"/>
      <c r="F835" s="75"/>
      <c r="G835" s="75"/>
      <c r="H835" s="76"/>
      <c r="I835" s="76"/>
    </row>
    <row r="836" spans="2:9" hidden="1" x14ac:dyDescent="0.35">
      <c r="B836" s="74"/>
      <c r="C836" s="74"/>
      <c r="D836" s="74"/>
      <c r="E836" s="75"/>
      <c r="F836" s="75"/>
      <c r="G836" s="75"/>
      <c r="H836" s="76"/>
      <c r="I836" s="76"/>
    </row>
    <row r="837" spans="2:9" hidden="1" x14ac:dyDescent="0.35">
      <c r="B837" s="74"/>
      <c r="C837" s="74"/>
      <c r="D837" s="74"/>
      <c r="E837" s="75"/>
      <c r="F837" s="75"/>
      <c r="G837" s="75"/>
      <c r="H837" s="76"/>
      <c r="I837" s="76"/>
    </row>
    <row r="838" spans="2:9" hidden="1" x14ac:dyDescent="0.35">
      <c r="B838" s="74"/>
      <c r="C838" s="74"/>
      <c r="D838" s="74"/>
      <c r="E838" s="75"/>
      <c r="F838" s="75"/>
      <c r="G838" s="75"/>
      <c r="H838" s="76"/>
      <c r="I838" s="76"/>
    </row>
    <row r="839" spans="2:9" hidden="1" x14ac:dyDescent="0.35">
      <c r="B839" s="74"/>
      <c r="C839" s="74"/>
      <c r="D839" s="74"/>
      <c r="E839" s="75"/>
      <c r="F839" s="75"/>
      <c r="G839" s="75"/>
      <c r="H839" s="76"/>
      <c r="I839" s="76"/>
    </row>
    <row r="840" spans="2:9" hidden="1" x14ac:dyDescent="0.35">
      <c r="B840" s="74"/>
      <c r="C840" s="74"/>
      <c r="D840" s="74"/>
      <c r="E840" s="75"/>
      <c r="F840" s="75"/>
      <c r="G840" s="75"/>
      <c r="H840" s="76"/>
      <c r="I840" s="76"/>
    </row>
    <row r="841" spans="2:9" hidden="1" x14ac:dyDescent="0.35">
      <c r="B841" s="74"/>
      <c r="C841" s="74"/>
      <c r="D841" s="74"/>
      <c r="E841" s="75"/>
      <c r="F841" s="75"/>
      <c r="G841" s="75"/>
      <c r="H841" s="76"/>
      <c r="I841" s="76"/>
    </row>
    <row r="842" spans="2:9" hidden="1" x14ac:dyDescent="0.35">
      <c r="B842" s="74"/>
      <c r="C842" s="74"/>
      <c r="D842" s="74"/>
      <c r="E842" s="75"/>
      <c r="F842" s="75"/>
      <c r="G842" s="75"/>
      <c r="H842" s="76"/>
      <c r="I842" s="76"/>
    </row>
    <row r="843" spans="2:9" hidden="1" x14ac:dyDescent="0.35">
      <c r="B843" s="74"/>
      <c r="C843" s="74"/>
      <c r="D843" s="74"/>
      <c r="E843" s="75"/>
      <c r="F843" s="75"/>
      <c r="G843" s="75"/>
      <c r="H843" s="76"/>
      <c r="I843" s="76"/>
    </row>
    <row r="844" spans="2:9" hidden="1" x14ac:dyDescent="0.35">
      <c r="B844" s="74"/>
      <c r="C844" s="74"/>
      <c r="D844" s="74"/>
      <c r="E844" s="75"/>
      <c r="F844" s="75"/>
      <c r="G844" s="75"/>
      <c r="H844" s="76"/>
      <c r="I844" s="76"/>
    </row>
    <row r="845" spans="2:9" hidden="1" x14ac:dyDescent="0.35">
      <c r="B845" s="74"/>
      <c r="C845" s="74"/>
      <c r="D845" s="74"/>
      <c r="E845" s="75"/>
      <c r="F845" s="75"/>
      <c r="G845" s="75"/>
      <c r="H845" s="76"/>
      <c r="I845" s="76"/>
    </row>
    <row r="846" spans="2:9" hidden="1" x14ac:dyDescent="0.35">
      <c r="B846" s="74"/>
      <c r="C846" s="74"/>
      <c r="D846" s="74"/>
      <c r="E846" s="75"/>
      <c r="F846" s="75"/>
      <c r="G846" s="75"/>
      <c r="H846" s="76"/>
      <c r="I846" s="76"/>
    </row>
    <row r="847" spans="2:9" hidden="1" x14ac:dyDescent="0.35">
      <c r="B847" s="74"/>
      <c r="C847" s="74"/>
      <c r="D847" s="74"/>
      <c r="E847" s="75"/>
      <c r="F847" s="75"/>
      <c r="G847" s="75"/>
      <c r="H847" s="76"/>
      <c r="I847" s="76"/>
    </row>
    <row r="848" spans="2:9" hidden="1" x14ac:dyDescent="0.35">
      <c r="B848" s="74"/>
      <c r="C848" s="74"/>
      <c r="D848" s="74"/>
      <c r="E848" s="75"/>
      <c r="F848" s="75"/>
      <c r="G848" s="75"/>
      <c r="H848" s="76"/>
      <c r="I848" s="76"/>
    </row>
    <row r="849" spans="2:9" hidden="1" x14ac:dyDescent="0.35">
      <c r="B849" s="74"/>
      <c r="C849" s="74"/>
      <c r="D849" s="74"/>
      <c r="E849" s="75"/>
      <c r="F849" s="75"/>
      <c r="G849" s="75"/>
      <c r="H849" s="76"/>
      <c r="I849" s="76"/>
    </row>
    <row r="850" spans="2:9" hidden="1" x14ac:dyDescent="0.35">
      <c r="B850" s="74"/>
      <c r="C850" s="74"/>
      <c r="D850" s="74"/>
      <c r="E850" s="75"/>
      <c r="F850" s="75"/>
      <c r="G850" s="75"/>
      <c r="H850" s="76"/>
      <c r="I850" s="76"/>
    </row>
    <row r="851" spans="2:9" hidden="1" x14ac:dyDescent="0.35">
      <c r="B851" s="74"/>
      <c r="C851" s="74"/>
      <c r="D851" s="74"/>
      <c r="E851" s="75"/>
      <c r="F851" s="75"/>
      <c r="G851" s="75"/>
      <c r="H851" s="76"/>
      <c r="I851" s="76"/>
    </row>
    <row r="852" spans="2:9" hidden="1" x14ac:dyDescent="0.35">
      <c r="B852" s="74"/>
      <c r="C852" s="74"/>
      <c r="D852" s="74"/>
      <c r="E852" s="75"/>
      <c r="F852" s="75"/>
      <c r="G852" s="75"/>
      <c r="H852" s="76"/>
      <c r="I852" s="76"/>
    </row>
    <row r="853" spans="2:9" hidden="1" x14ac:dyDescent="0.35">
      <c r="B853" s="74"/>
      <c r="C853" s="74"/>
      <c r="D853" s="74"/>
      <c r="E853" s="75"/>
      <c r="F853" s="75"/>
      <c r="G853" s="75"/>
      <c r="H853" s="76"/>
      <c r="I853" s="76"/>
    </row>
    <row r="854" spans="2:9" hidden="1" x14ac:dyDescent="0.35">
      <c r="B854" s="74"/>
      <c r="C854" s="74"/>
      <c r="D854" s="74"/>
      <c r="E854" s="75"/>
      <c r="F854" s="75"/>
      <c r="G854" s="75"/>
      <c r="H854" s="76"/>
      <c r="I854" s="76"/>
    </row>
    <row r="855" spans="2:9" hidden="1" x14ac:dyDescent="0.35">
      <c r="B855" s="74"/>
      <c r="C855" s="74"/>
      <c r="D855" s="74"/>
      <c r="E855" s="75"/>
      <c r="F855" s="75"/>
      <c r="G855" s="75"/>
      <c r="H855" s="76"/>
      <c r="I855" s="76"/>
    </row>
    <row r="856" spans="2:9" hidden="1" x14ac:dyDescent="0.35">
      <c r="B856" s="74"/>
      <c r="C856" s="74"/>
      <c r="D856" s="74"/>
      <c r="E856" s="75"/>
      <c r="F856" s="75"/>
      <c r="G856" s="75"/>
      <c r="H856" s="76"/>
      <c r="I856" s="76"/>
    </row>
    <row r="857" spans="2:9" hidden="1" x14ac:dyDescent="0.35">
      <c r="B857" s="74"/>
      <c r="C857" s="74"/>
      <c r="D857" s="74"/>
      <c r="E857" s="75"/>
      <c r="F857" s="75"/>
      <c r="G857" s="75"/>
      <c r="H857" s="76"/>
      <c r="I857" s="76"/>
    </row>
    <row r="858" spans="2:9" hidden="1" x14ac:dyDescent="0.35">
      <c r="B858" s="74"/>
      <c r="C858" s="74"/>
      <c r="D858" s="74"/>
      <c r="E858" s="75"/>
      <c r="F858" s="75"/>
      <c r="G858" s="75"/>
      <c r="H858" s="76"/>
      <c r="I858" s="76"/>
    </row>
    <row r="859" spans="2:9" hidden="1" x14ac:dyDescent="0.35">
      <c r="B859" s="74"/>
      <c r="C859" s="74"/>
      <c r="D859" s="74"/>
      <c r="E859" s="75"/>
      <c r="F859" s="75"/>
      <c r="G859" s="75"/>
      <c r="H859" s="76"/>
      <c r="I859" s="76"/>
    </row>
    <row r="860" spans="2:9" hidden="1" x14ac:dyDescent="0.35">
      <c r="B860" s="74"/>
      <c r="C860" s="74"/>
      <c r="D860" s="74"/>
      <c r="E860" s="75"/>
      <c r="F860" s="75"/>
      <c r="G860" s="75"/>
      <c r="H860" s="76"/>
      <c r="I860" s="76"/>
    </row>
    <row r="861" spans="2:9" hidden="1" x14ac:dyDescent="0.35">
      <c r="B861" s="74"/>
      <c r="C861" s="74"/>
      <c r="D861" s="74"/>
      <c r="E861" s="75"/>
      <c r="F861" s="75"/>
      <c r="G861" s="75"/>
      <c r="H861" s="76"/>
      <c r="I861" s="76"/>
    </row>
    <row r="862" spans="2:9" hidden="1" x14ac:dyDescent="0.35">
      <c r="B862" s="74"/>
      <c r="C862" s="74"/>
      <c r="D862" s="74"/>
      <c r="E862" s="75"/>
      <c r="F862" s="75"/>
      <c r="G862" s="75"/>
      <c r="H862" s="76"/>
      <c r="I862" s="76"/>
    </row>
    <row r="863" spans="2:9" hidden="1" x14ac:dyDescent="0.35">
      <c r="B863" s="74"/>
      <c r="C863" s="74"/>
      <c r="D863" s="74"/>
      <c r="E863" s="75"/>
      <c r="F863" s="75"/>
      <c r="G863" s="75"/>
      <c r="H863" s="76"/>
      <c r="I863" s="76"/>
    </row>
    <row r="864" spans="2:9" hidden="1" x14ac:dyDescent="0.35">
      <c r="B864" s="74"/>
      <c r="C864" s="74"/>
      <c r="D864" s="74"/>
      <c r="E864" s="75"/>
      <c r="F864" s="75"/>
      <c r="G864" s="75"/>
      <c r="H864" s="76"/>
      <c r="I864" s="76"/>
    </row>
    <row r="865" spans="2:9" hidden="1" x14ac:dyDescent="0.35">
      <c r="B865" s="74"/>
      <c r="C865" s="74"/>
      <c r="D865" s="74"/>
      <c r="E865" s="75"/>
      <c r="F865" s="75"/>
      <c r="G865" s="75"/>
      <c r="H865" s="76"/>
      <c r="I865" s="76"/>
    </row>
    <row r="866" spans="2:9" hidden="1" x14ac:dyDescent="0.35">
      <c r="B866" s="74"/>
      <c r="C866" s="74"/>
      <c r="D866" s="74"/>
      <c r="E866" s="75"/>
      <c r="F866" s="75"/>
      <c r="G866" s="75"/>
      <c r="H866" s="76"/>
      <c r="I866" s="76"/>
    </row>
    <row r="867" spans="2:9" hidden="1" x14ac:dyDescent="0.35">
      <c r="B867" s="74"/>
      <c r="C867" s="74"/>
      <c r="D867" s="74"/>
      <c r="E867" s="75"/>
      <c r="F867" s="75"/>
      <c r="G867" s="75"/>
      <c r="H867" s="76"/>
      <c r="I867" s="76"/>
    </row>
    <row r="868" spans="2:9" hidden="1" x14ac:dyDescent="0.35">
      <c r="B868" s="74"/>
      <c r="C868" s="74"/>
      <c r="D868" s="74"/>
      <c r="E868" s="75"/>
      <c r="F868" s="75"/>
      <c r="G868" s="75"/>
      <c r="H868" s="76"/>
      <c r="I868" s="76"/>
    </row>
    <row r="869" spans="2:9" hidden="1" x14ac:dyDescent="0.35">
      <c r="B869" s="74"/>
      <c r="C869" s="74"/>
      <c r="D869" s="74"/>
      <c r="E869" s="75"/>
      <c r="F869" s="75"/>
      <c r="G869" s="75"/>
      <c r="H869" s="76"/>
      <c r="I869" s="76"/>
    </row>
    <row r="870" spans="2:9" hidden="1" x14ac:dyDescent="0.35">
      <c r="B870" s="74"/>
      <c r="C870" s="74"/>
      <c r="D870" s="74"/>
      <c r="E870" s="75"/>
      <c r="F870" s="75"/>
      <c r="G870" s="75"/>
      <c r="H870" s="76"/>
      <c r="I870" s="76"/>
    </row>
    <row r="871" spans="2:9" hidden="1" x14ac:dyDescent="0.35">
      <c r="B871" s="74"/>
      <c r="C871" s="74"/>
      <c r="D871" s="74"/>
      <c r="E871" s="75"/>
      <c r="F871" s="75"/>
      <c r="G871" s="75"/>
      <c r="H871" s="76"/>
      <c r="I871" s="76"/>
    </row>
    <row r="872" spans="2:9" hidden="1" x14ac:dyDescent="0.35">
      <c r="B872" s="74"/>
      <c r="C872" s="74"/>
      <c r="D872" s="74"/>
      <c r="E872" s="75"/>
      <c r="F872" s="75"/>
      <c r="G872" s="75"/>
      <c r="H872" s="76"/>
      <c r="I872" s="76"/>
    </row>
    <row r="873" spans="2:9" hidden="1" x14ac:dyDescent="0.35">
      <c r="B873" s="74"/>
      <c r="C873" s="74"/>
      <c r="D873" s="74"/>
      <c r="E873" s="75"/>
      <c r="F873" s="75"/>
      <c r="G873" s="75"/>
      <c r="H873" s="76"/>
      <c r="I873" s="76"/>
    </row>
    <row r="874" spans="2:9" hidden="1" x14ac:dyDescent="0.35">
      <c r="B874" s="74"/>
      <c r="C874" s="74"/>
      <c r="D874" s="74"/>
      <c r="E874" s="75"/>
      <c r="F874" s="75"/>
      <c r="G874" s="75"/>
      <c r="H874" s="76"/>
      <c r="I874" s="76"/>
    </row>
    <row r="875" spans="2:9" hidden="1" x14ac:dyDescent="0.35">
      <c r="B875" s="74"/>
      <c r="C875" s="74"/>
      <c r="D875" s="74"/>
      <c r="E875" s="75"/>
      <c r="F875" s="75"/>
      <c r="G875" s="75"/>
      <c r="H875" s="76"/>
      <c r="I875" s="76"/>
    </row>
    <row r="876" spans="2:9" hidden="1" x14ac:dyDescent="0.35">
      <c r="B876" s="74"/>
      <c r="C876" s="74"/>
      <c r="D876" s="74"/>
      <c r="E876" s="75"/>
      <c r="F876" s="75"/>
      <c r="G876" s="75"/>
      <c r="H876" s="76"/>
      <c r="I876" s="76"/>
    </row>
    <row r="877" spans="2:9" hidden="1" x14ac:dyDescent="0.35">
      <c r="B877" s="74"/>
      <c r="C877" s="74"/>
      <c r="D877" s="74"/>
      <c r="E877" s="75"/>
      <c r="F877" s="75"/>
      <c r="G877" s="75"/>
      <c r="H877" s="76"/>
      <c r="I877" s="76"/>
    </row>
    <row r="878" spans="2:9" hidden="1" x14ac:dyDescent="0.35">
      <c r="B878" s="74"/>
      <c r="C878" s="74"/>
      <c r="D878" s="74"/>
      <c r="E878" s="75"/>
      <c r="F878" s="75"/>
      <c r="G878" s="75"/>
      <c r="H878" s="76"/>
      <c r="I878" s="76"/>
    </row>
    <row r="879" spans="2:9" hidden="1" x14ac:dyDescent="0.35">
      <c r="B879" s="74"/>
      <c r="C879" s="74"/>
      <c r="D879" s="74"/>
      <c r="E879" s="75"/>
      <c r="F879" s="75"/>
      <c r="G879" s="75"/>
      <c r="H879" s="76"/>
      <c r="I879" s="76"/>
    </row>
    <row r="880" spans="2:9" hidden="1" x14ac:dyDescent="0.35">
      <c r="B880" s="74"/>
      <c r="C880" s="74"/>
      <c r="D880" s="74"/>
      <c r="E880" s="75"/>
      <c r="F880" s="75"/>
      <c r="G880" s="75"/>
      <c r="H880" s="76"/>
      <c r="I880" s="76"/>
    </row>
    <row r="881" spans="2:9" hidden="1" x14ac:dyDescent="0.35">
      <c r="B881" s="74"/>
      <c r="C881" s="74"/>
      <c r="D881" s="74"/>
      <c r="E881" s="75"/>
      <c r="F881" s="75"/>
      <c r="G881" s="75"/>
      <c r="H881" s="76"/>
      <c r="I881" s="76"/>
    </row>
    <row r="882" spans="2:9" hidden="1" x14ac:dyDescent="0.35">
      <c r="B882" s="74"/>
      <c r="C882" s="74"/>
      <c r="D882" s="74"/>
      <c r="E882" s="75"/>
      <c r="F882" s="75"/>
      <c r="G882" s="75"/>
      <c r="H882" s="76"/>
      <c r="I882" s="76"/>
    </row>
    <row r="883" spans="2:9" hidden="1" x14ac:dyDescent="0.35">
      <c r="B883" s="74"/>
      <c r="C883" s="74"/>
      <c r="D883" s="74"/>
      <c r="E883" s="75"/>
      <c r="F883" s="75"/>
      <c r="G883" s="75"/>
      <c r="H883" s="76"/>
      <c r="I883" s="76"/>
    </row>
    <row r="884" spans="2:9" hidden="1" x14ac:dyDescent="0.35">
      <c r="B884" s="74"/>
      <c r="C884" s="74"/>
      <c r="D884" s="74"/>
      <c r="E884" s="75"/>
      <c r="F884" s="75"/>
      <c r="G884" s="75"/>
      <c r="H884" s="76"/>
      <c r="I884" s="76"/>
    </row>
    <row r="885" spans="2:9" hidden="1" x14ac:dyDescent="0.35">
      <c r="B885" s="74"/>
      <c r="C885" s="74"/>
      <c r="D885" s="74"/>
      <c r="E885" s="75"/>
      <c r="F885" s="75"/>
      <c r="G885" s="75"/>
      <c r="H885" s="76"/>
      <c r="I885" s="76"/>
    </row>
    <row r="886" spans="2:9" hidden="1" x14ac:dyDescent="0.35">
      <c r="B886" s="74"/>
      <c r="C886" s="74"/>
      <c r="D886" s="74"/>
      <c r="E886" s="75"/>
      <c r="F886" s="75"/>
      <c r="G886" s="75"/>
      <c r="H886" s="76"/>
      <c r="I886" s="76"/>
    </row>
    <row r="887" spans="2:9" hidden="1" x14ac:dyDescent="0.35">
      <c r="B887" s="74"/>
      <c r="C887" s="74"/>
      <c r="D887" s="74"/>
      <c r="E887" s="75"/>
      <c r="F887" s="75"/>
      <c r="G887" s="75"/>
      <c r="H887" s="76"/>
      <c r="I887" s="76"/>
    </row>
    <row r="888" spans="2:9" hidden="1" x14ac:dyDescent="0.35">
      <c r="B888" s="74"/>
      <c r="C888" s="74"/>
      <c r="D888" s="74"/>
      <c r="E888" s="75"/>
      <c r="F888" s="75"/>
      <c r="G888" s="75"/>
      <c r="H888" s="76"/>
      <c r="I888" s="76"/>
    </row>
    <row r="889" spans="2:9" hidden="1" x14ac:dyDescent="0.35">
      <c r="B889" s="74"/>
      <c r="C889" s="74"/>
      <c r="D889" s="74"/>
      <c r="E889" s="75"/>
      <c r="F889" s="75"/>
      <c r="G889" s="75"/>
      <c r="H889" s="76"/>
      <c r="I889" s="76"/>
    </row>
    <row r="890" spans="2:9" hidden="1" x14ac:dyDescent="0.35">
      <c r="B890" s="74"/>
      <c r="C890" s="74"/>
      <c r="D890" s="74"/>
      <c r="E890" s="75"/>
      <c r="F890" s="75"/>
      <c r="G890" s="75"/>
      <c r="H890" s="76"/>
      <c r="I890" s="76"/>
    </row>
    <row r="891" spans="2:9" hidden="1" x14ac:dyDescent="0.35">
      <c r="B891" s="74"/>
      <c r="C891" s="74"/>
      <c r="D891" s="74"/>
      <c r="E891" s="75"/>
      <c r="F891" s="75"/>
      <c r="G891" s="75"/>
      <c r="H891" s="76"/>
      <c r="I891" s="76"/>
    </row>
    <row r="892" spans="2:9" hidden="1" x14ac:dyDescent="0.35">
      <c r="B892" s="74"/>
      <c r="C892" s="74"/>
      <c r="D892" s="74"/>
      <c r="E892" s="75"/>
      <c r="F892" s="75"/>
      <c r="G892" s="75"/>
      <c r="H892" s="76"/>
      <c r="I892" s="76"/>
    </row>
    <row r="893" spans="2:9" hidden="1" x14ac:dyDescent="0.35">
      <c r="B893" s="74"/>
      <c r="C893" s="74"/>
      <c r="D893" s="74"/>
      <c r="E893" s="75"/>
      <c r="F893" s="75"/>
      <c r="G893" s="75"/>
      <c r="H893" s="76"/>
      <c r="I893" s="76"/>
    </row>
    <row r="894" spans="2:9" hidden="1" x14ac:dyDescent="0.35">
      <c r="B894" s="74"/>
      <c r="C894" s="74"/>
      <c r="D894" s="74"/>
      <c r="E894" s="75"/>
      <c r="F894" s="75"/>
      <c r="G894" s="75"/>
      <c r="H894" s="76"/>
      <c r="I894" s="76"/>
    </row>
    <row r="895" spans="2:9" hidden="1" x14ac:dyDescent="0.35">
      <c r="B895" s="74"/>
      <c r="C895" s="74"/>
      <c r="D895" s="74"/>
      <c r="E895" s="75"/>
      <c r="F895" s="75"/>
      <c r="G895" s="75"/>
      <c r="H895" s="76"/>
      <c r="I895" s="76"/>
    </row>
    <row r="896" spans="2:9" hidden="1" x14ac:dyDescent="0.35">
      <c r="B896" s="74"/>
      <c r="C896" s="74"/>
      <c r="D896" s="74"/>
      <c r="E896" s="75"/>
      <c r="F896" s="75"/>
      <c r="G896" s="75"/>
      <c r="H896" s="76"/>
      <c r="I896" s="76"/>
    </row>
    <row r="897" spans="2:9" hidden="1" x14ac:dyDescent="0.35">
      <c r="B897" s="74"/>
      <c r="C897" s="74"/>
      <c r="D897" s="74"/>
      <c r="E897" s="75"/>
      <c r="F897" s="75"/>
      <c r="G897" s="75"/>
      <c r="H897" s="76"/>
      <c r="I897" s="76"/>
    </row>
    <row r="898" spans="2:9" hidden="1" x14ac:dyDescent="0.35">
      <c r="B898" s="74"/>
      <c r="C898" s="74"/>
      <c r="D898" s="74"/>
      <c r="E898" s="75"/>
      <c r="F898" s="75"/>
      <c r="G898" s="75"/>
      <c r="H898" s="76"/>
      <c r="I898" s="76"/>
    </row>
    <row r="899" spans="2:9" hidden="1" x14ac:dyDescent="0.35">
      <c r="B899" s="74"/>
      <c r="C899" s="74"/>
      <c r="D899" s="74"/>
      <c r="E899" s="75"/>
      <c r="F899" s="75"/>
      <c r="G899" s="75"/>
      <c r="H899" s="76"/>
      <c r="I899" s="76"/>
    </row>
    <row r="900" spans="2:9" hidden="1" x14ac:dyDescent="0.35">
      <c r="B900" s="74"/>
      <c r="C900" s="74"/>
      <c r="D900" s="74"/>
      <c r="E900" s="75"/>
      <c r="F900" s="75"/>
      <c r="G900" s="75"/>
      <c r="H900" s="76"/>
      <c r="I900" s="76"/>
    </row>
    <row r="901" spans="2:9" hidden="1" x14ac:dyDescent="0.35">
      <c r="B901" s="66"/>
      <c r="C901" s="66"/>
      <c r="D901" s="66"/>
      <c r="E901" s="80"/>
      <c r="F901" s="80"/>
      <c r="G901" s="80"/>
      <c r="H901" s="81"/>
      <c r="I901" s="81"/>
    </row>
    <row r="902" spans="2:9" hidden="1" x14ac:dyDescent="0.35">
      <c r="B902" s="66"/>
      <c r="C902" s="66"/>
      <c r="D902" s="66"/>
      <c r="E902" s="80"/>
      <c r="F902" s="80"/>
      <c r="G902" s="80"/>
      <c r="H902" s="81"/>
      <c r="I902" s="81"/>
    </row>
    <row r="903" spans="2:9" hidden="1" x14ac:dyDescent="0.35">
      <c r="B903" s="66"/>
      <c r="C903" s="66"/>
      <c r="D903" s="66"/>
      <c r="E903" s="80"/>
      <c r="F903" s="80"/>
      <c r="G903" s="80"/>
      <c r="H903" s="81"/>
      <c r="I903" s="81"/>
    </row>
    <row r="904" spans="2:9" hidden="1" x14ac:dyDescent="0.35">
      <c r="B904" s="66"/>
      <c r="C904" s="66"/>
      <c r="D904" s="66"/>
      <c r="E904" s="80"/>
      <c r="F904" s="80"/>
      <c r="G904" s="80"/>
      <c r="H904" s="81"/>
      <c r="I904" s="81"/>
    </row>
    <row r="905" spans="2:9" hidden="1" x14ac:dyDescent="0.35">
      <c r="B905" s="66"/>
      <c r="C905" s="66"/>
      <c r="D905" s="66"/>
      <c r="E905" s="80"/>
      <c r="F905" s="80"/>
      <c r="G905" s="80"/>
      <c r="H905" s="81"/>
      <c r="I905" s="81"/>
    </row>
    <row r="906" spans="2:9" hidden="1" x14ac:dyDescent="0.35">
      <c r="B906" s="66"/>
      <c r="C906" s="66"/>
      <c r="D906" s="66"/>
      <c r="E906" s="80"/>
      <c r="F906" s="80"/>
      <c r="G906" s="80"/>
      <c r="H906" s="81"/>
      <c r="I906" s="81"/>
    </row>
    <row r="907" spans="2:9" hidden="1" x14ac:dyDescent="0.35">
      <c r="B907" s="66"/>
      <c r="C907" s="66"/>
      <c r="D907" s="66"/>
      <c r="E907" s="80"/>
      <c r="F907" s="80"/>
      <c r="G907" s="80"/>
      <c r="H907" s="81"/>
      <c r="I907" s="81"/>
    </row>
    <row r="908" spans="2:9" hidden="1" x14ac:dyDescent="0.35">
      <c r="B908" s="66"/>
      <c r="C908" s="66"/>
      <c r="D908" s="66"/>
      <c r="E908" s="80"/>
      <c r="F908" s="80"/>
      <c r="G908" s="80"/>
      <c r="H908" s="81"/>
      <c r="I908" s="81"/>
    </row>
    <row r="909" spans="2:9" hidden="1" x14ac:dyDescent="0.35">
      <c r="B909" s="66"/>
      <c r="C909" s="66"/>
      <c r="D909" s="66"/>
      <c r="E909" s="80"/>
      <c r="F909" s="80"/>
      <c r="G909" s="80"/>
      <c r="H909" s="81"/>
      <c r="I909" s="81"/>
    </row>
    <row r="910" spans="2:9" hidden="1" x14ac:dyDescent="0.35">
      <c r="B910" s="66"/>
      <c r="C910" s="66"/>
      <c r="D910" s="66"/>
      <c r="E910" s="80"/>
      <c r="F910" s="80"/>
      <c r="G910" s="80"/>
      <c r="H910" s="81"/>
      <c r="I910" s="81"/>
    </row>
    <row r="911" spans="2:9" hidden="1" x14ac:dyDescent="0.35">
      <c r="B911" s="66"/>
      <c r="C911" s="66"/>
      <c r="D911" s="66"/>
      <c r="E911" s="80"/>
      <c r="F911" s="80"/>
      <c r="G911" s="80"/>
      <c r="H911" s="81"/>
      <c r="I911" s="81"/>
    </row>
    <row r="912" spans="2:9" hidden="1" x14ac:dyDescent="0.35">
      <c r="B912" s="66"/>
      <c r="C912" s="66"/>
      <c r="D912" s="66"/>
      <c r="E912" s="80"/>
      <c r="F912" s="80"/>
      <c r="G912" s="80"/>
      <c r="H912" s="81"/>
      <c r="I912" s="81"/>
    </row>
    <row r="913" spans="2:9" hidden="1" x14ac:dyDescent="0.35">
      <c r="B913" s="66"/>
      <c r="C913" s="66"/>
      <c r="D913" s="66"/>
      <c r="E913" s="80"/>
      <c r="F913" s="80"/>
      <c r="G913" s="80"/>
      <c r="H913" s="81"/>
      <c r="I913" s="81"/>
    </row>
    <row r="914" spans="2:9" hidden="1" x14ac:dyDescent="0.35">
      <c r="B914" s="66"/>
      <c r="C914" s="66"/>
      <c r="D914" s="66"/>
      <c r="E914" s="80"/>
      <c r="F914" s="80"/>
      <c r="G914" s="80"/>
      <c r="H914" s="81"/>
      <c r="I914" s="81"/>
    </row>
    <row r="915" spans="2:9" hidden="1" x14ac:dyDescent="0.35">
      <c r="B915" s="66"/>
      <c r="C915" s="66"/>
      <c r="D915" s="66"/>
      <c r="E915" s="80"/>
      <c r="F915" s="80"/>
      <c r="G915" s="80"/>
      <c r="H915" s="81"/>
      <c r="I915" s="81"/>
    </row>
    <row r="916" spans="2:9" hidden="1" x14ac:dyDescent="0.35">
      <c r="B916" s="66"/>
      <c r="C916" s="66"/>
      <c r="D916" s="66"/>
      <c r="E916" s="80"/>
      <c r="F916" s="80"/>
      <c r="G916" s="80"/>
      <c r="H916" s="81"/>
      <c r="I916" s="81"/>
    </row>
    <row r="917" spans="2:9" hidden="1" x14ac:dyDescent="0.35">
      <c r="B917" s="66"/>
      <c r="C917" s="66"/>
      <c r="D917" s="66"/>
      <c r="E917" s="80"/>
      <c r="F917" s="80"/>
      <c r="G917" s="80"/>
      <c r="H917" s="81"/>
      <c r="I917" s="81"/>
    </row>
    <row r="918" spans="2:9" hidden="1" x14ac:dyDescent="0.35">
      <c r="B918" s="66"/>
      <c r="C918" s="66"/>
      <c r="D918" s="66"/>
      <c r="E918" s="80"/>
      <c r="F918" s="80"/>
      <c r="G918" s="80"/>
      <c r="H918" s="81"/>
      <c r="I918" s="81"/>
    </row>
    <row r="919" spans="2:9" hidden="1" x14ac:dyDescent="0.35">
      <c r="B919" s="66"/>
      <c r="C919" s="66"/>
      <c r="D919" s="66"/>
      <c r="E919" s="80"/>
      <c r="F919" s="80"/>
      <c r="G919" s="80"/>
      <c r="H919" s="81"/>
      <c r="I919" s="81"/>
    </row>
    <row r="920" spans="2:9" hidden="1" x14ac:dyDescent="0.35">
      <c r="B920" s="66"/>
      <c r="C920" s="66"/>
      <c r="D920" s="66"/>
      <c r="E920" s="80"/>
      <c r="F920" s="80"/>
      <c r="G920" s="80"/>
      <c r="H920" s="81"/>
      <c r="I920" s="81"/>
    </row>
    <row r="921" spans="2:9" hidden="1" x14ac:dyDescent="0.35">
      <c r="B921" s="66"/>
      <c r="C921" s="66"/>
      <c r="D921" s="66"/>
      <c r="E921" s="80"/>
      <c r="F921" s="80"/>
      <c r="G921" s="80"/>
      <c r="H921" s="81"/>
      <c r="I921" s="81"/>
    </row>
    <row r="922" spans="2:9" hidden="1" x14ac:dyDescent="0.35">
      <c r="B922" s="66"/>
      <c r="C922" s="66"/>
      <c r="D922" s="66"/>
      <c r="E922" s="80"/>
      <c r="F922" s="80"/>
      <c r="G922" s="80"/>
      <c r="H922" s="81"/>
      <c r="I922" s="81"/>
    </row>
    <row r="923" spans="2:9" hidden="1" x14ac:dyDescent="0.35">
      <c r="B923" s="66"/>
      <c r="C923" s="66"/>
      <c r="D923" s="66"/>
      <c r="E923" s="80"/>
      <c r="F923" s="80"/>
      <c r="G923" s="80"/>
      <c r="H923" s="81"/>
      <c r="I923" s="81"/>
    </row>
    <row r="924" spans="2:9" hidden="1" x14ac:dyDescent="0.35">
      <c r="B924" s="66"/>
      <c r="C924" s="66"/>
      <c r="D924" s="66"/>
      <c r="E924" s="80"/>
      <c r="F924" s="80"/>
      <c r="G924" s="80"/>
      <c r="H924" s="81"/>
      <c r="I924" s="81"/>
    </row>
    <row r="925" spans="2:9" hidden="1" x14ac:dyDescent="0.35">
      <c r="B925" s="66"/>
      <c r="C925" s="66"/>
      <c r="D925" s="66"/>
      <c r="E925" s="80"/>
      <c r="F925" s="80"/>
      <c r="G925" s="80"/>
      <c r="H925" s="81"/>
      <c r="I925" s="81"/>
    </row>
    <row r="926" spans="2:9" hidden="1" x14ac:dyDescent="0.35">
      <c r="B926" s="66"/>
      <c r="C926" s="66"/>
      <c r="D926" s="66"/>
      <c r="E926" s="80"/>
      <c r="F926" s="80"/>
      <c r="G926" s="80"/>
      <c r="H926" s="81"/>
      <c r="I926" s="81"/>
    </row>
    <row r="927" spans="2:9" hidden="1" x14ac:dyDescent="0.35">
      <c r="B927" s="66"/>
      <c r="C927" s="66"/>
      <c r="D927" s="66"/>
      <c r="E927" s="80"/>
      <c r="F927" s="80"/>
      <c r="G927" s="80"/>
      <c r="H927" s="81"/>
      <c r="I927" s="81"/>
    </row>
    <row r="928" spans="2:9" hidden="1" x14ac:dyDescent="0.35">
      <c r="B928" s="66"/>
      <c r="C928" s="66"/>
      <c r="D928" s="66"/>
      <c r="E928" s="80"/>
      <c r="F928" s="80"/>
      <c r="G928" s="80"/>
      <c r="H928" s="81"/>
      <c r="I928" s="81"/>
    </row>
    <row r="929" spans="2:9" hidden="1" x14ac:dyDescent="0.35">
      <c r="B929" s="66"/>
      <c r="C929" s="66"/>
      <c r="D929" s="66"/>
      <c r="E929" s="80"/>
      <c r="F929" s="80"/>
      <c r="G929" s="80"/>
      <c r="H929" s="81"/>
      <c r="I929" s="81"/>
    </row>
    <row r="930" spans="2:9" hidden="1" x14ac:dyDescent="0.35">
      <c r="B930" s="66"/>
      <c r="C930" s="66"/>
      <c r="D930" s="66"/>
      <c r="E930" s="80"/>
      <c r="F930" s="80"/>
      <c r="G930" s="80"/>
      <c r="H930" s="81"/>
      <c r="I930" s="81"/>
    </row>
    <row r="931" spans="2:9" hidden="1" x14ac:dyDescent="0.35">
      <c r="B931" s="66"/>
      <c r="C931" s="66"/>
      <c r="D931" s="66"/>
      <c r="E931" s="80"/>
      <c r="F931" s="80"/>
      <c r="G931" s="80"/>
      <c r="H931" s="81"/>
      <c r="I931" s="81"/>
    </row>
    <row r="932" spans="2:9" hidden="1" x14ac:dyDescent="0.35">
      <c r="B932" s="66"/>
      <c r="C932" s="66"/>
      <c r="D932" s="66"/>
      <c r="E932" s="80"/>
      <c r="F932" s="80"/>
      <c r="G932" s="80"/>
      <c r="H932" s="81"/>
      <c r="I932" s="81"/>
    </row>
    <row r="933" spans="2:9" hidden="1" x14ac:dyDescent="0.35">
      <c r="B933" s="66"/>
      <c r="C933" s="66"/>
      <c r="D933" s="66"/>
      <c r="E933" s="80"/>
      <c r="F933" s="80"/>
      <c r="G933" s="80"/>
      <c r="H933" s="81"/>
      <c r="I933" s="81"/>
    </row>
    <row r="934" spans="2:9" hidden="1" x14ac:dyDescent="0.35">
      <c r="B934" s="66"/>
      <c r="C934" s="66"/>
      <c r="D934" s="66"/>
      <c r="E934" s="80"/>
      <c r="F934" s="80"/>
      <c r="G934" s="80"/>
      <c r="H934" s="81"/>
      <c r="I934" s="81"/>
    </row>
    <row r="935" spans="2:9" hidden="1" x14ac:dyDescent="0.35">
      <c r="B935" s="66"/>
      <c r="C935" s="66"/>
      <c r="D935" s="66"/>
      <c r="E935" s="80"/>
      <c r="F935" s="80"/>
      <c r="G935" s="80"/>
      <c r="H935" s="81"/>
      <c r="I935" s="81"/>
    </row>
    <row r="936" spans="2:9" hidden="1" x14ac:dyDescent="0.35">
      <c r="B936" s="66"/>
      <c r="C936" s="66"/>
      <c r="D936" s="66"/>
      <c r="E936" s="80"/>
      <c r="F936" s="80"/>
      <c r="G936" s="80"/>
      <c r="H936" s="81"/>
      <c r="I936" s="81"/>
    </row>
    <row r="937" spans="2:9" hidden="1" x14ac:dyDescent="0.35">
      <c r="B937" s="66"/>
      <c r="C937" s="66"/>
      <c r="D937" s="66"/>
      <c r="E937" s="80"/>
      <c r="F937" s="80"/>
      <c r="G937" s="80"/>
      <c r="H937" s="81"/>
      <c r="I937" s="81"/>
    </row>
    <row r="938" spans="2:9" hidden="1" x14ac:dyDescent="0.35">
      <c r="B938" s="66"/>
      <c r="C938" s="66"/>
      <c r="D938" s="66"/>
      <c r="E938" s="80"/>
      <c r="F938" s="80"/>
      <c r="G938" s="80"/>
      <c r="H938" s="81"/>
      <c r="I938" s="81"/>
    </row>
    <row r="939" spans="2:9" hidden="1" x14ac:dyDescent="0.35">
      <c r="B939" s="66"/>
      <c r="C939" s="66"/>
      <c r="D939" s="66"/>
      <c r="E939" s="80"/>
      <c r="F939" s="80"/>
      <c r="G939" s="80"/>
      <c r="H939" s="81"/>
      <c r="I939" s="81"/>
    </row>
    <row r="940" spans="2:9" hidden="1" x14ac:dyDescent="0.35">
      <c r="B940" s="66"/>
      <c r="C940" s="66"/>
      <c r="D940" s="66"/>
      <c r="E940" s="80"/>
      <c r="F940" s="80"/>
      <c r="G940" s="80"/>
      <c r="H940" s="81"/>
      <c r="I940" s="81"/>
    </row>
    <row r="941" spans="2:9" hidden="1" x14ac:dyDescent="0.35">
      <c r="B941" s="66"/>
      <c r="C941" s="66"/>
      <c r="D941" s="66"/>
      <c r="E941" s="80"/>
      <c r="F941" s="80"/>
      <c r="G941" s="80"/>
      <c r="H941" s="81"/>
      <c r="I941" s="81"/>
    </row>
    <row r="942" spans="2:9" hidden="1" x14ac:dyDescent="0.35">
      <c r="B942" s="66"/>
      <c r="C942" s="66"/>
      <c r="D942" s="66"/>
      <c r="E942" s="80"/>
      <c r="F942" s="80"/>
      <c r="G942" s="80"/>
      <c r="H942" s="81"/>
      <c r="I942" s="81"/>
    </row>
    <row r="943" spans="2:9" hidden="1" x14ac:dyDescent="0.35">
      <c r="B943" s="66"/>
      <c r="C943" s="66"/>
      <c r="D943" s="66"/>
      <c r="E943" s="80"/>
      <c r="F943" s="80"/>
      <c r="G943" s="80"/>
      <c r="H943" s="81"/>
      <c r="I943" s="81"/>
    </row>
    <row r="944" spans="2:9" hidden="1" x14ac:dyDescent="0.35">
      <c r="B944" s="66"/>
      <c r="C944" s="66"/>
      <c r="D944" s="66"/>
      <c r="E944" s="80"/>
      <c r="F944" s="80"/>
      <c r="G944" s="80"/>
      <c r="H944" s="81"/>
      <c r="I944" s="81"/>
    </row>
    <row r="945" spans="2:9" hidden="1" x14ac:dyDescent="0.35">
      <c r="B945" s="66"/>
      <c r="C945" s="66"/>
      <c r="D945" s="66"/>
      <c r="E945" s="80"/>
      <c r="F945" s="80"/>
      <c r="G945" s="80"/>
      <c r="H945" s="81"/>
      <c r="I945" s="81"/>
    </row>
    <row r="946" spans="2:9" hidden="1" x14ac:dyDescent="0.35">
      <c r="B946" s="66"/>
      <c r="C946" s="66"/>
      <c r="D946" s="66"/>
      <c r="E946" s="80"/>
      <c r="F946" s="80"/>
      <c r="G946" s="80"/>
      <c r="H946" s="81"/>
      <c r="I946" s="81"/>
    </row>
    <row r="947" spans="2:9" hidden="1" x14ac:dyDescent="0.35">
      <c r="B947" s="66"/>
      <c r="C947" s="66"/>
      <c r="D947" s="66"/>
      <c r="E947" s="80"/>
      <c r="F947" s="80"/>
      <c r="G947" s="80"/>
      <c r="H947" s="81"/>
      <c r="I947" s="81"/>
    </row>
    <row r="948" spans="2:9" hidden="1" x14ac:dyDescent="0.35">
      <c r="B948" s="66"/>
      <c r="C948" s="66"/>
      <c r="D948" s="66"/>
      <c r="E948" s="80"/>
      <c r="F948" s="80"/>
      <c r="G948" s="80"/>
      <c r="H948" s="81"/>
      <c r="I948" s="81"/>
    </row>
    <row r="949" spans="2:9" hidden="1" x14ac:dyDescent="0.35">
      <c r="B949" s="66"/>
      <c r="C949" s="66"/>
      <c r="D949" s="66"/>
      <c r="E949" s="80"/>
      <c r="F949" s="80"/>
      <c r="G949" s="80"/>
      <c r="H949" s="81"/>
      <c r="I949" s="81"/>
    </row>
    <row r="950" spans="2:9" hidden="1" x14ac:dyDescent="0.35">
      <c r="B950" s="66"/>
      <c r="C950" s="66"/>
      <c r="D950" s="66"/>
      <c r="E950" s="80"/>
      <c r="F950" s="80"/>
      <c r="G950" s="80"/>
      <c r="H950" s="81"/>
      <c r="I950" s="81"/>
    </row>
    <row r="951" spans="2:9" hidden="1" x14ac:dyDescent="0.35">
      <c r="B951" s="66"/>
      <c r="C951" s="66"/>
      <c r="D951" s="66"/>
      <c r="E951" s="80"/>
      <c r="F951" s="80"/>
      <c r="G951" s="80"/>
      <c r="H951" s="81"/>
      <c r="I951" s="81"/>
    </row>
    <row r="952" spans="2:9" hidden="1" x14ac:dyDescent="0.35">
      <c r="B952" s="66"/>
      <c r="C952" s="66"/>
      <c r="D952" s="66"/>
      <c r="E952" s="80"/>
      <c r="F952" s="80"/>
      <c r="G952" s="80"/>
      <c r="H952" s="81"/>
      <c r="I952" s="81"/>
    </row>
    <row r="953" spans="2:9" hidden="1" x14ac:dyDescent="0.35">
      <c r="B953" s="66"/>
      <c r="C953" s="66"/>
      <c r="D953" s="66"/>
      <c r="E953" s="80"/>
      <c r="F953" s="80"/>
      <c r="G953" s="80"/>
      <c r="H953" s="81"/>
      <c r="I953" s="81"/>
    </row>
    <row r="954" spans="2:9" hidden="1" x14ac:dyDescent="0.35">
      <c r="B954" s="66"/>
      <c r="C954" s="66"/>
      <c r="D954" s="66"/>
      <c r="E954" s="80"/>
      <c r="F954" s="80"/>
      <c r="G954" s="80"/>
      <c r="H954" s="81"/>
      <c r="I954" s="81"/>
    </row>
    <row r="955" spans="2:9" hidden="1" x14ac:dyDescent="0.35">
      <c r="B955" s="66"/>
      <c r="C955" s="66"/>
      <c r="D955" s="66"/>
      <c r="E955" s="80"/>
      <c r="F955" s="80"/>
      <c r="G955" s="80"/>
      <c r="H955" s="81"/>
      <c r="I955" s="81"/>
    </row>
    <row r="956" spans="2:9" hidden="1" x14ac:dyDescent="0.35">
      <c r="B956" s="66"/>
      <c r="C956" s="66"/>
      <c r="D956" s="66"/>
      <c r="E956" s="80"/>
      <c r="F956" s="80"/>
      <c r="G956" s="80"/>
      <c r="H956" s="81"/>
      <c r="I956" s="81"/>
    </row>
    <row r="957" spans="2:9" hidden="1" x14ac:dyDescent="0.35">
      <c r="B957" s="66"/>
      <c r="C957" s="66"/>
      <c r="D957" s="66"/>
      <c r="E957" s="80"/>
      <c r="F957" s="80"/>
      <c r="G957" s="80"/>
      <c r="H957" s="81"/>
      <c r="I957" s="81"/>
    </row>
    <row r="958" spans="2:9" hidden="1" x14ac:dyDescent="0.35">
      <c r="B958" s="66"/>
      <c r="C958" s="66"/>
      <c r="D958" s="66"/>
      <c r="E958" s="80"/>
      <c r="F958" s="80"/>
      <c r="G958" s="80"/>
      <c r="H958" s="81"/>
      <c r="I958" s="81"/>
    </row>
    <row r="959" spans="2:9" hidden="1" x14ac:dyDescent="0.35">
      <c r="B959" s="66"/>
      <c r="C959" s="66"/>
      <c r="D959" s="66"/>
      <c r="E959" s="80"/>
      <c r="F959" s="80"/>
      <c r="G959" s="80"/>
      <c r="H959" s="81"/>
      <c r="I959" s="81"/>
    </row>
    <row r="960" spans="2:9" hidden="1" x14ac:dyDescent="0.35">
      <c r="B960" s="66"/>
      <c r="C960" s="66"/>
      <c r="D960" s="66"/>
      <c r="E960" s="80"/>
      <c r="F960" s="80"/>
      <c r="G960" s="80"/>
      <c r="H960" s="81"/>
      <c r="I960" s="81"/>
    </row>
    <row r="961" spans="2:9" hidden="1" x14ac:dyDescent="0.35">
      <c r="B961" s="66"/>
      <c r="C961" s="66"/>
      <c r="D961" s="66"/>
      <c r="E961" s="80"/>
      <c r="F961" s="80"/>
      <c r="G961" s="80"/>
      <c r="H961" s="81"/>
      <c r="I961" s="81"/>
    </row>
    <row r="962" spans="2:9" hidden="1" x14ac:dyDescent="0.35">
      <c r="B962" s="66"/>
      <c r="C962" s="66"/>
      <c r="D962" s="66"/>
      <c r="E962" s="80"/>
      <c r="F962" s="80"/>
      <c r="G962" s="80"/>
      <c r="H962" s="81"/>
      <c r="I962" s="81"/>
    </row>
    <row r="963" spans="2:9" hidden="1" x14ac:dyDescent="0.35">
      <c r="B963" s="66"/>
      <c r="C963" s="66"/>
      <c r="D963" s="66"/>
      <c r="E963" s="80"/>
      <c r="F963" s="80"/>
      <c r="G963" s="80"/>
      <c r="H963" s="81"/>
      <c r="I963" s="81"/>
    </row>
    <row r="964" spans="2:9" hidden="1" x14ac:dyDescent="0.35">
      <c r="B964" s="66"/>
      <c r="C964" s="66"/>
      <c r="D964" s="66"/>
      <c r="E964" s="80"/>
      <c r="F964" s="80"/>
      <c r="G964" s="80"/>
      <c r="H964" s="81"/>
      <c r="I964" s="81"/>
    </row>
    <row r="965" spans="2:9" hidden="1" x14ac:dyDescent="0.35">
      <c r="B965" s="66"/>
      <c r="C965" s="66"/>
      <c r="D965" s="66"/>
      <c r="E965" s="80"/>
      <c r="F965" s="80"/>
      <c r="G965" s="80"/>
      <c r="H965" s="81"/>
      <c r="I965" s="81"/>
    </row>
    <row r="966" spans="2:9" hidden="1" x14ac:dyDescent="0.35">
      <c r="B966" s="66"/>
      <c r="C966" s="66"/>
      <c r="D966" s="66"/>
      <c r="E966" s="80"/>
      <c r="F966" s="80"/>
      <c r="G966" s="80"/>
      <c r="H966" s="81"/>
      <c r="I966" s="81"/>
    </row>
    <row r="967" spans="2:9" hidden="1" x14ac:dyDescent="0.35">
      <c r="B967" s="66"/>
      <c r="C967" s="66"/>
      <c r="D967" s="66"/>
      <c r="E967" s="80"/>
      <c r="F967" s="80"/>
      <c r="G967" s="80"/>
      <c r="H967" s="81"/>
      <c r="I967" s="81"/>
    </row>
    <row r="968" spans="2:9" hidden="1" x14ac:dyDescent="0.35">
      <c r="B968" s="66"/>
      <c r="C968" s="66"/>
      <c r="D968" s="66"/>
      <c r="E968" s="80"/>
      <c r="F968" s="80"/>
      <c r="G968" s="80"/>
      <c r="H968" s="81"/>
      <c r="I968" s="81"/>
    </row>
    <row r="969" spans="2:9" hidden="1" x14ac:dyDescent="0.35">
      <c r="B969" s="66"/>
      <c r="C969" s="66"/>
      <c r="D969" s="66"/>
      <c r="E969" s="80"/>
      <c r="F969" s="80"/>
      <c r="G969" s="80"/>
      <c r="H969" s="81"/>
      <c r="I969" s="81"/>
    </row>
    <row r="970" spans="2:9" hidden="1" x14ac:dyDescent="0.35">
      <c r="B970" s="66"/>
      <c r="C970" s="66"/>
      <c r="D970" s="66"/>
      <c r="E970" s="80"/>
      <c r="F970" s="80"/>
      <c r="G970" s="80"/>
      <c r="H970" s="81"/>
      <c r="I970" s="81"/>
    </row>
    <row r="971" spans="2:9" hidden="1" x14ac:dyDescent="0.35">
      <c r="B971" s="66"/>
      <c r="C971" s="66"/>
      <c r="D971" s="66"/>
      <c r="E971" s="80"/>
      <c r="F971" s="80"/>
      <c r="G971" s="80"/>
      <c r="H971" s="81"/>
      <c r="I971" s="81"/>
    </row>
    <row r="972" spans="2:9" hidden="1" x14ac:dyDescent="0.35">
      <c r="B972" s="66"/>
      <c r="C972" s="66"/>
      <c r="D972" s="66"/>
      <c r="E972" s="80"/>
      <c r="F972" s="80"/>
      <c r="G972" s="80"/>
      <c r="H972" s="81"/>
      <c r="I972" s="81"/>
    </row>
    <row r="973" spans="2:9" hidden="1" x14ac:dyDescent="0.35">
      <c r="B973" s="66"/>
      <c r="C973" s="66"/>
      <c r="D973" s="66"/>
      <c r="E973" s="80"/>
      <c r="F973" s="80"/>
      <c r="G973" s="80"/>
      <c r="H973" s="81"/>
      <c r="I973" s="81"/>
    </row>
    <row r="974" spans="2:9" hidden="1" x14ac:dyDescent="0.35">
      <c r="B974" s="66"/>
      <c r="C974" s="66"/>
      <c r="D974" s="66"/>
      <c r="E974" s="80"/>
      <c r="F974" s="80"/>
      <c r="G974" s="80"/>
      <c r="H974" s="81"/>
      <c r="I974" s="81"/>
    </row>
    <row r="975" spans="2:9" hidden="1" x14ac:dyDescent="0.35">
      <c r="B975" s="66"/>
      <c r="C975" s="66"/>
      <c r="D975" s="66"/>
      <c r="E975" s="80"/>
      <c r="F975" s="80"/>
      <c r="G975" s="80"/>
      <c r="H975" s="81"/>
      <c r="I975" s="81"/>
    </row>
    <row r="976" spans="2:9" hidden="1" x14ac:dyDescent="0.35">
      <c r="B976" s="66"/>
      <c r="C976" s="66"/>
      <c r="D976" s="66"/>
      <c r="E976" s="80"/>
      <c r="F976" s="80"/>
      <c r="G976" s="80"/>
      <c r="H976" s="81"/>
      <c r="I976" s="81"/>
    </row>
    <row r="977" spans="2:9" hidden="1" x14ac:dyDescent="0.35">
      <c r="B977" s="66"/>
      <c r="C977" s="66"/>
      <c r="D977" s="66"/>
      <c r="E977" s="80"/>
      <c r="F977" s="80"/>
      <c r="G977" s="80"/>
      <c r="H977" s="81"/>
      <c r="I977" s="81"/>
    </row>
    <row r="978" spans="2:9" hidden="1" x14ac:dyDescent="0.35">
      <c r="B978" s="66"/>
      <c r="C978" s="66"/>
      <c r="D978" s="66"/>
      <c r="E978" s="80"/>
      <c r="F978" s="80"/>
      <c r="G978" s="80"/>
      <c r="H978" s="81"/>
      <c r="I978" s="81"/>
    </row>
    <row r="979" spans="2:9" hidden="1" x14ac:dyDescent="0.35">
      <c r="B979" s="66"/>
      <c r="C979" s="66"/>
      <c r="D979" s="66"/>
      <c r="E979" s="80"/>
      <c r="F979" s="80"/>
      <c r="G979" s="80"/>
      <c r="H979" s="81"/>
      <c r="I979" s="81"/>
    </row>
    <row r="980" spans="2:9" hidden="1" x14ac:dyDescent="0.35">
      <c r="B980" s="66"/>
      <c r="C980" s="66"/>
      <c r="D980" s="66"/>
      <c r="E980" s="80"/>
      <c r="F980" s="80"/>
      <c r="G980" s="80"/>
      <c r="H980" s="81"/>
      <c r="I980" s="81"/>
    </row>
    <row r="981" spans="2:9" hidden="1" x14ac:dyDescent="0.35">
      <c r="B981" s="66"/>
      <c r="C981" s="66"/>
      <c r="D981" s="66"/>
      <c r="E981" s="80"/>
      <c r="F981" s="80"/>
      <c r="G981" s="80"/>
      <c r="H981" s="81"/>
      <c r="I981" s="81"/>
    </row>
    <row r="982" spans="2:9" hidden="1" x14ac:dyDescent="0.35">
      <c r="B982" s="66"/>
      <c r="C982" s="66"/>
      <c r="D982" s="66"/>
      <c r="E982" s="80"/>
      <c r="F982" s="80"/>
      <c r="G982" s="80"/>
      <c r="H982" s="81"/>
      <c r="I982" s="81"/>
    </row>
    <row r="983" spans="2:9" hidden="1" x14ac:dyDescent="0.35">
      <c r="B983" s="66"/>
      <c r="C983" s="66"/>
      <c r="D983" s="66"/>
      <c r="E983" s="80"/>
      <c r="F983" s="80"/>
      <c r="G983" s="80"/>
      <c r="H983" s="81"/>
      <c r="I983" s="81"/>
    </row>
    <row r="984" spans="2:9" hidden="1" x14ac:dyDescent="0.35">
      <c r="B984" s="66"/>
      <c r="C984" s="66"/>
      <c r="D984" s="66"/>
      <c r="E984" s="80"/>
      <c r="F984" s="80"/>
      <c r="G984" s="80"/>
      <c r="H984" s="81"/>
      <c r="I984" s="81"/>
    </row>
    <row r="985" spans="2:9" hidden="1" x14ac:dyDescent="0.35">
      <c r="B985" s="66"/>
      <c r="C985" s="66"/>
      <c r="D985" s="66"/>
      <c r="E985" s="80"/>
      <c r="F985" s="80"/>
      <c r="G985" s="80"/>
      <c r="H985" s="81"/>
      <c r="I985" s="81"/>
    </row>
    <row r="986" spans="2:9" hidden="1" x14ac:dyDescent="0.35">
      <c r="B986" s="66"/>
      <c r="C986" s="66"/>
      <c r="D986" s="66"/>
      <c r="E986" s="80"/>
      <c r="F986" s="80"/>
      <c r="G986" s="80"/>
      <c r="H986" s="81"/>
      <c r="I986" s="81"/>
    </row>
    <row r="987" spans="2:9" hidden="1" x14ac:dyDescent="0.35">
      <c r="B987" s="66"/>
      <c r="C987" s="66"/>
      <c r="D987" s="66"/>
      <c r="E987" s="80"/>
      <c r="F987" s="80"/>
      <c r="G987" s="80"/>
      <c r="H987" s="81"/>
      <c r="I987" s="81"/>
    </row>
    <row r="988" spans="2:9" hidden="1" x14ac:dyDescent="0.35">
      <c r="B988" s="66"/>
      <c r="C988" s="66"/>
      <c r="D988" s="66"/>
      <c r="E988" s="80"/>
      <c r="F988" s="80"/>
      <c r="G988" s="80"/>
      <c r="H988" s="81"/>
      <c r="I988" s="81"/>
    </row>
    <row r="989" spans="2:9" hidden="1" x14ac:dyDescent="0.35">
      <c r="B989" s="66"/>
      <c r="C989" s="66"/>
      <c r="D989" s="66"/>
      <c r="E989" s="80"/>
      <c r="F989" s="80"/>
      <c r="G989" s="80"/>
      <c r="H989" s="81"/>
      <c r="I989" s="81"/>
    </row>
    <row r="990" spans="2:9" hidden="1" x14ac:dyDescent="0.35">
      <c r="B990" s="66"/>
      <c r="C990" s="66"/>
      <c r="D990" s="66"/>
      <c r="E990" s="80"/>
      <c r="F990" s="80"/>
      <c r="G990" s="80"/>
      <c r="H990" s="81"/>
      <c r="I990" s="81"/>
    </row>
    <row r="991" spans="2:9" hidden="1" x14ac:dyDescent="0.35">
      <c r="B991" s="66"/>
      <c r="C991" s="66"/>
      <c r="D991" s="66"/>
      <c r="E991" s="80"/>
      <c r="F991" s="80"/>
      <c r="G991" s="80"/>
      <c r="H991" s="81"/>
      <c r="I991" s="81"/>
    </row>
    <row r="992" spans="2:9" hidden="1" x14ac:dyDescent="0.35">
      <c r="B992" s="66"/>
      <c r="C992" s="66"/>
      <c r="D992" s="66"/>
      <c r="E992" s="80"/>
      <c r="F992" s="80"/>
      <c r="G992" s="80"/>
      <c r="H992" s="81"/>
      <c r="I992" s="81"/>
    </row>
    <row r="993" spans="2:9" hidden="1" x14ac:dyDescent="0.35">
      <c r="B993" s="66"/>
      <c r="C993" s="66"/>
      <c r="D993" s="66"/>
      <c r="E993" s="80"/>
      <c r="F993" s="80"/>
      <c r="G993" s="80"/>
      <c r="H993" s="81"/>
      <c r="I993" s="81"/>
    </row>
    <row r="994" spans="2:9" hidden="1" x14ac:dyDescent="0.35">
      <c r="B994" s="66"/>
      <c r="C994" s="66"/>
      <c r="D994" s="66"/>
      <c r="E994" s="80"/>
      <c r="F994" s="80"/>
      <c r="G994" s="80"/>
      <c r="H994" s="81"/>
      <c r="I994" s="81"/>
    </row>
    <row r="995" spans="2:9" hidden="1" x14ac:dyDescent="0.35">
      <c r="B995" s="66"/>
      <c r="C995" s="66"/>
      <c r="D995" s="66"/>
      <c r="E995" s="80"/>
      <c r="F995" s="80"/>
      <c r="G995" s="80"/>
      <c r="H995" s="81"/>
      <c r="I995" s="81"/>
    </row>
    <row r="996" spans="2:9" hidden="1" x14ac:dyDescent="0.35">
      <c r="B996" s="66"/>
      <c r="C996" s="66"/>
      <c r="D996" s="66"/>
      <c r="E996" s="80"/>
      <c r="F996" s="80"/>
      <c r="G996" s="80"/>
      <c r="H996" s="81"/>
      <c r="I996" s="81"/>
    </row>
    <row r="997" spans="2:9" hidden="1" x14ac:dyDescent="0.35">
      <c r="B997" s="66"/>
      <c r="C997" s="66"/>
      <c r="D997" s="66"/>
      <c r="E997" s="80"/>
      <c r="F997" s="80"/>
      <c r="G997" s="80"/>
      <c r="H997" s="81"/>
      <c r="I997" s="81"/>
    </row>
    <row r="998" spans="2:9" hidden="1" x14ac:dyDescent="0.35">
      <c r="B998" s="66"/>
      <c r="C998" s="66"/>
      <c r="D998" s="66"/>
      <c r="E998" s="80"/>
      <c r="F998" s="80"/>
      <c r="G998" s="80"/>
      <c r="H998" s="81"/>
      <c r="I998" s="81"/>
    </row>
    <row r="999" spans="2:9" hidden="1" x14ac:dyDescent="0.35">
      <c r="B999" s="66"/>
      <c r="C999" s="66"/>
      <c r="D999" s="66"/>
      <c r="E999" s="80"/>
      <c r="F999" s="80"/>
      <c r="G999" s="80"/>
      <c r="H999" s="81"/>
      <c r="I999" s="81"/>
    </row>
    <row r="1000" spans="2:9" hidden="1" x14ac:dyDescent="0.35">
      <c r="B1000" s="66"/>
      <c r="C1000" s="66"/>
      <c r="D1000" s="66"/>
      <c r="E1000" s="80"/>
      <c r="F1000" s="80"/>
      <c r="G1000" s="80"/>
      <c r="H1000" s="81"/>
      <c r="I1000" s="81"/>
    </row>
    <row r="1001" spans="2:9" hidden="1" x14ac:dyDescent="0.35">
      <c r="B1001" s="66"/>
      <c r="C1001" s="66"/>
      <c r="D1001" s="66"/>
      <c r="E1001" s="80"/>
      <c r="F1001" s="80"/>
      <c r="G1001" s="80"/>
      <c r="H1001" s="81"/>
      <c r="I1001" s="81"/>
    </row>
    <row r="1002" spans="2:9" hidden="1" x14ac:dyDescent="0.35">
      <c r="B1002" s="66"/>
      <c r="C1002" s="66"/>
      <c r="D1002" s="66"/>
      <c r="E1002" s="80"/>
      <c r="F1002" s="80"/>
      <c r="G1002" s="80"/>
      <c r="H1002" s="81"/>
      <c r="I1002" s="81"/>
    </row>
    <row r="1003" spans="2:9" hidden="1" x14ac:dyDescent="0.35">
      <c r="B1003" s="66"/>
      <c r="C1003" s="66"/>
      <c r="D1003" s="66"/>
      <c r="E1003" s="80"/>
      <c r="F1003" s="80"/>
      <c r="G1003" s="80"/>
      <c r="H1003" s="81"/>
      <c r="I1003" s="81"/>
    </row>
    <row r="1004" spans="2:9" hidden="1" x14ac:dyDescent="0.35">
      <c r="B1004" s="66"/>
      <c r="C1004" s="66"/>
      <c r="D1004" s="66"/>
      <c r="E1004" s="80"/>
      <c r="F1004" s="80"/>
      <c r="G1004" s="80"/>
      <c r="H1004" s="81"/>
      <c r="I1004" s="81"/>
    </row>
    <row r="1005" spans="2:9" hidden="1" x14ac:dyDescent="0.35">
      <c r="B1005" s="66"/>
      <c r="C1005" s="66"/>
      <c r="D1005" s="66"/>
      <c r="E1005" s="80"/>
      <c r="F1005" s="80"/>
      <c r="G1005" s="80"/>
      <c r="H1005" s="81"/>
      <c r="I1005" s="81"/>
    </row>
    <row r="1006" spans="2:9" hidden="1" x14ac:dyDescent="0.35">
      <c r="B1006" s="66"/>
      <c r="C1006" s="66"/>
      <c r="D1006" s="66"/>
      <c r="E1006" s="80"/>
      <c r="F1006" s="80"/>
      <c r="G1006" s="80"/>
      <c r="H1006" s="81"/>
      <c r="I1006" s="81"/>
    </row>
    <row r="1007" spans="2:9" hidden="1" x14ac:dyDescent="0.35">
      <c r="B1007" s="66"/>
      <c r="C1007" s="66"/>
      <c r="D1007" s="66"/>
      <c r="E1007" s="80"/>
      <c r="F1007" s="80"/>
      <c r="G1007" s="80"/>
      <c r="H1007" s="81"/>
      <c r="I1007" s="81"/>
    </row>
    <row r="1008" spans="2:9" hidden="1" x14ac:dyDescent="0.35">
      <c r="B1008" s="66"/>
      <c r="C1008" s="66"/>
      <c r="D1008" s="66"/>
      <c r="E1008" s="80"/>
      <c r="F1008" s="80"/>
      <c r="G1008" s="80"/>
      <c r="H1008" s="81"/>
      <c r="I1008" s="81"/>
    </row>
    <row r="1009" spans="2:9" hidden="1" x14ac:dyDescent="0.35">
      <c r="B1009" s="66"/>
      <c r="C1009" s="66"/>
      <c r="D1009" s="66"/>
      <c r="E1009" s="80"/>
      <c r="F1009" s="80"/>
      <c r="G1009" s="80"/>
      <c r="H1009" s="81"/>
      <c r="I1009" s="81"/>
    </row>
    <row r="1010" spans="2:9" hidden="1" x14ac:dyDescent="0.35">
      <c r="B1010" s="66"/>
      <c r="C1010" s="66"/>
      <c r="D1010" s="66"/>
      <c r="E1010" s="80"/>
      <c r="F1010" s="80"/>
      <c r="G1010" s="80"/>
      <c r="H1010" s="81"/>
      <c r="I1010" s="81"/>
    </row>
    <row r="1011" spans="2:9" hidden="1" x14ac:dyDescent="0.35">
      <c r="B1011" s="66"/>
      <c r="C1011" s="66"/>
      <c r="D1011" s="66"/>
      <c r="E1011" s="80"/>
      <c r="F1011" s="80"/>
      <c r="G1011" s="80"/>
      <c r="H1011" s="81"/>
      <c r="I1011" s="81"/>
    </row>
    <row r="1012" spans="2:9" hidden="1" x14ac:dyDescent="0.35">
      <c r="B1012" s="66"/>
      <c r="C1012" s="66"/>
      <c r="D1012" s="66"/>
      <c r="E1012" s="80"/>
      <c r="F1012" s="80"/>
      <c r="G1012" s="80"/>
      <c r="H1012" s="81"/>
      <c r="I1012" s="81"/>
    </row>
    <row r="1013" spans="2:9" hidden="1" x14ac:dyDescent="0.35">
      <c r="B1013" s="66"/>
      <c r="C1013" s="66"/>
      <c r="D1013" s="66"/>
      <c r="E1013" s="80"/>
      <c r="F1013" s="80"/>
      <c r="G1013" s="80"/>
      <c r="H1013" s="81"/>
      <c r="I1013" s="81"/>
    </row>
    <row r="1014" spans="2:9" hidden="1" x14ac:dyDescent="0.35">
      <c r="B1014" s="66"/>
      <c r="C1014" s="66"/>
      <c r="D1014" s="66"/>
      <c r="E1014" s="80"/>
      <c r="F1014" s="80"/>
      <c r="G1014" s="80"/>
      <c r="H1014" s="81"/>
      <c r="I1014" s="81"/>
    </row>
    <row r="1015" spans="2:9" hidden="1" x14ac:dyDescent="0.35">
      <c r="B1015" s="66"/>
      <c r="C1015" s="66"/>
      <c r="D1015" s="66"/>
      <c r="E1015" s="80"/>
      <c r="F1015" s="80"/>
      <c r="G1015" s="80"/>
      <c r="H1015" s="81"/>
      <c r="I1015" s="81"/>
    </row>
    <row r="1016" spans="2:9" hidden="1" x14ac:dyDescent="0.35">
      <c r="B1016" s="66"/>
      <c r="C1016" s="66"/>
      <c r="D1016" s="66"/>
      <c r="E1016" s="80"/>
      <c r="F1016" s="80"/>
      <c r="G1016" s="80"/>
      <c r="H1016" s="81"/>
      <c r="I1016" s="81"/>
    </row>
    <row r="1017" spans="2:9" hidden="1" x14ac:dyDescent="0.35">
      <c r="B1017" s="66"/>
      <c r="C1017" s="66"/>
      <c r="D1017" s="66"/>
      <c r="E1017" s="80"/>
      <c r="F1017" s="80"/>
      <c r="G1017" s="80"/>
      <c r="H1017" s="81"/>
      <c r="I1017" s="81"/>
    </row>
    <row r="1018" spans="2:9" hidden="1" x14ac:dyDescent="0.35">
      <c r="B1018" s="66"/>
      <c r="C1018" s="66"/>
      <c r="D1018" s="66"/>
      <c r="E1018" s="80"/>
      <c r="F1018" s="80"/>
      <c r="G1018" s="80"/>
      <c r="H1018" s="81"/>
      <c r="I1018" s="81"/>
    </row>
    <row r="1019" spans="2:9" hidden="1" x14ac:dyDescent="0.35">
      <c r="B1019" s="66"/>
      <c r="C1019" s="66"/>
      <c r="D1019" s="66"/>
      <c r="E1019" s="80"/>
      <c r="F1019" s="80"/>
      <c r="G1019" s="80"/>
      <c r="H1019" s="81"/>
      <c r="I1019" s="81"/>
    </row>
    <row r="1020" spans="2:9" hidden="1" x14ac:dyDescent="0.35">
      <c r="B1020" s="66"/>
      <c r="C1020" s="66"/>
      <c r="D1020" s="66"/>
      <c r="E1020" s="80"/>
      <c r="F1020" s="80"/>
      <c r="G1020" s="80"/>
      <c r="H1020" s="81"/>
      <c r="I1020" s="81"/>
    </row>
    <row r="1021" spans="2:9" hidden="1" x14ac:dyDescent="0.35">
      <c r="B1021" s="66"/>
      <c r="C1021" s="66"/>
      <c r="D1021" s="66"/>
      <c r="E1021" s="80"/>
      <c r="F1021" s="80"/>
      <c r="G1021" s="80"/>
      <c r="H1021" s="81"/>
      <c r="I1021" s="81"/>
    </row>
    <row r="1022" spans="2:9" hidden="1" x14ac:dyDescent="0.35">
      <c r="B1022" s="66"/>
      <c r="C1022" s="66"/>
      <c r="D1022" s="66"/>
      <c r="E1022" s="80"/>
      <c r="F1022" s="80"/>
      <c r="G1022" s="80"/>
      <c r="H1022" s="81"/>
      <c r="I1022" s="81"/>
    </row>
    <row r="1023" spans="2:9" hidden="1" x14ac:dyDescent="0.35">
      <c r="B1023" s="66"/>
      <c r="C1023" s="66"/>
      <c r="D1023" s="66"/>
      <c r="E1023" s="80"/>
      <c r="F1023" s="80"/>
      <c r="G1023" s="80"/>
      <c r="H1023" s="81"/>
      <c r="I1023" s="81"/>
    </row>
    <row r="1024" spans="2:9" hidden="1" x14ac:dyDescent="0.35">
      <c r="B1024" s="66"/>
      <c r="C1024" s="66"/>
      <c r="D1024" s="66"/>
      <c r="E1024" s="80"/>
      <c r="F1024" s="80"/>
      <c r="G1024" s="80"/>
      <c r="H1024" s="81"/>
      <c r="I1024" s="81"/>
    </row>
    <row r="1025" spans="2:9" hidden="1" x14ac:dyDescent="0.35">
      <c r="B1025" s="66"/>
      <c r="C1025" s="66"/>
      <c r="D1025" s="66"/>
      <c r="E1025" s="80"/>
      <c r="F1025" s="80"/>
      <c r="G1025" s="80"/>
      <c r="H1025" s="81"/>
      <c r="I1025" s="81"/>
    </row>
    <row r="1026" spans="2:9" hidden="1" x14ac:dyDescent="0.35">
      <c r="B1026" s="66"/>
      <c r="C1026" s="66"/>
      <c r="D1026" s="66"/>
      <c r="E1026" s="80"/>
      <c r="F1026" s="80"/>
      <c r="G1026" s="80"/>
      <c r="H1026" s="81"/>
      <c r="I1026" s="81"/>
    </row>
    <row r="1027" spans="2:9" hidden="1" x14ac:dyDescent="0.35">
      <c r="B1027" s="66"/>
      <c r="C1027" s="66"/>
      <c r="D1027" s="66"/>
      <c r="E1027" s="80"/>
      <c r="F1027" s="80"/>
      <c r="G1027" s="80"/>
      <c r="H1027" s="81"/>
      <c r="I1027" s="81"/>
    </row>
    <row r="1028" spans="2:9" hidden="1" x14ac:dyDescent="0.35">
      <c r="B1028" s="66"/>
      <c r="C1028" s="66"/>
      <c r="D1028" s="66"/>
      <c r="E1028" s="80"/>
      <c r="F1028" s="80"/>
      <c r="G1028" s="80"/>
      <c r="H1028" s="81"/>
      <c r="I1028" s="81"/>
    </row>
    <row r="1029" spans="2:9" hidden="1" x14ac:dyDescent="0.35">
      <c r="B1029" s="66"/>
      <c r="C1029" s="66"/>
      <c r="D1029" s="66"/>
      <c r="E1029" s="80"/>
      <c r="F1029" s="80"/>
      <c r="G1029" s="80"/>
      <c r="H1029" s="81"/>
      <c r="I1029" s="81"/>
    </row>
    <row r="1030" spans="2:9" hidden="1" x14ac:dyDescent="0.35">
      <c r="B1030" s="66"/>
      <c r="C1030" s="66"/>
      <c r="D1030" s="66"/>
      <c r="E1030" s="80"/>
      <c r="F1030" s="80"/>
      <c r="G1030" s="80"/>
      <c r="H1030" s="81"/>
      <c r="I1030" s="81"/>
    </row>
    <row r="1031" spans="2:9" hidden="1" x14ac:dyDescent="0.35">
      <c r="B1031" s="66"/>
      <c r="C1031" s="66"/>
      <c r="D1031" s="66"/>
      <c r="E1031" s="80"/>
      <c r="F1031" s="80"/>
      <c r="G1031" s="80"/>
      <c r="H1031" s="81"/>
      <c r="I1031" s="81"/>
    </row>
    <row r="1032" spans="2:9" hidden="1" x14ac:dyDescent="0.35">
      <c r="B1032" s="66"/>
      <c r="C1032" s="66"/>
      <c r="D1032" s="66"/>
      <c r="E1032" s="80"/>
      <c r="F1032" s="80"/>
      <c r="G1032" s="80"/>
      <c r="H1032" s="81"/>
      <c r="I1032" s="81"/>
    </row>
    <row r="1033" spans="2:9" hidden="1" x14ac:dyDescent="0.35">
      <c r="B1033" s="66"/>
      <c r="C1033" s="66"/>
      <c r="D1033" s="66"/>
      <c r="E1033" s="80"/>
      <c r="F1033" s="80"/>
      <c r="G1033" s="80"/>
      <c r="H1033" s="81"/>
      <c r="I1033" s="81"/>
    </row>
    <row r="1034" spans="2:9" hidden="1" x14ac:dyDescent="0.35">
      <c r="B1034" s="66"/>
      <c r="C1034" s="66"/>
      <c r="D1034" s="66"/>
      <c r="E1034" s="80"/>
      <c r="F1034" s="80"/>
      <c r="G1034" s="80"/>
      <c r="H1034" s="81"/>
      <c r="I1034" s="81"/>
    </row>
    <row r="1035" spans="2:9" hidden="1" x14ac:dyDescent="0.35">
      <c r="B1035" s="66"/>
      <c r="C1035" s="66"/>
      <c r="D1035" s="66"/>
      <c r="E1035" s="80"/>
      <c r="F1035" s="80"/>
      <c r="G1035" s="80"/>
      <c r="H1035" s="81"/>
      <c r="I1035" s="81"/>
    </row>
    <row r="1036" spans="2:9" hidden="1" x14ac:dyDescent="0.35">
      <c r="B1036" s="66"/>
      <c r="C1036" s="66"/>
      <c r="D1036" s="66"/>
      <c r="E1036" s="80"/>
      <c r="F1036" s="80"/>
      <c r="G1036" s="80"/>
      <c r="H1036" s="81"/>
      <c r="I1036" s="81"/>
    </row>
    <row r="1037" spans="2:9" hidden="1" x14ac:dyDescent="0.35">
      <c r="B1037" s="66"/>
      <c r="C1037" s="66"/>
      <c r="D1037" s="66"/>
      <c r="E1037" s="80"/>
      <c r="F1037" s="80"/>
      <c r="G1037" s="80"/>
      <c r="H1037" s="81"/>
      <c r="I1037" s="81"/>
    </row>
    <row r="1038" spans="2:9" hidden="1" x14ac:dyDescent="0.35">
      <c r="B1038" s="66"/>
      <c r="C1038" s="66"/>
      <c r="D1038" s="66"/>
      <c r="E1038" s="80"/>
      <c r="F1038" s="80"/>
      <c r="G1038" s="80"/>
      <c r="H1038" s="81"/>
      <c r="I1038" s="81"/>
    </row>
    <row r="1039" spans="2:9" hidden="1" x14ac:dyDescent="0.35">
      <c r="B1039" s="66"/>
      <c r="C1039" s="66"/>
      <c r="D1039" s="66"/>
      <c r="E1039" s="80"/>
      <c r="F1039" s="80"/>
      <c r="G1039" s="80"/>
      <c r="H1039" s="81"/>
      <c r="I1039" s="81"/>
    </row>
    <row r="1040" spans="2:9" hidden="1" x14ac:dyDescent="0.35">
      <c r="B1040" s="66"/>
      <c r="C1040" s="66"/>
      <c r="D1040" s="66"/>
      <c r="E1040" s="80"/>
      <c r="F1040" s="80"/>
      <c r="G1040" s="80"/>
      <c r="H1040" s="81"/>
      <c r="I1040" s="81"/>
    </row>
    <row r="1041" spans="2:9" hidden="1" x14ac:dyDescent="0.35">
      <c r="B1041" s="66"/>
      <c r="C1041" s="66"/>
      <c r="D1041" s="66"/>
      <c r="E1041" s="80"/>
      <c r="F1041" s="80"/>
      <c r="G1041" s="80"/>
      <c r="H1041" s="81"/>
      <c r="I1041" s="81"/>
    </row>
    <row r="1042" spans="2:9" hidden="1" x14ac:dyDescent="0.35">
      <c r="B1042" s="66"/>
      <c r="C1042" s="66"/>
      <c r="D1042" s="66"/>
      <c r="E1042" s="80"/>
      <c r="F1042" s="80"/>
      <c r="G1042" s="80"/>
      <c r="H1042" s="81"/>
      <c r="I1042" s="81"/>
    </row>
    <row r="1043" spans="2:9" hidden="1" x14ac:dyDescent="0.35">
      <c r="B1043" s="66"/>
      <c r="C1043" s="66"/>
      <c r="D1043" s="66"/>
      <c r="E1043" s="80"/>
      <c r="F1043" s="80"/>
      <c r="G1043" s="80"/>
      <c r="H1043" s="81"/>
      <c r="I1043" s="81"/>
    </row>
    <row r="1044" spans="2:9" hidden="1" x14ac:dyDescent="0.35">
      <c r="B1044" s="66"/>
      <c r="C1044" s="66"/>
      <c r="D1044" s="66"/>
      <c r="E1044" s="80"/>
      <c r="F1044" s="80"/>
      <c r="G1044" s="80"/>
      <c r="H1044" s="81"/>
      <c r="I1044" s="81"/>
    </row>
    <row r="1045" spans="2:9" hidden="1" x14ac:dyDescent="0.35">
      <c r="B1045" s="66"/>
      <c r="C1045" s="66"/>
      <c r="D1045" s="66"/>
      <c r="E1045" s="80"/>
      <c r="F1045" s="80"/>
      <c r="G1045" s="80"/>
      <c r="H1045" s="81"/>
      <c r="I1045" s="81"/>
    </row>
    <row r="1046" spans="2:9" hidden="1" x14ac:dyDescent="0.35">
      <c r="B1046" s="66"/>
      <c r="C1046" s="66"/>
      <c r="D1046" s="66"/>
      <c r="E1046" s="80"/>
      <c r="F1046" s="80"/>
      <c r="G1046" s="80"/>
      <c r="H1046" s="81"/>
      <c r="I1046" s="81"/>
    </row>
    <row r="1047" spans="2:9" hidden="1" x14ac:dyDescent="0.35">
      <c r="B1047" s="66"/>
      <c r="C1047" s="66"/>
      <c r="D1047" s="66"/>
      <c r="E1047" s="80"/>
      <c r="F1047" s="80"/>
      <c r="G1047" s="80"/>
      <c r="H1047" s="81"/>
      <c r="I1047" s="81"/>
    </row>
    <row r="1048" spans="2:9" hidden="1" x14ac:dyDescent="0.35">
      <c r="B1048" s="66"/>
      <c r="C1048" s="66"/>
      <c r="D1048" s="66"/>
      <c r="E1048" s="80"/>
      <c r="F1048" s="80"/>
      <c r="G1048" s="80"/>
      <c r="H1048" s="81"/>
      <c r="I1048" s="81"/>
    </row>
    <row r="1049" spans="2:9" hidden="1" x14ac:dyDescent="0.35">
      <c r="B1049" s="66"/>
      <c r="C1049" s="66"/>
      <c r="D1049" s="66"/>
      <c r="E1049" s="80"/>
      <c r="F1049" s="80"/>
      <c r="G1049" s="80"/>
      <c r="H1049" s="81"/>
      <c r="I1049" s="81"/>
    </row>
    <row r="1050" spans="2:9" hidden="1" x14ac:dyDescent="0.35">
      <c r="B1050" s="66"/>
      <c r="C1050" s="66"/>
      <c r="D1050" s="66"/>
      <c r="E1050" s="80"/>
      <c r="F1050" s="80"/>
      <c r="G1050" s="80"/>
      <c r="H1050" s="81"/>
      <c r="I1050" s="81"/>
    </row>
    <row r="1051" spans="2:9" hidden="1" x14ac:dyDescent="0.35">
      <c r="B1051" s="66"/>
      <c r="C1051" s="66"/>
      <c r="D1051" s="66"/>
      <c r="E1051" s="80"/>
      <c r="F1051" s="80"/>
      <c r="G1051" s="80"/>
      <c r="H1051" s="81"/>
      <c r="I1051" s="81"/>
    </row>
    <row r="1052" spans="2:9" hidden="1" x14ac:dyDescent="0.35">
      <c r="B1052" s="66"/>
      <c r="C1052" s="66"/>
      <c r="D1052" s="66"/>
      <c r="E1052" s="80"/>
      <c r="F1052" s="80"/>
      <c r="G1052" s="80"/>
      <c r="H1052" s="81"/>
      <c r="I1052" s="81"/>
    </row>
    <row r="1053" spans="2:9" hidden="1" x14ac:dyDescent="0.35">
      <c r="B1053" s="66"/>
      <c r="C1053" s="66"/>
      <c r="D1053" s="66"/>
      <c r="E1053" s="80"/>
      <c r="F1053" s="80"/>
      <c r="G1053" s="80"/>
      <c r="H1053" s="81"/>
      <c r="I1053" s="81"/>
    </row>
    <row r="1054" spans="2:9" hidden="1" x14ac:dyDescent="0.35">
      <c r="B1054" s="66"/>
      <c r="C1054" s="66"/>
      <c r="D1054" s="66"/>
      <c r="E1054" s="80"/>
      <c r="F1054" s="80"/>
      <c r="G1054" s="80"/>
      <c r="H1054" s="81"/>
      <c r="I1054" s="81"/>
    </row>
    <row r="1055" spans="2:9" hidden="1" x14ac:dyDescent="0.35">
      <c r="B1055" s="66"/>
      <c r="C1055" s="66"/>
      <c r="D1055" s="66"/>
      <c r="E1055" s="80"/>
      <c r="F1055" s="80"/>
      <c r="G1055" s="80"/>
      <c r="H1055" s="81"/>
      <c r="I1055" s="81"/>
    </row>
    <row r="1056" spans="2:9" hidden="1" x14ac:dyDescent="0.35">
      <c r="B1056" s="66"/>
      <c r="C1056" s="66"/>
      <c r="D1056" s="66"/>
      <c r="E1056" s="80"/>
      <c r="F1056" s="80"/>
      <c r="G1056" s="80"/>
      <c r="H1056" s="81"/>
      <c r="I1056" s="81"/>
    </row>
    <row r="1057" spans="2:9" hidden="1" x14ac:dyDescent="0.35">
      <c r="B1057" s="66"/>
      <c r="C1057" s="66"/>
      <c r="D1057" s="66"/>
      <c r="E1057" s="80"/>
      <c r="F1057" s="80"/>
      <c r="G1057" s="80"/>
      <c r="H1057" s="81"/>
      <c r="I1057" s="81"/>
    </row>
    <row r="1058" spans="2:9" hidden="1" x14ac:dyDescent="0.35">
      <c r="B1058" s="66"/>
      <c r="C1058" s="66"/>
      <c r="D1058" s="66"/>
      <c r="E1058" s="80"/>
      <c r="F1058" s="80"/>
      <c r="G1058" s="80"/>
      <c r="H1058" s="81"/>
      <c r="I1058" s="81"/>
    </row>
    <row r="1059" spans="2:9" hidden="1" x14ac:dyDescent="0.35">
      <c r="B1059" s="66"/>
      <c r="C1059" s="66"/>
      <c r="D1059" s="66"/>
      <c r="E1059" s="80"/>
      <c r="F1059" s="80"/>
      <c r="G1059" s="80"/>
      <c r="H1059" s="81"/>
      <c r="I1059" s="81"/>
    </row>
    <row r="1060" spans="2:9" hidden="1" x14ac:dyDescent="0.35">
      <c r="B1060" s="66"/>
      <c r="C1060" s="66"/>
      <c r="D1060" s="66"/>
      <c r="E1060" s="80"/>
      <c r="F1060" s="80"/>
      <c r="G1060" s="80"/>
      <c r="H1060" s="81"/>
      <c r="I1060" s="81"/>
    </row>
    <row r="1061" spans="2:9" hidden="1" x14ac:dyDescent="0.35">
      <c r="B1061" s="66"/>
      <c r="C1061" s="66"/>
      <c r="D1061" s="66"/>
      <c r="E1061" s="80"/>
      <c r="F1061" s="80"/>
      <c r="G1061" s="80"/>
      <c r="H1061" s="81"/>
      <c r="I1061" s="81"/>
    </row>
    <row r="1062" spans="2:9" hidden="1" x14ac:dyDescent="0.35">
      <c r="B1062" s="66"/>
      <c r="C1062" s="66"/>
      <c r="D1062" s="66"/>
      <c r="E1062" s="80"/>
      <c r="F1062" s="80"/>
      <c r="G1062" s="80"/>
      <c r="H1062" s="81"/>
      <c r="I1062" s="81"/>
    </row>
    <row r="1063" spans="2:9" hidden="1" x14ac:dyDescent="0.35">
      <c r="B1063" s="66"/>
      <c r="C1063" s="66"/>
      <c r="D1063" s="66"/>
      <c r="E1063" s="80"/>
      <c r="F1063" s="80"/>
      <c r="G1063" s="80"/>
      <c r="H1063" s="81"/>
      <c r="I1063" s="81"/>
    </row>
    <row r="1064" spans="2:9" hidden="1" x14ac:dyDescent="0.35">
      <c r="B1064" s="66"/>
      <c r="C1064" s="66"/>
      <c r="D1064" s="66"/>
      <c r="E1064" s="80"/>
      <c r="F1064" s="80"/>
      <c r="G1064" s="80"/>
      <c r="H1064" s="81"/>
      <c r="I1064" s="81"/>
    </row>
    <row r="1065" spans="2:9" hidden="1" x14ac:dyDescent="0.35">
      <c r="B1065" s="66"/>
      <c r="C1065" s="66"/>
      <c r="D1065" s="66"/>
      <c r="E1065" s="80"/>
      <c r="F1065" s="80"/>
      <c r="G1065" s="80"/>
      <c r="H1065" s="81"/>
      <c r="I1065" s="81"/>
    </row>
    <row r="1066" spans="2:9" hidden="1" x14ac:dyDescent="0.35">
      <c r="B1066" s="66"/>
      <c r="C1066" s="66"/>
      <c r="D1066" s="66"/>
      <c r="E1066" s="80"/>
      <c r="F1066" s="80"/>
      <c r="G1066" s="80"/>
      <c r="H1066" s="81"/>
      <c r="I1066" s="81"/>
    </row>
    <row r="1067" spans="2:9" hidden="1" x14ac:dyDescent="0.35">
      <c r="B1067" s="66"/>
      <c r="C1067" s="66"/>
      <c r="D1067" s="66"/>
      <c r="E1067" s="80"/>
      <c r="F1067" s="80"/>
      <c r="G1067" s="80"/>
      <c r="H1067" s="81"/>
      <c r="I1067" s="81"/>
    </row>
    <row r="1068" spans="2:9" hidden="1" x14ac:dyDescent="0.35">
      <c r="B1068" s="66"/>
      <c r="C1068" s="66"/>
      <c r="D1068" s="66"/>
      <c r="E1068" s="80"/>
      <c r="F1068" s="80"/>
      <c r="G1068" s="80"/>
      <c r="H1068" s="81"/>
      <c r="I1068" s="81"/>
    </row>
    <row r="1069" spans="2:9" hidden="1" x14ac:dyDescent="0.35">
      <c r="B1069" s="66"/>
      <c r="C1069" s="66"/>
      <c r="D1069" s="66"/>
      <c r="E1069" s="80"/>
      <c r="F1069" s="80"/>
      <c r="G1069" s="80"/>
      <c r="H1069" s="81"/>
      <c r="I1069" s="81"/>
    </row>
    <row r="1070" spans="2:9" hidden="1" x14ac:dyDescent="0.35">
      <c r="B1070" s="66"/>
      <c r="C1070" s="66"/>
      <c r="D1070" s="66"/>
      <c r="E1070" s="80"/>
      <c r="F1070" s="80"/>
      <c r="G1070" s="80"/>
      <c r="H1070" s="81"/>
      <c r="I1070" s="81"/>
    </row>
    <row r="1071" spans="2:9" hidden="1" x14ac:dyDescent="0.35">
      <c r="B1071" s="66"/>
      <c r="C1071" s="66"/>
      <c r="D1071" s="66"/>
      <c r="E1071" s="80"/>
      <c r="F1071" s="80"/>
      <c r="G1071" s="80"/>
      <c r="H1071" s="81"/>
      <c r="I1071" s="81"/>
    </row>
    <row r="1072" spans="2:9" hidden="1" x14ac:dyDescent="0.35">
      <c r="B1072" s="66"/>
      <c r="C1072" s="66"/>
      <c r="D1072" s="66"/>
      <c r="E1072" s="80"/>
      <c r="F1072" s="80"/>
      <c r="G1072" s="80"/>
      <c r="H1072" s="81"/>
      <c r="I1072" s="81"/>
    </row>
    <row r="1073" spans="2:9" hidden="1" x14ac:dyDescent="0.35">
      <c r="B1073" s="66"/>
      <c r="C1073" s="66"/>
      <c r="D1073" s="66"/>
      <c r="E1073" s="80"/>
      <c r="F1073" s="80"/>
      <c r="G1073" s="80"/>
      <c r="H1073" s="81"/>
      <c r="I1073" s="81"/>
    </row>
    <row r="1074" spans="2:9" hidden="1" x14ac:dyDescent="0.35">
      <c r="B1074" s="66"/>
      <c r="C1074" s="66"/>
      <c r="D1074" s="66"/>
      <c r="E1074" s="80"/>
      <c r="F1074" s="80"/>
      <c r="G1074" s="80"/>
      <c r="H1074" s="81"/>
      <c r="I1074" s="81"/>
    </row>
    <row r="1075" spans="2:9" hidden="1" x14ac:dyDescent="0.35">
      <c r="B1075" s="66"/>
      <c r="C1075" s="66"/>
      <c r="D1075" s="66"/>
      <c r="E1075" s="80"/>
      <c r="F1075" s="80"/>
      <c r="G1075" s="80"/>
      <c r="H1075" s="81"/>
      <c r="I1075" s="81"/>
    </row>
    <row r="1076" spans="2:9" hidden="1" x14ac:dyDescent="0.35">
      <c r="B1076" s="66"/>
      <c r="C1076" s="66"/>
      <c r="D1076" s="66"/>
      <c r="E1076" s="80"/>
      <c r="F1076" s="80"/>
      <c r="G1076" s="80"/>
      <c r="H1076" s="81"/>
      <c r="I1076" s="81"/>
    </row>
    <row r="1077" spans="2:9" hidden="1" x14ac:dyDescent="0.35">
      <c r="B1077" s="66"/>
      <c r="C1077" s="66"/>
      <c r="D1077" s="66"/>
      <c r="E1077" s="80"/>
      <c r="F1077" s="80"/>
      <c r="G1077" s="80"/>
      <c r="H1077" s="81"/>
      <c r="I1077" s="81"/>
    </row>
    <row r="1078" spans="2:9" hidden="1" x14ac:dyDescent="0.35">
      <c r="B1078" s="66"/>
      <c r="C1078" s="66"/>
      <c r="D1078" s="66"/>
      <c r="E1078" s="80"/>
      <c r="F1078" s="80"/>
      <c r="G1078" s="80"/>
      <c r="H1078" s="81"/>
      <c r="I1078" s="81"/>
    </row>
    <row r="1079" spans="2:9" hidden="1" x14ac:dyDescent="0.35">
      <c r="B1079" s="66"/>
      <c r="C1079" s="66"/>
      <c r="D1079" s="66"/>
      <c r="E1079" s="80"/>
      <c r="F1079" s="80"/>
      <c r="G1079" s="80"/>
      <c r="H1079" s="81"/>
      <c r="I1079" s="81"/>
    </row>
    <row r="1080" spans="2:9" hidden="1" x14ac:dyDescent="0.35">
      <c r="B1080" s="66"/>
      <c r="C1080" s="66"/>
      <c r="D1080" s="66"/>
      <c r="E1080" s="80"/>
      <c r="F1080" s="80"/>
      <c r="G1080" s="80"/>
      <c r="H1080" s="81"/>
      <c r="I1080" s="81"/>
    </row>
    <row r="1081" spans="2:9" hidden="1" x14ac:dyDescent="0.35">
      <c r="B1081" s="66"/>
      <c r="C1081" s="66"/>
      <c r="D1081" s="66"/>
      <c r="E1081" s="80"/>
      <c r="F1081" s="80"/>
      <c r="G1081" s="80"/>
      <c r="H1081" s="81"/>
      <c r="I1081" s="81"/>
    </row>
    <row r="1082" spans="2:9" hidden="1" x14ac:dyDescent="0.35">
      <c r="B1082" s="66"/>
      <c r="C1082" s="66"/>
      <c r="D1082" s="66"/>
      <c r="E1082" s="80"/>
      <c r="F1082" s="80"/>
      <c r="G1082" s="80"/>
      <c r="H1082" s="81"/>
      <c r="I1082" s="81"/>
    </row>
    <row r="1083" spans="2:9" hidden="1" x14ac:dyDescent="0.35">
      <c r="B1083" s="66"/>
      <c r="C1083" s="66"/>
      <c r="D1083" s="66"/>
      <c r="E1083" s="80"/>
      <c r="F1083" s="80"/>
      <c r="G1083" s="80"/>
      <c r="H1083" s="81"/>
      <c r="I1083" s="81"/>
    </row>
    <row r="1084" spans="2:9" hidden="1" x14ac:dyDescent="0.35">
      <c r="B1084" s="66"/>
      <c r="C1084" s="66"/>
      <c r="D1084" s="66"/>
      <c r="E1084" s="80"/>
      <c r="F1084" s="80"/>
      <c r="G1084" s="80"/>
      <c r="H1084" s="81"/>
      <c r="I1084" s="81"/>
    </row>
    <row r="1085" spans="2:9" hidden="1" x14ac:dyDescent="0.35">
      <c r="B1085" s="66"/>
      <c r="C1085" s="66"/>
      <c r="D1085" s="66"/>
      <c r="E1085" s="80"/>
      <c r="F1085" s="80"/>
      <c r="G1085" s="80"/>
      <c r="H1085" s="81"/>
      <c r="I1085" s="81"/>
    </row>
    <row r="1086" spans="2:9" hidden="1" x14ac:dyDescent="0.35">
      <c r="B1086" s="66"/>
      <c r="C1086" s="66"/>
      <c r="D1086" s="66"/>
      <c r="E1086" s="80"/>
      <c r="F1086" s="80"/>
      <c r="G1086" s="80"/>
      <c r="H1086" s="81"/>
      <c r="I1086" s="81"/>
    </row>
    <row r="1087" spans="2:9" hidden="1" x14ac:dyDescent="0.35">
      <c r="B1087" s="66"/>
      <c r="C1087" s="66"/>
      <c r="D1087" s="66"/>
      <c r="E1087" s="80"/>
      <c r="F1087" s="80"/>
      <c r="G1087" s="80"/>
      <c r="H1087" s="81"/>
      <c r="I1087" s="81"/>
    </row>
    <row r="1088" spans="2:9" hidden="1" x14ac:dyDescent="0.35">
      <c r="B1088" s="66"/>
      <c r="C1088" s="66"/>
      <c r="D1088" s="66"/>
      <c r="E1088" s="80"/>
      <c r="F1088" s="80"/>
      <c r="G1088" s="80"/>
      <c r="H1088" s="81"/>
      <c r="I1088" s="81"/>
    </row>
    <row r="1089" spans="2:9" hidden="1" x14ac:dyDescent="0.35">
      <c r="B1089" s="66"/>
      <c r="C1089" s="66"/>
      <c r="D1089" s="66"/>
      <c r="E1089" s="80"/>
      <c r="F1089" s="80"/>
      <c r="G1089" s="80"/>
      <c r="H1089" s="81"/>
      <c r="I1089" s="81"/>
    </row>
    <row r="1090" spans="2:9" hidden="1" x14ac:dyDescent="0.35">
      <c r="B1090" s="66"/>
      <c r="C1090" s="66"/>
      <c r="D1090" s="66"/>
      <c r="E1090" s="80"/>
      <c r="F1090" s="80"/>
      <c r="G1090" s="80"/>
      <c r="H1090" s="81"/>
      <c r="I1090" s="81"/>
    </row>
    <row r="1091" spans="2:9" hidden="1" x14ac:dyDescent="0.35">
      <c r="B1091" s="66"/>
      <c r="C1091" s="66"/>
      <c r="D1091" s="66"/>
      <c r="E1091" s="80"/>
      <c r="F1091" s="80"/>
      <c r="G1091" s="80"/>
      <c r="H1091" s="81"/>
      <c r="I1091" s="81"/>
    </row>
    <row r="1092" spans="2:9" hidden="1" x14ac:dyDescent="0.35">
      <c r="B1092" s="66"/>
      <c r="C1092" s="66"/>
      <c r="D1092" s="66"/>
      <c r="E1092" s="80"/>
      <c r="F1092" s="80"/>
      <c r="G1092" s="80"/>
      <c r="H1092" s="81"/>
      <c r="I1092" s="81"/>
    </row>
    <row r="1093" spans="2:9" hidden="1" x14ac:dyDescent="0.35">
      <c r="B1093" s="66"/>
      <c r="C1093" s="66"/>
      <c r="D1093" s="66"/>
      <c r="E1093" s="80"/>
      <c r="F1093" s="80"/>
      <c r="G1093" s="80"/>
      <c r="H1093" s="81"/>
      <c r="I1093" s="81"/>
    </row>
    <row r="1094" spans="2:9" hidden="1" x14ac:dyDescent="0.35">
      <c r="B1094" s="66"/>
      <c r="C1094" s="66"/>
      <c r="D1094" s="66"/>
      <c r="E1094" s="80"/>
      <c r="F1094" s="80"/>
      <c r="G1094" s="80"/>
      <c r="H1094" s="81"/>
      <c r="I1094" s="81"/>
    </row>
    <row r="1095" spans="2:9" hidden="1" x14ac:dyDescent="0.35">
      <c r="B1095" s="66"/>
      <c r="C1095" s="66"/>
      <c r="D1095" s="66"/>
      <c r="E1095" s="80"/>
      <c r="F1095" s="80"/>
      <c r="G1095" s="80"/>
      <c r="H1095" s="81"/>
      <c r="I1095" s="81"/>
    </row>
    <row r="1096" spans="2:9" hidden="1" x14ac:dyDescent="0.35">
      <c r="B1096" s="66"/>
      <c r="C1096" s="66"/>
      <c r="D1096" s="66"/>
      <c r="E1096" s="80"/>
      <c r="F1096" s="80"/>
      <c r="G1096" s="80"/>
      <c r="H1096" s="81"/>
      <c r="I1096" s="81"/>
    </row>
    <row r="1097" spans="2:9" hidden="1" x14ac:dyDescent="0.35">
      <c r="B1097" s="66"/>
      <c r="C1097" s="66"/>
      <c r="D1097" s="66"/>
      <c r="E1097" s="80"/>
      <c r="F1097" s="80"/>
      <c r="G1097" s="80"/>
      <c r="H1097" s="81"/>
      <c r="I1097" s="81"/>
    </row>
    <row r="1098" spans="2:9" hidden="1" x14ac:dyDescent="0.35">
      <c r="B1098" s="66"/>
      <c r="C1098" s="66"/>
      <c r="D1098" s="66"/>
      <c r="E1098" s="80"/>
      <c r="F1098" s="80"/>
      <c r="G1098" s="80"/>
      <c r="H1098" s="81"/>
      <c r="I1098" s="81"/>
    </row>
    <row r="1099" spans="2:9" hidden="1" x14ac:dyDescent="0.35">
      <c r="B1099" s="66"/>
      <c r="C1099" s="66"/>
      <c r="D1099" s="66"/>
      <c r="E1099" s="80"/>
      <c r="F1099" s="80"/>
      <c r="G1099" s="80"/>
      <c r="H1099" s="81"/>
      <c r="I1099" s="81"/>
    </row>
    <row r="1100" spans="2:9" hidden="1" x14ac:dyDescent="0.35">
      <c r="B1100" s="66"/>
      <c r="C1100" s="66"/>
      <c r="D1100" s="66"/>
      <c r="E1100" s="80"/>
      <c r="F1100" s="80"/>
      <c r="G1100" s="80"/>
      <c r="H1100" s="81"/>
      <c r="I1100" s="81"/>
    </row>
    <row r="1101" spans="2:9" hidden="1" x14ac:dyDescent="0.35">
      <c r="B1101" s="66"/>
      <c r="C1101" s="66"/>
      <c r="D1101" s="66"/>
      <c r="E1101" s="80"/>
      <c r="F1101" s="80"/>
      <c r="G1101" s="80"/>
      <c r="H1101" s="81"/>
      <c r="I1101" s="81"/>
    </row>
    <row r="1102" spans="2:9" hidden="1" x14ac:dyDescent="0.35">
      <c r="B1102" s="66"/>
      <c r="C1102" s="66"/>
      <c r="D1102" s="66"/>
      <c r="E1102" s="80"/>
      <c r="F1102" s="80"/>
      <c r="G1102" s="80"/>
      <c r="H1102" s="81"/>
      <c r="I1102" s="81"/>
    </row>
    <row r="1103" spans="2:9" hidden="1" x14ac:dyDescent="0.35">
      <c r="B1103" s="66"/>
      <c r="C1103" s="66"/>
      <c r="D1103" s="66"/>
      <c r="E1103" s="80"/>
      <c r="F1103" s="80"/>
      <c r="G1103" s="80"/>
      <c r="H1103" s="81"/>
      <c r="I1103" s="81"/>
    </row>
    <row r="1104" spans="2:9" hidden="1" x14ac:dyDescent="0.35">
      <c r="B1104" s="66"/>
      <c r="C1104" s="66"/>
      <c r="D1104" s="66"/>
      <c r="E1104" s="80"/>
      <c r="F1104" s="80"/>
      <c r="G1104" s="80"/>
      <c r="H1104" s="81"/>
      <c r="I1104" s="81"/>
    </row>
    <row r="1105" spans="2:9" hidden="1" x14ac:dyDescent="0.35">
      <c r="B1105" s="66"/>
      <c r="C1105" s="66"/>
      <c r="D1105" s="66"/>
      <c r="E1105" s="80"/>
      <c r="F1105" s="80"/>
      <c r="G1105" s="80"/>
      <c r="H1105" s="81"/>
      <c r="I1105" s="81"/>
    </row>
    <row r="1106" spans="2:9" hidden="1" x14ac:dyDescent="0.35">
      <c r="B1106" s="66"/>
      <c r="C1106" s="66"/>
      <c r="D1106" s="66"/>
      <c r="E1106" s="80"/>
      <c r="F1106" s="80"/>
      <c r="G1106" s="80"/>
      <c r="H1106" s="81"/>
      <c r="I1106" s="81"/>
    </row>
    <row r="1107" spans="2:9" hidden="1" x14ac:dyDescent="0.35">
      <c r="B1107" s="66"/>
      <c r="C1107" s="66"/>
      <c r="D1107" s="66"/>
      <c r="E1107" s="80"/>
      <c r="F1107" s="80"/>
      <c r="G1107" s="80"/>
      <c r="H1107" s="81"/>
      <c r="I1107" s="81"/>
    </row>
    <row r="1108" spans="2:9" hidden="1" x14ac:dyDescent="0.35">
      <c r="B1108" s="66"/>
      <c r="C1108" s="66"/>
      <c r="D1108" s="66"/>
      <c r="E1108" s="80"/>
      <c r="F1108" s="80"/>
      <c r="G1108" s="80"/>
      <c r="H1108" s="81"/>
      <c r="I1108" s="81"/>
    </row>
    <row r="1109" spans="2:9" hidden="1" x14ac:dyDescent="0.35">
      <c r="B1109" s="66"/>
      <c r="C1109" s="66"/>
      <c r="D1109" s="66"/>
      <c r="E1109" s="80"/>
      <c r="F1109" s="80"/>
      <c r="G1109" s="80"/>
      <c r="H1109" s="81"/>
      <c r="I1109" s="81"/>
    </row>
    <row r="1110" spans="2:9" hidden="1" x14ac:dyDescent="0.35">
      <c r="B1110" s="66"/>
      <c r="C1110" s="66"/>
      <c r="D1110" s="66"/>
      <c r="E1110" s="80"/>
      <c r="F1110" s="80"/>
      <c r="G1110" s="80"/>
      <c r="H1110" s="81"/>
      <c r="I1110" s="81"/>
    </row>
    <row r="1111" spans="2:9" hidden="1" x14ac:dyDescent="0.35">
      <c r="B1111" s="66"/>
      <c r="C1111" s="66"/>
      <c r="D1111" s="66"/>
      <c r="E1111" s="80"/>
      <c r="F1111" s="80"/>
      <c r="G1111" s="80"/>
      <c r="H1111" s="81"/>
      <c r="I1111" s="81"/>
    </row>
    <row r="1112" spans="2:9" hidden="1" x14ac:dyDescent="0.35">
      <c r="B1112" s="66"/>
      <c r="C1112" s="66"/>
      <c r="D1112" s="66"/>
      <c r="E1112" s="80"/>
      <c r="F1112" s="80"/>
      <c r="G1112" s="80"/>
      <c r="H1112" s="81"/>
      <c r="I1112" s="81"/>
    </row>
    <row r="1113" spans="2:9" hidden="1" x14ac:dyDescent="0.35">
      <c r="B1113" s="66"/>
      <c r="C1113" s="66"/>
      <c r="D1113" s="66"/>
      <c r="E1113" s="80"/>
      <c r="F1113" s="80"/>
      <c r="G1113" s="80"/>
      <c r="H1113" s="81"/>
      <c r="I1113" s="81"/>
    </row>
    <row r="1114" spans="2:9" hidden="1" x14ac:dyDescent="0.35">
      <c r="B1114" s="66"/>
      <c r="C1114" s="66"/>
      <c r="D1114" s="66"/>
      <c r="E1114" s="80"/>
      <c r="F1114" s="80"/>
      <c r="G1114" s="80"/>
      <c r="H1114" s="81"/>
      <c r="I1114" s="81"/>
    </row>
    <row r="1115" spans="2:9" hidden="1" x14ac:dyDescent="0.35">
      <c r="B1115" s="66"/>
      <c r="C1115" s="66"/>
      <c r="D1115" s="66"/>
      <c r="E1115" s="80"/>
      <c r="F1115" s="80"/>
      <c r="G1115" s="80"/>
      <c r="H1115" s="81"/>
      <c r="I1115" s="81"/>
    </row>
    <row r="1116" spans="2:9" hidden="1" x14ac:dyDescent="0.35">
      <c r="B1116" s="66"/>
      <c r="C1116" s="66"/>
      <c r="D1116" s="66"/>
      <c r="E1116" s="80"/>
      <c r="F1116" s="80"/>
      <c r="G1116" s="80"/>
      <c r="H1116" s="81"/>
      <c r="I1116" s="81"/>
    </row>
    <row r="1117" spans="2:9" hidden="1" x14ac:dyDescent="0.35">
      <c r="B1117" s="66"/>
      <c r="C1117" s="66"/>
      <c r="D1117" s="66"/>
      <c r="E1117" s="80"/>
      <c r="F1117" s="80"/>
      <c r="G1117" s="80"/>
      <c r="H1117" s="81"/>
      <c r="I1117" s="81"/>
    </row>
    <row r="1118" spans="2:9" hidden="1" x14ac:dyDescent="0.35">
      <c r="B1118" s="66"/>
      <c r="C1118" s="66"/>
      <c r="D1118" s="66"/>
      <c r="E1118" s="80"/>
      <c r="F1118" s="80"/>
      <c r="G1118" s="80"/>
      <c r="H1118" s="81"/>
      <c r="I1118" s="81"/>
    </row>
    <row r="1119" spans="2:9" hidden="1" x14ac:dyDescent="0.35">
      <c r="B1119" s="66"/>
      <c r="C1119" s="66"/>
      <c r="D1119" s="66"/>
      <c r="E1119" s="80"/>
      <c r="F1119" s="80"/>
      <c r="G1119" s="80"/>
      <c r="H1119" s="81"/>
      <c r="I1119" s="81"/>
    </row>
    <row r="1120" spans="2:9" hidden="1" x14ac:dyDescent="0.35">
      <c r="B1120" s="66"/>
      <c r="C1120" s="66"/>
      <c r="D1120" s="66"/>
      <c r="E1120" s="80"/>
      <c r="F1120" s="80"/>
      <c r="G1120" s="80"/>
      <c r="H1120" s="81"/>
      <c r="I1120" s="81"/>
    </row>
    <row r="1121" spans="2:9" hidden="1" x14ac:dyDescent="0.35">
      <c r="B1121" s="66"/>
      <c r="C1121" s="66"/>
      <c r="D1121" s="66"/>
      <c r="E1121" s="80"/>
      <c r="F1121" s="80"/>
      <c r="G1121" s="80"/>
      <c r="H1121" s="81"/>
      <c r="I1121" s="81"/>
    </row>
    <row r="1122" spans="2:9" hidden="1" x14ac:dyDescent="0.35">
      <c r="B1122" s="66"/>
      <c r="C1122" s="66"/>
      <c r="D1122" s="66"/>
      <c r="E1122" s="80"/>
      <c r="F1122" s="80"/>
      <c r="G1122" s="80"/>
      <c r="H1122" s="81"/>
      <c r="I1122" s="81"/>
    </row>
    <row r="1123" spans="2:9" hidden="1" x14ac:dyDescent="0.35">
      <c r="B1123" s="66"/>
      <c r="C1123" s="66"/>
      <c r="D1123" s="66"/>
      <c r="E1123" s="80"/>
      <c r="F1123" s="80"/>
      <c r="G1123" s="80"/>
      <c r="H1123" s="81"/>
      <c r="I1123" s="81"/>
    </row>
    <row r="1124" spans="2:9" hidden="1" x14ac:dyDescent="0.35">
      <c r="B1124" s="66"/>
      <c r="C1124" s="66"/>
      <c r="D1124" s="66"/>
      <c r="E1124" s="80"/>
      <c r="F1124" s="80"/>
      <c r="G1124" s="80"/>
      <c r="H1124" s="81"/>
      <c r="I1124" s="81"/>
    </row>
    <row r="1125" spans="2:9" hidden="1" x14ac:dyDescent="0.35">
      <c r="B1125" s="66"/>
      <c r="C1125" s="66"/>
      <c r="D1125" s="66"/>
      <c r="E1125" s="80"/>
      <c r="F1125" s="80"/>
      <c r="G1125" s="80"/>
      <c r="H1125" s="81"/>
      <c r="I1125" s="81"/>
    </row>
    <row r="1126" spans="2:9" hidden="1" x14ac:dyDescent="0.35">
      <c r="B1126" s="66"/>
      <c r="C1126" s="66"/>
      <c r="D1126" s="66"/>
      <c r="E1126" s="80"/>
      <c r="F1126" s="80"/>
      <c r="G1126" s="80"/>
      <c r="H1126" s="81"/>
      <c r="I1126" s="81"/>
    </row>
    <row r="1127" spans="2:9" hidden="1" x14ac:dyDescent="0.35">
      <c r="B1127" s="66"/>
      <c r="C1127" s="66"/>
      <c r="D1127" s="66"/>
      <c r="E1127" s="80"/>
      <c r="F1127" s="80"/>
      <c r="G1127" s="80"/>
      <c r="H1127" s="81"/>
      <c r="I1127" s="81"/>
    </row>
    <row r="1128" spans="2:9" hidden="1" x14ac:dyDescent="0.35">
      <c r="B1128" s="66"/>
      <c r="C1128" s="66"/>
      <c r="D1128" s="66"/>
      <c r="E1128" s="80"/>
      <c r="F1128" s="80"/>
      <c r="G1128" s="80"/>
      <c r="H1128" s="81"/>
      <c r="I1128" s="81"/>
    </row>
    <row r="1129" spans="2:9" hidden="1" x14ac:dyDescent="0.35">
      <c r="B1129" s="66"/>
      <c r="C1129" s="66"/>
      <c r="D1129" s="66"/>
      <c r="E1129" s="80"/>
      <c r="F1129" s="80"/>
      <c r="G1129" s="80"/>
      <c r="H1129" s="81"/>
      <c r="I1129" s="81"/>
    </row>
    <row r="1130" spans="2:9" hidden="1" x14ac:dyDescent="0.35">
      <c r="B1130" s="66"/>
      <c r="C1130" s="66"/>
      <c r="D1130" s="66"/>
      <c r="E1130" s="80"/>
      <c r="F1130" s="80"/>
      <c r="G1130" s="80"/>
      <c r="H1130" s="81"/>
      <c r="I1130" s="81"/>
    </row>
    <row r="1131" spans="2:9" hidden="1" x14ac:dyDescent="0.35">
      <c r="B1131" s="66"/>
      <c r="C1131" s="66"/>
      <c r="D1131" s="66"/>
      <c r="E1131" s="80"/>
      <c r="F1131" s="80"/>
      <c r="G1131" s="80"/>
      <c r="H1131" s="81"/>
      <c r="I1131" s="81"/>
    </row>
    <row r="1132" spans="2:9" hidden="1" x14ac:dyDescent="0.35">
      <c r="B1132" s="66"/>
      <c r="C1132" s="66"/>
      <c r="D1132" s="66"/>
      <c r="E1132" s="80"/>
      <c r="F1132" s="80"/>
      <c r="G1132" s="80"/>
      <c r="H1132" s="81"/>
      <c r="I1132" s="81"/>
    </row>
    <row r="1133" spans="2:9" hidden="1" x14ac:dyDescent="0.35">
      <c r="B1133" s="66"/>
      <c r="C1133" s="66"/>
      <c r="D1133" s="66"/>
      <c r="E1133" s="80"/>
      <c r="F1133" s="80"/>
      <c r="G1133" s="80"/>
      <c r="H1133" s="81"/>
      <c r="I1133" s="81"/>
    </row>
    <row r="1134" spans="2:9" hidden="1" x14ac:dyDescent="0.35">
      <c r="B1134" s="66"/>
      <c r="C1134" s="66"/>
      <c r="D1134" s="66"/>
      <c r="E1134" s="80"/>
      <c r="F1134" s="80"/>
      <c r="G1134" s="80"/>
      <c r="H1134" s="81"/>
      <c r="I1134" s="81"/>
    </row>
    <row r="1135" spans="2:9" hidden="1" x14ac:dyDescent="0.35">
      <c r="B1135" s="66"/>
      <c r="C1135" s="66"/>
      <c r="D1135" s="66"/>
      <c r="E1135" s="80"/>
      <c r="F1135" s="80"/>
      <c r="G1135" s="80"/>
      <c r="H1135" s="81"/>
      <c r="I1135" s="81"/>
    </row>
    <row r="1136" spans="2:9" hidden="1" x14ac:dyDescent="0.35">
      <c r="B1136" s="66"/>
      <c r="C1136" s="66"/>
      <c r="D1136" s="66"/>
      <c r="E1136" s="80"/>
      <c r="F1136" s="80"/>
      <c r="G1136" s="80"/>
      <c r="H1136" s="81"/>
      <c r="I1136" s="81"/>
    </row>
    <row r="1137" spans="2:9" hidden="1" x14ac:dyDescent="0.35">
      <c r="B1137" s="66"/>
      <c r="C1137" s="66"/>
      <c r="D1137" s="66"/>
      <c r="E1137" s="80"/>
      <c r="F1137" s="80"/>
      <c r="G1137" s="80"/>
      <c r="H1137" s="81"/>
      <c r="I1137" s="81"/>
    </row>
    <row r="1138" spans="2:9" hidden="1" x14ac:dyDescent="0.35">
      <c r="B1138" s="66"/>
      <c r="C1138" s="66"/>
      <c r="D1138" s="66"/>
      <c r="E1138" s="80"/>
      <c r="F1138" s="80"/>
      <c r="G1138" s="80"/>
      <c r="H1138" s="81"/>
      <c r="I1138" s="81"/>
    </row>
    <row r="1139" spans="2:9" hidden="1" x14ac:dyDescent="0.35">
      <c r="B1139" s="66"/>
      <c r="C1139" s="66"/>
      <c r="D1139" s="66"/>
      <c r="E1139" s="80"/>
      <c r="F1139" s="80"/>
      <c r="G1139" s="80"/>
      <c r="H1139" s="81"/>
      <c r="I1139" s="81"/>
    </row>
    <row r="1140" spans="2:9" hidden="1" x14ac:dyDescent="0.35">
      <c r="B1140" s="66"/>
      <c r="C1140" s="66"/>
      <c r="D1140" s="66"/>
      <c r="E1140" s="80"/>
      <c r="F1140" s="80"/>
      <c r="G1140" s="80"/>
      <c r="H1140" s="81"/>
      <c r="I1140" s="81"/>
    </row>
    <row r="1141" spans="2:9" hidden="1" x14ac:dyDescent="0.35">
      <c r="B1141" s="66"/>
      <c r="C1141" s="66"/>
      <c r="D1141" s="66"/>
      <c r="E1141" s="80"/>
      <c r="F1141" s="80"/>
      <c r="G1141" s="80"/>
      <c r="H1141" s="81"/>
      <c r="I1141" s="81"/>
    </row>
    <row r="1142" spans="2:9" hidden="1" x14ac:dyDescent="0.35">
      <c r="B1142" s="66"/>
      <c r="C1142" s="66"/>
      <c r="D1142" s="66"/>
      <c r="E1142" s="80"/>
      <c r="F1142" s="80"/>
      <c r="G1142" s="80"/>
      <c r="H1142" s="81"/>
      <c r="I1142" s="81"/>
    </row>
    <row r="1143" spans="2:9" hidden="1" x14ac:dyDescent="0.35">
      <c r="B1143" s="66"/>
      <c r="C1143" s="66"/>
      <c r="D1143" s="66"/>
      <c r="E1143" s="80"/>
      <c r="F1143" s="80"/>
      <c r="G1143" s="80"/>
      <c r="H1143" s="81"/>
      <c r="I1143" s="81"/>
    </row>
    <row r="1144" spans="2:9" hidden="1" x14ac:dyDescent="0.35">
      <c r="B1144" s="66"/>
      <c r="C1144" s="66"/>
      <c r="D1144" s="66"/>
      <c r="E1144" s="80"/>
      <c r="F1144" s="80"/>
      <c r="G1144" s="80"/>
      <c r="H1144" s="81"/>
      <c r="I1144" s="81"/>
    </row>
    <row r="1145" spans="2:9" hidden="1" x14ac:dyDescent="0.35">
      <c r="B1145" s="66"/>
      <c r="C1145" s="66"/>
      <c r="D1145" s="66"/>
      <c r="E1145" s="80"/>
      <c r="F1145" s="80"/>
      <c r="G1145" s="80"/>
      <c r="H1145" s="81"/>
      <c r="I1145" s="81"/>
    </row>
    <row r="1146" spans="2:9" hidden="1" x14ac:dyDescent="0.35">
      <c r="B1146" s="66"/>
      <c r="C1146" s="66"/>
      <c r="D1146" s="66"/>
      <c r="E1146" s="80"/>
      <c r="F1146" s="80"/>
      <c r="G1146" s="80"/>
      <c r="H1146" s="81"/>
      <c r="I1146" s="81"/>
    </row>
    <row r="1147" spans="2:9" hidden="1" x14ac:dyDescent="0.35">
      <c r="B1147" s="66"/>
      <c r="C1147" s="66"/>
      <c r="D1147" s="66"/>
      <c r="E1147" s="80"/>
      <c r="F1147" s="80"/>
      <c r="G1147" s="80"/>
      <c r="H1147" s="81"/>
      <c r="I1147" s="81"/>
    </row>
    <row r="1148" spans="2:9" hidden="1" x14ac:dyDescent="0.35">
      <c r="B1148" s="66"/>
      <c r="C1148" s="66"/>
      <c r="D1148" s="66"/>
      <c r="E1148" s="80"/>
      <c r="F1148" s="80"/>
      <c r="G1148" s="80"/>
      <c r="H1148" s="81"/>
      <c r="I1148" s="81"/>
    </row>
    <row r="1149" spans="2:9" hidden="1" x14ac:dyDescent="0.35">
      <c r="B1149" s="66"/>
      <c r="C1149" s="66"/>
      <c r="D1149" s="66"/>
      <c r="E1149" s="80"/>
      <c r="F1149" s="80"/>
      <c r="G1149" s="80"/>
      <c r="H1149" s="81"/>
      <c r="I1149" s="81"/>
    </row>
    <row r="1150" spans="2:9" hidden="1" x14ac:dyDescent="0.35">
      <c r="B1150" s="66"/>
      <c r="C1150" s="66"/>
      <c r="D1150" s="66"/>
      <c r="E1150" s="80"/>
      <c r="F1150" s="80"/>
      <c r="G1150" s="80"/>
      <c r="H1150" s="81"/>
      <c r="I1150" s="81"/>
    </row>
    <row r="1151" spans="2:9" hidden="1" x14ac:dyDescent="0.35">
      <c r="B1151" s="66"/>
      <c r="C1151" s="66"/>
      <c r="D1151" s="66"/>
      <c r="E1151" s="80"/>
      <c r="F1151" s="80"/>
      <c r="G1151" s="80"/>
      <c r="H1151" s="81"/>
      <c r="I1151" s="81"/>
    </row>
    <row r="1152" spans="2:9" hidden="1" x14ac:dyDescent="0.35">
      <c r="B1152" s="66"/>
      <c r="C1152" s="66"/>
      <c r="D1152" s="66"/>
      <c r="E1152" s="80"/>
      <c r="F1152" s="80"/>
      <c r="G1152" s="80"/>
      <c r="H1152" s="81"/>
      <c r="I1152" s="81"/>
    </row>
    <row r="1153" spans="2:9" hidden="1" x14ac:dyDescent="0.35">
      <c r="B1153" s="66"/>
      <c r="C1153" s="66"/>
      <c r="D1153" s="66"/>
      <c r="E1153" s="80"/>
      <c r="F1153" s="80"/>
      <c r="G1153" s="80"/>
      <c r="H1153" s="81"/>
      <c r="I1153" s="81"/>
    </row>
    <row r="1154" spans="2:9" hidden="1" x14ac:dyDescent="0.35">
      <c r="B1154" s="66"/>
      <c r="C1154" s="66"/>
      <c r="D1154" s="66"/>
      <c r="E1154" s="80"/>
      <c r="F1154" s="80"/>
      <c r="G1154" s="80"/>
      <c r="H1154" s="81"/>
      <c r="I1154" s="81"/>
    </row>
    <row r="1155" spans="2:9" hidden="1" x14ac:dyDescent="0.35">
      <c r="B1155" s="66"/>
      <c r="C1155" s="66"/>
      <c r="D1155" s="66"/>
      <c r="E1155" s="80"/>
      <c r="F1155" s="80"/>
      <c r="G1155" s="80"/>
      <c r="H1155" s="81"/>
      <c r="I1155" s="81"/>
    </row>
    <row r="1156" spans="2:9" hidden="1" x14ac:dyDescent="0.35">
      <c r="B1156" s="66"/>
      <c r="C1156" s="66"/>
      <c r="D1156" s="66"/>
      <c r="E1156" s="80"/>
      <c r="F1156" s="80"/>
      <c r="G1156" s="80"/>
      <c r="H1156" s="81"/>
      <c r="I1156" s="81"/>
    </row>
    <row r="1157" spans="2:9" hidden="1" x14ac:dyDescent="0.35">
      <c r="B1157" s="66"/>
      <c r="C1157" s="66"/>
      <c r="D1157" s="66"/>
      <c r="E1157" s="80"/>
      <c r="F1157" s="80"/>
      <c r="G1157" s="80"/>
      <c r="H1157" s="81"/>
      <c r="I1157" s="81"/>
    </row>
    <row r="1158" spans="2:9" hidden="1" x14ac:dyDescent="0.35">
      <c r="B1158" s="66"/>
      <c r="C1158" s="66"/>
      <c r="D1158" s="66"/>
      <c r="E1158" s="80"/>
      <c r="F1158" s="80"/>
      <c r="G1158" s="80"/>
      <c r="H1158" s="81"/>
      <c r="I1158" s="81"/>
    </row>
    <row r="1159" spans="2:9" hidden="1" x14ac:dyDescent="0.35">
      <c r="B1159" s="66"/>
      <c r="C1159" s="66"/>
      <c r="D1159" s="66"/>
      <c r="E1159" s="80"/>
      <c r="F1159" s="80"/>
      <c r="G1159" s="80"/>
      <c r="H1159" s="81"/>
      <c r="I1159" s="81"/>
    </row>
    <row r="1160" spans="2:9" hidden="1" x14ac:dyDescent="0.35">
      <c r="B1160" s="66"/>
      <c r="C1160" s="66"/>
      <c r="D1160" s="66"/>
      <c r="E1160" s="80"/>
      <c r="F1160" s="80"/>
      <c r="G1160" s="80"/>
      <c r="H1160" s="81"/>
      <c r="I1160" s="81"/>
    </row>
    <row r="1161" spans="2:9" hidden="1" x14ac:dyDescent="0.35">
      <c r="B1161" s="66"/>
      <c r="C1161" s="66"/>
      <c r="D1161" s="66"/>
      <c r="E1161" s="80"/>
      <c r="F1161" s="80"/>
      <c r="G1161" s="80"/>
      <c r="H1161" s="81"/>
      <c r="I1161" s="81"/>
    </row>
    <row r="1162" spans="2:9" hidden="1" x14ac:dyDescent="0.35">
      <c r="B1162" s="66"/>
      <c r="C1162" s="66"/>
      <c r="D1162" s="66"/>
      <c r="E1162" s="80"/>
      <c r="F1162" s="80"/>
      <c r="G1162" s="80"/>
      <c r="H1162" s="81"/>
      <c r="I1162" s="81"/>
    </row>
    <row r="1163" spans="2:9" hidden="1" x14ac:dyDescent="0.35">
      <c r="B1163" s="66"/>
      <c r="C1163" s="66"/>
      <c r="D1163" s="66"/>
      <c r="E1163" s="80"/>
      <c r="F1163" s="80"/>
      <c r="G1163" s="80"/>
      <c r="H1163" s="81"/>
      <c r="I1163" s="81"/>
    </row>
    <row r="1164" spans="2:9" hidden="1" x14ac:dyDescent="0.35">
      <c r="B1164" s="66"/>
      <c r="C1164" s="66"/>
      <c r="D1164" s="66"/>
      <c r="E1164" s="80"/>
      <c r="F1164" s="80"/>
      <c r="G1164" s="80"/>
      <c r="H1164" s="81"/>
      <c r="I1164" s="81"/>
    </row>
    <row r="1165" spans="2:9" hidden="1" x14ac:dyDescent="0.35">
      <c r="B1165" s="66"/>
      <c r="C1165" s="66"/>
      <c r="D1165" s="66"/>
      <c r="E1165" s="80"/>
      <c r="F1165" s="80"/>
      <c r="G1165" s="80"/>
      <c r="H1165" s="81"/>
      <c r="I1165" s="81"/>
    </row>
    <row r="1166" spans="2:9" hidden="1" x14ac:dyDescent="0.35">
      <c r="B1166" s="66"/>
      <c r="C1166" s="66"/>
      <c r="D1166" s="66"/>
      <c r="E1166" s="80"/>
      <c r="F1166" s="80"/>
      <c r="G1166" s="80"/>
      <c r="H1166" s="81"/>
      <c r="I1166" s="81"/>
    </row>
    <row r="1167" spans="2:9" hidden="1" x14ac:dyDescent="0.35">
      <c r="B1167" s="66"/>
      <c r="C1167" s="66"/>
      <c r="D1167" s="66"/>
      <c r="E1167" s="80"/>
      <c r="F1167" s="80"/>
      <c r="G1167" s="80"/>
      <c r="H1167" s="81"/>
      <c r="I1167" s="81"/>
    </row>
    <row r="1168" spans="2:9" hidden="1" x14ac:dyDescent="0.35">
      <c r="B1168" s="66"/>
      <c r="C1168" s="66"/>
      <c r="D1168" s="66"/>
      <c r="E1168" s="80"/>
      <c r="F1168" s="80"/>
      <c r="G1168" s="80"/>
      <c r="H1168" s="81"/>
      <c r="I1168" s="81"/>
    </row>
    <row r="1169" spans="2:9" hidden="1" x14ac:dyDescent="0.35">
      <c r="B1169" s="66"/>
      <c r="C1169" s="66"/>
      <c r="D1169" s="66"/>
      <c r="E1169" s="80"/>
      <c r="F1169" s="80"/>
      <c r="G1169" s="80"/>
      <c r="H1169" s="81"/>
      <c r="I1169" s="81"/>
    </row>
    <row r="1170" spans="2:9" hidden="1" x14ac:dyDescent="0.35">
      <c r="B1170" s="66"/>
      <c r="C1170" s="66"/>
      <c r="D1170" s="66"/>
      <c r="E1170" s="80"/>
      <c r="F1170" s="80"/>
      <c r="G1170" s="80"/>
      <c r="H1170" s="81"/>
      <c r="I1170" s="81"/>
    </row>
    <row r="1171" spans="2:9" hidden="1" x14ac:dyDescent="0.35">
      <c r="B1171" s="66"/>
      <c r="C1171" s="66"/>
      <c r="D1171" s="66"/>
      <c r="E1171" s="80"/>
      <c r="F1171" s="80"/>
      <c r="G1171" s="80"/>
      <c r="H1171" s="81"/>
      <c r="I1171" s="81"/>
    </row>
    <row r="1172" spans="2:9" hidden="1" x14ac:dyDescent="0.35">
      <c r="B1172" s="66"/>
      <c r="C1172" s="66"/>
      <c r="D1172" s="66"/>
      <c r="E1172" s="80"/>
      <c r="F1172" s="80"/>
      <c r="G1172" s="80"/>
      <c r="H1172" s="81"/>
      <c r="I1172" s="81"/>
    </row>
    <row r="1173" spans="2:9" hidden="1" x14ac:dyDescent="0.35">
      <c r="B1173" s="66"/>
      <c r="C1173" s="66"/>
      <c r="D1173" s="66"/>
      <c r="E1173" s="80"/>
      <c r="F1173" s="80"/>
      <c r="G1173" s="80"/>
      <c r="H1173" s="81"/>
      <c r="I1173" s="81"/>
    </row>
    <row r="1174" spans="2:9" hidden="1" x14ac:dyDescent="0.35">
      <c r="B1174" s="66"/>
      <c r="C1174" s="66"/>
      <c r="D1174" s="66"/>
      <c r="E1174" s="80"/>
      <c r="F1174" s="80"/>
      <c r="G1174" s="80"/>
      <c r="H1174" s="81"/>
      <c r="I1174" s="81"/>
    </row>
    <row r="1175" spans="2:9" hidden="1" x14ac:dyDescent="0.35">
      <c r="B1175" s="66"/>
      <c r="C1175" s="66"/>
      <c r="D1175" s="66"/>
      <c r="E1175" s="80"/>
      <c r="F1175" s="80"/>
      <c r="G1175" s="80"/>
      <c r="H1175" s="81"/>
      <c r="I1175" s="81"/>
    </row>
    <row r="1176" spans="2:9" hidden="1" x14ac:dyDescent="0.35">
      <c r="B1176" s="66"/>
      <c r="C1176" s="66"/>
      <c r="D1176" s="66"/>
      <c r="E1176" s="80"/>
      <c r="F1176" s="80"/>
      <c r="G1176" s="80"/>
      <c r="H1176" s="81"/>
      <c r="I1176" s="81"/>
    </row>
    <row r="1177" spans="2:9" hidden="1" x14ac:dyDescent="0.35">
      <c r="B1177" s="66"/>
      <c r="C1177" s="66"/>
      <c r="D1177" s="66"/>
      <c r="E1177" s="80"/>
      <c r="F1177" s="80"/>
      <c r="G1177" s="80"/>
      <c r="H1177" s="81"/>
      <c r="I1177" s="81"/>
    </row>
    <row r="1178" spans="2:9" hidden="1" x14ac:dyDescent="0.35">
      <c r="B1178" s="66"/>
      <c r="C1178" s="66"/>
      <c r="D1178" s="66"/>
      <c r="E1178" s="80"/>
      <c r="F1178" s="80"/>
      <c r="G1178" s="80"/>
      <c r="H1178" s="81"/>
      <c r="I1178" s="81"/>
    </row>
    <row r="1179" spans="2:9" hidden="1" x14ac:dyDescent="0.35">
      <c r="B1179" s="66"/>
      <c r="C1179" s="66"/>
      <c r="D1179" s="66"/>
      <c r="E1179" s="80"/>
      <c r="F1179" s="80"/>
      <c r="G1179" s="80"/>
      <c r="H1179" s="81"/>
      <c r="I1179" s="81"/>
    </row>
    <row r="1180" spans="2:9" hidden="1" x14ac:dyDescent="0.35">
      <c r="B1180" s="66"/>
      <c r="C1180" s="66"/>
      <c r="D1180" s="66"/>
      <c r="E1180" s="80"/>
      <c r="F1180" s="80"/>
      <c r="G1180" s="80"/>
      <c r="H1180" s="81"/>
      <c r="I1180" s="81"/>
    </row>
    <row r="1181" spans="2:9" hidden="1" x14ac:dyDescent="0.35">
      <c r="B1181" s="66"/>
      <c r="C1181" s="66"/>
      <c r="D1181" s="66"/>
      <c r="E1181" s="80"/>
      <c r="F1181" s="80"/>
      <c r="G1181" s="80"/>
      <c r="H1181" s="81"/>
      <c r="I1181" s="81"/>
    </row>
    <row r="1182" spans="2:9" hidden="1" x14ac:dyDescent="0.35">
      <c r="B1182" s="66"/>
      <c r="C1182" s="66"/>
      <c r="D1182" s="66"/>
      <c r="E1182" s="80"/>
      <c r="F1182" s="80"/>
      <c r="G1182" s="80"/>
      <c r="H1182" s="81"/>
      <c r="I1182" s="81"/>
    </row>
    <row r="1183" spans="2:9" hidden="1" x14ac:dyDescent="0.35">
      <c r="B1183" s="66"/>
      <c r="C1183" s="66"/>
      <c r="D1183" s="66"/>
      <c r="E1183" s="80"/>
      <c r="F1183" s="80"/>
      <c r="G1183" s="80"/>
      <c r="H1183" s="81"/>
      <c r="I1183" s="81"/>
    </row>
    <row r="1184" spans="2:9" hidden="1" x14ac:dyDescent="0.35">
      <c r="B1184" s="66"/>
      <c r="C1184" s="66"/>
      <c r="D1184" s="66"/>
      <c r="E1184" s="80"/>
      <c r="F1184" s="80"/>
      <c r="G1184" s="80"/>
      <c r="H1184" s="81"/>
      <c r="I1184" s="81"/>
    </row>
    <row r="1185" spans="2:9" hidden="1" x14ac:dyDescent="0.35">
      <c r="B1185" s="66"/>
      <c r="C1185" s="66"/>
      <c r="D1185" s="66"/>
      <c r="E1185" s="80"/>
      <c r="F1185" s="80"/>
      <c r="G1185" s="80"/>
      <c r="H1185" s="81"/>
      <c r="I1185" s="81"/>
    </row>
    <row r="1186" spans="2:9" hidden="1" x14ac:dyDescent="0.35">
      <c r="B1186" s="66"/>
      <c r="C1186" s="66"/>
      <c r="D1186" s="66"/>
      <c r="E1186" s="80"/>
      <c r="F1186" s="80"/>
      <c r="G1186" s="80"/>
      <c r="H1186" s="81"/>
      <c r="I1186" s="81"/>
    </row>
    <row r="1187" spans="2:9" hidden="1" x14ac:dyDescent="0.35">
      <c r="B1187" s="66"/>
      <c r="C1187" s="66"/>
      <c r="D1187" s="66"/>
      <c r="E1187" s="80"/>
      <c r="F1187" s="80"/>
      <c r="G1187" s="80"/>
      <c r="H1187" s="81"/>
      <c r="I1187" s="81"/>
    </row>
    <row r="1188" spans="2:9" hidden="1" x14ac:dyDescent="0.35">
      <c r="B1188" s="66"/>
      <c r="C1188" s="66"/>
      <c r="D1188" s="66"/>
      <c r="E1188" s="80"/>
      <c r="F1188" s="80"/>
      <c r="G1188" s="80"/>
      <c r="H1188" s="81"/>
      <c r="I1188" s="81"/>
    </row>
    <row r="1189" spans="2:9" hidden="1" x14ac:dyDescent="0.35">
      <c r="B1189" s="66"/>
      <c r="C1189" s="66"/>
      <c r="D1189" s="66"/>
      <c r="E1189" s="80"/>
      <c r="F1189" s="80"/>
      <c r="G1189" s="80"/>
      <c r="H1189" s="81"/>
      <c r="I1189" s="81"/>
    </row>
    <row r="1190" spans="2:9" hidden="1" x14ac:dyDescent="0.35">
      <c r="B1190" s="66"/>
      <c r="C1190" s="66"/>
      <c r="D1190" s="66"/>
      <c r="E1190" s="80"/>
      <c r="F1190" s="80"/>
      <c r="G1190" s="80"/>
      <c r="H1190" s="81"/>
      <c r="I1190" s="81"/>
    </row>
    <row r="1191" spans="2:9" hidden="1" x14ac:dyDescent="0.35">
      <c r="B1191" s="66"/>
      <c r="C1191" s="66"/>
      <c r="D1191" s="66"/>
      <c r="E1191" s="80"/>
      <c r="F1191" s="80"/>
      <c r="G1191" s="80"/>
      <c r="H1191" s="81"/>
      <c r="I1191" s="81"/>
    </row>
    <row r="1192" spans="2:9" hidden="1" x14ac:dyDescent="0.35">
      <c r="B1192" s="66"/>
      <c r="C1192" s="66"/>
      <c r="D1192" s="66"/>
      <c r="E1192" s="80"/>
      <c r="F1192" s="80"/>
      <c r="G1192" s="80"/>
      <c r="H1192" s="81"/>
      <c r="I1192" s="81"/>
    </row>
    <row r="1193" spans="2:9" hidden="1" x14ac:dyDescent="0.35">
      <c r="B1193" s="66"/>
      <c r="C1193" s="66"/>
      <c r="D1193" s="66"/>
      <c r="E1193" s="80"/>
      <c r="F1193" s="80"/>
      <c r="G1193" s="80"/>
      <c r="H1193" s="81"/>
      <c r="I1193" s="81"/>
    </row>
    <row r="1194" spans="2:9" hidden="1" x14ac:dyDescent="0.35">
      <c r="B1194" s="66"/>
      <c r="C1194" s="66"/>
      <c r="D1194" s="66"/>
      <c r="E1194" s="80"/>
      <c r="F1194" s="80"/>
      <c r="G1194" s="80"/>
      <c r="H1194" s="81"/>
      <c r="I1194" s="81"/>
    </row>
    <row r="1195" spans="2:9" hidden="1" x14ac:dyDescent="0.35">
      <c r="B1195" s="66"/>
      <c r="C1195" s="66"/>
      <c r="D1195" s="66"/>
      <c r="E1195" s="80"/>
      <c r="F1195" s="80"/>
      <c r="G1195" s="80"/>
      <c r="H1195" s="81"/>
      <c r="I1195" s="81"/>
    </row>
    <row r="1196" spans="2:9" hidden="1" x14ac:dyDescent="0.35">
      <c r="B1196" s="66"/>
      <c r="C1196" s="66"/>
      <c r="D1196" s="66"/>
      <c r="E1196" s="80"/>
      <c r="F1196" s="80"/>
      <c r="G1196" s="80"/>
      <c r="H1196" s="81"/>
      <c r="I1196" s="81"/>
    </row>
    <row r="1197" spans="2:9" hidden="1" x14ac:dyDescent="0.35">
      <c r="B1197" s="66"/>
      <c r="C1197" s="66"/>
      <c r="D1197" s="66"/>
      <c r="E1197" s="80"/>
      <c r="F1197" s="80"/>
      <c r="G1197" s="80"/>
      <c r="H1197" s="81"/>
      <c r="I1197" s="81"/>
    </row>
    <row r="1198" spans="2:9" hidden="1" x14ac:dyDescent="0.35">
      <c r="B1198" s="66"/>
      <c r="C1198" s="66"/>
      <c r="D1198" s="66"/>
      <c r="E1198" s="80"/>
      <c r="F1198" s="80"/>
      <c r="G1198" s="80"/>
      <c r="H1198" s="81"/>
      <c r="I1198" s="81"/>
    </row>
    <row r="1199" spans="2:9" hidden="1" x14ac:dyDescent="0.35">
      <c r="B1199" s="66"/>
      <c r="C1199" s="66"/>
      <c r="D1199" s="66"/>
      <c r="E1199" s="80"/>
      <c r="F1199" s="80"/>
      <c r="G1199" s="80"/>
      <c r="H1199" s="81"/>
      <c r="I1199" s="81"/>
    </row>
    <row r="1200" spans="2:9" hidden="1" x14ac:dyDescent="0.35">
      <c r="B1200" s="66"/>
      <c r="C1200" s="66"/>
      <c r="D1200" s="66"/>
      <c r="E1200" s="80"/>
      <c r="F1200" s="80"/>
      <c r="G1200" s="80"/>
      <c r="H1200" s="81"/>
      <c r="I1200" s="81"/>
    </row>
    <row r="1201" spans="2:9" hidden="1" x14ac:dyDescent="0.35">
      <c r="B1201" s="66"/>
      <c r="C1201" s="66"/>
      <c r="D1201" s="66"/>
      <c r="E1201" s="80"/>
      <c r="F1201" s="80"/>
      <c r="G1201" s="80"/>
      <c r="H1201" s="81"/>
      <c r="I1201" s="81"/>
    </row>
    <row r="1202" spans="2:9" hidden="1" x14ac:dyDescent="0.35">
      <c r="B1202" s="66"/>
      <c r="C1202" s="66"/>
      <c r="D1202" s="66"/>
      <c r="E1202" s="80"/>
      <c r="F1202" s="80"/>
      <c r="G1202" s="80"/>
      <c r="H1202" s="81"/>
      <c r="I1202" s="81"/>
    </row>
    <row r="1203" spans="2:9" hidden="1" x14ac:dyDescent="0.35">
      <c r="B1203" s="66"/>
      <c r="C1203" s="66"/>
      <c r="D1203" s="66"/>
      <c r="E1203" s="80"/>
      <c r="F1203" s="80"/>
      <c r="G1203" s="80"/>
      <c r="H1203" s="81"/>
      <c r="I1203" s="81"/>
    </row>
    <row r="1204" spans="2:9" hidden="1" x14ac:dyDescent="0.35">
      <c r="B1204" s="66"/>
      <c r="C1204" s="66"/>
      <c r="D1204" s="66"/>
      <c r="E1204" s="80"/>
      <c r="F1204" s="80"/>
      <c r="G1204" s="80"/>
      <c r="H1204" s="81"/>
      <c r="I1204" s="81"/>
    </row>
    <row r="1205" spans="2:9" hidden="1" x14ac:dyDescent="0.35">
      <c r="B1205" s="66"/>
      <c r="C1205" s="66"/>
      <c r="D1205" s="66"/>
      <c r="E1205" s="80"/>
      <c r="F1205" s="80"/>
      <c r="G1205" s="80"/>
      <c r="H1205" s="81"/>
      <c r="I1205" s="81"/>
    </row>
    <row r="1206" spans="2:9" hidden="1" x14ac:dyDescent="0.35">
      <c r="B1206" s="66"/>
      <c r="C1206" s="66"/>
      <c r="D1206" s="66"/>
      <c r="E1206" s="80"/>
      <c r="F1206" s="80"/>
      <c r="G1206" s="80"/>
      <c r="H1206" s="81"/>
      <c r="I1206" s="81"/>
    </row>
    <row r="1207" spans="2:9" hidden="1" x14ac:dyDescent="0.35">
      <c r="B1207" s="66"/>
      <c r="C1207" s="66"/>
      <c r="D1207" s="66"/>
      <c r="E1207" s="80"/>
      <c r="F1207" s="80"/>
      <c r="G1207" s="80"/>
      <c r="H1207" s="81"/>
      <c r="I1207" s="81"/>
    </row>
    <row r="1208" spans="2:9" hidden="1" x14ac:dyDescent="0.35">
      <c r="B1208" s="66"/>
      <c r="C1208" s="66"/>
      <c r="D1208" s="66"/>
      <c r="E1208" s="80"/>
      <c r="F1208" s="80"/>
      <c r="G1208" s="80"/>
      <c r="H1208" s="81"/>
      <c r="I1208" s="81"/>
    </row>
    <row r="1209" spans="2:9" hidden="1" x14ac:dyDescent="0.35">
      <c r="B1209" s="66"/>
      <c r="C1209" s="66"/>
      <c r="D1209" s="66"/>
      <c r="E1209" s="80"/>
      <c r="F1209" s="80"/>
      <c r="G1209" s="80"/>
      <c r="H1209" s="81"/>
      <c r="I1209" s="81"/>
    </row>
    <row r="1210" spans="2:9" hidden="1" x14ac:dyDescent="0.35">
      <c r="B1210" s="66"/>
      <c r="C1210" s="66"/>
      <c r="D1210" s="66"/>
      <c r="E1210" s="80"/>
      <c r="F1210" s="80"/>
      <c r="G1210" s="80"/>
      <c r="H1210" s="81"/>
      <c r="I1210" s="81"/>
    </row>
    <row r="1211" spans="2:9" hidden="1" x14ac:dyDescent="0.35">
      <c r="B1211" s="66"/>
      <c r="C1211" s="66"/>
      <c r="D1211" s="66"/>
      <c r="E1211" s="80"/>
      <c r="F1211" s="80"/>
      <c r="G1211" s="80"/>
      <c r="H1211" s="81"/>
      <c r="I1211" s="81"/>
    </row>
    <row r="1212" spans="2:9" hidden="1" x14ac:dyDescent="0.35">
      <c r="B1212" s="66"/>
      <c r="C1212" s="66"/>
      <c r="D1212" s="66"/>
      <c r="E1212" s="80"/>
      <c r="F1212" s="80"/>
      <c r="G1212" s="80"/>
      <c r="H1212" s="81"/>
      <c r="I1212" s="81"/>
    </row>
    <row r="1213" spans="2:9" hidden="1" x14ac:dyDescent="0.35">
      <c r="B1213" s="66"/>
      <c r="C1213" s="66"/>
      <c r="D1213" s="66"/>
      <c r="E1213" s="80"/>
      <c r="F1213" s="80"/>
      <c r="G1213" s="80"/>
      <c r="H1213" s="81"/>
      <c r="I1213" s="81"/>
    </row>
    <row r="1214" spans="2:9" hidden="1" x14ac:dyDescent="0.35">
      <c r="B1214" s="66"/>
      <c r="C1214" s="66"/>
      <c r="D1214" s="66"/>
      <c r="E1214" s="80"/>
      <c r="F1214" s="80"/>
      <c r="G1214" s="80"/>
      <c r="H1214" s="81"/>
      <c r="I1214" s="81"/>
    </row>
    <row r="1215" spans="2:9" hidden="1" x14ac:dyDescent="0.35">
      <c r="B1215" s="66"/>
      <c r="C1215" s="66"/>
      <c r="D1215" s="66"/>
      <c r="E1215" s="80"/>
      <c r="F1215" s="80"/>
      <c r="G1215" s="80"/>
      <c r="H1215" s="81"/>
      <c r="I1215" s="81"/>
    </row>
    <row r="1216" spans="2:9" hidden="1" x14ac:dyDescent="0.35">
      <c r="B1216" s="66"/>
      <c r="C1216" s="66"/>
      <c r="D1216" s="66"/>
      <c r="E1216" s="80"/>
      <c r="F1216" s="80"/>
      <c r="G1216" s="80"/>
      <c r="H1216" s="81"/>
      <c r="I1216" s="81"/>
    </row>
    <row r="1217" spans="2:9" hidden="1" x14ac:dyDescent="0.35">
      <c r="B1217" s="66"/>
      <c r="C1217" s="66"/>
      <c r="D1217" s="66"/>
      <c r="E1217" s="80"/>
      <c r="F1217" s="80"/>
      <c r="G1217" s="80"/>
      <c r="H1217" s="81"/>
      <c r="I1217" s="81"/>
    </row>
    <row r="1218" spans="2:9" hidden="1" x14ac:dyDescent="0.35">
      <c r="B1218" s="66"/>
      <c r="C1218" s="66"/>
      <c r="D1218" s="66"/>
      <c r="E1218" s="80"/>
      <c r="F1218" s="80"/>
      <c r="G1218" s="80"/>
      <c r="H1218" s="81"/>
      <c r="I1218" s="81"/>
    </row>
    <row r="1219" spans="2:9" hidden="1" x14ac:dyDescent="0.35">
      <c r="B1219" s="66"/>
      <c r="C1219" s="66"/>
      <c r="D1219" s="66"/>
      <c r="E1219" s="80"/>
      <c r="F1219" s="80"/>
      <c r="G1219" s="80"/>
      <c r="H1219" s="81"/>
      <c r="I1219" s="81"/>
    </row>
    <row r="1220" spans="2:9" hidden="1" x14ac:dyDescent="0.35">
      <c r="B1220" s="66"/>
      <c r="C1220" s="66"/>
      <c r="D1220" s="66"/>
      <c r="E1220" s="80"/>
      <c r="F1220" s="80"/>
      <c r="G1220" s="80"/>
      <c r="H1220" s="81"/>
      <c r="I1220" s="81"/>
    </row>
    <row r="1221" spans="2:9" hidden="1" x14ac:dyDescent="0.35">
      <c r="B1221" s="66"/>
      <c r="C1221" s="66"/>
      <c r="D1221" s="66"/>
      <c r="E1221" s="80"/>
      <c r="F1221" s="80"/>
      <c r="G1221" s="80"/>
      <c r="H1221" s="81"/>
      <c r="I1221" s="81"/>
    </row>
    <row r="1222" spans="2:9" hidden="1" x14ac:dyDescent="0.35">
      <c r="B1222" s="66"/>
      <c r="C1222" s="66"/>
      <c r="D1222" s="66"/>
      <c r="E1222" s="80"/>
      <c r="F1222" s="80"/>
      <c r="G1222" s="80"/>
      <c r="H1222" s="81"/>
      <c r="I1222" s="81"/>
    </row>
    <row r="1223" spans="2:9" hidden="1" x14ac:dyDescent="0.35">
      <c r="B1223" s="66"/>
      <c r="C1223" s="66"/>
      <c r="D1223" s="66"/>
      <c r="E1223" s="80"/>
      <c r="F1223" s="80"/>
      <c r="G1223" s="80"/>
      <c r="H1223" s="81"/>
      <c r="I1223" s="81"/>
    </row>
    <row r="1224" spans="2:9" hidden="1" x14ac:dyDescent="0.35">
      <c r="B1224" s="66"/>
      <c r="C1224" s="66"/>
      <c r="D1224" s="66"/>
      <c r="E1224" s="80"/>
      <c r="F1224" s="80"/>
      <c r="G1224" s="80"/>
      <c r="H1224" s="81"/>
      <c r="I1224" s="81"/>
    </row>
    <row r="1225" spans="2:9" hidden="1" x14ac:dyDescent="0.35">
      <c r="B1225" s="66"/>
      <c r="C1225" s="66"/>
      <c r="D1225" s="66"/>
      <c r="E1225" s="80"/>
      <c r="F1225" s="80"/>
      <c r="G1225" s="80"/>
      <c r="H1225" s="81"/>
      <c r="I1225" s="81"/>
    </row>
    <row r="1226" spans="2:9" hidden="1" x14ac:dyDescent="0.35">
      <c r="B1226" s="66"/>
      <c r="C1226" s="66"/>
      <c r="D1226" s="66"/>
      <c r="E1226" s="80"/>
      <c r="F1226" s="80"/>
      <c r="G1226" s="80"/>
      <c r="H1226" s="81"/>
      <c r="I1226" s="81"/>
    </row>
    <row r="1227" spans="2:9" hidden="1" x14ac:dyDescent="0.35">
      <c r="B1227" s="66"/>
      <c r="C1227" s="66"/>
      <c r="D1227" s="66"/>
      <c r="E1227" s="80"/>
      <c r="F1227" s="80"/>
      <c r="G1227" s="80"/>
      <c r="H1227" s="81"/>
      <c r="I1227" s="81"/>
    </row>
    <row r="1228" spans="2:9" hidden="1" x14ac:dyDescent="0.35">
      <c r="B1228" s="66"/>
      <c r="C1228" s="66"/>
      <c r="D1228" s="66"/>
      <c r="E1228" s="80"/>
      <c r="F1228" s="80"/>
      <c r="G1228" s="80"/>
      <c r="H1228" s="81"/>
      <c r="I1228" s="81"/>
    </row>
    <row r="1229" spans="2:9" hidden="1" x14ac:dyDescent="0.35">
      <c r="B1229" s="66"/>
      <c r="C1229" s="66"/>
      <c r="D1229" s="66"/>
      <c r="E1229" s="80"/>
      <c r="F1229" s="80"/>
      <c r="G1229" s="80"/>
      <c r="H1229" s="81"/>
      <c r="I1229" s="81"/>
    </row>
    <row r="1230" spans="2:9" hidden="1" x14ac:dyDescent="0.35">
      <c r="B1230" s="66"/>
      <c r="C1230" s="66"/>
      <c r="D1230" s="66"/>
      <c r="E1230" s="80"/>
      <c r="F1230" s="80"/>
      <c r="G1230" s="80"/>
      <c r="H1230" s="81"/>
      <c r="I1230" s="81"/>
    </row>
    <row r="1231" spans="2:9" hidden="1" x14ac:dyDescent="0.35">
      <c r="B1231" s="66"/>
      <c r="C1231" s="66"/>
      <c r="D1231" s="66"/>
      <c r="E1231" s="80"/>
      <c r="F1231" s="80"/>
      <c r="G1231" s="80"/>
      <c r="H1231" s="81"/>
      <c r="I1231" s="81"/>
    </row>
    <row r="1232" spans="2:9" hidden="1" x14ac:dyDescent="0.35">
      <c r="B1232" s="66"/>
      <c r="C1232" s="66"/>
      <c r="D1232" s="66"/>
      <c r="E1232" s="80"/>
      <c r="F1232" s="80"/>
      <c r="G1232" s="80"/>
      <c r="H1232" s="81"/>
      <c r="I1232" s="81"/>
    </row>
    <row r="1233" spans="2:9" hidden="1" x14ac:dyDescent="0.35">
      <c r="B1233" s="66"/>
      <c r="C1233" s="66"/>
      <c r="D1233" s="66"/>
      <c r="E1233" s="80"/>
      <c r="F1233" s="80"/>
      <c r="G1233" s="80"/>
      <c r="H1233" s="81"/>
      <c r="I1233" s="81"/>
    </row>
    <row r="1234" spans="2:9" hidden="1" x14ac:dyDescent="0.35">
      <c r="B1234" s="66"/>
      <c r="C1234" s="66"/>
      <c r="D1234" s="66"/>
      <c r="E1234" s="80"/>
      <c r="F1234" s="80"/>
      <c r="G1234" s="80"/>
      <c r="H1234" s="81"/>
      <c r="I1234" s="81"/>
    </row>
    <row r="1235" spans="2:9" hidden="1" x14ac:dyDescent="0.35">
      <c r="B1235" s="66"/>
      <c r="C1235" s="66"/>
      <c r="D1235" s="66"/>
      <c r="E1235" s="80"/>
      <c r="F1235" s="80"/>
      <c r="G1235" s="80"/>
      <c r="H1235" s="81"/>
      <c r="I1235" s="81"/>
    </row>
    <row r="1236" spans="2:9" hidden="1" x14ac:dyDescent="0.35">
      <c r="B1236" s="66"/>
      <c r="C1236" s="66"/>
      <c r="D1236" s="66"/>
      <c r="E1236" s="80"/>
      <c r="F1236" s="80"/>
      <c r="G1236" s="80"/>
      <c r="H1236" s="81"/>
      <c r="I1236" s="81"/>
    </row>
    <row r="1237" spans="2:9" hidden="1" x14ac:dyDescent="0.35">
      <c r="B1237" s="66"/>
      <c r="C1237" s="66"/>
      <c r="D1237" s="66"/>
      <c r="E1237" s="80"/>
      <c r="F1237" s="80"/>
      <c r="G1237" s="80"/>
      <c r="H1237" s="81"/>
      <c r="I1237" s="81"/>
    </row>
    <row r="1238" spans="2:9" hidden="1" x14ac:dyDescent="0.35">
      <c r="B1238" s="66"/>
      <c r="C1238" s="66"/>
      <c r="D1238" s="66"/>
      <c r="E1238" s="80"/>
      <c r="F1238" s="80"/>
      <c r="G1238" s="80"/>
      <c r="H1238" s="81"/>
      <c r="I1238" s="81"/>
    </row>
    <row r="1239" spans="2:9" hidden="1" x14ac:dyDescent="0.35">
      <c r="B1239" s="66"/>
      <c r="C1239" s="66"/>
      <c r="D1239" s="66"/>
      <c r="E1239" s="80"/>
      <c r="F1239" s="80"/>
      <c r="G1239" s="80"/>
      <c r="H1239" s="81"/>
      <c r="I1239" s="81"/>
    </row>
    <row r="1240" spans="2:9" hidden="1" x14ac:dyDescent="0.35">
      <c r="B1240" s="66"/>
      <c r="C1240" s="66"/>
      <c r="D1240" s="66"/>
      <c r="E1240" s="80"/>
      <c r="F1240" s="80"/>
      <c r="G1240" s="80"/>
      <c r="H1240" s="81"/>
      <c r="I1240" s="81"/>
    </row>
    <row r="1241" spans="2:9" hidden="1" x14ac:dyDescent="0.35">
      <c r="B1241" s="66"/>
      <c r="C1241" s="66"/>
      <c r="D1241" s="66"/>
      <c r="E1241" s="80"/>
      <c r="F1241" s="80"/>
      <c r="G1241" s="80"/>
      <c r="H1241" s="81"/>
      <c r="I1241" s="81"/>
    </row>
    <row r="1242" spans="2:9" hidden="1" x14ac:dyDescent="0.35">
      <c r="B1242" s="66"/>
      <c r="C1242" s="66"/>
      <c r="D1242" s="66"/>
      <c r="E1242" s="80"/>
      <c r="F1242" s="80"/>
      <c r="G1242" s="80"/>
      <c r="H1242" s="81"/>
      <c r="I1242" s="81"/>
    </row>
    <row r="1243" spans="2:9" hidden="1" x14ac:dyDescent="0.35">
      <c r="B1243" s="66"/>
      <c r="C1243" s="66"/>
      <c r="D1243" s="66"/>
      <c r="E1243" s="80"/>
      <c r="F1243" s="80"/>
      <c r="G1243" s="80"/>
      <c r="H1243" s="81"/>
      <c r="I1243" s="81"/>
    </row>
    <row r="1244" spans="2:9" hidden="1" x14ac:dyDescent="0.35">
      <c r="B1244" s="66"/>
      <c r="C1244" s="66"/>
      <c r="D1244" s="66"/>
      <c r="E1244" s="80"/>
      <c r="F1244" s="80"/>
      <c r="G1244" s="80"/>
      <c r="H1244" s="81"/>
      <c r="I1244" s="81"/>
    </row>
    <row r="1245" spans="2:9" hidden="1" x14ac:dyDescent="0.35">
      <c r="B1245" s="66"/>
      <c r="C1245" s="66"/>
      <c r="D1245" s="66"/>
      <c r="E1245" s="80"/>
      <c r="F1245" s="80"/>
      <c r="G1245" s="80"/>
      <c r="H1245" s="81"/>
      <c r="I1245" s="81"/>
    </row>
    <row r="1246" spans="2:9" hidden="1" x14ac:dyDescent="0.35">
      <c r="B1246" s="66"/>
      <c r="C1246" s="66"/>
      <c r="D1246" s="66"/>
      <c r="E1246" s="80"/>
      <c r="F1246" s="80"/>
      <c r="G1246" s="80"/>
      <c r="H1246" s="81"/>
      <c r="I1246" s="81"/>
    </row>
    <row r="1247" spans="2:9" hidden="1" x14ac:dyDescent="0.35">
      <c r="B1247" s="66"/>
      <c r="C1247" s="66"/>
      <c r="D1247" s="66"/>
      <c r="E1247" s="80"/>
      <c r="F1247" s="80"/>
      <c r="G1247" s="80"/>
      <c r="H1247" s="81"/>
      <c r="I1247" s="81"/>
    </row>
    <row r="1248" spans="2:9" hidden="1" x14ac:dyDescent="0.35">
      <c r="B1248" s="66"/>
      <c r="C1248" s="66"/>
      <c r="D1248" s="66"/>
      <c r="E1248" s="80"/>
      <c r="F1248" s="80"/>
      <c r="G1248" s="80"/>
      <c r="H1248" s="81"/>
      <c r="I1248" s="81"/>
    </row>
    <row r="1249" spans="2:9" hidden="1" x14ac:dyDescent="0.35">
      <c r="B1249" s="66"/>
      <c r="C1249" s="66"/>
      <c r="D1249" s="66"/>
      <c r="E1249" s="80"/>
      <c r="F1249" s="80"/>
      <c r="G1249" s="80"/>
      <c r="H1249" s="81"/>
      <c r="I1249" s="81"/>
    </row>
    <row r="1250" spans="2:9" hidden="1" x14ac:dyDescent="0.35">
      <c r="B1250" s="66"/>
      <c r="C1250" s="66"/>
      <c r="D1250" s="66"/>
      <c r="E1250" s="80"/>
      <c r="F1250" s="80"/>
      <c r="G1250" s="80"/>
      <c r="H1250" s="81"/>
      <c r="I1250" s="81"/>
    </row>
    <row r="1251" spans="2:9" hidden="1" x14ac:dyDescent="0.35">
      <c r="B1251" s="66"/>
      <c r="C1251" s="66"/>
      <c r="D1251" s="66"/>
      <c r="E1251" s="80"/>
      <c r="F1251" s="80"/>
      <c r="G1251" s="80"/>
      <c r="H1251" s="81"/>
      <c r="I1251" s="81"/>
    </row>
    <row r="1252" spans="2:9" hidden="1" x14ac:dyDescent="0.35">
      <c r="B1252" s="66"/>
      <c r="C1252" s="66"/>
      <c r="D1252" s="66"/>
      <c r="E1252" s="80"/>
      <c r="F1252" s="80"/>
      <c r="G1252" s="80"/>
      <c r="H1252" s="81"/>
      <c r="I1252" s="81"/>
    </row>
    <row r="1253" spans="2:9" hidden="1" x14ac:dyDescent="0.35">
      <c r="B1253" s="66"/>
      <c r="C1253" s="66"/>
      <c r="D1253" s="66"/>
      <c r="E1253" s="80"/>
      <c r="F1253" s="80"/>
      <c r="G1253" s="80"/>
      <c r="H1253" s="81"/>
      <c r="I1253" s="81"/>
    </row>
    <row r="1254" spans="2:9" hidden="1" x14ac:dyDescent="0.35">
      <c r="B1254" s="66"/>
      <c r="C1254" s="66"/>
      <c r="D1254" s="66"/>
      <c r="E1254" s="80"/>
      <c r="F1254" s="80"/>
      <c r="G1254" s="80"/>
      <c r="H1254" s="81"/>
      <c r="I1254" s="81"/>
    </row>
    <row r="1255" spans="2:9" hidden="1" x14ac:dyDescent="0.35">
      <c r="B1255" s="66"/>
      <c r="C1255" s="66"/>
      <c r="D1255" s="66"/>
      <c r="E1255" s="80"/>
      <c r="F1255" s="80"/>
      <c r="G1255" s="80"/>
      <c r="H1255" s="81"/>
      <c r="I1255" s="81"/>
    </row>
    <row r="1256" spans="2:9" hidden="1" x14ac:dyDescent="0.35">
      <c r="B1256" s="66"/>
      <c r="C1256" s="66"/>
      <c r="D1256" s="66"/>
      <c r="E1256" s="80"/>
      <c r="F1256" s="80"/>
      <c r="G1256" s="80"/>
      <c r="H1256" s="81"/>
      <c r="I1256" s="81"/>
    </row>
    <row r="1257" spans="2:9" hidden="1" x14ac:dyDescent="0.35">
      <c r="B1257" s="66"/>
      <c r="C1257" s="66"/>
      <c r="D1257" s="66"/>
      <c r="E1257" s="80"/>
      <c r="F1257" s="80"/>
      <c r="G1257" s="80"/>
      <c r="H1257" s="81"/>
      <c r="I1257" s="81"/>
    </row>
    <row r="1258" spans="2:9" hidden="1" x14ac:dyDescent="0.35">
      <c r="B1258" s="66"/>
      <c r="C1258" s="66"/>
      <c r="D1258" s="66"/>
      <c r="E1258" s="80"/>
      <c r="F1258" s="80"/>
      <c r="G1258" s="80"/>
      <c r="H1258" s="81"/>
      <c r="I1258" s="81"/>
    </row>
    <row r="1259" spans="2:9" hidden="1" x14ac:dyDescent="0.35">
      <c r="B1259" s="66"/>
      <c r="C1259" s="66"/>
      <c r="D1259" s="66"/>
      <c r="E1259" s="80"/>
      <c r="F1259" s="80"/>
      <c r="G1259" s="80"/>
      <c r="H1259" s="81"/>
      <c r="I1259" s="81"/>
    </row>
    <row r="1260" spans="2:9" hidden="1" x14ac:dyDescent="0.35">
      <c r="B1260" s="66"/>
      <c r="C1260" s="66"/>
      <c r="D1260" s="66"/>
      <c r="E1260" s="80"/>
      <c r="F1260" s="80"/>
      <c r="G1260" s="80"/>
      <c r="H1260" s="81"/>
      <c r="I1260" s="81"/>
    </row>
    <row r="1261" spans="2:9" hidden="1" x14ac:dyDescent="0.35">
      <c r="B1261" s="66"/>
      <c r="C1261" s="66"/>
      <c r="D1261" s="66"/>
      <c r="E1261" s="80"/>
      <c r="F1261" s="80"/>
      <c r="G1261" s="80"/>
      <c r="H1261" s="81"/>
      <c r="I1261" s="81"/>
    </row>
    <row r="1262" spans="2:9" hidden="1" x14ac:dyDescent="0.35">
      <c r="B1262" s="66"/>
      <c r="C1262" s="66"/>
      <c r="D1262" s="66"/>
      <c r="E1262" s="80"/>
      <c r="F1262" s="80"/>
      <c r="G1262" s="80"/>
      <c r="H1262" s="81"/>
      <c r="I1262" s="81"/>
    </row>
    <row r="1263" spans="2:9" hidden="1" x14ac:dyDescent="0.35">
      <c r="B1263" s="66"/>
      <c r="C1263" s="66"/>
      <c r="D1263" s="66"/>
      <c r="E1263" s="80"/>
      <c r="F1263" s="80"/>
      <c r="G1263" s="80"/>
      <c r="H1263" s="81"/>
      <c r="I1263" s="81"/>
    </row>
    <row r="1264" spans="2:9" hidden="1" x14ac:dyDescent="0.35">
      <c r="B1264" s="66"/>
      <c r="C1264" s="66"/>
      <c r="D1264" s="66"/>
      <c r="E1264" s="80"/>
      <c r="F1264" s="80"/>
      <c r="G1264" s="80"/>
      <c r="H1264" s="81"/>
      <c r="I1264" s="81"/>
    </row>
    <row r="1265" spans="2:9" hidden="1" x14ac:dyDescent="0.35">
      <c r="B1265" s="66"/>
      <c r="C1265" s="66"/>
      <c r="D1265" s="66"/>
      <c r="E1265" s="80"/>
      <c r="F1265" s="80"/>
      <c r="G1265" s="80"/>
      <c r="H1265" s="81"/>
      <c r="I1265" s="81"/>
    </row>
    <row r="1266" spans="2:9" hidden="1" x14ac:dyDescent="0.35">
      <c r="B1266" s="66"/>
      <c r="C1266" s="66"/>
      <c r="D1266" s="66"/>
      <c r="E1266" s="80"/>
      <c r="F1266" s="80"/>
      <c r="G1266" s="80"/>
      <c r="H1266" s="81"/>
      <c r="I1266" s="81"/>
    </row>
    <row r="1267" spans="2:9" hidden="1" x14ac:dyDescent="0.35">
      <c r="B1267" s="66"/>
      <c r="C1267" s="66"/>
      <c r="D1267" s="66"/>
      <c r="E1267" s="80"/>
      <c r="F1267" s="80"/>
      <c r="G1267" s="80"/>
      <c r="H1267" s="81"/>
      <c r="I1267" s="81"/>
    </row>
    <row r="1268" spans="2:9" hidden="1" x14ac:dyDescent="0.35">
      <c r="B1268" s="66"/>
      <c r="C1268" s="66"/>
      <c r="D1268" s="66"/>
      <c r="E1268" s="80"/>
      <c r="F1268" s="80"/>
      <c r="G1268" s="80"/>
      <c r="H1268" s="81"/>
      <c r="I1268" s="81"/>
    </row>
    <row r="1269" spans="2:9" hidden="1" x14ac:dyDescent="0.35">
      <c r="B1269" s="66"/>
      <c r="C1269" s="66"/>
      <c r="D1269" s="66"/>
      <c r="E1269" s="80"/>
      <c r="F1269" s="80"/>
      <c r="G1269" s="80"/>
      <c r="H1269" s="81"/>
      <c r="I1269" s="81"/>
    </row>
    <row r="1270" spans="2:9" hidden="1" x14ac:dyDescent="0.35">
      <c r="B1270" s="66"/>
      <c r="C1270" s="66"/>
      <c r="D1270" s="66"/>
      <c r="E1270" s="80"/>
      <c r="F1270" s="80"/>
      <c r="G1270" s="80"/>
      <c r="H1270" s="81"/>
      <c r="I1270" s="81"/>
    </row>
    <row r="1271" spans="2:9" hidden="1" x14ac:dyDescent="0.35">
      <c r="B1271" s="66"/>
      <c r="C1271" s="66"/>
      <c r="D1271" s="66"/>
      <c r="E1271" s="80"/>
      <c r="F1271" s="80"/>
      <c r="G1271" s="80"/>
      <c r="H1271" s="81"/>
      <c r="I1271" s="81"/>
    </row>
    <row r="1272" spans="2:9" hidden="1" x14ac:dyDescent="0.35">
      <c r="B1272" s="66"/>
      <c r="C1272" s="66"/>
      <c r="D1272" s="66"/>
      <c r="E1272" s="80"/>
      <c r="F1272" s="80"/>
      <c r="G1272" s="80"/>
      <c r="H1272" s="81"/>
      <c r="I1272" s="81"/>
    </row>
    <row r="1273" spans="2:9" hidden="1" x14ac:dyDescent="0.35">
      <c r="B1273" s="66"/>
      <c r="C1273" s="66"/>
      <c r="D1273" s="66"/>
      <c r="E1273" s="80"/>
      <c r="F1273" s="80"/>
      <c r="G1273" s="80"/>
      <c r="H1273" s="81"/>
      <c r="I1273" s="81"/>
    </row>
    <row r="1274" spans="2:9" hidden="1" x14ac:dyDescent="0.35">
      <c r="B1274" s="66"/>
      <c r="C1274" s="66"/>
      <c r="D1274" s="66"/>
      <c r="E1274" s="80"/>
      <c r="F1274" s="80"/>
      <c r="G1274" s="80"/>
      <c r="H1274" s="81"/>
      <c r="I1274" s="81"/>
    </row>
    <row r="1275" spans="2:9" hidden="1" x14ac:dyDescent="0.35">
      <c r="B1275" s="66"/>
      <c r="C1275" s="66"/>
      <c r="D1275" s="66"/>
      <c r="E1275" s="80"/>
      <c r="F1275" s="80"/>
      <c r="G1275" s="80"/>
      <c r="H1275" s="81"/>
      <c r="I1275" s="81"/>
    </row>
    <row r="1276" spans="2:9" hidden="1" x14ac:dyDescent="0.35">
      <c r="B1276" s="66"/>
      <c r="C1276" s="66"/>
      <c r="D1276" s="66"/>
      <c r="E1276" s="80"/>
      <c r="F1276" s="80"/>
      <c r="G1276" s="80"/>
      <c r="H1276" s="81"/>
      <c r="I1276" s="81"/>
    </row>
    <row r="1277" spans="2:9" hidden="1" x14ac:dyDescent="0.35">
      <c r="B1277" s="66"/>
      <c r="C1277" s="66"/>
      <c r="D1277" s="66"/>
      <c r="E1277" s="80"/>
      <c r="F1277" s="80"/>
      <c r="G1277" s="80"/>
      <c r="H1277" s="81"/>
      <c r="I1277" s="81"/>
    </row>
    <row r="1278" spans="2:9" hidden="1" x14ac:dyDescent="0.35">
      <c r="B1278" s="66"/>
      <c r="C1278" s="66"/>
      <c r="D1278" s="66"/>
      <c r="E1278" s="80"/>
      <c r="F1278" s="80"/>
      <c r="G1278" s="80"/>
      <c r="H1278" s="81"/>
      <c r="I1278" s="81"/>
    </row>
    <row r="1279" spans="2:9" hidden="1" x14ac:dyDescent="0.35">
      <c r="B1279" s="66"/>
      <c r="C1279" s="66"/>
      <c r="D1279" s="66"/>
      <c r="E1279" s="80"/>
      <c r="F1279" s="80"/>
      <c r="G1279" s="80"/>
      <c r="H1279" s="81"/>
      <c r="I1279" s="81"/>
    </row>
    <row r="1280" spans="2:9" hidden="1" x14ac:dyDescent="0.35">
      <c r="B1280" s="66"/>
      <c r="C1280" s="66"/>
      <c r="D1280" s="66"/>
      <c r="E1280" s="80"/>
      <c r="F1280" s="80"/>
      <c r="G1280" s="80"/>
      <c r="H1280" s="81"/>
      <c r="I1280" s="81"/>
    </row>
    <row r="1281" spans="2:9" hidden="1" x14ac:dyDescent="0.35">
      <c r="B1281" s="66"/>
      <c r="C1281" s="66"/>
      <c r="D1281" s="66"/>
      <c r="E1281" s="80"/>
      <c r="F1281" s="80"/>
      <c r="G1281" s="80"/>
      <c r="H1281" s="81"/>
      <c r="I1281" s="81"/>
    </row>
    <row r="1282" spans="2:9" hidden="1" x14ac:dyDescent="0.35">
      <c r="B1282" s="66"/>
      <c r="C1282" s="66"/>
      <c r="D1282" s="66"/>
      <c r="E1282" s="80"/>
      <c r="F1282" s="80"/>
      <c r="G1282" s="80"/>
      <c r="H1282" s="81"/>
      <c r="I1282" s="81"/>
    </row>
    <row r="1283" spans="2:9" hidden="1" x14ac:dyDescent="0.35">
      <c r="B1283" s="66"/>
      <c r="C1283" s="66"/>
      <c r="D1283" s="66"/>
      <c r="E1283" s="80"/>
      <c r="F1283" s="80"/>
      <c r="G1283" s="80"/>
      <c r="H1283" s="81"/>
      <c r="I1283" s="81"/>
    </row>
    <row r="1284" spans="2:9" hidden="1" x14ac:dyDescent="0.35">
      <c r="B1284" s="66"/>
      <c r="C1284" s="66"/>
      <c r="D1284" s="66"/>
      <c r="E1284" s="80"/>
      <c r="F1284" s="80"/>
      <c r="G1284" s="80"/>
      <c r="H1284" s="81"/>
      <c r="I1284" s="81"/>
    </row>
    <row r="1285" spans="2:9" hidden="1" x14ac:dyDescent="0.35">
      <c r="B1285" s="66"/>
      <c r="C1285" s="66"/>
      <c r="D1285" s="66"/>
      <c r="E1285" s="80"/>
      <c r="F1285" s="80"/>
      <c r="G1285" s="80"/>
      <c r="H1285" s="81"/>
      <c r="I1285" s="81"/>
    </row>
    <row r="1286" spans="2:9" hidden="1" x14ac:dyDescent="0.35">
      <c r="B1286" s="66"/>
      <c r="C1286" s="66"/>
      <c r="D1286" s="66"/>
      <c r="E1286" s="80"/>
      <c r="F1286" s="80"/>
      <c r="G1286" s="80"/>
      <c r="H1286" s="81"/>
      <c r="I1286" s="81"/>
    </row>
    <row r="1287" spans="2:9" hidden="1" x14ac:dyDescent="0.35">
      <c r="B1287" s="66"/>
      <c r="C1287" s="66"/>
      <c r="D1287" s="66"/>
      <c r="E1287" s="80"/>
      <c r="F1287" s="80"/>
      <c r="G1287" s="80"/>
      <c r="H1287" s="81"/>
      <c r="I1287" s="81"/>
    </row>
    <row r="1288" spans="2:9" hidden="1" x14ac:dyDescent="0.35">
      <c r="B1288" s="66"/>
      <c r="C1288" s="66"/>
      <c r="D1288" s="66"/>
      <c r="E1288" s="80"/>
      <c r="F1288" s="80"/>
      <c r="G1288" s="80"/>
      <c r="H1288" s="81"/>
      <c r="I1288" s="81"/>
    </row>
    <row r="1289" spans="2:9" hidden="1" x14ac:dyDescent="0.35">
      <c r="B1289" s="66"/>
      <c r="C1289" s="66"/>
      <c r="D1289" s="66"/>
      <c r="E1289" s="80"/>
      <c r="F1289" s="80"/>
      <c r="G1289" s="80"/>
      <c r="H1289" s="81"/>
      <c r="I1289" s="81"/>
    </row>
    <row r="1290" spans="2:9" hidden="1" x14ac:dyDescent="0.35">
      <c r="B1290" s="66"/>
      <c r="C1290" s="66"/>
      <c r="D1290" s="66"/>
      <c r="E1290" s="80"/>
      <c r="F1290" s="80"/>
      <c r="G1290" s="80"/>
      <c r="H1290" s="81"/>
      <c r="I1290" s="81"/>
    </row>
    <row r="1291" spans="2:9" hidden="1" x14ac:dyDescent="0.35">
      <c r="B1291" s="66"/>
      <c r="C1291" s="66"/>
      <c r="D1291" s="66"/>
      <c r="E1291" s="80"/>
      <c r="F1291" s="80"/>
      <c r="G1291" s="80"/>
      <c r="H1291" s="81"/>
      <c r="I1291" s="81"/>
    </row>
    <row r="1292" spans="2:9" hidden="1" x14ac:dyDescent="0.35">
      <c r="B1292" s="66"/>
      <c r="C1292" s="66"/>
      <c r="D1292" s="66"/>
      <c r="E1292" s="80"/>
      <c r="F1292" s="80"/>
      <c r="G1292" s="80"/>
      <c r="H1292" s="81"/>
      <c r="I1292" s="81"/>
    </row>
    <row r="1293" spans="2:9" hidden="1" x14ac:dyDescent="0.35">
      <c r="B1293" s="66"/>
      <c r="C1293" s="66"/>
      <c r="D1293" s="66"/>
      <c r="E1293" s="80"/>
      <c r="F1293" s="80"/>
      <c r="G1293" s="80"/>
      <c r="H1293" s="81"/>
      <c r="I1293" s="81"/>
    </row>
    <row r="1294" spans="2:9" hidden="1" x14ac:dyDescent="0.35">
      <c r="B1294" s="66"/>
      <c r="C1294" s="66"/>
      <c r="D1294" s="66"/>
      <c r="E1294" s="80"/>
      <c r="F1294" s="80"/>
      <c r="G1294" s="80"/>
      <c r="H1294" s="81"/>
      <c r="I1294" s="81"/>
    </row>
    <row r="1295" spans="2:9" hidden="1" x14ac:dyDescent="0.35">
      <c r="B1295" s="66"/>
      <c r="C1295" s="66"/>
      <c r="D1295" s="66"/>
      <c r="E1295" s="80"/>
      <c r="F1295" s="80"/>
      <c r="G1295" s="80"/>
      <c r="H1295" s="81"/>
      <c r="I1295" s="81"/>
    </row>
    <row r="1296" spans="2:9" hidden="1" x14ac:dyDescent="0.35">
      <c r="B1296" s="66"/>
      <c r="C1296" s="66"/>
      <c r="D1296" s="66"/>
      <c r="E1296" s="80"/>
      <c r="F1296" s="80"/>
      <c r="G1296" s="80"/>
      <c r="H1296" s="81"/>
      <c r="I1296" s="81"/>
    </row>
    <row r="1297" spans="2:9" hidden="1" x14ac:dyDescent="0.35">
      <c r="B1297" s="66"/>
      <c r="C1297" s="66"/>
      <c r="D1297" s="66"/>
      <c r="E1297" s="80"/>
      <c r="F1297" s="80"/>
      <c r="G1297" s="80"/>
      <c r="H1297" s="81"/>
      <c r="I1297" s="81"/>
    </row>
    <row r="1298" spans="2:9" hidden="1" x14ac:dyDescent="0.35">
      <c r="B1298" s="66"/>
      <c r="C1298" s="66"/>
      <c r="D1298" s="66"/>
      <c r="E1298" s="80"/>
      <c r="F1298" s="80"/>
      <c r="G1298" s="80"/>
      <c r="H1298" s="81"/>
      <c r="I1298" s="81"/>
    </row>
    <row r="1299" spans="2:9" hidden="1" x14ac:dyDescent="0.35">
      <c r="B1299" s="66"/>
      <c r="C1299" s="66"/>
      <c r="D1299" s="66"/>
      <c r="E1299" s="80"/>
      <c r="F1299" s="80"/>
      <c r="G1299" s="80"/>
      <c r="H1299" s="81"/>
      <c r="I1299" s="81"/>
    </row>
    <row r="1300" spans="2:9" hidden="1" x14ac:dyDescent="0.35">
      <c r="B1300" s="66"/>
      <c r="C1300" s="66"/>
      <c r="D1300" s="66"/>
      <c r="E1300" s="80"/>
      <c r="F1300" s="80"/>
      <c r="G1300" s="80"/>
      <c r="H1300" s="81"/>
      <c r="I1300" s="81"/>
    </row>
    <row r="1301" spans="2:9" hidden="1" x14ac:dyDescent="0.35">
      <c r="B1301" s="66"/>
      <c r="C1301" s="66"/>
      <c r="D1301" s="66"/>
      <c r="E1301" s="80"/>
      <c r="F1301" s="80"/>
      <c r="G1301" s="80"/>
      <c r="H1301" s="81"/>
      <c r="I1301" s="81"/>
    </row>
    <row r="1302" spans="2:9" hidden="1" x14ac:dyDescent="0.35">
      <c r="B1302" s="66"/>
      <c r="C1302" s="66"/>
      <c r="D1302" s="66"/>
      <c r="E1302" s="80"/>
      <c r="F1302" s="80"/>
      <c r="G1302" s="80"/>
      <c r="H1302" s="81"/>
      <c r="I1302" s="81"/>
    </row>
    <row r="1303" spans="2:9" hidden="1" x14ac:dyDescent="0.35">
      <c r="B1303" s="66"/>
      <c r="C1303" s="66"/>
      <c r="D1303" s="66"/>
      <c r="E1303" s="80"/>
      <c r="F1303" s="80"/>
      <c r="G1303" s="80"/>
      <c r="H1303" s="81"/>
      <c r="I1303" s="81"/>
    </row>
    <row r="1304" spans="2:9" hidden="1" x14ac:dyDescent="0.35">
      <c r="B1304" s="66"/>
      <c r="C1304" s="66"/>
      <c r="D1304" s="66"/>
      <c r="E1304" s="80"/>
      <c r="F1304" s="80"/>
      <c r="G1304" s="80"/>
      <c r="H1304" s="81"/>
      <c r="I1304" s="81"/>
    </row>
    <row r="1305" spans="2:9" hidden="1" x14ac:dyDescent="0.35">
      <c r="B1305" s="66"/>
      <c r="C1305" s="66"/>
      <c r="D1305" s="66"/>
      <c r="E1305" s="80"/>
      <c r="F1305" s="80"/>
      <c r="G1305" s="80"/>
      <c r="H1305" s="81"/>
      <c r="I1305" s="81"/>
    </row>
    <row r="1306" spans="2:9" hidden="1" x14ac:dyDescent="0.35">
      <c r="B1306" s="66"/>
      <c r="C1306" s="66"/>
      <c r="D1306" s="66"/>
      <c r="E1306" s="80"/>
      <c r="F1306" s="80"/>
      <c r="G1306" s="80"/>
      <c r="H1306" s="81"/>
      <c r="I1306" s="81"/>
    </row>
    <row r="1307" spans="2:9" hidden="1" x14ac:dyDescent="0.35">
      <c r="B1307" s="66"/>
      <c r="C1307" s="66"/>
      <c r="D1307" s="66"/>
      <c r="E1307" s="80"/>
      <c r="F1307" s="80"/>
      <c r="G1307" s="80"/>
      <c r="H1307" s="81"/>
      <c r="I1307" s="81"/>
    </row>
    <row r="1308" spans="2:9" hidden="1" x14ac:dyDescent="0.35">
      <c r="B1308" s="66"/>
      <c r="C1308" s="66"/>
      <c r="D1308" s="66"/>
      <c r="E1308" s="80"/>
      <c r="F1308" s="80"/>
      <c r="G1308" s="80"/>
      <c r="H1308" s="81"/>
      <c r="I1308" s="81"/>
    </row>
    <row r="1309" spans="2:9" hidden="1" x14ac:dyDescent="0.35">
      <c r="B1309" s="66"/>
      <c r="C1309" s="66"/>
      <c r="D1309" s="66"/>
      <c r="E1309" s="80"/>
      <c r="F1309" s="80"/>
      <c r="G1309" s="80"/>
      <c r="H1309" s="81"/>
      <c r="I1309" s="81"/>
    </row>
    <row r="1310" spans="2:9" hidden="1" x14ac:dyDescent="0.35">
      <c r="B1310" s="66"/>
      <c r="C1310" s="66"/>
      <c r="D1310" s="66"/>
      <c r="E1310" s="80"/>
      <c r="F1310" s="80"/>
      <c r="G1310" s="80"/>
      <c r="H1310" s="81"/>
      <c r="I1310" s="81"/>
    </row>
    <row r="1311" spans="2:9" hidden="1" x14ac:dyDescent="0.35">
      <c r="B1311" s="66"/>
      <c r="C1311" s="66"/>
      <c r="D1311" s="66"/>
      <c r="E1311" s="80"/>
      <c r="F1311" s="80"/>
      <c r="G1311" s="80"/>
      <c r="H1311" s="81"/>
      <c r="I1311" s="81"/>
    </row>
    <row r="1312" spans="2:9" hidden="1" x14ac:dyDescent="0.35">
      <c r="B1312" s="66"/>
      <c r="C1312" s="66"/>
      <c r="D1312" s="66"/>
      <c r="E1312" s="80"/>
      <c r="F1312" s="80"/>
      <c r="G1312" s="80"/>
      <c r="H1312" s="81"/>
      <c r="I1312" s="81"/>
    </row>
    <row r="1313" spans="2:9" hidden="1" x14ac:dyDescent="0.35">
      <c r="B1313" s="66"/>
      <c r="C1313" s="66"/>
      <c r="D1313" s="66"/>
      <c r="E1313" s="80"/>
      <c r="F1313" s="80"/>
      <c r="G1313" s="80"/>
      <c r="H1313" s="81"/>
      <c r="I1313" s="81"/>
    </row>
    <row r="1314" spans="2:9" hidden="1" x14ac:dyDescent="0.35">
      <c r="B1314" s="66"/>
      <c r="C1314" s="66"/>
      <c r="D1314" s="66"/>
      <c r="E1314" s="80"/>
      <c r="F1314" s="80"/>
      <c r="G1314" s="80"/>
      <c r="H1314" s="81"/>
      <c r="I1314" s="81"/>
    </row>
    <row r="1315" spans="2:9" hidden="1" x14ac:dyDescent="0.35">
      <c r="B1315" s="66"/>
      <c r="C1315" s="66"/>
      <c r="D1315" s="66"/>
      <c r="E1315" s="80"/>
      <c r="F1315" s="80"/>
      <c r="G1315" s="80"/>
      <c r="H1315" s="81"/>
      <c r="I1315" s="81"/>
    </row>
    <row r="1316" spans="2:9" hidden="1" x14ac:dyDescent="0.35">
      <c r="B1316" s="66"/>
      <c r="C1316" s="66"/>
      <c r="D1316" s="66"/>
      <c r="E1316" s="80"/>
      <c r="F1316" s="80"/>
      <c r="G1316" s="80"/>
      <c r="H1316" s="81"/>
      <c r="I1316" s="81"/>
    </row>
    <row r="1317" spans="2:9" hidden="1" x14ac:dyDescent="0.35">
      <c r="B1317" s="66"/>
      <c r="C1317" s="66"/>
      <c r="D1317" s="66"/>
      <c r="E1317" s="80"/>
      <c r="F1317" s="80"/>
      <c r="G1317" s="80"/>
      <c r="H1317" s="81"/>
      <c r="I1317" s="81"/>
    </row>
    <row r="1318" spans="2:9" hidden="1" x14ac:dyDescent="0.35">
      <c r="B1318" s="66"/>
      <c r="C1318" s="66"/>
      <c r="D1318" s="66"/>
      <c r="E1318" s="80"/>
      <c r="F1318" s="80"/>
      <c r="G1318" s="80"/>
      <c r="H1318" s="81"/>
      <c r="I1318" s="81"/>
    </row>
    <row r="1319" spans="2:9" hidden="1" x14ac:dyDescent="0.35">
      <c r="B1319" s="66"/>
      <c r="C1319" s="66"/>
      <c r="D1319" s="66"/>
      <c r="E1319" s="80"/>
      <c r="F1319" s="80"/>
      <c r="G1319" s="80"/>
      <c r="H1319" s="81"/>
      <c r="I1319" s="81"/>
    </row>
    <row r="1320" spans="2:9" hidden="1" x14ac:dyDescent="0.35">
      <c r="B1320" s="66"/>
      <c r="C1320" s="66"/>
      <c r="D1320" s="66"/>
      <c r="E1320" s="80"/>
      <c r="F1320" s="80"/>
      <c r="G1320" s="80"/>
      <c r="H1320" s="81"/>
      <c r="I1320" s="81"/>
    </row>
    <row r="1321" spans="2:9" hidden="1" x14ac:dyDescent="0.35">
      <c r="B1321" s="66"/>
      <c r="C1321" s="66"/>
      <c r="D1321" s="66"/>
      <c r="E1321" s="80"/>
      <c r="F1321" s="80"/>
      <c r="G1321" s="80"/>
      <c r="H1321" s="81"/>
      <c r="I1321" s="81"/>
    </row>
    <row r="1322" spans="2:9" hidden="1" x14ac:dyDescent="0.35">
      <c r="B1322" s="66"/>
      <c r="C1322" s="66"/>
      <c r="D1322" s="66"/>
      <c r="E1322" s="80"/>
      <c r="F1322" s="80"/>
      <c r="G1322" s="80"/>
      <c r="H1322" s="81"/>
      <c r="I1322" s="81"/>
    </row>
    <row r="1323" spans="2:9" hidden="1" x14ac:dyDescent="0.35">
      <c r="B1323" s="66"/>
      <c r="C1323" s="66"/>
      <c r="D1323" s="66"/>
      <c r="E1323" s="80"/>
      <c r="F1323" s="80"/>
      <c r="G1323" s="80"/>
      <c r="H1323" s="81"/>
      <c r="I1323" s="81"/>
    </row>
    <row r="1324" spans="2:9" hidden="1" x14ac:dyDescent="0.35">
      <c r="B1324" s="66"/>
      <c r="C1324" s="66"/>
      <c r="D1324" s="66"/>
      <c r="E1324" s="80"/>
      <c r="F1324" s="80"/>
      <c r="G1324" s="80"/>
      <c r="H1324" s="81"/>
      <c r="I1324" s="81"/>
    </row>
    <row r="1325" spans="2:9" hidden="1" x14ac:dyDescent="0.35">
      <c r="B1325" s="66"/>
      <c r="C1325" s="66"/>
      <c r="D1325" s="66"/>
      <c r="E1325" s="80"/>
      <c r="F1325" s="80"/>
      <c r="G1325" s="80"/>
      <c r="H1325" s="81"/>
      <c r="I1325" s="81"/>
    </row>
    <row r="1326" spans="2:9" hidden="1" x14ac:dyDescent="0.35">
      <c r="B1326" s="66"/>
      <c r="C1326" s="66"/>
      <c r="D1326" s="66"/>
      <c r="E1326" s="80"/>
      <c r="F1326" s="80"/>
      <c r="G1326" s="80"/>
      <c r="H1326" s="81"/>
      <c r="I1326" s="81"/>
    </row>
    <row r="1327" spans="2:9" hidden="1" x14ac:dyDescent="0.35">
      <c r="B1327" s="66"/>
      <c r="C1327" s="66"/>
      <c r="D1327" s="66"/>
      <c r="E1327" s="80"/>
      <c r="F1327" s="80"/>
      <c r="G1327" s="80"/>
      <c r="H1327" s="81"/>
      <c r="I1327" s="81"/>
    </row>
    <row r="1328" spans="2:9" hidden="1" x14ac:dyDescent="0.35">
      <c r="B1328" s="66"/>
      <c r="C1328" s="66"/>
      <c r="D1328" s="66"/>
      <c r="E1328" s="80"/>
      <c r="F1328" s="80"/>
      <c r="G1328" s="80"/>
      <c r="H1328" s="81"/>
      <c r="I1328" s="81"/>
    </row>
    <row r="1329" spans="2:9" hidden="1" x14ac:dyDescent="0.35">
      <c r="B1329" s="66"/>
      <c r="C1329" s="66"/>
      <c r="D1329" s="66"/>
      <c r="E1329" s="80"/>
      <c r="F1329" s="80"/>
      <c r="G1329" s="80"/>
      <c r="H1329" s="81"/>
      <c r="I1329" s="81"/>
    </row>
    <row r="1330" spans="2:9" hidden="1" x14ac:dyDescent="0.35">
      <c r="B1330" s="66"/>
      <c r="C1330" s="66"/>
      <c r="D1330" s="66"/>
      <c r="E1330" s="80"/>
      <c r="F1330" s="80"/>
      <c r="G1330" s="80"/>
      <c r="H1330" s="81"/>
      <c r="I1330" s="81"/>
    </row>
    <row r="1331" spans="2:9" hidden="1" x14ac:dyDescent="0.35">
      <c r="B1331" s="66"/>
      <c r="C1331" s="66"/>
      <c r="D1331" s="66"/>
      <c r="E1331" s="80"/>
      <c r="F1331" s="80"/>
      <c r="G1331" s="80"/>
      <c r="H1331" s="81"/>
      <c r="I1331" s="81"/>
    </row>
    <row r="1332" spans="2:9" hidden="1" x14ac:dyDescent="0.35">
      <c r="B1332" s="66"/>
      <c r="C1332" s="66"/>
      <c r="D1332" s="66"/>
      <c r="E1332" s="80"/>
      <c r="F1332" s="80"/>
      <c r="G1332" s="80"/>
      <c r="H1332" s="81"/>
      <c r="I1332" s="81"/>
    </row>
    <row r="1333" spans="2:9" hidden="1" x14ac:dyDescent="0.35">
      <c r="B1333" s="66"/>
      <c r="C1333" s="66"/>
      <c r="D1333" s="66"/>
      <c r="E1333" s="80"/>
      <c r="F1333" s="80"/>
      <c r="G1333" s="80"/>
      <c r="H1333" s="81"/>
      <c r="I1333" s="81"/>
    </row>
    <row r="1334" spans="2:9" hidden="1" x14ac:dyDescent="0.35">
      <c r="B1334" s="66"/>
      <c r="C1334" s="66"/>
      <c r="D1334" s="66"/>
      <c r="E1334" s="80"/>
      <c r="F1334" s="80"/>
      <c r="G1334" s="80"/>
      <c r="H1334" s="81"/>
      <c r="I1334" s="81"/>
    </row>
    <row r="1335" spans="2:9" hidden="1" x14ac:dyDescent="0.35">
      <c r="B1335" s="66"/>
      <c r="C1335" s="66"/>
      <c r="D1335" s="66"/>
      <c r="E1335" s="80"/>
      <c r="F1335" s="80"/>
      <c r="G1335" s="80"/>
      <c r="H1335" s="81"/>
      <c r="I1335" s="81"/>
    </row>
    <row r="1336" spans="2:9" hidden="1" x14ac:dyDescent="0.35">
      <c r="B1336" s="66"/>
      <c r="C1336" s="66"/>
      <c r="D1336" s="66"/>
      <c r="E1336" s="80"/>
      <c r="F1336" s="80"/>
      <c r="G1336" s="80"/>
      <c r="H1336" s="81"/>
      <c r="I1336" s="81"/>
    </row>
    <row r="1337" spans="2:9" hidden="1" x14ac:dyDescent="0.35">
      <c r="B1337" s="66"/>
      <c r="C1337" s="66"/>
      <c r="D1337" s="66"/>
      <c r="E1337" s="80"/>
      <c r="F1337" s="80"/>
      <c r="G1337" s="80"/>
      <c r="H1337" s="81"/>
      <c r="I1337" s="81"/>
    </row>
    <row r="1338" spans="2:9" hidden="1" x14ac:dyDescent="0.35">
      <c r="B1338" s="66"/>
      <c r="C1338" s="66"/>
      <c r="D1338" s="66"/>
      <c r="E1338" s="80"/>
      <c r="F1338" s="80"/>
      <c r="G1338" s="80"/>
      <c r="H1338" s="81"/>
      <c r="I1338" s="81"/>
    </row>
    <row r="1339" spans="2:9" hidden="1" x14ac:dyDescent="0.35">
      <c r="B1339" s="66"/>
      <c r="C1339" s="66"/>
      <c r="D1339" s="66"/>
      <c r="E1339" s="80"/>
      <c r="F1339" s="80"/>
      <c r="G1339" s="80"/>
      <c r="H1339" s="81"/>
      <c r="I1339" s="81"/>
    </row>
    <row r="1340" spans="2:9" hidden="1" x14ac:dyDescent="0.35">
      <c r="B1340" s="66"/>
      <c r="C1340" s="66"/>
      <c r="D1340" s="66"/>
      <c r="E1340" s="80"/>
      <c r="F1340" s="80"/>
      <c r="G1340" s="80"/>
      <c r="H1340" s="81"/>
      <c r="I1340" s="81"/>
    </row>
    <row r="1341" spans="2:9" hidden="1" x14ac:dyDescent="0.35">
      <c r="B1341" s="66"/>
      <c r="C1341" s="66"/>
      <c r="D1341" s="66"/>
      <c r="E1341" s="80"/>
      <c r="F1341" s="80"/>
      <c r="G1341" s="80"/>
      <c r="H1341" s="81"/>
      <c r="I1341" s="81"/>
    </row>
    <row r="1342" spans="2:9" hidden="1" x14ac:dyDescent="0.35">
      <c r="B1342" s="66"/>
      <c r="C1342" s="66"/>
      <c r="D1342" s="66"/>
      <c r="E1342" s="80"/>
      <c r="F1342" s="80"/>
      <c r="G1342" s="80"/>
      <c r="H1342" s="81"/>
      <c r="I1342" s="81"/>
    </row>
    <row r="1343" spans="2:9" hidden="1" x14ac:dyDescent="0.35">
      <c r="B1343" s="66"/>
      <c r="C1343" s="66"/>
      <c r="D1343" s="66"/>
      <c r="E1343" s="80"/>
      <c r="F1343" s="80"/>
      <c r="G1343" s="80"/>
      <c r="H1343" s="81"/>
      <c r="I1343" s="81"/>
    </row>
    <row r="1344" spans="2:9" hidden="1" x14ac:dyDescent="0.35">
      <c r="B1344" s="66"/>
      <c r="C1344" s="66"/>
      <c r="D1344" s="66"/>
      <c r="E1344" s="80"/>
      <c r="F1344" s="80"/>
      <c r="G1344" s="80"/>
      <c r="H1344" s="81"/>
      <c r="I1344" s="81"/>
    </row>
    <row r="1345" spans="2:9" hidden="1" x14ac:dyDescent="0.35">
      <c r="B1345" s="66"/>
      <c r="C1345" s="66"/>
      <c r="D1345" s="66"/>
      <c r="E1345" s="80"/>
      <c r="F1345" s="80"/>
      <c r="G1345" s="80"/>
      <c r="H1345" s="81"/>
      <c r="I1345" s="81"/>
    </row>
    <row r="1346" spans="2:9" hidden="1" x14ac:dyDescent="0.35">
      <c r="B1346" s="66"/>
      <c r="C1346" s="66"/>
      <c r="D1346" s="66"/>
      <c r="E1346" s="80"/>
      <c r="F1346" s="80"/>
      <c r="G1346" s="80"/>
      <c r="H1346" s="81"/>
      <c r="I1346" s="81"/>
    </row>
    <row r="1347" spans="2:9" hidden="1" x14ac:dyDescent="0.35">
      <c r="B1347" s="66"/>
      <c r="C1347" s="66"/>
      <c r="D1347" s="66"/>
      <c r="E1347" s="80"/>
      <c r="F1347" s="80"/>
      <c r="G1347" s="80"/>
      <c r="H1347" s="81"/>
      <c r="I1347" s="81"/>
    </row>
    <row r="1348" spans="2:9" hidden="1" x14ac:dyDescent="0.35">
      <c r="B1348" s="66"/>
      <c r="C1348" s="66"/>
      <c r="D1348" s="66"/>
      <c r="E1348" s="80"/>
      <c r="F1348" s="80"/>
      <c r="G1348" s="80"/>
      <c r="H1348" s="81"/>
      <c r="I1348" s="81"/>
    </row>
    <row r="1349" spans="2:9" hidden="1" x14ac:dyDescent="0.35">
      <c r="B1349" s="66"/>
      <c r="C1349" s="66"/>
      <c r="D1349" s="66"/>
      <c r="E1349" s="80"/>
      <c r="F1349" s="80"/>
      <c r="G1349" s="80"/>
      <c r="H1349" s="81"/>
      <c r="I1349" s="81"/>
    </row>
    <row r="1350" spans="2:9" hidden="1" x14ac:dyDescent="0.35">
      <c r="B1350" s="66"/>
      <c r="C1350" s="66"/>
      <c r="D1350" s="66"/>
      <c r="E1350" s="80"/>
      <c r="F1350" s="80"/>
      <c r="G1350" s="80"/>
      <c r="H1350" s="81"/>
      <c r="I1350" s="81"/>
    </row>
    <row r="1351" spans="2:9" hidden="1" x14ac:dyDescent="0.35">
      <c r="B1351" s="66"/>
      <c r="C1351" s="66"/>
      <c r="D1351" s="66"/>
      <c r="E1351" s="80"/>
      <c r="F1351" s="80"/>
      <c r="G1351" s="80"/>
      <c r="H1351" s="81"/>
      <c r="I1351" s="81"/>
    </row>
    <row r="1352" spans="2:9" hidden="1" x14ac:dyDescent="0.35">
      <c r="B1352" s="66"/>
      <c r="C1352" s="66"/>
      <c r="D1352" s="66"/>
      <c r="E1352" s="80"/>
      <c r="F1352" s="80"/>
      <c r="G1352" s="80"/>
      <c r="H1352" s="81"/>
      <c r="I1352" s="81"/>
    </row>
    <row r="1353" spans="2:9" hidden="1" x14ac:dyDescent="0.35">
      <c r="B1353" s="66"/>
      <c r="C1353" s="66"/>
      <c r="D1353" s="66"/>
      <c r="E1353" s="80"/>
      <c r="F1353" s="80"/>
      <c r="G1353" s="80"/>
      <c r="H1353" s="81"/>
      <c r="I1353" s="81"/>
    </row>
    <row r="1354" spans="2:9" hidden="1" x14ac:dyDescent="0.35">
      <c r="B1354" s="66"/>
      <c r="C1354" s="66"/>
      <c r="D1354" s="66"/>
      <c r="E1354" s="80"/>
      <c r="F1354" s="80"/>
      <c r="G1354" s="80"/>
      <c r="H1354" s="81"/>
      <c r="I1354" s="81"/>
    </row>
    <row r="1355" spans="2:9" hidden="1" x14ac:dyDescent="0.35">
      <c r="B1355" s="66"/>
      <c r="C1355" s="66"/>
      <c r="D1355" s="66"/>
      <c r="E1355" s="80"/>
      <c r="F1355" s="80"/>
      <c r="G1355" s="80"/>
      <c r="H1355" s="81"/>
      <c r="I1355" s="81"/>
    </row>
    <row r="1356" spans="2:9" hidden="1" x14ac:dyDescent="0.35">
      <c r="B1356" s="66"/>
      <c r="C1356" s="66"/>
      <c r="D1356" s="66"/>
      <c r="E1356" s="80"/>
      <c r="F1356" s="80"/>
      <c r="G1356" s="80"/>
      <c r="H1356" s="81"/>
      <c r="I1356" s="81"/>
    </row>
    <row r="1357" spans="2:9" hidden="1" x14ac:dyDescent="0.35">
      <c r="B1357" s="66"/>
      <c r="C1357" s="66"/>
      <c r="D1357" s="66"/>
      <c r="E1357" s="80"/>
      <c r="F1357" s="80"/>
      <c r="G1357" s="80"/>
      <c r="H1357" s="81"/>
      <c r="I1357" s="81"/>
    </row>
    <row r="1358" spans="2:9" hidden="1" x14ac:dyDescent="0.35">
      <c r="B1358" s="66"/>
      <c r="C1358" s="66"/>
      <c r="D1358" s="66"/>
      <c r="E1358" s="80"/>
      <c r="F1358" s="80"/>
      <c r="G1358" s="80"/>
      <c r="H1358" s="81"/>
      <c r="I1358" s="81"/>
    </row>
    <row r="1359" spans="2:9" hidden="1" x14ac:dyDescent="0.35">
      <c r="B1359" s="66"/>
      <c r="C1359" s="66"/>
      <c r="D1359" s="66"/>
      <c r="E1359" s="80"/>
      <c r="F1359" s="80"/>
      <c r="G1359" s="80"/>
      <c r="H1359" s="81"/>
      <c r="I1359" s="81"/>
    </row>
    <row r="1360" spans="2:9" hidden="1" x14ac:dyDescent="0.35">
      <c r="B1360" s="66"/>
      <c r="C1360" s="66"/>
      <c r="D1360" s="66"/>
      <c r="E1360" s="80"/>
      <c r="F1360" s="80"/>
      <c r="G1360" s="80"/>
      <c r="H1360" s="81"/>
      <c r="I1360" s="81"/>
    </row>
    <row r="1361" spans="2:9" hidden="1" x14ac:dyDescent="0.35">
      <c r="B1361" s="66"/>
      <c r="C1361" s="66"/>
      <c r="D1361" s="66"/>
      <c r="E1361" s="80"/>
      <c r="F1361" s="80"/>
      <c r="G1361" s="80"/>
      <c r="H1361" s="81"/>
      <c r="I1361" s="81"/>
    </row>
    <row r="1362" spans="2:9" hidden="1" x14ac:dyDescent="0.35">
      <c r="B1362" s="66"/>
      <c r="C1362" s="66"/>
      <c r="D1362" s="66"/>
      <c r="E1362" s="80"/>
      <c r="F1362" s="80"/>
      <c r="G1362" s="80"/>
      <c r="H1362" s="81"/>
      <c r="I1362" s="81"/>
    </row>
    <row r="1363" spans="2:9" hidden="1" x14ac:dyDescent="0.35">
      <c r="B1363" s="66"/>
      <c r="C1363" s="66"/>
      <c r="D1363" s="66"/>
      <c r="E1363" s="80"/>
      <c r="F1363" s="80"/>
      <c r="G1363" s="80"/>
      <c r="H1363" s="81"/>
      <c r="I1363" s="81"/>
    </row>
    <row r="1364" spans="2:9" hidden="1" x14ac:dyDescent="0.35">
      <c r="B1364" s="66"/>
      <c r="C1364" s="66"/>
      <c r="D1364" s="66"/>
      <c r="E1364" s="80"/>
      <c r="F1364" s="80"/>
      <c r="G1364" s="80"/>
      <c r="H1364" s="81"/>
      <c r="I1364" s="81"/>
    </row>
    <row r="1365" spans="2:9" hidden="1" x14ac:dyDescent="0.35">
      <c r="B1365" s="66"/>
      <c r="C1365" s="66"/>
      <c r="D1365" s="66"/>
      <c r="E1365" s="80"/>
      <c r="F1365" s="80"/>
      <c r="G1365" s="80"/>
      <c r="H1365" s="81"/>
      <c r="I1365" s="81"/>
    </row>
    <row r="1366" spans="2:9" hidden="1" x14ac:dyDescent="0.35">
      <c r="B1366" s="66"/>
      <c r="C1366" s="66"/>
      <c r="D1366" s="66"/>
      <c r="E1366" s="80"/>
      <c r="F1366" s="80"/>
      <c r="G1366" s="80"/>
      <c r="H1366" s="81"/>
      <c r="I1366" s="81"/>
    </row>
    <row r="1367" spans="2:9" hidden="1" x14ac:dyDescent="0.35">
      <c r="B1367" s="66"/>
      <c r="C1367" s="66"/>
      <c r="D1367" s="66"/>
      <c r="E1367" s="80"/>
      <c r="F1367" s="80"/>
      <c r="G1367" s="80"/>
      <c r="H1367" s="81"/>
      <c r="I1367" s="81"/>
    </row>
    <row r="1368" spans="2:9" hidden="1" x14ac:dyDescent="0.35">
      <c r="B1368" s="66"/>
      <c r="C1368" s="66"/>
      <c r="D1368" s="66"/>
      <c r="E1368" s="80"/>
      <c r="F1368" s="80"/>
      <c r="G1368" s="80"/>
      <c r="H1368" s="81"/>
      <c r="I1368" s="81"/>
    </row>
    <row r="1369" spans="2:9" hidden="1" x14ac:dyDescent="0.35">
      <c r="B1369" s="66"/>
      <c r="C1369" s="66"/>
      <c r="D1369" s="66"/>
      <c r="E1369" s="80"/>
      <c r="F1369" s="80"/>
      <c r="G1369" s="80"/>
      <c r="H1369" s="81"/>
      <c r="I1369" s="81"/>
    </row>
    <row r="1370" spans="2:9" hidden="1" x14ac:dyDescent="0.35">
      <c r="B1370" s="66"/>
      <c r="C1370" s="66"/>
      <c r="D1370" s="66"/>
      <c r="E1370" s="80"/>
      <c r="F1370" s="80"/>
      <c r="G1370" s="80"/>
      <c r="H1370" s="81"/>
      <c r="I1370" s="81"/>
    </row>
    <row r="1371" spans="2:9" hidden="1" x14ac:dyDescent="0.35">
      <c r="B1371" s="66"/>
      <c r="C1371" s="66"/>
      <c r="D1371" s="66"/>
      <c r="E1371" s="80"/>
      <c r="F1371" s="80"/>
      <c r="G1371" s="80"/>
      <c r="H1371" s="81"/>
      <c r="I1371" s="81"/>
    </row>
    <row r="1372" spans="2:9" hidden="1" x14ac:dyDescent="0.35">
      <c r="B1372" s="66"/>
      <c r="C1372" s="66"/>
      <c r="D1372" s="66"/>
      <c r="E1372" s="80"/>
      <c r="F1372" s="80"/>
      <c r="G1372" s="80"/>
      <c r="H1372" s="81"/>
      <c r="I1372" s="81"/>
    </row>
    <row r="1373" spans="2:9" hidden="1" x14ac:dyDescent="0.35">
      <c r="B1373" s="66"/>
      <c r="C1373" s="66"/>
      <c r="D1373" s="66"/>
      <c r="E1373" s="80"/>
      <c r="F1373" s="80"/>
      <c r="G1373" s="80"/>
      <c r="H1373" s="81"/>
      <c r="I1373" s="81"/>
    </row>
    <row r="1374" spans="2:9" hidden="1" x14ac:dyDescent="0.35">
      <c r="B1374" s="66"/>
      <c r="C1374" s="66"/>
      <c r="D1374" s="66"/>
      <c r="E1374" s="80"/>
      <c r="F1374" s="80"/>
      <c r="G1374" s="80"/>
      <c r="H1374" s="81"/>
      <c r="I1374" s="81"/>
    </row>
    <row r="1375" spans="2:9" hidden="1" x14ac:dyDescent="0.35">
      <c r="B1375" s="66"/>
      <c r="C1375" s="66"/>
      <c r="D1375" s="66"/>
      <c r="E1375" s="80"/>
      <c r="F1375" s="80"/>
      <c r="G1375" s="80"/>
      <c r="H1375" s="81"/>
      <c r="I1375" s="81"/>
    </row>
    <row r="1376" spans="2:9" hidden="1" x14ac:dyDescent="0.35">
      <c r="B1376" s="66"/>
      <c r="C1376" s="66"/>
      <c r="D1376" s="66"/>
      <c r="E1376" s="80"/>
      <c r="F1376" s="80"/>
      <c r="G1376" s="80"/>
      <c r="H1376" s="81"/>
      <c r="I1376" s="81"/>
    </row>
    <row r="1377" spans="2:9" hidden="1" x14ac:dyDescent="0.35">
      <c r="B1377" s="66"/>
      <c r="C1377" s="66"/>
      <c r="D1377" s="66"/>
      <c r="E1377" s="80"/>
      <c r="F1377" s="80"/>
      <c r="G1377" s="80"/>
      <c r="H1377" s="81"/>
      <c r="I1377" s="81"/>
    </row>
    <row r="1378" spans="2:9" hidden="1" x14ac:dyDescent="0.35">
      <c r="B1378" s="66"/>
      <c r="C1378" s="66"/>
      <c r="D1378" s="66"/>
      <c r="E1378" s="80"/>
      <c r="F1378" s="80"/>
      <c r="G1378" s="80"/>
      <c r="H1378" s="81"/>
      <c r="I1378" s="81"/>
    </row>
    <row r="1379" spans="2:9" hidden="1" x14ac:dyDescent="0.35">
      <c r="B1379" s="66"/>
      <c r="C1379" s="66"/>
      <c r="D1379" s="66"/>
      <c r="E1379" s="80"/>
      <c r="F1379" s="80"/>
      <c r="G1379" s="80"/>
      <c r="H1379" s="81"/>
      <c r="I1379" s="81"/>
    </row>
    <row r="1380" spans="2:9" hidden="1" x14ac:dyDescent="0.35">
      <c r="B1380" s="66"/>
      <c r="C1380" s="66"/>
      <c r="D1380" s="66"/>
      <c r="E1380" s="80"/>
      <c r="F1380" s="80"/>
      <c r="G1380" s="80"/>
      <c r="H1380" s="81"/>
      <c r="I1380" s="81"/>
    </row>
    <row r="1381" spans="2:9" hidden="1" x14ac:dyDescent="0.35">
      <c r="B1381" s="66"/>
      <c r="C1381" s="66"/>
      <c r="D1381" s="66"/>
      <c r="E1381" s="80"/>
      <c r="F1381" s="80"/>
      <c r="G1381" s="80"/>
      <c r="H1381" s="81"/>
      <c r="I1381" s="81"/>
    </row>
    <row r="1382" spans="2:9" hidden="1" x14ac:dyDescent="0.35">
      <c r="B1382" s="66"/>
      <c r="C1382" s="66"/>
      <c r="D1382" s="66"/>
      <c r="E1382" s="80"/>
      <c r="F1382" s="80"/>
      <c r="G1382" s="80"/>
      <c r="H1382" s="81"/>
      <c r="I1382" s="81"/>
    </row>
    <row r="1383" spans="2:9" hidden="1" x14ac:dyDescent="0.35">
      <c r="B1383" s="66"/>
      <c r="C1383" s="66"/>
      <c r="D1383" s="66"/>
      <c r="E1383" s="80"/>
      <c r="F1383" s="80"/>
      <c r="G1383" s="80"/>
      <c r="H1383" s="81"/>
      <c r="I1383" s="81"/>
    </row>
    <row r="1384" spans="2:9" hidden="1" x14ac:dyDescent="0.35">
      <c r="B1384" s="66"/>
      <c r="C1384" s="66"/>
      <c r="D1384" s="66"/>
      <c r="E1384" s="80"/>
      <c r="F1384" s="80"/>
      <c r="G1384" s="80"/>
      <c r="H1384" s="81"/>
      <c r="I1384" s="81"/>
    </row>
    <row r="1385" spans="2:9" hidden="1" x14ac:dyDescent="0.35">
      <c r="B1385" s="66"/>
      <c r="C1385" s="66"/>
      <c r="D1385" s="66"/>
      <c r="E1385" s="80"/>
      <c r="F1385" s="80"/>
      <c r="G1385" s="80"/>
      <c r="H1385" s="81"/>
      <c r="I1385" s="81"/>
    </row>
    <row r="1386" spans="2:9" hidden="1" x14ac:dyDescent="0.35">
      <c r="B1386" s="66"/>
      <c r="C1386" s="66"/>
      <c r="D1386" s="66"/>
      <c r="E1386" s="80"/>
      <c r="F1386" s="80"/>
      <c r="G1386" s="80"/>
      <c r="H1386" s="81"/>
      <c r="I1386" s="81"/>
    </row>
    <row r="1387" spans="2:9" hidden="1" x14ac:dyDescent="0.35">
      <c r="B1387" s="66"/>
      <c r="C1387" s="66"/>
      <c r="D1387" s="66"/>
      <c r="E1387" s="80"/>
      <c r="F1387" s="80"/>
      <c r="G1387" s="80"/>
      <c r="H1387" s="81"/>
      <c r="I1387" s="81"/>
    </row>
    <row r="1388" spans="2:9" hidden="1" x14ac:dyDescent="0.35">
      <c r="B1388" s="66"/>
      <c r="C1388" s="66"/>
      <c r="D1388" s="66"/>
      <c r="E1388" s="80"/>
      <c r="F1388" s="80"/>
      <c r="G1388" s="80"/>
      <c r="H1388" s="81"/>
      <c r="I1388" s="81"/>
    </row>
    <row r="1389" spans="2:9" hidden="1" x14ac:dyDescent="0.35">
      <c r="B1389" s="66"/>
      <c r="C1389" s="66"/>
      <c r="D1389" s="66"/>
      <c r="E1389" s="80"/>
      <c r="F1389" s="80"/>
      <c r="G1389" s="80"/>
      <c r="H1389" s="81"/>
      <c r="I1389" s="81"/>
    </row>
    <row r="1390" spans="2:9" hidden="1" x14ac:dyDescent="0.35">
      <c r="B1390" s="66"/>
      <c r="C1390" s="66"/>
      <c r="D1390" s="66"/>
      <c r="E1390" s="80"/>
      <c r="F1390" s="80"/>
      <c r="G1390" s="80"/>
      <c r="H1390" s="81"/>
      <c r="I1390" s="81"/>
    </row>
    <row r="1391" spans="2:9" hidden="1" x14ac:dyDescent="0.35">
      <c r="B1391" s="66"/>
      <c r="C1391" s="66"/>
      <c r="D1391" s="66"/>
      <c r="E1391" s="80"/>
      <c r="F1391" s="80"/>
      <c r="G1391" s="80"/>
      <c r="H1391" s="81"/>
      <c r="I1391" s="81"/>
    </row>
    <row r="1392" spans="2:9" hidden="1" x14ac:dyDescent="0.35">
      <c r="B1392" s="66"/>
      <c r="C1392" s="66"/>
      <c r="D1392" s="66"/>
      <c r="E1392" s="80"/>
      <c r="F1392" s="80"/>
      <c r="G1392" s="80"/>
      <c r="H1392" s="81"/>
      <c r="I1392" s="81"/>
    </row>
    <row r="1393" spans="2:9" hidden="1" x14ac:dyDescent="0.35">
      <c r="B1393" s="66"/>
      <c r="C1393" s="66"/>
      <c r="D1393" s="66"/>
      <c r="E1393" s="80"/>
      <c r="F1393" s="80"/>
      <c r="G1393" s="80"/>
      <c r="H1393" s="81"/>
      <c r="I1393" s="81"/>
    </row>
    <row r="1394" spans="2:9" hidden="1" x14ac:dyDescent="0.35">
      <c r="B1394" s="66"/>
      <c r="C1394" s="66"/>
      <c r="D1394" s="66"/>
      <c r="E1394" s="80"/>
      <c r="F1394" s="80"/>
      <c r="G1394" s="80"/>
      <c r="H1394" s="81"/>
      <c r="I1394" s="81"/>
    </row>
    <row r="1395" spans="2:9" hidden="1" x14ac:dyDescent="0.35">
      <c r="B1395" s="66"/>
      <c r="C1395" s="66"/>
      <c r="D1395" s="66"/>
      <c r="E1395" s="80"/>
      <c r="F1395" s="80"/>
      <c r="G1395" s="80"/>
      <c r="H1395" s="81"/>
      <c r="I1395" s="81"/>
    </row>
    <row r="1396" spans="2:9" hidden="1" x14ac:dyDescent="0.35">
      <c r="B1396" s="66"/>
      <c r="C1396" s="66"/>
      <c r="D1396" s="66"/>
      <c r="E1396" s="80"/>
      <c r="F1396" s="80"/>
      <c r="G1396" s="80"/>
      <c r="H1396" s="81"/>
      <c r="I1396" s="81"/>
    </row>
    <row r="1397" spans="2:9" hidden="1" x14ac:dyDescent="0.35">
      <c r="B1397" s="66"/>
      <c r="C1397" s="66"/>
      <c r="D1397" s="66"/>
      <c r="E1397" s="80"/>
      <c r="F1397" s="80"/>
      <c r="G1397" s="80"/>
      <c r="H1397" s="81"/>
      <c r="I1397" s="81"/>
    </row>
    <row r="1398" spans="2:9" hidden="1" x14ac:dyDescent="0.35">
      <c r="B1398" s="66"/>
      <c r="C1398" s="66"/>
      <c r="D1398" s="66"/>
      <c r="E1398" s="80"/>
      <c r="F1398" s="80"/>
      <c r="G1398" s="80"/>
      <c r="H1398" s="81"/>
      <c r="I1398" s="81"/>
    </row>
    <row r="1399" spans="2:9" hidden="1" x14ac:dyDescent="0.35">
      <c r="B1399" s="66"/>
      <c r="C1399" s="66"/>
      <c r="D1399" s="66"/>
      <c r="E1399" s="80"/>
      <c r="F1399" s="80"/>
      <c r="G1399" s="80"/>
      <c r="H1399" s="81"/>
      <c r="I1399" s="81"/>
    </row>
    <row r="1400" spans="2:9" hidden="1" x14ac:dyDescent="0.35">
      <c r="B1400" s="66"/>
      <c r="C1400" s="66"/>
      <c r="D1400" s="66"/>
      <c r="E1400" s="80"/>
      <c r="F1400" s="80"/>
      <c r="G1400" s="80"/>
      <c r="H1400" s="81"/>
      <c r="I1400" s="81"/>
    </row>
    <row r="1401" spans="2:9" hidden="1" x14ac:dyDescent="0.35">
      <c r="B1401" s="66"/>
      <c r="C1401" s="66"/>
      <c r="D1401" s="66"/>
      <c r="E1401" s="80"/>
      <c r="F1401" s="80"/>
      <c r="G1401" s="80"/>
      <c r="H1401" s="81"/>
      <c r="I1401" s="81"/>
    </row>
    <row r="1402" spans="2:9" hidden="1" x14ac:dyDescent="0.35">
      <c r="B1402" s="66"/>
      <c r="C1402" s="66"/>
      <c r="D1402" s="66"/>
      <c r="E1402" s="80"/>
      <c r="F1402" s="80"/>
      <c r="G1402" s="80"/>
      <c r="H1402" s="81"/>
      <c r="I1402" s="81"/>
    </row>
    <row r="1403" spans="2:9" hidden="1" x14ac:dyDescent="0.35">
      <c r="B1403" s="66"/>
      <c r="C1403" s="66"/>
      <c r="D1403" s="66"/>
      <c r="E1403" s="80"/>
      <c r="F1403" s="80"/>
      <c r="G1403" s="80"/>
      <c r="H1403" s="81"/>
      <c r="I1403" s="81"/>
    </row>
    <row r="1404" spans="2:9" hidden="1" x14ac:dyDescent="0.35">
      <c r="B1404" s="66"/>
      <c r="C1404" s="66"/>
      <c r="D1404" s="66"/>
      <c r="E1404" s="80"/>
      <c r="F1404" s="80"/>
      <c r="G1404" s="80"/>
      <c r="H1404" s="81"/>
      <c r="I1404" s="81"/>
    </row>
    <row r="1405" spans="2:9" hidden="1" x14ac:dyDescent="0.35">
      <c r="B1405" s="66"/>
      <c r="C1405" s="66"/>
      <c r="D1405" s="66"/>
      <c r="E1405" s="80"/>
      <c r="F1405" s="80"/>
      <c r="G1405" s="80"/>
      <c r="H1405" s="81"/>
      <c r="I1405" s="81"/>
    </row>
    <row r="1406" spans="2:9" hidden="1" x14ac:dyDescent="0.35">
      <c r="B1406" s="66"/>
      <c r="C1406" s="66"/>
      <c r="D1406" s="66"/>
      <c r="E1406" s="80"/>
      <c r="F1406" s="80"/>
      <c r="G1406" s="80"/>
      <c r="H1406" s="81"/>
      <c r="I1406" s="81"/>
    </row>
    <row r="1407" spans="2:9" hidden="1" x14ac:dyDescent="0.35">
      <c r="B1407" s="66"/>
      <c r="C1407" s="66"/>
      <c r="D1407" s="66"/>
      <c r="E1407" s="80"/>
      <c r="F1407" s="80"/>
      <c r="G1407" s="80"/>
      <c r="H1407" s="81"/>
      <c r="I1407" s="81"/>
    </row>
    <row r="1408" spans="2:9" hidden="1" x14ac:dyDescent="0.35">
      <c r="B1408" s="66"/>
      <c r="C1408" s="66"/>
      <c r="D1408" s="66"/>
      <c r="E1408" s="80"/>
      <c r="F1408" s="80"/>
      <c r="G1408" s="80"/>
      <c r="H1408" s="81"/>
      <c r="I1408" s="81"/>
    </row>
    <row r="1409" spans="2:9" hidden="1" x14ac:dyDescent="0.35">
      <c r="B1409" s="66"/>
      <c r="C1409" s="66"/>
      <c r="D1409" s="66"/>
      <c r="E1409" s="80"/>
      <c r="F1409" s="80"/>
      <c r="G1409" s="80"/>
      <c r="H1409" s="81"/>
      <c r="I1409" s="81"/>
    </row>
    <row r="1410" spans="2:9" hidden="1" x14ac:dyDescent="0.35">
      <c r="B1410" s="66"/>
      <c r="C1410" s="66"/>
      <c r="D1410" s="66"/>
      <c r="E1410" s="80"/>
      <c r="F1410" s="80"/>
      <c r="G1410" s="80"/>
      <c r="H1410" s="81"/>
      <c r="I1410" s="81"/>
    </row>
    <row r="1411" spans="2:9" hidden="1" x14ac:dyDescent="0.35">
      <c r="B1411" s="66"/>
      <c r="C1411" s="66"/>
      <c r="D1411" s="66"/>
      <c r="E1411" s="80"/>
      <c r="F1411" s="80"/>
      <c r="G1411" s="80"/>
      <c r="H1411" s="81"/>
      <c r="I1411" s="81"/>
    </row>
    <row r="1412" spans="2:9" hidden="1" x14ac:dyDescent="0.35">
      <c r="B1412" s="66"/>
      <c r="C1412" s="66"/>
      <c r="D1412" s="66"/>
      <c r="E1412" s="80"/>
      <c r="F1412" s="80"/>
      <c r="G1412" s="80"/>
      <c r="H1412" s="81"/>
      <c r="I1412" s="81"/>
    </row>
    <row r="1413" spans="2:9" hidden="1" x14ac:dyDescent="0.35">
      <c r="B1413" s="66"/>
      <c r="C1413" s="66"/>
      <c r="D1413" s="66"/>
      <c r="E1413" s="80"/>
      <c r="F1413" s="80"/>
      <c r="G1413" s="80"/>
      <c r="H1413" s="81"/>
      <c r="I1413" s="81"/>
    </row>
    <row r="1414" spans="2:9" hidden="1" x14ac:dyDescent="0.35">
      <c r="B1414" s="66"/>
      <c r="C1414" s="66"/>
      <c r="D1414" s="66"/>
      <c r="E1414" s="80"/>
      <c r="F1414" s="80"/>
      <c r="G1414" s="80"/>
      <c r="H1414" s="81"/>
      <c r="I1414" s="81"/>
    </row>
    <row r="1415" spans="2:9" hidden="1" x14ac:dyDescent="0.35">
      <c r="B1415" s="66"/>
      <c r="C1415" s="66"/>
      <c r="D1415" s="66"/>
      <c r="E1415" s="80"/>
      <c r="F1415" s="80"/>
      <c r="G1415" s="80"/>
      <c r="H1415" s="81"/>
      <c r="I1415" s="81"/>
    </row>
    <row r="1416" spans="2:9" hidden="1" x14ac:dyDescent="0.35">
      <c r="B1416" s="66"/>
      <c r="C1416" s="66"/>
      <c r="D1416" s="66"/>
      <c r="E1416" s="80"/>
      <c r="F1416" s="80"/>
      <c r="G1416" s="80"/>
      <c r="H1416" s="81"/>
      <c r="I1416" s="81"/>
    </row>
    <row r="1417" spans="2:9" hidden="1" x14ac:dyDescent="0.35">
      <c r="B1417" s="66"/>
      <c r="C1417" s="66"/>
      <c r="D1417" s="66"/>
      <c r="E1417" s="80"/>
      <c r="F1417" s="80"/>
      <c r="G1417" s="80"/>
      <c r="H1417" s="81"/>
      <c r="I1417" s="81"/>
    </row>
    <row r="1418" spans="2:9" hidden="1" x14ac:dyDescent="0.35">
      <c r="B1418" s="66"/>
      <c r="C1418" s="66"/>
      <c r="D1418" s="66"/>
      <c r="E1418" s="80"/>
      <c r="F1418" s="80"/>
      <c r="G1418" s="80"/>
      <c r="H1418" s="81"/>
      <c r="I1418" s="81"/>
    </row>
    <row r="1419" spans="2:9" hidden="1" x14ac:dyDescent="0.35">
      <c r="B1419" s="66"/>
      <c r="C1419" s="66"/>
      <c r="D1419" s="66"/>
      <c r="E1419" s="80"/>
      <c r="F1419" s="80"/>
      <c r="G1419" s="80"/>
      <c r="H1419" s="81"/>
      <c r="I1419" s="81"/>
    </row>
    <row r="1420" spans="2:9" hidden="1" x14ac:dyDescent="0.35">
      <c r="B1420" s="66"/>
      <c r="C1420" s="66"/>
      <c r="D1420" s="66"/>
      <c r="E1420" s="80"/>
      <c r="F1420" s="80"/>
      <c r="G1420" s="80"/>
      <c r="H1420" s="81"/>
      <c r="I1420" s="81"/>
    </row>
    <row r="1421" spans="2:9" hidden="1" x14ac:dyDescent="0.35">
      <c r="B1421" s="66"/>
      <c r="C1421" s="66"/>
      <c r="D1421" s="66"/>
      <c r="E1421" s="80"/>
      <c r="F1421" s="80"/>
      <c r="G1421" s="80"/>
      <c r="H1421" s="81"/>
      <c r="I1421" s="81"/>
    </row>
    <row r="1422" spans="2:9" hidden="1" x14ac:dyDescent="0.35">
      <c r="B1422" s="66"/>
      <c r="C1422" s="66"/>
      <c r="D1422" s="66"/>
      <c r="E1422" s="80"/>
      <c r="F1422" s="80"/>
      <c r="G1422" s="80"/>
      <c r="H1422" s="81"/>
      <c r="I1422" s="81"/>
    </row>
    <row r="1423" spans="2:9" hidden="1" x14ac:dyDescent="0.35">
      <c r="B1423" s="66"/>
      <c r="C1423" s="66"/>
      <c r="D1423" s="66"/>
      <c r="E1423" s="80"/>
      <c r="F1423" s="80"/>
      <c r="G1423" s="80"/>
      <c r="H1423" s="81"/>
      <c r="I1423" s="81"/>
    </row>
    <row r="1424" spans="2:9" hidden="1" x14ac:dyDescent="0.35">
      <c r="B1424" s="66"/>
      <c r="C1424" s="66"/>
      <c r="D1424" s="66"/>
      <c r="E1424" s="80"/>
      <c r="F1424" s="80"/>
      <c r="G1424" s="80"/>
      <c r="H1424" s="81"/>
      <c r="I1424" s="81"/>
    </row>
    <row r="1425" spans="2:9" hidden="1" x14ac:dyDescent="0.35">
      <c r="B1425" s="66"/>
      <c r="C1425" s="66"/>
      <c r="D1425" s="66"/>
      <c r="E1425" s="80"/>
      <c r="F1425" s="80"/>
      <c r="G1425" s="80"/>
      <c r="H1425" s="81"/>
      <c r="I1425" s="81"/>
    </row>
    <row r="1426" spans="2:9" hidden="1" x14ac:dyDescent="0.35">
      <c r="B1426" s="66"/>
      <c r="C1426" s="66"/>
      <c r="D1426" s="66"/>
      <c r="E1426" s="80"/>
      <c r="F1426" s="80"/>
      <c r="G1426" s="80"/>
      <c r="H1426" s="81"/>
      <c r="I1426" s="81"/>
    </row>
    <row r="1427" spans="2:9" hidden="1" x14ac:dyDescent="0.35">
      <c r="B1427" s="66"/>
      <c r="C1427" s="66"/>
      <c r="D1427" s="66"/>
      <c r="E1427" s="80"/>
      <c r="F1427" s="80"/>
      <c r="G1427" s="80"/>
      <c r="H1427" s="81"/>
      <c r="I1427" s="81"/>
    </row>
    <row r="1428" spans="2:9" hidden="1" x14ac:dyDescent="0.35">
      <c r="B1428" s="66"/>
      <c r="C1428" s="66"/>
      <c r="D1428" s="66"/>
      <c r="E1428" s="80"/>
      <c r="F1428" s="80"/>
      <c r="G1428" s="80"/>
      <c r="H1428" s="81"/>
      <c r="I1428" s="81"/>
    </row>
    <row r="1429" spans="2:9" hidden="1" x14ac:dyDescent="0.35">
      <c r="B1429" s="66"/>
      <c r="C1429" s="66"/>
      <c r="D1429" s="66"/>
      <c r="E1429" s="80"/>
      <c r="F1429" s="80"/>
      <c r="G1429" s="80"/>
      <c r="H1429" s="81"/>
      <c r="I1429" s="81"/>
    </row>
    <row r="1430" spans="2:9" hidden="1" x14ac:dyDescent="0.35">
      <c r="B1430" s="66"/>
      <c r="C1430" s="66"/>
      <c r="D1430" s="66"/>
      <c r="E1430" s="80"/>
      <c r="F1430" s="80"/>
      <c r="G1430" s="80"/>
      <c r="H1430" s="81"/>
      <c r="I1430" s="81"/>
    </row>
    <row r="1431" spans="2:9" hidden="1" x14ac:dyDescent="0.35">
      <c r="B1431" s="66"/>
      <c r="C1431" s="66"/>
      <c r="D1431" s="66"/>
      <c r="E1431" s="80"/>
      <c r="F1431" s="80"/>
      <c r="G1431" s="80"/>
      <c r="H1431" s="81"/>
      <c r="I1431" s="81"/>
    </row>
    <row r="1432" spans="2:9" hidden="1" x14ac:dyDescent="0.35">
      <c r="B1432" s="66"/>
      <c r="C1432" s="66"/>
      <c r="D1432" s="66"/>
      <c r="E1432" s="80"/>
      <c r="F1432" s="80"/>
      <c r="G1432" s="80"/>
      <c r="H1432" s="81"/>
      <c r="I1432" s="81"/>
    </row>
    <row r="1433" spans="2:9" hidden="1" x14ac:dyDescent="0.35">
      <c r="B1433" s="66"/>
      <c r="C1433" s="66"/>
      <c r="D1433" s="66"/>
      <c r="E1433" s="80"/>
      <c r="F1433" s="80"/>
      <c r="G1433" s="80"/>
      <c r="H1433" s="81"/>
      <c r="I1433" s="81"/>
    </row>
    <row r="1434" spans="2:9" hidden="1" x14ac:dyDescent="0.35">
      <c r="B1434" s="66"/>
      <c r="C1434" s="66"/>
      <c r="D1434" s="66"/>
      <c r="E1434" s="80"/>
      <c r="F1434" s="80"/>
      <c r="G1434" s="80"/>
      <c r="H1434" s="81"/>
      <c r="I1434" s="81"/>
    </row>
    <row r="1435" spans="2:9" hidden="1" x14ac:dyDescent="0.35">
      <c r="B1435" s="66"/>
      <c r="C1435" s="66"/>
      <c r="D1435" s="66"/>
      <c r="E1435" s="80"/>
      <c r="F1435" s="80"/>
      <c r="G1435" s="80"/>
      <c r="H1435" s="81"/>
      <c r="I1435" s="81"/>
    </row>
    <row r="1436" spans="2:9" hidden="1" x14ac:dyDescent="0.35">
      <c r="B1436" s="66"/>
      <c r="C1436" s="66"/>
      <c r="D1436" s="66"/>
      <c r="E1436" s="80"/>
      <c r="F1436" s="80"/>
      <c r="G1436" s="80"/>
      <c r="H1436" s="81"/>
      <c r="I1436" s="81"/>
    </row>
    <row r="1437" spans="2:9" hidden="1" x14ac:dyDescent="0.35">
      <c r="B1437" s="66"/>
      <c r="C1437" s="66"/>
      <c r="D1437" s="66"/>
      <c r="E1437" s="80"/>
      <c r="F1437" s="80"/>
      <c r="G1437" s="80"/>
      <c r="H1437" s="81"/>
      <c r="I1437" s="81"/>
    </row>
    <row r="1438" spans="2:9" hidden="1" x14ac:dyDescent="0.35">
      <c r="B1438" s="66"/>
      <c r="C1438" s="66"/>
      <c r="D1438" s="66"/>
      <c r="E1438" s="80"/>
      <c r="F1438" s="80"/>
      <c r="G1438" s="80"/>
      <c r="H1438" s="81"/>
      <c r="I1438" s="81"/>
    </row>
    <row r="1439" spans="2:9" hidden="1" x14ac:dyDescent="0.35">
      <c r="B1439" s="66"/>
      <c r="C1439" s="66"/>
      <c r="D1439" s="66"/>
      <c r="E1439" s="80"/>
      <c r="F1439" s="80"/>
      <c r="G1439" s="80"/>
      <c r="H1439" s="81"/>
      <c r="I1439" s="81"/>
    </row>
    <row r="1440" spans="2:9" hidden="1" x14ac:dyDescent="0.35">
      <c r="B1440" s="66"/>
      <c r="C1440" s="66"/>
      <c r="D1440" s="66"/>
      <c r="E1440" s="80"/>
      <c r="F1440" s="80"/>
      <c r="G1440" s="80"/>
      <c r="H1440" s="81"/>
      <c r="I1440" s="81"/>
    </row>
    <row r="1441" spans="2:9" hidden="1" x14ac:dyDescent="0.35">
      <c r="B1441" s="66"/>
      <c r="C1441" s="66"/>
      <c r="D1441" s="66"/>
      <c r="E1441" s="80"/>
      <c r="F1441" s="80"/>
      <c r="G1441" s="80"/>
      <c r="H1441" s="81"/>
      <c r="I1441" s="81"/>
    </row>
    <row r="1442" spans="2:9" hidden="1" x14ac:dyDescent="0.35">
      <c r="B1442" s="66"/>
      <c r="C1442" s="66"/>
      <c r="D1442" s="66"/>
      <c r="E1442" s="80"/>
      <c r="F1442" s="80"/>
      <c r="G1442" s="80"/>
      <c r="H1442" s="81"/>
      <c r="I1442" s="81"/>
    </row>
    <row r="1443" spans="2:9" hidden="1" x14ac:dyDescent="0.35">
      <c r="B1443" s="66"/>
      <c r="C1443" s="66"/>
      <c r="D1443" s="66"/>
      <c r="E1443" s="80"/>
      <c r="F1443" s="80"/>
      <c r="G1443" s="80"/>
      <c r="H1443" s="81"/>
      <c r="I1443" s="81"/>
    </row>
    <row r="1444" spans="2:9" hidden="1" x14ac:dyDescent="0.35">
      <c r="B1444" s="66"/>
      <c r="C1444" s="66"/>
      <c r="D1444" s="66"/>
      <c r="E1444" s="80"/>
      <c r="F1444" s="80"/>
      <c r="G1444" s="80"/>
      <c r="H1444" s="81"/>
      <c r="I1444" s="81"/>
    </row>
    <row r="1445" spans="2:9" hidden="1" x14ac:dyDescent="0.35">
      <c r="B1445" s="66"/>
      <c r="C1445" s="66"/>
      <c r="D1445" s="66"/>
      <c r="E1445" s="80"/>
      <c r="F1445" s="80"/>
      <c r="G1445" s="80"/>
      <c r="H1445" s="81"/>
      <c r="I1445" s="81"/>
    </row>
    <row r="1446" spans="2:9" hidden="1" x14ac:dyDescent="0.35">
      <c r="B1446" s="66"/>
      <c r="C1446" s="66"/>
      <c r="D1446" s="66"/>
      <c r="E1446" s="80"/>
      <c r="F1446" s="80"/>
      <c r="G1446" s="80"/>
      <c r="H1446" s="81"/>
      <c r="I1446" s="81"/>
    </row>
    <row r="1447" spans="2:9" hidden="1" x14ac:dyDescent="0.35">
      <c r="B1447" s="66"/>
      <c r="C1447" s="66"/>
      <c r="D1447" s="66"/>
      <c r="E1447" s="80"/>
      <c r="F1447" s="80"/>
      <c r="G1447" s="80"/>
      <c r="H1447" s="81"/>
      <c r="I1447" s="81"/>
    </row>
    <row r="1448" spans="2:9" hidden="1" x14ac:dyDescent="0.35">
      <c r="B1448" s="66"/>
      <c r="C1448" s="66"/>
      <c r="D1448" s="66"/>
      <c r="E1448" s="80"/>
      <c r="F1448" s="80"/>
      <c r="G1448" s="80"/>
      <c r="H1448" s="81"/>
      <c r="I1448" s="81"/>
    </row>
    <row r="1449" spans="2:9" hidden="1" x14ac:dyDescent="0.35">
      <c r="B1449" s="66"/>
      <c r="C1449" s="66"/>
      <c r="D1449" s="66"/>
      <c r="E1449" s="80"/>
      <c r="F1449" s="80"/>
      <c r="G1449" s="80"/>
      <c r="H1449" s="81"/>
      <c r="I1449" s="81"/>
    </row>
    <row r="1450" spans="2:9" hidden="1" x14ac:dyDescent="0.35">
      <c r="B1450" s="66"/>
      <c r="C1450" s="66"/>
      <c r="D1450" s="66"/>
      <c r="E1450" s="80"/>
      <c r="F1450" s="80"/>
      <c r="G1450" s="80"/>
      <c r="H1450" s="81"/>
      <c r="I1450" s="81"/>
    </row>
    <row r="1451" spans="2:9" hidden="1" x14ac:dyDescent="0.35">
      <c r="B1451" s="66"/>
      <c r="C1451" s="66"/>
      <c r="D1451" s="66"/>
      <c r="E1451" s="80"/>
      <c r="F1451" s="80"/>
      <c r="G1451" s="80"/>
      <c r="H1451" s="81"/>
      <c r="I1451" s="81"/>
    </row>
    <row r="1452" spans="2:9" hidden="1" x14ac:dyDescent="0.35">
      <c r="B1452" s="66"/>
      <c r="C1452" s="66"/>
      <c r="D1452" s="66"/>
      <c r="E1452" s="80"/>
      <c r="F1452" s="80"/>
      <c r="G1452" s="80"/>
      <c r="H1452" s="81"/>
      <c r="I1452" s="81"/>
    </row>
    <row r="1453" spans="2:9" hidden="1" x14ac:dyDescent="0.35">
      <c r="B1453" s="66"/>
      <c r="C1453" s="66"/>
      <c r="D1453" s="66"/>
      <c r="E1453" s="80"/>
      <c r="F1453" s="80"/>
      <c r="G1453" s="80"/>
      <c r="H1453" s="81"/>
      <c r="I1453" s="81"/>
    </row>
    <row r="1454" spans="2:9" hidden="1" x14ac:dyDescent="0.35">
      <c r="B1454" s="66"/>
      <c r="C1454" s="66"/>
      <c r="D1454" s="66"/>
      <c r="E1454" s="80"/>
      <c r="F1454" s="80"/>
      <c r="G1454" s="80"/>
      <c r="H1454" s="81"/>
      <c r="I1454" s="81"/>
    </row>
    <row r="1455" spans="2:9" hidden="1" x14ac:dyDescent="0.35">
      <c r="B1455" s="66"/>
      <c r="C1455" s="66"/>
      <c r="D1455" s="66"/>
      <c r="E1455" s="80"/>
      <c r="F1455" s="80"/>
      <c r="G1455" s="80"/>
      <c r="H1455" s="81"/>
      <c r="I1455" s="81"/>
    </row>
    <row r="1456" spans="2:9" hidden="1" x14ac:dyDescent="0.35">
      <c r="B1456" s="66"/>
      <c r="C1456" s="66"/>
      <c r="D1456" s="66"/>
      <c r="E1456" s="80"/>
      <c r="F1456" s="80"/>
      <c r="G1456" s="80"/>
      <c r="H1456" s="81"/>
      <c r="I1456" s="81"/>
    </row>
    <row r="1457" spans="2:9" hidden="1" x14ac:dyDescent="0.35">
      <c r="B1457" s="66"/>
      <c r="C1457" s="66"/>
      <c r="D1457" s="66"/>
      <c r="E1457" s="80"/>
      <c r="F1457" s="80"/>
      <c r="G1457" s="80"/>
      <c r="H1457" s="81"/>
      <c r="I1457" s="81"/>
    </row>
    <row r="1458" spans="2:9" hidden="1" x14ac:dyDescent="0.35">
      <c r="B1458" s="66"/>
      <c r="C1458" s="66"/>
      <c r="D1458" s="66"/>
      <c r="E1458" s="80"/>
      <c r="F1458" s="80"/>
      <c r="G1458" s="80"/>
      <c r="H1458" s="81"/>
      <c r="I1458" s="81"/>
    </row>
    <row r="1459" spans="2:9" hidden="1" x14ac:dyDescent="0.35">
      <c r="B1459" s="66"/>
      <c r="C1459" s="66"/>
      <c r="D1459" s="66"/>
      <c r="E1459" s="80"/>
      <c r="F1459" s="80"/>
      <c r="G1459" s="80"/>
      <c r="H1459" s="81"/>
      <c r="I1459" s="81"/>
    </row>
    <row r="1460" spans="2:9" hidden="1" x14ac:dyDescent="0.35">
      <c r="B1460" s="66"/>
      <c r="C1460" s="66"/>
      <c r="D1460" s="66"/>
      <c r="E1460" s="80"/>
      <c r="F1460" s="80"/>
      <c r="G1460" s="80"/>
      <c r="H1460" s="81"/>
      <c r="I1460" s="81"/>
    </row>
    <row r="1461" spans="2:9" hidden="1" x14ac:dyDescent="0.35">
      <c r="B1461" s="66"/>
      <c r="C1461" s="66"/>
      <c r="D1461" s="66"/>
      <c r="E1461" s="80"/>
      <c r="F1461" s="80"/>
      <c r="G1461" s="80"/>
      <c r="H1461" s="81"/>
      <c r="I1461" s="81"/>
    </row>
    <row r="1462" spans="2:9" hidden="1" x14ac:dyDescent="0.35">
      <c r="B1462" s="66"/>
      <c r="C1462" s="66"/>
      <c r="D1462" s="66"/>
      <c r="E1462" s="80"/>
      <c r="F1462" s="80"/>
      <c r="G1462" s="80"/>
      <c r="H1462" s="81"/>
      <c r="I1462" s="81"/>
    </row>
    <row r="1463" spans="2:9" hidden="1" x14ac:dyDescent="0.35">
      <c r="B1463" s="66"/>
      <c r="C1463" s="66"/>
      <c r="D1463" s="66"/>
      <c r="E1463" s="80"/>
      <c r="F1463" s="80"/>
      <c r="G1463" s="80"/>
      <c r="H1463" s="81"/>
      <c r="I1463" s="81"/>
    </row>
    <row r="1464" spans="2:9" hidden="1" x14ac:dyDescent="0.35">
      <c r="B1464" s="66"/>
      <c r="C1464" s="66"/>
      <c r="D1464" s="66"/>
      <c r="E1464" s="80"/>
      <c r="F1464" s="80"/>
      <c r="G1464" s="80"/>
      <c r="H1464" s="81"/>
      <c r="I1464" s="81"/>
    </row>
    <row r="1465" spans="2:9" hidden="1" x14ac:dyDescent="0.35">
      <c r="B1465" s="66"/>
      <c r="C1465" s="66"/>
      <c r="D1465" s="66"/>
      <c r="E1465" s="80"/>
      <c r="F1465" s="80"/>
      <c r="G1465" s="80"/>
      <c r="H1465" s="81"/>
      <c r="I1465" s="81"/>
    </row>
    <row r="1466" spans="2:9" hidden="1" x14ac:dyDescent="0.35">
      <c r="B1466" s="66"/>
      <c r="C1466" s="66"/>
      <c r="D1466" s="66"/>
      <c r="E1466" s="80"/>
      <c r="F1466" s="80"/>
      <c r="G1466" s="80"/>
      <c r="H1466" s="81"/>
      <c r="I1466" s="81"/>
    </row>
    <row r="1467" spans="2:9" hidden="1" x14ac:dyDescent="0.35">
      <c r="B1467" s="66"/>
      <c r="C1467" s="66"/>
      <c r="D1467" s="66"/>
      <c r="E1467" s="80"/>
      <c r="F1467" s="80"/>
      <c r="G1467" s="80"/>
      <c r="H1467" s="81"/>
      <c r="I1467" s="81"/>
    </row>
    <row r="1468" spans="2:9" hidden="1" x14ac:dyDescent="0.35">
      <c r="B1468" s="66"/>
      <c r="C1468" s="66"/>
      <c r="D1468" s="66"/>
      <c r="E1468" s="80"/>
      <c r="F1468" s="80"/>
      <c r="G1468" s="80"/>
      <c r="H1468" s="81"/>
      <c r="I1468" s="81"/>
    </row>
    <row r="1469" spans="2:9" hidden="1" x14ac:dyDescent="0.35">
      <c r="B1469" s="66"/>
      <c r="C1469" s="66"/>
      <c r="D1469" s="66"/>
      <c r="E1469" s="80"/>
      <c r="F1469" s="80"/>
      <c r="G1469" s="80"/>
      <c r="H1469" s="81"/>
      <c r="I1469" s="81"/>
    </row>
    <row r="1470" spans="2:9" hidden="1" x14ac:dyDescent="0.35">
      <c r="B1470" s="66"/>
      <c r="C1470" s="66"/>
      <c r="D1470" s="66"/>
      <c r="E1470" s="80"/>
      <c r="F1470" s="80"/>
      <c r="G1470" s="80"/>
      <c r="H1470" s="81"/>
      <c r="I1470" s="81"/>
    </row>
    <row r="1471" spans="2:9" hidden="1" x14ac:dyDescent="0.35">
      <c r="B1471" s="66"/>
      <c r="C1471" s="66"/>
      <c r="D1471" s="66"/>
      <c r="E1471" s="80"/>
      <c r="F1471" s="80"/>
      <c r="G1471" s="80"/>
      <c r="H1471" s="81"/>
      <c r="I1471" s="81"/>
    </row>
    <row r="1472" spans="2:9" hidden="1" x14ac:dyDescent="0.35">
      <c r="B1472" s="66"/>
      <c r="C1472" s="66"/>
      <c r="D1472" s="66"/>
      <c r="E1472" s="80"/>
      <c r="F1472" s="80"/>
      <c r="G1472" s="80"/>
      <c r="H1472" s="81"/>
      <c r="I1472" s="81"/>
    </row>
    <row r="1473" spans="2:9" hidden="1" x14ac:dyDescent="0.35">
      <c r="B1473" s="66"/>
      <c r="C1473" s="66"/>
      <c r="D1473" s="66"/>
      <c r="E1473" s="80"/>
      <c r="F1473" s="80"/>
      <c r="G1473" s="80"/>
      <c r="H1473" s="81"/>
      <c r="I1473" s="81"/>
    </row>
    <row r="1474" spans="2:9" hidden="1" x14ac:dyDescent="0.35">
      <c r="B1474" s="66"/>
      <c r="C1474" s="66"/>
      <c r="D1474" s="66"/>
      <c r="E1474" s="80"/>
      <c r="F1474" s="80"/>
      <c r="G1474" s="80"/>
      <c r="H1474" s="81"/>
      <c r="I1474" s="81"/>
    </row>
    <row r="1475" spans="2:9" hidden="1" x14ac:dyDescent="0.35">
      <c r="B1475" s="66"/>
      <c r="C1475" s="66"/>
      <c r="D1475" s="66"/>
      <c r="E1475" s="80"/>
      <c r="F1475" s="80"/>
      <c r="G1475" s="80"/>
      <c r="H1475" s="81"/>
      <c r="I1475" s="81"/>
    </row>
    <row r="1476" spans="2:9" hidden="1" x14ac:dyDescent="0.35">
      <c r="B1476" s="66"/>
      <c r="C1476" s="66"/>
      <c r="D1476" s="66"/>
      <c r="E1476" s="80"/>
      <c r="F1476" s="80"/>
      <c r="G1476" s="80"/>
      <c r="H1476" s="81"/>
      <c r="I1476" s="81"/>
    </row>
    <row r="1477" spans="2:9" hidden="1" x14ac:dyDescent="0.35">
      <c r="B1477" s="66"/>
      <c r="C1477" s="66"/>
      <c r="D1477" s="66"/>
      <c r="E1477" s="80"/>
      <c r="F1477" s="80"/>
      <c r="G1477" s="80"/>
      <c r="H1477" s="81"/>
      <c r="I1477" s="81"/>
    </row>
    <row r="1478" spans="2:9" hidden="1" x14ac:dyDescent="0.35">
      <c r="B1478" s="66"/>
      <c r="C1478" s="66"/>
      <c r="D1478" s="66"/>
      <c r="E1478" s="80"/>
      <c r="F1478" s="80"/>
      <c r="G1478" s="80"/>
      <c r="H1478" s="81"/>
      <c r="I1478" s="81"/>
    </row>
    <row r="1479" spans="2:9" hidden="1" x14ac:dyDescent="0.35">
      <c r="B1479" s="66"/>
      <c r="C1479" s="66"/>
      <c r="D1479" s="66"/>
      <c r="E1479" s="80"/>
      <c r="F1479" s="80"/>
      <c r="G1479" s="80"/>
      <c r="H1479" s="81"/>
      <c r="I1479" s="81"/>
    </row>
    <row r="1480" spans="2:9" hidden="1" x14ac:dyDescent="0.35">
      <c r="B1480" s="66"/>
      <c r="C1480" s="66"/>
      <c r="D1480" s="66"/>
      <c r="E1480" s="80"/>
      <c r="F1480" s="80"/>
      <c r="G1480" s="80"/>
      <c r="H1480" s="81"/>
      <c r="I1480" s="81"/>
    </row>
    <row r="1481" spans="2:9" hidden="1" x14ac:dyDescent="0.35">
      <c r="B1481" s="66"/>
      <c r="C1481" s="66"/>
      <c r="D1481" s="66"/>
      <c r="E1481" s="80"/>
      <c r="F1481" s="80"/>
      <c r="G1481" s="80"/>
      <c r="H1481" s="81"/>
      <c r="I1481" s="81"/>
    </row>
    <row r="1482" spans="2:9" hidden="1" x14ac:dyDescent="0.35">
      <c r="B1482" s="66"/>
      <c r="C1482" s="66"/>
      <c r="D1482" s="66"/>
      <c r="E1482" s="80"/>
      <c r="F1482" s="80"/>
      <c r="G1482" s="80"/>
      <c r="H1482" s="81"/>
      <c r="I1482" s="81"/>
    </row>
    <row r="1483" spans="2:9" hidden="1" x14ac:dyDescent="0.35">
      <c r="B1483" s="66"/>
      <c r="C1483" s="66"/>
      <c r="D1483" s="66"/>
      <c r="E1483" s="80"/>
      <c r="F1483" s="80"/>
      <c r="G1483" s="80"/>
      <c r="H1483" s="81"/>
      <c r="I1483" s="81"/>
    </row>
    <row r="1484" spans="2:9" hidden="1" x14ac:dyDescent="0.35">
      <c r="B1484" s="66"/>
      <c r="C1484" s="66"/>
      <c r="D1484" s="66"/>
      <c r="E1484" s="80"/>
      <c r="F1484" s="80"/>
      <c r="G1484" s="80"/>
      <c r="H1484" s="81"/>
      <c r="I1484" s="81"/>
    </row>
    <row r="1485" spans="2:9" hidden="1" x14ac:dyDescent="0.35">
      <c r="B1485" s="66"/>
      <c r="C1485" s="66"/>
      <c r="D1485" s="66"/>
      <c r="E1485" s="80"/>
      <c r="F1485" s="80"/>
      <c r="G1485" s="80"/>
      <c r="H1485" s="81"/>
      <c r="I1485" s="81"/>
    </row>
    <row r="1486" spans="2:9" hidden="1" x14ac:dyDescent="0.35">
      <c r="B1486" s="66"/>
      <c r="C1486" s="66"/>
      <c r="D1486" s="66"/>
      <c r="E1486" s="80"/>
      <c r="F1486" s="80"/>
      <c r="G1486" s="80"/>
      <c r="H1486" s="81"/>
      <c r="I1486" s="81"/>
    </row>
    <row r="1487" spans="2:9" hidden="1" x14ac:dyDescent="0.35">
      <c r="B1487" s="66"/>
      <c r="C1487" s="66"/>
      <c r="D1487" s="66"/>
      <c r="E1487" s="80"/>
      <c r="F1487" s="80"/>
      <c r="G1487" s="80"/>
      <c r="H1487" s="81"/>
      <c r="I1487" s="81"/>
    </row>
    <row r="1488" spans="2:9" hidden="1" x14ac:dyDescent="0.35">
      <c r="B1488" s="66"/>
      <c r="C1488" s="66"/>
      <c r="D1488" s="66"/>
      <c r="E1488" s="80"/>
      <c r="F1488" s="80"/>
      <c r="G1488" s="80"/>
      <c r="H1488" s="81"/>
      <c r="I1488" s="81"/>
    </row>
    <row r="1489" spans="2:9" hidden="1" x14ac:dyDescent="0.35">
      <c r="B1489" s="66"/>
      <c r="C1489" s="66"/>
      <c r="D1489" s="66"/>
      <c r="E1489" s="80"/>
      <c r="F1489" s="80"/>
      <c r="G1489" s="80"/>
      <c r="H1489" s="81"/>
      <c r="I1489" s="81"/>
    </row>
    <row r="1490" spans="2:9" hidden="1" x14ac:dyDescent="0.35">
      <c r="B1490" s="66"/>
      <c r="C1490" s="66"/>
      <c r="D1490" s="66"/>
      <c r="E1490" s="80"/>
      <c r="F1490" s="80"/>
      <c r="G1490" s="80"/>
      <c r="H1490" s="81"/>
      <c r="I1490" s="81"/>
    </row>
    <row r="1491" spans="2:9" hidden="1" x14ac:dyDescent="0.35">
      <c r="B1491" s="66"/>
      <c r="C1491" s="66"/>
      <c r="D1491" s="66"/>
      <c r="E1491" s="80"/>
      <c r="F1491" s="80"/>
      <c r="G1491" s="80"/>
      <c r="H1491" s="81"/>
      <c r="I1491" s="81"/>
    </row>
    <row r="1492" spans="2:9" hidden="1" x14ac:dyDescent="0.35">
      <c r="B1492" s="66"/>
      <c r="C1492" s="66"/>
      <c r="D1492" s="66"/>
      <c r="E1492" s="80"/>
      <c r="F1492" s="80"/>
      <c r="G1492" s="80"/>
      <c r="H1492" s="81"/>
      <c r="I1492" s="81"/>
    </row>
    <row r="1493" spans="2:9" hidden="1" x14ac:dyDescent="0.35">
      <c r="B1493" s="66"/>
      <c r="C1493" s="66"/>
      <c r="D1493" s="66"/>
      <c r="E1493" s="80"/>
      <c r="F1493" s="80"/>
      <c r="G1493" s="80"/>
      <c r="H1493" s="81"/>
      <c r="I1493" s="81"/>
    </row>
    <row r="1494" spans="2:9" hidden="1" x14ac:dyDescent="0.35">
      <c r="B1494" s="66"/>
      <c r="C1494" s="66"/>
      <c r="D1494" s="66"/>
      <c r="E1494" s="80"/>
      <c r="F1494" s="80"/>
      <c r="G1494" s="80"/>
      <c r="H1494" s="81"/>
      <c r="I1494" s="81"/>
    </row>
    <row r="1495" spans="2:9" hidden="1" x14ac:dyDescent="0.35">
      <c r="B1495" s="66"/>
      <c r="C1495" s="66"/>
      <c r="D1495" s="66"/>
      <c r="E1495" s="80"/>
      <c r="F1495" s="80"/>
      <c r="G1495" s="80"/>
      <c r="H1495" s="81"/>
      <c r="I1495" s="81"/>
    </row>
    <row r="1496" spans="2:9" hidden="1" x14ac:dyDescent="0.35">
      <c r="B1496" s="66"/>
      <c r="C1496" s="66"/>
      <c r="D1496" s="66"/>
      <c r="E1496" s="80"/>
      <c r="F1496" s="80"/>
      <c r="G1496" s="80"/>
      <c r="H1496" s="81"/>
      <c r="I1496" s="81"/>
    </row>
    <row r="1497" spans="2:9" hidden="1" x14ac:dyDescent="0.35">
      <c r="B1497" s="66"/>
      <c r="C1497" s="66"/>
      <c r="D1497" s="66"/>
      <c r="E1497" s="80"/>
      <c r="F1497" s="80"/>
      <c r="G1497" s="80"/>
      <c r="H1497" s="81"/>
      <c r="I1497" s="81"/>
    </row>
    <row r="1498" spans="2:9" hidden="1" x14ac:dyDescent="0.35">
      <c r="B1498" s="66"/>
      <c r="C1498" s="66"/>
      <c r="D1498" s="66"/>
      <c r="E1498" s="80"/>
      <c r="F1498" s="80"/>
      <c r="G1498" s="80"/>
      <c r="H1498" s="81"/>
      <c r="I1498" s="81"/>
    </row>
    <row r="1499" spans="2:9" hidden="1" x14ac:dyDescent="0.35">
      <c r="B1499" s="66"/>
      <c r="C1499" s="66"/>
      <c r="D1499" s="66"/>
      <c r="E1499" s="80"/>
      <c r="F1499" s="80"/>
      <c r="G1499" s="80"/>
      <c r="H1499" s="81"/>
      <c r="I1499" s="81"/>
    </row>
    <row r="1500" spans="2:9" hidden="1" x14ac:dyDescent="0.35">
      <c r="B1500" s="66"/>
      <c r="C1500" s="66"/>
      <c r="D1500" s="66"/>
      <c r="E1500" s="80"/>
      <c r="F1500" s="80"/>
      <c r="G1500" s="80"/>
      <c r="H1500" s="81"/>
      <c r="I1500" s="81"/>
    </row>
    <row r="1501" spans="2:9" hidden="1" x14ac:dyDescent="0.35">
      <c r="B1501" s="66"/>
      <c r="C1501" s="66"/>
      <c r="D1501" s="66"/>
      <c r="E1501" s="80"/>
      <c r="F1501" s="80"/>
      <c r="G1501" s="80"/>
      <c r="H1501" s="81"/>
      <c r="I1501" s="81"/>
    </row>
    <row r="1502" spans="2:9" hidden="1" x14ac:dyDescent="0.35">
      <c r="B1502" s="66"/>
      <c r="C1502" s="66"/>
      <c r="D1502" s="66"/>
      <c r="E1502" s="80"/>
      <c r="F1502" s="80"/>
      <c r="G1502" s="80"/>
      <c r="H1502" s="81"/>
      <c r="I1502" s="81"/>
    </row>
    <row r="1503" spans="2:9" hidden="1" x14ac:dyDescent="0.35">
      <c r="B1503" s="66"/>
      <c r="C1503" s="66"/>
      <c r="D1503" s="66"/>
      <c r="E1503" s="80"/>
      <c r="F1503" s="80"/>
      <c r="G1503" s="80"/>
      <c r="H1503" s="81"/>
      <c r="I1503" s="81"/>
    </row>
    <row r="1504" spans="2:9" hidden="1" x14ac:dyDescent="0.35">
      <c r="B1504" s="66"/>
      <c r="C1504" s="66"/>
      <c r="D1504" s="66"/>
      <c r="E1504" s="80"/>
      <c r="F1504" s="80"/>
      <c r="G1504" s="80"/>
      <c r="H1504" s="81"/>
      <c r="I1504" s="81"/>
    </row>
    <row r="1505" spans="2:9" hidden="1" x14ac:dyDescent="0.35">
      <c r="B1505" s="66"/>
      <c r="C1505" s="66"/>
      <c r="D1505" s="66"/>
      <c r="E1505" s="80"/>
      <c r="F1505" s="80"/>
      <c r="G1505" s="80"/>
      <c r="H1505" s="81"/>
      <c r="I1505" s="81"/>
    </row>
    <row r="1506" spans="2:9" hidden="1" x14ac:dyDescent="0.35">
      <c r="B1506" s="66"/>
      <c r="C1506" s="66"/>
      <c r="D1506" s="66"/>
      <c r="E1506" s="80"/>
      <c r="F1506" s="80"/>
      <c r="G1506" s="80"/>
      <c r="H1506" s="81"/>
      <c r="I1506" s="81"/>
    </row>
    <row r="1507" spans="2:9" hidden="1" x14ac:dyDescent="0.35">
      <c r="B1507" s="66"/>
      <c r="C1507" s="66"/>
      <c r="D1507" s="66"/>
      <c r="E1507" s="80"/>
      <c r="F1507" s="80"/>
      <c r="G1507" s="80"/>
      <c r="H1507" s="81"/>
      <c r="I1507" s="81"/>
    </row>
    <row r="1508" spans="2:9" hidden="1" x14ac:dyDescent="0.35">
      <c r="B1508" s="66"/>
      <c r="C1508" s="66"/>
      <c r="D1508" s="66"/>
      <c r="E1508" s="80"/>
      <c r="F1508" s="80"/>
      <c r="G1508" s="80"/>
      <c r="H1508" s="81"/>
      <c r="I1508" s="81"/>
    </row>
  </sheetData>
  <sheetProtection algorithmName="SHA-512" hashValue="AGh8buFA/FoHfULCd8TNMROhSTMqwEkubKsm2wsdv7HaBYUiY+GKzMcs66iQRUhKgzvTJJKxwoxCH6bDFEqeCg==" saltValue="Y8Nq/zL0AXY9kRkJ6xdpDA==" spinCount="100000" sheet="1" sort="0" autoFilter="0"/>
  <phoneticPr fontId="27" type="noConversion"/>
  <dataValidations count="5">
    <dataValidation type="list" allowBlank="1" showInputMessage="1" showErrorMessage="1" sqref="D24:D500" xr:uid="{7E149A95-09A1-4769-8477-C47458E62A3E}">
      <formula1>idname</formula1>
    </dataValidation>
    <dataValidation type="date" operator="greaterThan" allowBlank="1" showInputMessage="1" showErrorMessage="1" sqref="G24:G500" xr:uid="{3C05959D-22E3-4756-971A-DB798D5D1930}">
      <formula1>42736</formula1>
    </dataValidation>
    <dataValidation type="list" allowBlank="1" showInputMessage="1" showErrorMessage="1" sqref="B501:B1048576" xr:uid="{B7539F6C-A0DC-4F61-B6A2-16EA90956434}">
      <formula1>CompanyRecord</formula1>
    </dataValidation>
    <dataValidation type="list" allowBlank="1" showInputMessage="1" showErrorMessage="1" sqref="C501:D1048576" xr:uid="{CE054FEF-7557-4D58-A915-AA24F131A38F}">
      <formula1>UnitID</formula1>
    </dataValidation>
    <dataValidation type="time" operator="greaterThanOrEqual" allowBlank="1" showInputMessage="1" showErrorMessage="1" sqref="H24:H500" xr:uid="{79374A43-9F82-41F5-987B-4E06D54DCEE4}">
      <formula1>0</formula1>
    </dataValidation>
  </dataValidations>
  <pageMargins left="0.7" right="0.7" top="0.75" bottom="0.75" header="0.3" footer="0.3"/>
  <pageSetup pageOrder="overThenDown" orientation="landscape" r:id="rId1"/>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3A6A8930-A903-44BD-95C9-85871134B5BE}">
          <x14:formula1>
            <xm:f>Lists!$P$29:$P$43</xm:f>
          </x14:formula1>
          <xm:sqref>E24:E500</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9"/>
  </sheetPr>
  <dimension ref="B1:AK1508"/>
  <sheetViews>
    <sheetView showGridLines="0" topLeftCell="B7" zoomScaleNormal="100" workbookViewId="0">
      <selection activeCell="B8" sqref="B8"/>
    </sheetView>
  </sheetViews>
  <sheetFormatPr defaultColWidth="0" defaultRowHeight="14.5" zeroHeight="1" x14ac:dyDescent="0.35"/>
  <cols>
    <col min="1" max="1" width="16.08984375" hidden="1" customWidth="1"/>
    <col min="2" max="2" width="16" customWidth="1"/>
    <col min="3" max="3" width="39.453125" customWidth="1"/>
    <col min="4" max="4" width="48.90625" customWidth="1"/>
    <col min="5" max="5" width="26.453125" style="25" customWidth="1"/>
    <col min="6" max="6" width="16.453125" style="25" customWidth="1"/>
    <col min="7" max="9" width="16.453125" style="51" customWidth="1"/>
    <col min="10" max="12" width="26.08984375" style="25" customWidth="1"/>
    <col min="13" max="13" width="49.90625" style="25" customWidth="1"/>
    <col min="14" max="14" width="26.08984375" style="25" customWidth="1"/>
    <col min="15" max="15" width="45.08984375" customWidth="1"/>
    <col min="16" max="16" width="53" customWidth="1"/>
    <col min="17" max="32" width="0" hidden="1" customWidth="1"/>
    <col min="33" max="37" width="18.54296875" hidden="1" customWidth="1"/>
    <col min="38" max="16384" width="16.08984375" hidden="1"/>
  </cols>
  <sheetData>
    <row r="1" spans="2:16" s="1" customFormat="1" ht="24.75" hidden="1" customHeight="1" x14ac:dyDescent="0.3">
      <c r="B1" s="27" t="s">
        <v>42</v>
      </c>
      <c r="C1" s="27"/>
      <c r="D1" s="27"/>
      <c r="E1" s="27"/>
      <c r="F1" s="27"/>
      <c r="G1" s="27"/>
      <c r="H1" s="27"/>
      <c r="I1" s="27"/>
      <c r="J1" s="27"/>
      <c r="K1" s="27"/>
      <c r="L1" s="27"/>
      <c r="M1" s="27"/>
      <c r="N1" s="27"/>
    </row>
    <row r="2" spans="2:16" s="1" customFormat="1" ht="13" hidden="1" x14ac:dyDescent="0.3">
      <c r="B2" s="28" t="s">
        <v>0</v>
      </c>
      <c r="C2" s="28"/>
      <c r="D2" s="28"/>
      <c r="E2" s="26" t="str">
        <f>+Welcome!B1</f>
        <v>40 CFR Part 60, Subpart MMa Standards of Performance for Automobile and Light Duty Truck Surface Coating Operations for which Construction, Modification or Reconstruction Commenced After May 18, 2022</v>
      </c>
      <c r="F2" s="26"/>
      <c r="G2" s="29"/>
      <c r="H2" s="29"/>
      <c r="I2" s="29"/>
      <c r="J2" s="45"/>
      <c r="K2" s="45"/>
      <c r="L2" s="45"/>
      <c r="M2" s="45"/>
      <c r="N2" s="45"/>
    </row>
    <row r="3" spans="2:16" s="1" customFormat="1" ht="13" hidden="1" x14ac:dyDescent="0.3">
      <c r="B3" s="30" t="s">
        <v>1</v>
      </c>
      <c r="C3" s="30"/>
      <c r="D3" s="30"/>
      <c r="E3" s="31" t="str">
        <f>+Welcome!B2</f>
        <v>§60.395a(j) Compliance Report Spreadsheet Template</v>
      </c>
      <c r="F3" s="31"/>
      <c r="G3" s="32"/>
      <c r="H3" s="32"/>
      <c r="I3" s="32"/>
      <c r="J3" s="59"/>
      <c r="K3" s="59"/>
      <c r="L3" s="59"/>
      <c r="M3" s="59"/>
      <c r="N3" s="59"/>
    </row>
    <row r="4" spans="2:16" s="1" customFormat="1" ht="13" hidden="1" x14ac:dyDescent="0.3">
      <c r="B4" s="30" t="s">
        <v>2</v>
      </c>
      <c r="C4" s="30"/>
      <c r="D4" s="30"/>
      <c r="E4" s="33" t="str">
        <f>+Welcome!B4</f>
        <v>v1.0</v>
      </c>
      <c r="F4" s="33"/>
      <c r="G4" s="34"/>
      <c r="H4" s="34"/>
      <c r="I4" s="34"/>
      <c r="J4" s="60"/>
      <c r="K4" s="60"/>
      <c r="L4" s="60"/>
      <c r="M4" s="60"/>
      <c r="N4" s="60"/>
    </row>
    <row r="5" spans="2:16" s="1" customFormat="1" ht="13" hidden="1" x14ac:dyDescent="0.3">
      <c r="B5" s="30" t="s">
        <v>3</v>
      </c>
      <c r="C5" s="30"/>
      <c r="D5" s="30"/>
      <c r="E5" s="35">
        <f>+Welcome!B5</f>
        <v>44785</v>
      </c>
      <c r="F5" s="35"/>
      <c r="G5" s="36"/>
      <c r="H5" s="36"/>
      <c r="I5" s="36"/>
      <c r="J5" s="61"/>
      <c r="K5" s="61"/>
      <c r="L5" s="61"/>
      <c r="M5" s="61"/>
      <c r="N5" s="61"/>
    </row>
    <row r="6" spans="2:16" s="2" customFormat="1" hidden="1" x14ac:dyDescent="0.35">
      <c r="B6" s="124" t="str">
        <f>Welcome!B6</f>
        <v>OMB No.: 2060-NEW Form 5900-582 For further Paperwork Reduction Act information see: 
https://www.epa.gov/electronic-reporting-air-emissions/paperwork-reduction-act-pra-cedri-and-ert</v>
      </c>
      <c r="J6" s="54"/>
      <c r="K6" s="54"/>
      <c r="L6" s="54"/>
      <c r="M6" s="54"/>
      <c r="N6" s="54"/>
    </row>
    <row r="7" spans="2:16" s="2" customFormat="1" x14ac:dyDescent="0.35">
      <c r="B7" s="233" t="s">
        <v>470</v>
      </c>
      <c r="C7" s="114"/>
      <c r="D7" s="114"/>
      <c r="E7" s="58"/>
      <c r="F7" s="58"/>
      <c r="G7" s="58"/>
      <c r="H7" s="58"/>
      <c r="I7" s="58"/>
      <c r="J7" s="58"/>
      <c r="K7" s="58"/>
      <c r="L7" s="58"/>
      <c r="M7" s="58"/>
      <c r="N7" s="58"/>
    </row>
    <row r="8" spans="2:16" s="2" customFormat="1" x14ac:dyDescent="0.35">
      <c r="B8" s="4" t="s">
        <v>238</v>
      </c>
      <c r="C8" s="20"/>
      <c r="D8" s="20"/>
      <c r="E8" s="20"/>
      <c r="F8" s="20"/>
      <c r="G8" s="20"/>
      <c r="H8" s="20"/>
      <c r="I8" s="20"/>
      <c r="J8" s="20"/>
      <c r="K8" s="20"/>
      <c r="L8" s="20"/>
      <c r="M8" s="20"/>
      <c r="N8" s="20"/>
    </row>
    <row r="9" spans="2:16" s="2" customFormat="1" ht="17.25" hidden="1" customHeight="1" x14ac:dyDescent="0.35">
      <c r="B9" s="5"/>
      <c r="C9" s="5"/>
      <c r="D9" s="5"/>
      <c r="E9" s="5"/>
      <c r="F9" s="5"/>
      <c r="G9" s="5"/>
      <c r="H9" s="5"/>
      <c r="I9" s="5"/>
      <c r="J9" s="22"/>
      <c r="K9" s="22"/>
      <c r="L9" s="22"/>
      <c r="M9" s="22"/>
      <c r="N9" s="22"/>
    </row>
    <row r="10" spans="2:16" s="2" customFormat="1" hidden="1" x14ac:dyDescent="0.35">
      <c r="E10" s="47"/>
      <c r="F10" s="47"/>
      <c r="G10" s="42"/>
      <c r="H10" s="42"/>
      <c r="I10" s="42"/>
      <c r="J10" s="48"/>
      <c r="K10" s="48"/>
      <c r="L10" s="48"/>
      <c r="M10" s="48"/>
      <c r="N10" s="48"/>
    </row>
    <row r="11" spans="2:16" s="2" customFormat="1" hidden="1" x14ac:dyDescent="0.35">
      <c r="B11" s="5"/>
      <c r="C11" s="14"/>
      <c r="D11" s="14"/>
      <c r="E11" s="14"/>
      <c r="F11" s="14"/>
      <c r="G11" s="43"/>
      <c r="H11" s="43"/>
      <c r="I11" s="43"/>
      <c r="J11" s="95"/>
      <c r="K11" s="95"/>
      <c r="L11" s="95"/>
      <c r="M11" s="95"/>
      <c r="N11" s="95"/>
    </row>
    <row r="12" spans="2:16" s="211" customFormat="1" ht="73" thickBot="1" x14ac:dyDescent="0.4">
      <c r="B12" s="212" t="s">
        <v>192</v>
      </c>
      <c r="C12" s="213" t="s">
        <v>356</v>
      </c>
      <c r="D12" s="202" t="s">
        <v>209</v>
      </c>
      <c r="E12" s="206" t="s">
        <v>445</v>
      </c>
      <c r="F12" s="206" t="s">
        <v>197</v>
      </c>
      <c r="G12" s="206" t="s">
        <v>198</v>
      </c>
      <c r="H12" s="206" t="s">
        <v>199</v>
      </c>
      <c r="I12" s="206" t="s">
        <v>200</v>
      </c>
      <c r="J12" s="214" t="s">
        <v>351</v>
      </c>
      <c r="K12" s="214" t="s">
        <v>352</v>
      </c>
      <c r="L12" s="345" t="s">
        <v>447</v>
      </c>
      <c r="M12" s="214" t="s">
        <v>355</v>
      </c>
      <c r="N12" s="214" t="s">
        <v>201</v>
      </c>
      <c r="O12" s="206" t="s">
        <v>357</v>
      </c>
      <c r="P12" s="206" t="s">
        <v>196</v>
      </c>
    </row>
    <row r="13" spans="2:16" s="199" customFormat="1" ht="15" customHeight="1" x14ac:dyDescent="0.35">
      <c r="B13" s="196" t="s">
        <v>152</v>
      </c>
      <c r="C13" s="197" t="s">
        <v>227</v>
      </c>
      <c r="D13" s="198" t="s">
        <v>228</v>
      </c>
      <c r="E13" s="116" t="s">
        <v>226</v>
      </c>
      <c r="F13" s="117" t="s">
        <v>161</v>
      </c>
      <c r="G13" s="117" t="s">
        <v>162</v>
      </c>
      <c r="H13" s="117" t="s">
        <v>194</v>
      </c>
      <c r="I13" s="117" t="s">
        <v>195</v>
      </c>
      <c r="J13" s="118" t="s">
        <v>229</v>
      </c>
      <c r="K13" s="118" t="s">
        <v>230</v>
      </c>
      <c r="L13" s="346" t="s">
        <v>449</v>
      </c>
      <c r="M13" s="118" t="s">
        <v>353</v>
      </c>
      <c r="N13" s="118" t="s">
        <v>231</v>
      </c>
      <c r="O13" s="117" t="s">
        <v>163</v>
      </c>
      <c r="P13" s="116" t="s">
        <v>164</v>
      </c>
    </row>
    <row r="14" spans="2:16" s="165" customFormat="1" ht="29" x14ac:dyDescent="0.35">
      <c r="B14" s="162" t="s">
        <v>39</v>
      </c>
      <c r="C14" s="163" t="s">
        <v>367</v>
      </c>
      <c r="D14" s="164" t="s">
        <v>370</v>
      </c>
      <c r="E14" s="119" t="s">
        <v>446</v>
      </c>
      <c r="F14" s="120" t="s">
        <v>38</v>
      </c>
      <c r="G14" s="120" t="s">
        <v>37</v>
      </c>
      <c r="H14" s="120" t="s">
        <v>38</v>
      </c>
      <c r="I14" s="120" t="s">
        <v>37</v>
      </c>
      <c r="J14" s="121" t="s">
        <v>232</v>
      </c>
      <c r="K14" s="121" t="s">
        <v>233</v>
      </c>
      <c r="L14" s="347" t="s">
        <v>448</v>
      </c>
      <c r="M14" s="121" t="s">
        <v>354</v>
      </c>
      <c r="N14" s="121" t="s">
        <v>202</v>
      </c>
      <c r="O14" s="119" t="s">
        <v>47</v>
      </c>
      <c r="P14" s="119" t="s">
        <v>386</v>
      </c>
    </row>
    <row r="15" spans="2:16" hidden="1" x14ac:dyDescent="0.35">
      <c r="B15" s="149" t="s">
        <v>288</v>
      </c>
      <c r="C15" s="150" t="s">
        <v>288</v>
      </c>
      <c r="D15" s="83" t="s">
        <v>288</v>
      </c>
      <c r="E15" s="119" t="s">
        <v>288</v>
      </c>
      <c r="F15" s="120" t="s">
        <v>288</v>
      </c>
      <c r="G15" s="120" t="s">
        <v>288</v>
      </c>
      <c r="H15" s="120" t="s">
        <v>288</v>
      </c>
      <c r="I15" s="120" t="s">
        <v>288</v>
      </c>
      <c r="J15" s="121" t="s">
        <v>288</v>
      </c>
      <c r="K15" s="121" t="s">
        <v>288</v>
      </c>
      <c r="L15" s="347" t="s">
        <v>288</v>
      </c>
      <c r="M15" s="121" t="s">
        <v>288</v>
      </c>
      <c r="N15" s="121" t="s">
        <v>288</v>
      </c>
      <c r="O15" s="119" t="s">
        <v>288</v>
      </c>
      <c r="P15" s="119" t="s">
        <v>288</v>
      </c>
    </row>
    <row r="16" spans="2:16" hidden="1" x14ac:dyDescent="0.35">
      <c r="B16" s="149" t="s">
        <v>288</v>
      </c>
      <c r="C16" s="150" t="s">
        <v>288</v>
      </c>
      <c r="D16" s="83" t="s">
        <v>288</v>
      </c>
      <c r="E16" s="119" t="s">
        <v>288</v>
      </c>
      <c r="F16" s="120" t="s">
        <v>288</v>
      </c>
      <c r="G16" s="120" t="s">
        <v>288</v>
      </c>
      <c r="H16" s="120" t="s">
        <v>288</v>
      </c>
      <c r="I16" s="120" t="s">
        <v>288</v>
      </c>
      <c r="J16" s="121" t="s">
        <v>288</v>
      </c>
      <c r="K16" s="121" t="s">
        <v>288</v>
      </c>
      <c r="L16" s="347" t="s">
        <v>288</v>
      </c>
      <c r="M16" s="121" t="s">
        <v>288</v>
      </c>
      <c r="N16" s="121" t="s">
        <v>288</v>
      </c>
      <c r="O16" s="119" t="s">
        <v>288</v>
      </c>
      <c r="P16" s="119" t="s">
        <v>288</v>
      </c>
    </row>
    <row r="17" spans="2:16" hidden="1" x14ac:dyDescent="0.35">
      <c r="B17" s="149" t="s">
        <v>288</v>
      </c>
      <c r="C17" s="150" t="s">
        <v>288</v>
      </c>
      <c r="D17" s="83" t="s">
        <v>288</v>
      </c>
      <c r="E17" s="119" t="s">
        <v>288</v>
      </c>
      <c r="F17" s="120" t="s">
        <v>288</v>
      </c>
      <c r="G17" s="120" t="s">
        <v>288</v>
      </c>
      <c r="H17" s="120" t="s">
        <v>288</v>
      </c>
      <c r="I17" s="120" t="s">
        <v>288</v>
      </c>
      <c r="J17" s="121" t="s">
        <v>288</v>
      </c>
      <c r="K17" s="121" t="s">
        <v>288</v>
      </c>
      <c r="L17" s="347" t="s">
        <v>288</v>
      </c>
      <c r="M17" s="121" t="s">
        <v>288</v>
      </c>
      <c r="N17" s="121" t="s">
        <v>288</v>
      </c>
      <c r="O17" s="119" t="s">
        <v>288</v>
      </c>
      <c r="P17" s="119" t="s">
        <v>288</v>
      </c>
    </row>
    <row r="18" spans="2:16" hidden="1" x14ac:dyDescent="0.35">
      <c r="B18" s="149" t="s">
        <v>288</v>
      </c>
      <c r="C18" s="150" t="s">
        <v>288</v>
      </c>
      <c r="D18" s="83" t="s">
        <v>288</v>
      </c>
      <c r="E18" s="119" t="s">
        <v>288</v>
      </c>
      <c r="F18" s="120" t="s">
        <v>288</v>
      </c>
      <c r="G18" s="120" t="s">
        <v>288</v>
      </c>
      <c r="H18" s="120" t="s">
        <v>288</v>
      </c>
      <c r="I18" s="120" t="s">
        <v>288</v>
      </c>
      <c r="J18" s="121" t="s">
        <v>288</v>
      </c>
      <c r="K18" s="121" t="s">
        <v>288</v>
      </c>
      <c r="L18" s="347" t="s">
        <v>288</v>
      </c>
      <c r="M18" s="121" t="s">
        <v>288</v>
      </c>
      <c r="N18" s="121" t="s">
        <v>288</v>
      </c>
      <c r="O18" s="119" t="s">
        <v>288</v>
      </c>
      <c r="P18" s="119" t="s">
        <v>288</v>
      </c>
    </row>
    <row r="19" spans="2:16" hidden="1" x14ac:dyDescent="0.35">
      <c r="B19" s="149" t="s">
        <v>288</v>
      </c>
      <c r="C19" s="150" t="s">
        <v>288</v>
      </c>
      <c r="D19" s="83" t="s">
        <v>288</v>
      </c>
      <c r="E19" s="119" t="s">
        <v>288</v>
      </c>
      <c r="F19" s="120" t="s">
        <v>288</v>
      </c>
      <c r="G19" s="120" t="s">
        <v>288</v>
      </c>
      <c r="H19" s="120" t="s">
        <v>288</v>
      </c>
      <c r="I19" s="120" t="s">
        <v>288</v>
      </c>
      <c r="J19" s="121" t="s">
        <v>288</v>
      </c>
      <c r="K19" s="121" t="s">
        <v>288</v>
      </c>
      <c r="L19" s="347" t="s">
        <v>288</v>
      </c>
      <c r="M19" s="121" t="s">
        <v>288</v>
      </c>
      <c r="N19" s="121" t="s">
        <v>288</v>
      </c>
      <c r="O19" s="119" t="s">
        <v>288</v>
      </c>
      <c r="P19" s="119" t="s">
        <v>288</v>
      </c>
    </row>
    <row r="20" spans="2:16" hidden="1" x14ac:dyDescent="0.35">
      <c r="B20" s="149" t="s">
        <v>288</v>
      </c>
      <c r="C20" s="150" t="s">
        <v>288</v>
      </c>
      <c r="D20" s="83" t="s">
        <v>288</v>
      </c>
      <c r="E20" s="119" t="s">
        <v>288</v>
      </c>
      <c r="F20" s="120" t="s">
        <v>288</v>
      </c>
      <c r="G20" s="120" t="s">
        <v>288</v>
      </c>
      <c r="H20" s="120" t="s">
        <v>288</v>
      </c>
      <c r="I20" s="120" t="s">
        <v>288</v>
      </c>
      <c r="J20" s="121" t="s">
        <v>288</v>
      </c>
      <c r="K20" s="121" t="s">
        <v>288</v>
      </c>
      <c r="L20" s="347" t="s">
        <v>288</v>
      </c>
      <c r="M20" s="121" t="s">
        <v>288</v>
      </c>
      <c r="N20" s="121" t="s">
        <v>288</v>
      </c>
      <c r="O20" s="119" t="s">
        <v>288</v>
      </c>
      <c r="P20" s="119" t="s">
        <v>288</v>
      </c>
    </row>
    <row r="21" spans="2:16" hidden="1" x14ac:dyDescent="0.35">
      <c r="B21" s="149" t="s">
        <v>288</v>
      </c>
      <c r="C21" s="150" t="s">
        <v>288</v>
      </c>
      <c r="D21" s="83" t="s">
        <v>288</v>
      </c>
      <c r="E21" s="119" t="s">
        <v>288</v>
      </c>
      <c r="F21" s="120" t="s">
        <v>288</v>
      </c>
      <c r="G21" s="120" t="s">
        <v>288</v>
      </c>
      <c r="H21" s="120" t="s">
        <v>288</v>
      </c>
      <c r="I21" s="120" t="s">
        <v>288</v>
      </c>
      <c r="J21" s="121" t="s">
        <v>288</v>
      </c>
      <c r="K21" s="121" t="s">
        <v>288</v>
      </c>
      <c r="L21" s="347" t="s">
        <v>288</v>
      </c>
      <c r="M21" s="121" t="s">
        <v>288</v>
      </c>
      <c r="N21" s="121" t="s">
        <v>288</v>
      </c>
      <c r="O21" s="119" t="s">
        <v>288</v>
      </c>
      <c r="P21" s="119" t="s">
        <v>288</v>
      </c>
    </row>
    <row r="22" spans="2:16" hidden="1" x14ac:dyDescent="0.35">
      <c r="B22" s="149" t="s">
        <v>288</v>
      </c>
      <c r="C22" s="150" t="s">
        <v>288</v>
      </c>
      <c r="D22" s="83" t="s">
        <v>288</v>
      </c>
      <c r="E22" s="119" t="s">
        <v>288</v>
      </c>
      <c r="F22" s="120" t="s">
        <v>288</v>
      </c>
      <c r="G22" s="120" t="s">
        <v>288</v>
      </c>
      <c r="H22" s="120" t="s">
        <v>288</v>
      </c>
      <c r="I22" s="120" t="s">
        <v>288</v>
      </c>
      <c r="J22" s="121" t="s">
        <v>288</v>
      </c>
      <c r="K22" s="121" t="s">
        <v>288</v>
      </c>
      <c r="L22" s="347" t="s">
        <v>288</v>
      </c>
      <c r="M22" s="121" t="s">
        <v>288</v>
      </c>
      <c r="N22" s="121" t="s">
        <v>288</v>
      </c>
      <c r="O22" s="119" t="s">
        <v>288</v>
      </c>
      <c r="P22" s="119" t="s">
        <v>288</v>
      </c>
    </row>
    <row r="23" spans="2:16" hidden="1" x14ac:dyDescent="0.35">
      <c r="B23" s="149" t="s">
        <v>288</v>
      </c>
      <c r="C23" s="150" t="s">
        <v>288</v>
      </c>
      <c r="D23" s="83" t="s">
        <v>288</v>
      </c>
      <c r="E23" s="119" t="s">
        <v>288</v>
      </c>
      <c r="F23" s="120" t="s">
        <v>288</v>
      </c>
      <c r="G23" s="120" t="s">
        <v>288</v>
      </c>
      <c r="H23" s="120" t="s">
        <v>288</v>
      </c>
      <c r="I23" s="120" t="s">
        <v>288</v>
      </c>
      <c r="J23" s="121" t="s">
        <v>288</v>
      </c>
      <c r="K23" s="121" t="s">
        <v>288</v>
      </c>
      <c r="L23" s="347" t="s">
        <v>288</v>
      </c>
      <c r="M23" s="121" t="s">
        <v>288</v>
      </c>
      <c r="N23" s="121" t="s">
        <v>288</v>
      </c>
      <c r="O23" s="119" t="s">
        <v>288</v>
      </c>
      <c r="P23" s="119" t="s">
        <v>288</v>
      </c>
    </row>
    <row r="24" spans="2:16" s="279" customFormat="1" x14ac:dyDescent="0.35">
      <c r="B24" s="332" t="str">
        <f>IF($D24="","",VLOOKUP($D24,Lists!$AO$2:$AQ$78,2,FALSE))</f>
        <v/>
      </c>
      <c r="C24" s="333" t="str">
        <f>IF($D24="","",VLOOKUP($D24,Lists!$AO$2:$AQ$78,3,FALSE))</f>
        <v/>
      </c>
      <c r="D24" s="277"/>
      <c r="E24" s="317"/>
      <c r="F24" s="336"/>
      <c r="G24" s="337"/>
      <c r="H24" s="336"/>
      <c r="I24" s="337"/>
      <c r="J24" s="300"/>
      <c r="K24" s="338"/>
      <c r="L24" s="274"/>
      <c r="M24" s="338"/>
      <c r="N24" s="300"/>
      <c r="O24" s="317"/>
      <c r="P24" s="317"/>
    </row>
    <row r="25" spans="2:16" s="279" customFormat="1" x14ac:dyDescent="0.35">
      <c r="B25" s="332" t="str">
        <f>IF($D25="","",VLOOKUP($D25,Lists!$AO$2:$AQ$78,2,FALSE))</f>
        <v/>
      </c>
      <c r="C25" s="333" t="str">
        <f>IF($D25="","",VLOOKUP($D25,Lists!$AO$2:$AQ$78,3,FALSE))</f>
        <v/>
      </c>
      <c r="D25" s="334"/>
      <c r="E25" s="317"/>
      <c r="F25" s="336"/>
      <c r="G25" s="337"/>
      <c r="H25" s="336"/>
      <c r="I25" s="337"/>
      <c r="J25" s="300"/>
      <c r="K25" s="338"/>
      <c r="L25" s="274"/>
      <c r="M25" s="338"/>
      <c r="N25" s="300"/>
      <c r="O25" s="317"/>
      <c r="P25" s="317"/>
    </row>
    <row r="26" spans="2:16" s="279" customFormat="1" x14ac:dyDescent="0.35">
      <c r="B26" s="332" t="str">
        <f>IF($D26="","",VLOOKUP($D26,Lists!$AO$2:$AQ$78,2,FALSE))</f>
        <v/>
      </c>
      <c r="C26" s="333" t="str">
        <f>IF($D26="","",VLOOKUP($D26,Lists!$AO$2:$AQ$78,3,FALSE))</f>
        <v/>
      </c>
      <c r="D26" s="334"/>
      <c r="E26" s="317"/>
      <c r="F26" s="336"/>
      <c r="G26" s="337"/>
      <c r="H26" s="336"/>
      <c r="I26" s="337"/>
      <c r="J26" s="300"/>
      <c r="K26" s="338"/>
      <c r="L26" s="274"/>
      <c r="M26" s="338"/>
      <c r="N26" s="300"/>
      <c r="O26" s="317"/>
      <c r="P26" s="317"/>
    </row>
    <row r="27" spans="2:16" s="279" customFormat="1" x14ac:dyDescent="0.35">
      <c r="B27" s="332" t="str">
        <f>IF($D27="","",VLOOKUP($D27,Lists!$AO$2:$AQ$78,2,FALSE))</f>
        <v/>
      </c>
      <c r="C27" s="333" t="str">
        <f>IF($D27="","",VLOOKUP($D27,Lists!$AO$2:$AQ$78,3,FALSE))</f>
        <v/>
      </c>
      <c r="D27" s="334"/>
      <c r="E27" s="317"/>
      <c r="F27" s="336"/>
      <c r="G27" s="337"/>
      <c r="H27" s="336"/>
      <c r="I27" s="337"/>
      <c r="J27" s="300"/>
      <c r="K27" s="338"/>
      <c r="L27" s="274"/>
      <c r="M27" s="338"/>
      <c r="N27" s="300"/>
      <c r="O27" s="317"/>
      <c r="P27" s="317"/>
    </row>
    <row r="28" spans="2:16" s="279" customFormat="1" x14ac:dyDescent="0.35">
      <c r="B28" s="332" t="str">
        <f>IF($D28="","",VLOOKUP($D28,Lists!$AO$2:$AQ$78,2,FALSE))</f>
        <v/>
      </c>
      <c r="C28" s="333" t="str">
        <f>IF($D28="","",VLOOKUP($D28,Lists!$AO$2:$AQ$78,3,FALSE))</f>
        <v/>
      </c>
      <c r="D28" s="334"/>
      <c r="E28" s="317"/>
      <c r="F28" s="336"/>
      <c r="G28" s="337"/>
      <c r="H28" s="336"/>
      <c r="I28" s="337"/>
      <c r="J28" s="300"/>
      <c r="K28" s="338"/>
      <c r="L28" s="274"/>
      <c r="M28" s="338"/>
      <c r="N28" s="300"/>
      <c r="O28" s="317"/>
      <c r="P28" s="317"/>
    </row>
    <row r="29" spans="2:16" s="279" customFormat="1" x14ac:dyDescent="0.35">
      <c r="B29" s="281" t="str">
        <f>IF($D29="","",VLOOKUP($D29,Lists!$AO$2:$AQ$78,2,FALSE))</f>
        <v/>
      </c>
      <c r="C29" s="297" t="str">
        <f>IF($D29="","",VLOOKUP($D29,Lists!$AO$2:$AQ$78,3,FALSE))</f>
        <v/>
      </c>
      <c r="D29" s="335"/>
      <c r="E29" s="317"/>
      <c r="F29" s="336"/>
      <c r="G29" s="337"/>
      <c r="H29" s="336"/>
      <c r="I29" s="337"/>
      <c r="J29" s="300"/>
      <c r="K29" s="338"/>
      <c r="L29" s="274"/>
      <c r="M29" s="338"/>
      <c r="N29" s="300"/>
      <c r="O29" s="317"/>
      <c r="P29" s="317"/>
    </row>
    <row r="30" spans="2:16" s="279" customFormat="1" x14ac:dyDescent="0.35">
      <c r="B30" s="305" t="str">
        <f>IF($D30="","",VLOOKUP($D30,Lists!$AO$2:$AQ$78,2,FALSE))</f>
        <v/>
      </c>
      <c r="C30" s="306" t="str">
        <f>IF($D30="","",VLOOKUP($D30,Lists!$AO$2:$AQ$78,3,FALSE))</f>
        <v/>
      </c>
      <c r="D30" s="317"/>
      <c r="E30" s="317"/>
      <c r="F30" s="336"/>
      <c r="G30" s="337"/>
      <c r="H30" s="336"/>
      <c r="I30" s="337"/>
      <c r="J30" s="300"/>
      <c r="K30" s="338"/>
      <c r="L30" s="274"/>
      <c r="M30" s="338"/>
      <c r="N30" s="300"/>
      <c r="O30" s="317"/>
      <c r="P30" s="317"/>
    </row>
    <row r="31" spans="2:16" s="279" customFormat="1" x14ac:dyDescent="0.35">
      <c r="B31" s="305" t="str">
        <f>IF($D31="","",VLOOKUP($D31,Lists!$AO$2:$AQ$78,2,FALSE))</f>
        <v/>
      </c>
      <c r="C31" s="306" t="str">
        <f>IF($D31="","",VLOOKUP($D31,Lists!$AO$2:$AQ$78,3,FALSE))</f>
        <v/>
      </c>
      <c r="D31" s="317"/>
      <c r="E31" s="317"/>
      <c r="F31" s="336"/>
      <c r="G31" s="337"/>
      <c r="H31" s="336"/>
      <c r="I31" s="337"/>
      <c r="J31" s="300"/>
      <c r="K31" s="338"/>
      <c r="L31" s="274"/>
      <c r="M31" s="338"/>
      <c r="N31" s="300"/>
      <c r="O31" s="317"/>
      <c r="P31" s="317"/>
    </row>
    <row r="32" spans="2:16" s="279" customFormat="1" x14ac:dyDescent="0.35">
      <c r="B32" s="305" t="str">
        <f>IF($D32="","",VLOOKUP($D32,Lists!$AO$2:$AQ$78,2,FALSE))</f>
        <v/>
      </c>
      <c r="C32" s="306" t="str">
        <f>IF($D32="","",VLOOKUP($D32,Lists!$AO$2:$AQ$78,3,FALSE))</f>
        <v/>
      </c>
      <c r="D32" s="317"/>
      <c r="E32" s="317"/>
      <c r="F32" s="336"/>
      <c r="G32" s="337"/>
      <c r="H32" s="336"/>
      <c r="I32" s="337"/>
      <c r="J32" s="300"/>
      <c r="K32" s="338"/>
      <c r="L32" s="274"/>
      <c r="M32" s="338"/>
      <c r="N32" s="300"/>
      <c r="O32" s="317"/>
      <c r="P32" s="317"/>
    </row>
    <row r="33" spans="2:16" s="279" customFormat="1" x14ac:dyDescent="0.35">
      <c r="B33" s="305" t="str">
        <f>IF($D33="","",VLOOKUP($D33,Lists!$AO$2:$AQ$78,2,FALSE))</f>
        <v/>
      </c>
      <c r="C33" s="306" t="str">
        <f>IF($D33="","",VLOOKUP($D33,Lists!$AO$2:$AQ$78,3,FALSE))</f>
        <v/>
      </c>
      <c r="D33" s="317"/>
      <c r="E33" s="317"/>
      <c r="F33" s="336"/>
      <c r="G33" s="337"/>
      <c r="H33" s="336"/>
      <c r="I33" s="337"/>
      <c r="J33" s="300"/>
      <c r="K33" s="338"/>
      <c r="L33" s="274"/>
      <c r="M33" s="338"/>
      <c r="N33" s="300"/>
      <c r="O33" s="317"/>
      <c r="P33" s="317"/>
    </row>
    <row r="34" spans="2:16" s="279" customFormat="1" x14ac:dyDescent="0.35">
      <c r="B34" s="305" t="str">
        <f>IF($D34="","",VLOOKUP($D34,Lists!$AO$2:$AQ$78,2,FALSE))</f>
        <v/>
      </c>
      <c r="C34" s="306" t="str">
        <f>IF($D34="","",VLOOKUP($D34,Lists!$AO$2:$AQ$78,3,FALSE))</f>
        <v/>
      </c>
      <c r="D34" s="317"/>
      <c r="E34" s="317"/>
      <c r="F34" s="336"/>
      <c r="G34" s="337"/>
      <c r="H34" s="336"/>
      <c r="I34" s="337"/>
      <c r="J34" s="300"/>
      <c r="K34" s="338"/>
      <c r="L34" s="274"/>
      <c r="M34" s="338"/>
      <c r="N34" s="300"/>
      <c r="O34" s="317"/>
      <c r="P34" s="317"/>
    </row>
    <row r="35" spans="2:16" s="279" customFormat="1" x14ac:dyDescent="0.35">
      <c r="B35" s="305" t="str">
        <f>IF($D35="","",VLOOKUP($D35,Lists!$AO$2:$AQ$78,2,FALSE))</f>
        <v/>
      </c>
      <c r="C35" s="306" t="str">
        <f>IF($D35="","",VLOOKUP($D35,Lists!$AO$2:$AQ$78,3,FALSE))</f>
        <v/>
      </c>
      <c r="D35" s="317"/>
      <c r="E35" s="317"/>
      <c r="F35" s="336"/>
      <c r="G35" s="337"/>
      <c r="H35" s="336"/>
      <c r="I35" s="337"/>
      <c r="J35" s="300"/>
      <c r="K35" s="338"/>
      <c r="L35" s="274"/>
      <c r="M35" s="338"/>
      <c r="N35" s="300"/>
      <c r="O35" s="317"/>
      <c r="P35" s="317"/>
    </row>
    <row r="36" spans="2:16" s="279" customFormat="1" x14ac:dyDescent="0.35">
      <c r="B36" s="305" t="str">
        <f>IF($D36="","",VLOOKUP($D36,Lists!$AO$2:$AQ$78,2,FALSE))</f>
        <v/>
      </c>
      <c r="C36" s="306" t="str">
        <f>IF($D36="","",VLOOKUP($D36,Lists!$AO$2:$AQ$78,3,FALSE))</f>
        <v/>
      </c>
      <c r="D36" s="317"/>
      <c r="E36" s="317"/>
      <c r="F36" s="336"/>
      <c r="G36" s="337"/>
      <c r="H36" s="336"/>
      <c r="I36" s="337"/>
      <c r="J36" s="300"/>
      <c r="K36" s="338"/>
      <c r="L36" s="274"/>
      <c r="M36" s="338"/>
      <c r="N36" s="300"/>
      <c r="O36" s="317"/>
      <c r="P36" s="317"/>
    </row>
    <row r="37" spans="2:16" s="279" customFormat="1" x14ac:dyDescent="0.35">
      <c r="B37" s="305" t="str">
        <f>IF($D37="","",VLOOKUP($D37,Lists!$AO$2:$AQ$78,2,FALSE))</f>
        <v/>
      </c>
      <c r="C37" s="306" t="str">
        <f>IF($D37="","",VLOOKUP($D37,Lists!$AO$2:$AQ$78,3,FALSE))</f>
        <v/>
      </c>
      <c r="D37" s="317"/>
      <c r="E37" s="317"/>
      <c r="F37" s="336"/>
      <c r="G37" s="337"/>
      <c r="H37" s="336"/>
      <c r="I37" s="337"/>
      <c r="J37" s="300"/>
      <c r="K37" s="338"/>
      <c r="L37" s="274"/>
      <c r="M37" s="338"/>
      <c r="N37" s="300"/>
      <c r="O37" s="317"/>
      <c r="P37" s="317"/>
    </row>
    <row r="38" spans="2:16" s="279" customFormat="1" x14ac:dyDescent="0.35">
      <c r="B38" s="305" t="str">
        <f>IF($D38="","",VLOOKUP($D38,Lists!$AO$2:$AQ$78,2,FALSE))</f>
        <v/>
      </c>
      <c r="C38" s="306" t="str">
        <f>IF($D38="","",VLOOKUP($D38,Lists!$AO$2:$AQ$78,3,FALSE))</f>
        <v/>
      </c>
      <c r="D38" s="317"/>
      <c r="E38" s="317"/>
      <c r="F38" s="336"/>
      <c r="G38" s="337"/>
      <c r="H38" s="336"/>
      <c r="I38" s="337"/>
      <c r="J38" s="300"/>
      <c r="K38" s="338"/>
      <c r="L38" s="274"/>
      <c r="M38" s="338"/>
      <c r="N38" s="300"/>
      <c r="O38" s="317"/>
      <c r="P38" s="317"/>
    </row>
    <row r="39" spans="2:16" s="279" customFormat="1" x14ac:dyDescent="0.35">
      <c r="B39" s="305" t="str">
        <f>IF($D39="","",VLOOKUP($D39,Lists!$AO$2:$AQ$78,2,FALSE))</f>
        <v/>
      </c>
      <c r="C39" s="306" t="str">
        <f>IF($D39="","",VLOOKUP($D39,Lists!$AO$2:$AQ$78,3,FALSE))</f>
        <v/>
      </c>
      <c r="D39" s="317"/>
      <c r="E39" s="317"/>
      <c r="F39" s="336"/>
      <c r="G39" s="337"/>
      <c r="H39" s="336"/>
      <c r="I39" s="337"/>
      <c r="J39" s="300"/>
      <c r="K39" s="338"/>
      <c r="L39" s="274"/>
      <c r="M39" s="338"/>
      <c r="N39" s="300"/>
      <c r="O39" s="317"/>
      <c r="P39" s="317"/>
    </row>
    <row r="40" spans="2:16" s="279" customFormat="1" x14ac:dyDescent="0.35">
      <c r="B40" s="305" t="str">
        <f>IF($D40="","",VLOOKUP($D40,Lists!$AO$2:$AQ$78,2,FALSE))</f>
        <v/>
      </c>
      <c r="C40" s="306" t="str">
        <f>IF($D40="","",VLOOKUP($D40,Lists!$AO$2:$AQ$78,3,FALSE))</f>
        <v/>
      </c>
      <c r="D40" s="317"/>
      <c r="E40" s="317"/>
      <c r="F40" s="336"/>
      <c r="G40" s="337"/>
      <c r="H40" s="336"/>
      <c r="I40" s="337"/>
      <c r="J40" s="300"/>
      <c r="K40" s="338"/>
      <c r="L40" s="274"/>
      <c r="M40" s="338"/>
      <c r="N40" s="300"/>
      <c r="O40" s="317"/>
      <c r="P40" s="317"/>
    </row>
    <row r="41" spans="2:16" s="279" customFormat="1" x14ac:dyDescent="0.35">
      <c r="B41" s="305" t="str">
        <f>IF($D41="","",VLOOKUP($D41,Lists!$AO$2:$AQ$78,2,FALSE))</f>
        <v/>
      </c>
      <c r="C41" s="306" t="str">
        <f>IF($D41="","",VLOOKUP($D41,Lists!$AO$2:$AQ$78,3,FALSE))</f>
        <v/>
      </c>
      <c r="D41" s="317"/>
      <c r="E41" s="317"/>
      <c r="F41" s="336"/>
      <c r="G41" s="337"/>
      <c r="H41" s="336"/>
      <c r="I41" s="337"/>
      <c r="J41" s="300"/>
      <c r="K41" s="338"/>
      <c r="L41" s="274"/>
      <c r="M41" s="338"/>
      <c r="N41" s="300"/>
      <c r="O41" s="317"/>
      <c r="P41" s="317"/>
    </row>
    <row r="42" spans="2:16" s="279" customFormat="1" x14ac:dyDescent="0.35">
      <c r="B42" s="305" t="str">
        <f>IF($D42="","",VLOOKUP($D42,Lists!$AO$2:$AQ$78,2,FALSE))</f>
        <v/>
      </c>
      <c r="C42" s="306" t="str">
        <f>IF($D42="","",VLOOKUP($D42,Lists!$AO$2:$AQ$78,3,FALSE))</f>
        <v/>
      </c>
      <c r="D42" s="317"/>
      <c r="E42" s="317"/>
      <c r="F42" s="336"/>
      <c r="G42" s="337"/>
      <c r="H42" s="336"/>
      <c r="I42" s="337"/>
      <c r="J42" s="300"/>
      <c r="K42" s="338"/>
      <c r="L42" s="274"/>
      <c r="M42" s="338"/>
      <c r="N42" s="300"/>
      <c r="O42" s="317"/>
      <c r="P42" s="317"/>
    </row>
    <row r="43" spans="2:16" s="279" customFormat="1" x14ac:dyDescent="0.35">
      <c r="B43" s="305" t="str">
        <f>IF($D43="","",VLOOKUP($D43,Lists!$AO$2:$AQ$78,2,FALSE))</f>
        <v/>
      </c>
      <c r="C43" s="306" t="str">
        <f>IF($D43="","",VLOOKUP($D43,Lists!$AO$2:$AQ$78,3,FALSE))</f>
        <v/>
      </c>
      <c r="D43" s="317"/>
      <c r="E43" s="317"/>
      <c r="F43" s="336"/>
      <c r="G43" s="337"/>
      <c r="H43" s="336"/>
      <c r="I43" s="337"/>
      <c r="J43" s="300"/>
      <c r="K43" s="338"/>
      <c r="L43" s="274"/>
      <c r="M43" s="338"/>
      <c r="N43" s="300"/>
      <c r="O43" s="317"/>
      <c r="P43" s="317"/>
    </row>
    <row r="44" spans="2:16" s="279" customFormat="1" x14ac:dyDescent="0.35">
      <c r="B44" s="305" t="str">
        <f>IF($D44="","",VLOOKUP($D44,Lists!$AO$2:$AQ$78,2,FALSE))</f>
        <v/>
      </c>
      <c r="C44" s="306" t="str">
        <f>IF($D44="","",VLOOKUP($D44,Lists!$AO$2:$AQ$78,3,FALSE))</f>
        <v/>
      </c>
      <c r="D44" s="317"/>
      <c r="E44" s="317"/>
      <c r="F44" s="336"/>
      <c r="G44" s="337"/>
      <c r="H44" s="336"/>
      <c r="I44" s="337"/>
      <c r="J44" s="300"/>
      <c r="K44" s="338"/>
      <c r="L44" s="274"/>
      <c r="M44" s="338"/>
      <c r="N44" s="300"/>
      <c r="O44" s="317"/>
      <c r="P44" s="317"/>
    </row>
    <row r="45" spans="2:16" s="279" customFormat="1" x14ac:dyDescent="0.35">
      <c r="B45" s="305" t="str">
        <f>IF($D45="","",VLOOKUP($D45,Lists!$AO$2:$AQ$78,2,FALSE))</f>
        <v/>
      </c>
      <c r="C45" s="306" t="str">
        <f>IF($D45="","",VLOOKUP($D45,Lists!$AO$2:$AQ$78,3,FALSE))</f>
        <v/>
      </c>
      <c r="D45" s="317"/>
      <c r="E45" s="317"/>
      <c r="F45" s="336"/>
      <c r="G45" s="337"/>
      <c r="H45" s="336"/>
      <c r="I45" s="337"/>
      <c r="J45" s="300"/>
      <c r="K45" s="338"/>
      <c r="L45" s="274"/>
      <c r="M45" s="338"/>
      <c r="N45" s="300"/>
      <c r="O45" s="317"/>
      <c r="P45" s="317"/>
    </row>
    <row r="46" spans="2:16" s="279" customFormat="1" x14ac:dyDescent="0.35">
      <c r="B46" s="305" t="str">
        <f>IF($D46="","",VLOOKUP($D46,Lists!$AO$2:$AQ$78,2,FALSE))</f>
        <v/>
      </c>
      <c r="C46" s="306" t="str">
        <f>IF($D46="","",VLOOKUP($D46,Lists!$AO$2:$AQ$78,3,FALSE))</f>
        <v/>
      </c>
      <c r="D46" s="317"/>
      <c r="E46" s="317"/>
      <c r="F46" s="336"/>
      <c r="G46" s="337"/>
      <c r="H46" s="336"/>
      <c r="I46" s="337"/>
      <c r="J46" s="300"/>
      <c r="K46" s="338"/>
      <c r="L46" s="274"/>
      <c r="M46" s="338"/>
      <c r="N46" s="300"/>
      <c r="O46" s="317"/>
      <c r="P46" s="317"/>
    </row>
    <row r="47" spans="2:16" s="279" customFormat="1" x14ac:dyDescent="0.35">
      <c r="B47" s="305" t="str">
        <f>IF($D47="","",VLOOKUP($D47,Lists!$AO$2:$AQ$78,2,FALSE))</f>
        <v/>
      </c>
      <c r="C47" s="306" t="str">
        <f>IF($D47="","",VLOOKUP($D47,Lists!$AO$2:$AQ$78,3,FALSE))</f>
        <v/>
      </c>
      <c r="D47" s="317"/>
      <c r="E47" s="317"/>
      <c r="F47" s="336"/>
      <c r="G47" s="337"/>
      <c r="H47" s="336"/>
      <c r="I47" s="337"/>
      <c r="J47" s="300"/>
      <c r="K47" s="338"/>
      <c r="L47" s="274"/>
      <c r="M47" s="338"/>
      <c r="N47" s="300"/>
      <c r="O47" s="317"/>
      <c r="P47" s="317"/>
    </row>
    <row r="48" spans="2:16" s="279" customFormat="1" x14ac:dyDescent="0.35">
      <c r="B48" s="305" t="str">
        <f>IF($D48="","",VLOOKUP($D48,Lists!$AO$2:$AQ$78,2,FALSE))</f>
        <v/>
      </c>
      <c r="C48" s="306" t="str">
        <f>IF($D48="","",VLOOKUP($D48,Lists!$AO$2:$AQ$78,3,FALSE))</f>
        <v/>
      </c>
      <c r="D48" s="317"/>
      <c r="E48" s="317"/>
      <c r="F48" s="336"/>
      <c r="G48" s="337"/>
      <c r="H48" s="336"/>
      <c r="I48" s="337"/>
      <c r="J48" s="300"/>
      <c r="K48" s="338"/>
      <c r="L48" s="274"/>
      <c r="M48" s="338"/>
      <c r="N48" s="300"/>
      <c r="O48" s="317"/>
      <c r="P48" s="317"/>
    </row>
    <row r="49" spans="2:16" s="279" customFormat="1" x14ac:dyDescent="0.35">
      <c r="B49" s="305" t="str">
        <f>IF($D49="","",VLOOKUP($D49,Lists!$AO$2:$AQ$78,2,FALSE))</f>
        <v/>
      </c>
      <c r="C49" s="306" t="str">
        <f>IF($D49="","",VLOOKUP($D49,Lists!$AO$2:$AQ$78,3,FALSE))</f>
        <v/>
      </c>
      <c r="D49" s="317"/>
      <c r="E49" s="317"/>
      <c r="F49" s="336"/>
      <c r="G49" s="337"/>
      <c r="H49" s="336"/>
      <c r="I49" s="337"/>
      <c r="J49" s="300"/>
      <c r="K49" s="338"/>
      <c r="L49" s="274"/>
      <c r="M49" s="338"/>
      <c r="N49" s="300"/>
      <c r="O49" s="317"/>
      <c r="P49" s="317"/>
    </row>
    <row r="50" spans="2:16" s="279" customFormat="1" x14ac:dyDescent="0.35">
      <c r="B50" s="305" t="str">
        <f>IF($D50="","",VLOOKUP($D50,Lists!$AO$2:$AQ$78,2,FALSE))</f>
        <v/>
      </c>
      <c r="C50" s="306" t="str">
        <f>IF($D50="","",VLOOKUP($D50,Lists!$AO$2:$AQ$78,3,FALSE))</f>
        <v/>
      </c>
      <c r="D50" s="317"/>
      <c r="E50" s="317"/>
      <c r="F50" s="336"/>
      <c r="G50" s="337"/>
      <c r="H50" s="336"/>
      <c r="I50" s="337"/>
      <c r="J50" s="300"/>
      <c r="K50" s="338"/>
      <c r="L50" s="274"/>
      <c r="M50" s="338"/>
      <c r="N50" s="300"/>
      <c r="O50" s="317"/>
      <c r="P50" s="317"/>
    </row>
    <row r="51" spans="2:16" s="279" customFormat="1" x14ac:dyDescent="0.35">
      <c r="B51" s="305" t="str">
        <f>IF($D51="","",VLOOKUP($D51,Lists!$AO$2:$AQ$78,2,FALSE))</f>
        <v/>
      </c>
      <c r="C51" s="306" t="str">
        <f>IF($D51="","",VLOOKUP($D51,Lists!$AO$2:$AQ$78,3,FALSE))</f>
        <v/>
      </c>
      <c r="D51" s="317"/>
      <c r="E51" s="317"/>
      <c r="F51" s="336"/>
      <c r="G51" s="337"/>
      <c r="H51" s="336"/>
      <c r="I51" s="337"/>
      <c r="J51" s="300"/>
      <c r="K51" s="338"/>
      <c r="L51" s="274"/>
      <c r="M51" s="338"/>
      <c r="N51" s="300"/>
      <c r="O51" s="317"/>
      <c r="P51" s="317"/>
    </row>
    <row r="52" spans="2:16" s="279" customFormat="1" x14ac:dyDescent="0.35">
      <c r="B52" s="305" t="str">
        <f>IF($D52="","",VLOOKUP($D52,Lists!$AO$2:$AQ$78,2,FALSE))</f>
        <v/>
      </c>
      <c r="C52" s="306" t="str">
        <f>IF($D52="","",VLOOKUP($D52,Lists!$AO$2:$AQ$78,3,FALSE))</f>
        <v/>
      </c>
      <c r="D52" s="317"/>
      <c r="E52" s="317"/>
      <c r="F52" s="336"/>
      <c r="G52" s="337"/>
      <c r="H52" s="336"/>
      <c r="I52" s="337"/>
      <c r="J52" s="300"/>
      <c r="K52" s="338"/>
      <c r="L52" s="274"/>
      <c r="M52" s="338"/>
      <c r="N52" s="300"/>
      <c r="O52" s="317"/>
      <c r="P52" s="317"/>
    </row>
    <row r="53" spans="2:16" s="279" customFormat="1" x14ac:dyDescent="0.35">
      <c r="B53" s="305" t="str">
        <f>IF($D53="","",VLOOKUP($D53,Lists!$AO$2:$AQ$78,2,FALSE))</f>
        <v/>
      </c>
      <c r="C53" s="306" t="str">
        <f>IF($D53="","",VLOOKUP($D53,Lists!$AO$2:$AQ$78,3,FALSE))</f>
        <v/>
      </c>
      <c r="D53" s="317"/>
      <c r="E53" s="317"/>
      <c r="F53" s="336"/>
      <c r="G53" s="337"/>
      <c r="H53" s="336"/>
      <c r="I53" s="337"/>
      <c r="J53" s="300"/>
      <c r="K53" s="338"/>
      <c r="L53" s="274"/>
      <c r="M53" s="338"/>
      <c r="N53" s="300"/>
      <c r="O53" s="317"/>
      <c r="P53" s="317"/>
    </row>
    <row r="54" spans="2:16" s="279" customFormat="1" x14ac:dyDescent="0.35">
      <c r="B54" s="305" t="str">
        <f>IF($D54="","",VLOOKUP($D54,Lists!$AO$2:$AQ$78,2,FALSE))</f>
        <v/>
      </c>
      <c r="C54" s="306" t="str">
        <f>IF($D54="","",VLOOKUP($D54,Lists!$AO$2:$AQ$78,3,FALSE))</f>
        <v/>
      </c>
      <c r="D54" s="317"/>
      <c r="E54" s="317"/>
      <c r="F54" s="336"/>
      <c r="G54" s="337"/>
      <c r="H54" s="336"/>
      <c r="I54" s="337"/>
      <c r="J54" s="300"/>
      <c r="K54" s="338"/>
      <c r="L54" s="274"/>
      <c r="M54" s="338"/>
      <c r="N54" s="300"/>
      <c r="O54" s="317"/>
      <c r="P54" s="317"/>
    </row>
    <row r="55" spans="2:16" s="279" customFormat="1" x14ac:dyDescent="0.35">
      <c r="B55" s="305" t="str">
        <f>IF($D55="","",VLOOKUP($D55,Lists!$AO$2:$AQ$78,2,FALSE))</f>
        <v/>
      </c>
      <c r="C55" s="306" t="str">
        <f>IF($D55="","",VLOOKUP($D55,Lists!$AO$2:$AQ$78,3,FALSE))</f>
        <v/>
      </c>
      <c r="D55" s="317"/>
      <c r="E55" s="317"/>
      <c r="F55" s="336"/>
      <c r="G55" s="337"/>
      <c r="H55" s="336"/>
      <c r="I55" s="337"/>
      <c r="J55" s="300"/>
      <c r="K55" s="338"/>
      <c r="L55" s="274"/>
      <c r="M55" s="338"/>
      <c r="N55" s="300"/>
      <c r="O55" s="317"/>
      <c r="P55" s="317"/>
    </row>
    <row r="56" spans="2:16" s="279" customFormat="1" x14ac:dyDescent="0.35">
      <c r="B56" s="305" t="str">
        <f>IF($D56="","",VLOOKUP($D56,Lists!$AO$2:$AQ$78,2,FALSE))</f>
        <v/>
      </c>
      <c r="C56" s="306" t="str">
        <f>IF($D56="","",VLOOKUP($D56,Lists!$AO$2:$AQ$78,3,FALSE))</f>
        <v/>
      </c>
      <c r="D56" s="317"/>
      <c r="E56" s="317"/>
      <c r="F56" s="336"/>
      <c r="G56" s="337"/>
      <c r="H56" s="336"/>
      <c r="I56" s="337"/>
      <c r="J56" s="300"/>
      <c r="K56" s="338"/>
      <c r="L56" s="274"/>
      <c r="M56" s="338"/>
      <c r="N56" s="300"/>
      <c r="O56" s="317"/>
      <c r="P56" s="317"/>
    </row>
    <row r="57" spans="2:16" s="279" customFormat="1" x14ac:dyDescent="0.35">
      <c r="B57" s="305" t="str">
        <f>IF($D57="","",VLOOKUP($D57,Lists!$AO$2:$AQ$78,2,FALSE))</f>
        <v/>
      </c>
      <c r="C57" s="306" t="str">
        <f>IF($D57="","",VLOOKUP($D57,Lists!$AO$2:$AQ$78,3,FALSE))</f>
        <v/>
      </c>
      <c r="D57" s="317"/>
      <c r="E57" s="317"/>
      <c r="F57" s="336"/>
      <c r="G57" s="337"/>
      <c r="H57" s="336"/>
      <c r="I57" s="337"/>
      <c r="J57" s="300"/>
      <c r="K57" s="338"/>
      <c r="L57" s="274"/>
      <c r="M57" s="338"/>
      <c r="N57" s="300"/>
      <c r="O57" s="317"/>
      <c r="P57" s="317"/>
    </row>
    <row r="58" spans="2:16" s="279" customFormat="1" x14ac:dyDescent="0.35">
      <c r="B58" s="305" t="str">
        <f>IF($D58="","",VLOOKUP($D58,Lists!$AO$2:$AQ$78,2,FALSE))</f>
        <v/>
      </c>
      <c r="C58" s="306" t="str">
        <f>IF($D58="","",VLOOKUP($D58,Lists!$AO$2:$AQ$78,3,FALSE))</f>
        <v/>
      </c>
      <c r="D58" s="317"/>
      <c r="E58" s="317"/>
      <c r="F58" s="336"/>
      <c r="G58" s="337"/>
      <c r="H58" s="336"/>
      <c r="I58" s="337"/>
      <c r="J58" s="300"/>
      <c r="K58" s="338"/>
      <c r="L58" s="274"/>
      <c r="M58" s="338"/>
      <c r="N58" s="300"/>
      <c r="O58" s="317"/>
      <c r="P58" s="317"/>
    </row>
    <row r="59" spans="2:16" s="279" customFormat="1" x14ac:dyDescent="0.35">
      <c r="B59" s="305" t="str">
        <f>IF($D59="","",VLOOKUP($D59,Lists!$AO$2:$AQ$78,2,FALSE))</f>
        <v/>
      </c>
      <c r="C59" s="306" t="str">
        <f>IF($D59="","",VLOOKUP($D59,Lists!$AO$2:$AQ$78,3,FALSE))</f>
        <v/>
      </c>
      <c r="D59" s="317"/>
      <c r="E59" s="317"/>
      <c r="F59" s="336"/>
      <c r="G59" s="337"/>
      <c r="H59" s="336"/>
      <c r="I59" s="337"/>
      <c r="J59" s="300"/>
      <c r="K59" s="338"/>
      <c r="L59" s="274"/>
      <c r="M59" s="338"/>
      <c r="N59" s="300"/>
      <c r="O59" s="317"/>
      <c r="P59" s="317"/>
    </row>
    <row r="60" spans="2:16" s="279" customFormat="1" x14ac:dyDescent="0.35">
      <c r="B60" s="305" t="str">
        <f>IF($D60="","",VLOOKUP($D60,Lists!$AO$2:$AQ$78,2,FALSE))</f>
        <v/>
      </c>
      <c r="C60" s="306" t="str">
        <f>IF($D60="","",VLOOKUP($D60,Lists!$AO$2:$AQ$78,3,FALSE))</f>
        <v/>
      </c>
      <c r="D60" s="317"/>
      <c r="E60" s="317"/>
      <c r="F60" s="336"/>
      <c r="G60" s="337"/>
      <c r="H60" s="336"/>
      <c r="I60" s="337"/>
      <c r="J60" s="300"/>
      <c r="K60" s="338"/>
      <c r="L60" s="274"/>
      <c r="M60" s="338"/>
      <c r="N60" s="300"/>
      <c r="O60" s="317"/>
      <c r="P60" s="317"/>
    </row>
    <row r="61" spans="2:16" s="279" customFormat="1" x14ac:dyDescent="0.35">
      <c r="B61" s="305" t="str">
        <f>IF($D61="","",VLOOKUP($D61,Lists!$AO$2:$AQ$78,2,FALSE))</f>
        <v/>
      </c>
      <c r="C61" s="306" t="str">
        <f>IF($D61="","",VLOOKUP($D61,Lists!$AO$2:$AQ$78,3,FALSE))</f>
        <v/>
      </c>
      <c r="D61" s="317"/>
      <c r="E61" s="317"/>
      <c r="F61" s="336"/>
      <c r="G61" s="337"/>
      <c r="H61" s="336"/>
      <c r="I61" s="337"/>
      <c r="J61" s="300"/>
      <c r="K61" s="338"/>
      <c r="L61" s="274"/>
      <c r="M61" s="338"/>
      <c r="N61" s="300"/>
      <c r="O61" s="317"/>
      <c r="P61" s="317"/>
    </row>
    <row r="62" spans="2:16" s="279" customFormat="1" x14ac:dyDescent="0.35">
      <c r="B62" s="305" t="str">
        <f>IF($D62="","",VLOOKUP($D62,Lists!$AO$2:$AQ$78,2,FALSE))</f>
        <v/>
      </c>
      <c r="C62" s="306" t="str">
        <f>IF($D62="","",VLOOKUP($D62,Lists!$AO$2:$AQ$78,3,FALSE))</f>
        <v/>
      </c>
      <c r="D62" s="317"/>
      <c r="E62" s="317"/>
      <c r="F62" s="336"/>
      <c r="G62" s="337"/>
      <c r="H62" s="336"/>
      <c r="I62" s="337"/>
      <c r="J62" s="300"/>
      <c r="K62" s="338"/>
      <c r="L62" s="274"/>
      <c r="M62" s="338"/>
      <c r="N62" s="300"/>
      <c r="O62" s="317"/>
      <c r="P62" s="317"/>
    </row>
    <row r="63" spans="2:16" s="279" customFormat="1" x14ac:dyDescent="0.35">
      <c r="B63" s="305" t="str">
        <f>IF($D63="","",VLOOKUP($D63,Lists!$AO$2:$AQ$78,2,FALSE))</f>
        <v/>
      </c>
      <c r="C63" s="306" t="str">
        <f>IF($D63="","",VLOOKUP($D63,Lists!$AO$2:$AQ$78,3,FALSE))</f>
        <v/>
      </c>
      <c r="D63" s="317"/>
      <c r="E63" s="317"/>
      <c r="F63" s="336"/>
      <c r="G63" s="337"/>
      <c r="H63" s="336"/>
      <c r="I63" s="337"/>
      <c r="J63" s="300"/>
      <c r="K63" s="338"/>
      <c r="L63" s="274"/>
      <c r="M63" s="338"/>
      <c r="N63" s="300"/>
      <c r="O63" s="317"/>
      <c r="P63" s="317"/>
    </row>
    <row r="64" spans="2:16" s="279" customFormat="1" x14ac:dyDescent="0.35">
      <c r="B64" s="305" t="str">
        <f>IF($D64="","",VLOOKUP($D64,Lists!$AO$2:$AQ$78,2,FALSE))</f>
        <v/>
      </c>
      <c r="C64" s="306" t="str">
        <f>IF($D64="","",VLOOKUP($D64,Lists!$AO$2:$AQ$78,3,FALSE))</f>
        <v/>
      </c>
      <c r="D64" s="317"/>
      <c r="E64" s="317"/>
      <c r="F64" s="336"/>
      <c r="G64" s="337"/>
      <c r="H64" s="336"/>
      <c r="I64" s="337"/>
      <c r="J64" s="300"/>
      <c r="K64" s="338"/>
      <c r="L64" s="274"/>
      <c r="M64" s="338"/>
      <c r="N64" s="300"/>
      <c r="O64" s="317"/>
      <c r="P64" s="317"/>
    </row>
    <row r="65" spans="2:16" s="279" customFormat="1" x14ac:dyDescent="0.35">
      <c r="B65" s="305" t="str">
        <f>IF($D65="","",VLOOKUP($D65,Lists!$AO$2:$AQ$78,2,FALSE))</f>
        <v/>
      </c>
      <c r="C65" s="306" t="str">
        <f>IF($D65="","",VLOOKUP($D65,Lists!$AO$2:$AQ$78,3,FALSE))</f>
        <v/>
      </c>
      <c r="D65" s="317"/>
      <c r="E65" s="317"/>
      <c r="F65" s="336"/>
      <c r="G65" s="337"/>
      <c r="H65" s="336"/>
      <c r="I65" s="337"/>
      <c r="J65" s="300"/>
      <c r="K65" s="338"/>
      <c r="L65" s="274"/>
      <c r="M65" s="338"/>
      <c r="N65" s="300"/>
      <c r="O65" s="317"/>
      <c r="P65" s="317"/>
    </row>
    <row r="66" spans="2:16" s="279" customFormat="1" x14ac:dyDescent="0.35">
      <c r="B66" s="305" t="str">
        <f>IF($D66="","",VLOOKUP($D66,Lists!$AO$2:$AQ$78,2,FALSE))</f>
        <v/>
      </c>
      <c r="C66" s="306" t="str">
        <f>IF($D66="","",VLOOKUP($D66,Lists!$AO$2:$AQ$78,3,FALSE))</f>
        <v/>
      </c>
      <c r="D66" s="317"/>
      <c r="E66" s="317"/>
      <c r="F66" s="336"/>
      <c r="G66" s="337"/>
      <c r="H66" s="336"/>
      <c r="I66" s="337"/>
      <c r="J66" s="300"/>
      <c r="K66" s="338"/>
      <c r="L66" s="274"/>
      <c r="M66" s="338"/>
      <c r="N66" s="300"/>
      <c r="O66" s="317"/>
      <c r="P66" s="317"/>
    </row>
    <row r="67" spans="2:16" s="279" customFormat="1" x14ac:dyDescent="0.35">
      <c r="B67" s="305" t="str">
        <f>IF($D67="","",VLOOKUP($D67,Lists!$AO$2:$AQ$78,2,FALSE))</f>
        <v/>
      </c>
      <c r="C67" s="306" t="str">
        <f>IF($D67="","",VLOOKUP($D67,Lists!$AO$2:$AQ$78,3,FALSE))</f>
        <v/>
      </c>
      <c r="D67" s="317"/>
      <c r="E67" s="317"/>
      <c r="F67" s="336"/>
      <c r="G67" s="337"/>
      <c r="H67" s="336"/>
      <c r="I67" s="337"/>
      <c r="J67" s="300"/>
      <c r="K67" s="338"/>
      <c r="L67" s="274"/>
      <c r="M67" s="338"/>
      <c r="N67" s="300"/>
      <c r="O67" s="317"/>
      <c r="P67" s="317"/>
    </row>
    <row r="68" spans="2:16" s="279" customFormat="1" x14ac:dyDescent="0.35">
      <c r="B68" s="305" t="str">
        <f>IF($D68="","",VLOOKUP($D68,Lists!$AO$2:$AQ$78,2,FALSE))</f>
        <v/>
      </c>
      <c r="C68" s="306" t="str">
        <f>IF($D68="","",VLOOKUP($D68,Lists!$AO$2:$AQ$78,3,FALSE))</f>
        <v/>
      </c>
      <c r="D68" s="317"/>
      <c r="E68" s="317"/>
      <c r="F68" s="336"/>
      <c r="G68" s="337"/>
      <c r="H68" s="336"/>
      <c r="I68" s="337"/>
      <c r="J68" s="300"/>
      <c r="K68" s="338"/>
      <c r="L68" s="274"/>
      <c r="M68" s="338"/>
      <c r="N68" s="300"/>
      <c r="O68" s="317"/>
      <c r="P68" s="317"/>
    </row>
    <row r="69" spans="2:16" s="279" customFormat="1" x14ac:dyDescent="0.35">
      <c r="B69" s="305" t="str">
        <f>IF($D69="","",VLOOKUP($D69,Lists!$AO$2:$AQ$78,2,FALSE))</f>
        <v/>
      </c>
      <c r="C69" s="306" t="str">
        <f>IF($D69="","",VLOOKUP($D69,Lists!$AO$2:$AQ$78,3,FALSE))</f>
        <v/>
      </c>
      <c r="D69" s="317"/>
      <c r="E69" s="317"/>
      <c r="F69" s="336"/>
      <c r="G69" s="337"/>
      <c r="H69" s="336"/>
      <c r="I69" s="337"/>
      <c r="J69" s="300"/>
      <c r="K69" s="338"/>
      <c r="L69" s="274"/>
      <c r="M69" s="338"/>
      <c r="N69" s="300"/>
      <c r="O69" s="317"/>
      <c r="P69" s="317"/>
    </row>
    <row r="70" spans="2:16" s="279" customFormat="1" x14ac:dyDescent="0.35">
      <c r="B70" s="305" t="str">
        <f>IF($D70="","",VLOOKUP($D70,Lists!$AO$2:$AQ$78,2,FALSE))</f>
        <v/>
      </c>
      <c r="C70" s="306" t="str">
        <f>IF($D70="","",VLOOKUP($D70,Lists!$AO$2:$AQ$78,3,FALSE))</f>
        <v/>
      </c>
      <c r="D70" s="317"/>
      <c r="E70" s="317"/>
      <c r="F70" s="336"/>
      <c r="G70" s="337"/>
      <c r="H70" s="336"/>
      <c r="I70" s="337"/>
      <c r="J70" s="300"/>
      <c r="K70" s="338"/>
      <c r="L70" s="274"/>
      <c r="M70" s="338"/>
      <c r="N70" s="300"/>
      <c r="O70" s="317"/>
      <c r="P70" s="317"/>
    </row>
    <row r="71" spans="2:16" s="279" customFormat="1" x14ac:dyDescent="0.35">
      <c r="B71" s="305" t="str">
        <f>IF($D71="","",VLOOKUP($D71,Lists!$AO$2:$AQ$78,2,FALSE))</f>
        <v/>
      </c>
      <c r="C71" s="306" t="str">
        <f>IF($D71="","",VLOOKUP($D71,Lists!$AO$2:$AQ$78,3,FALSE))</f>
        <v/>
      </c>
      <c r="D71" s="317"/>
      <c r="E71" s="317"/>
      <c r="F71" s="336"/>
      <c r="G71" s="337"/>
      <c r="H71" s="336"/>
      <c r="I71" s="337"/>
      <c r="J71" s="300"/>
      <c r="K71" s="338"/>
      <c r="L71" s="274"/>
      <c r="M71" s="338"/>
      <c r="N71" s="300"/>
      <c r="O71" s="317"/>
      <c r="P71" s="317"/>
    </row>
    <row r="72" spans="2:16" s="279" customFormat="1" x14ac:dyDescent="0.35">
      <c r="B72" s="305" t="str">
        <f>IF($D72="","",VLOOKUP($D72,Lists!$AO$2:$AQ$78,2,FALSE))</f>
        <v/>
      </c>
      <c r="C72" s="306" t="str">
        <f>IF($D72="","",VLOOKUP($D72,Lists!$AO$2:$AQ$78,3,FALSE))</f>
        <v/>
      </c>
      <c r="D72" s="317"/>
      <c r="E72" s="317"/>
      <c r="F72" s="336"/>
      <c r="G72" s="337"/>
      <c r="H72" s="336"/>
      <c r="I72" s="337"/>
      <c r="J72" s="300"/>
      <c r="K72" s="338"/>
      <c r="L72" s="274"/>
      <c r="M72" s="338"/>
      <c r="N72" s="300"/>
      <c r="O72" s="317"/>
      <c r="P72" s="317"/>
    </row>
    <row r="73" spans="2:16" s="279" customFormat="1" x14ac:dyDescent="0.35">
      <c r="B73" s="305" t="str">
        <f>IF($D73="","",VLOOKUP($D73,Lists!$AO$2:$AQ$78,2,FALSE))</f>
        <v/>
      </c>
      <c r="C73" s="306" t="str">
        <f>IF($D73="","",VLOOKUP($D73,Lists!$AO$2:$AQ$78,3,FALSE))</f>
        <v/>
      </c>
      <c r="D73" s="317"/>
      <c r="E73" s="317"/>
      <c r="F73" s="336"/>
      <c r="G73" s="337"/>
      <c r="H73" s="336"/>
      <c r="I73" s="337"/>
      <c r="J73" s="300"/>
      <c r="K73" s="338"/>
      <c r="L73" s="274"/>
      <c r="M73" s="338"/>
      <c r="N73" s="300"/>
      <c r="O73" s="317"/>
      <c r="P73" s="317"/>
    </row>
    <row r="74" spans="2:16" s="279" customFormat="1" x14ac:dyDescent="0.35">
      <c r="B74" s="305" t="str">
        <f>IF($D74="","",VLOOKUP($D74,Lists!$AO$2:$AQ$78,2,FALSE))</f>
        <v/>
      </c>
      <c r="C74" s="306" t="str">
        <f>IF($D74="","",VLOOKUP($D74,Lists!$AO$2:$AQ$78,3,FALSE))</f>
        <v/>
      </c>
      <c r="D74" s="317"/>
      <c r="E74" s="317"/>
      <c r="F74" s="336"/>
      <c r="G74" s="337"/>
      <c r="H74" s="336"/>
      <c r="I74" s="337"/>
      <c r="J74" s="300"/>
      <c r="K74" s="338"/>
      <c r="L74" s="274"/>
      <c r="M74" s="338"/>
      <c r="N74" s="300"/>
      <c r="O74" s="317"/>
      <c r="P74" s="317"/>
    </row>
    <row r="75" spans="2:16" s="279" customFormat="1" x14ac:dyDescent="0.35">
      <c r="B75" s="305" t="str">
        <f>IF($D75="","",VLOOKUP($D75,Lists!$AO$2:$AQ$78,2,FALSE))</f>
        <v/>
      </c>
      <c r="C75" s="306" t="str">
        <f>IF($D75="","",VLOOKUP($D75,Lists!$AO$2:$AQ$78,3,FALSE))</f>
        <v/>
      </c>
      <c r="D75" s="317"/>
      <c r="E75" s="317"/>
      <c r="F75" s="336"/>
      <c r="G75" s="337"/>
      <c r="H75" s="336"/>
      <c r="I75" s="337"/>
      <c r="J75" s="300"/>
      <c r="K75" s="338"/>
      <c r="L75" s="274"/>
      <c r="M75" s="338"/>
      <c r="N75" s="300"/>
      <c r="O75" s="317"/>
      <c r="P75" s="317"/>
    </row>
    <row r="76" spans="2:16" s="279" customFormat="1" x14ac:dyDescent="0.35">
      <c r="B76" s="305" t="str">
        <f>IF($D76="","",VLOOKUP($D76,Lists!$AO$2:$AQ$78,2,FALSE))</f>
        <v/>
      </c>
      <c r="C76" s="306" t="str">
        <f>IF($D76="","",VLOOKUP($D76,Lists!$AO$2:$AQ$78,3,FALSE))</f>
        <v/>
      </c>
      <c r="D76" s="317"/>
      <c r="E76" s="317"/>
      <c r="F76" s="336"/>
      <c r="G76" s="337"/>
      <c r="H76" s="336"/>
      <c r="I76" s="337"/>
      <c r="J76" s="300"/>
      <c r="K76" s="338"/>
      <c r="L76" s="274"/>
      <c r="M76" s="338"/>
      <c r="N76" s="300"/>
      <c r="O76" s="317"/>
      <c r="P76" s="317"/>
    </row>
    <row r="77" spans="2:16" s="279" customFormat="1" x14ac:dyDescent="0.35">
      <c r="B77" s="305" t="str">
        <f>IF($D77="","",VLOOKUP($D77,Lists!$AO$2:$AQ$78,2,FALSE))</f>
        <v/>
      </c>
      <c r="C77" s="306" t="str">
        <f>IF($D77="","",VLOOKUP($D77,Lists!$AO$2:$AQ$78,3,FALSE))</f>
        <v/>
      </c>
      <c r="D77" s="317"/>
      <c r="E77" s="317"/>
      <c r="F77" s="336"/>
      <c r="G77" s="337"/>
      <c r="H77" s="336"/>
      <c r="I77" s="337"/>
      <c r="J77" s="300"/>
      <c r="K77" s="338"/>
      <c r="L77" s="274"/>
      <c r="M77" s="338"/>
      <c r="N77" s="300"/>
      <c r="O77" s="317"/>
      <c r="P77" s="317"/>
    </row>
    <row r="78" spans="2:16" s="279" customFormat="1" x14ac:dyDescent="0.35">
      <c r="B78" s="305" t="str">
        <f>IF($D78="","",VLOOKUP($D78,Lists!$AO$2:$AQ$78,2,FALSE))</f>
        <v/>
      </c>
      <c r="C78" s="306" t="str">
        <f>IF($D78="","",VLOOKUP($D78,Lists!$AO$2:$AQ$78,3,FALSE))</f>
        <v/>
      </c>
      <c r="D78" s="317"/>
      <c r="E78" s="317"/>
      <c r="F78" s="336"/>
      <c r="G78" s="337"/>
      <c r="H78" s="336"/>
      <c r="I78" s="337"/>
      <c r="J78" s="300"/>
      <c r="K78" s="338"/>
      <c r="L78" s="274"/>
      <c r="M78" s="338"/>
      <c r="N78" s="300"/>
      <c r="O78" s="317"/>
      <c r="P78" s="317"/>
    </row>
    <row r="79" spans="2:16" s="279" customFormat="1" x14ac:dyDescent="0.35">
      <c r="B79" s="305" t="str">
        <f>IF($D79="","",VLOOKUP($D79,Lists!$AO$2:$AQ$78,2,FALSE))</f>
        <v/>
      </c>
      <c r="C79" s="306" t="str">
        <f>IF($D79="","",VLOOKUP($D79,Lists!$AO$2:$AQ$78,3,FALSE))</f>
        <v/>
      </c>
      <c r="D79" s="317"/>
      <c r="E79" s="317"/>
      <c r="F79" s="336"/>
      <c r="G79" s="337"/>
      <c r="H79" s="336"/>
      <c r="I79" s="337"/>
      <c r="J79" s="300"/>
      <c r="K79" s="338"/>
      <c r="L79" s="274"/>
      <c r="M79" s="338"/>
      <c r="N79" s="300"/>
      <c r="O79" s="317"/>
      <c r="P79" s="317"/>
    </row>
    <row r="80" spans="2:16" s="279" customFormat="1" x14ac:dyDescent="0.35">
      <c r="B80" s="305" t="str">
        <f>IF($D80="","",VLOOKUP($D80,Lists!$AO$2:$AQ$78,2,FALSE))</f>
        <v/>
      </c>
      <c r="C80" s="306" t="str">
        <f>IF($D80="","",VLOOKUP($D80,Lists!$AO$2:$AQ$78,3,FALSE))</f>
        <v/>
      </c>
      <c r="D80" s="317"/>
      <c r="E80" s="317"/>
      <c r="F80" s="336"/>
      <c r="G80" s="337"/>
      <c r="H80" s="336"/>
      <c r="I80" s="337"/>
      <c r="J80" s="300"/>
      <c r="K80" s="338"/>
      <c r="L80" s="274"/>
      <c r="M80" s="338"/>
      <c r="N80" s="300"/>
      <c r="O80" s="317"/>
      <c r="P80" s="317"/>
    </row>
    <row r="81" spans="2:16" s="279" customFormat="1" x14ac:dyDescent="0.35">
      <c r="B81" s="305" t="str">
        <f>IF($D81="","",VLOOKUP($D81,Lists!$AO$2:$AQ$78,2,FALSE))</f>
        <v/>
      </c>
      <c r="C81" s="306" t="str">
        <f>IF($D81="","",VLOOKUP($D81,Lists!$AO$2:$AQ$78,3,FALSE))</f>
        <v/>
      </c>
      <c r="D81" s="317"/>
      <c r="E81" s="317"/>
      <c r="F81" s="336"/>
      <c r="G81" s="337"/>
      <c r="H81" s="336"/>
      <c r="I81" s="337"/>
      <c r="J81" s="300"/>
      <c r="K81" s="338"/>
      <c r="L81" s="274"/>
      <c r="M81" s="338"/>
      <c r="N81" s="300"/>
      <c r="O81" s="317"/>
      <c r="P81" s="317"/>
    </row>
    <row r="82" spans="2:16" s="279" customFormat="1" x14ac:dyDescent="0.35">
      <c r="B82" s="305" t="str">
        <f>IF($D82="","",VLOOKUP($D82,Lists!$AO$2:$AQ$78,2,FALSE))</f>
        <v/>
      </c>
      <c r="C82" s="306" t="str">
        <f>IF($D82="","",VLOOKUP($D82,Lists!$AO$2:$AQ$78,3,FALSE))</f>
        <v/>
      </c>
      <c r="D82" s="317"/>
      <c r="E82" s="317"/>
      <c r="F82" s="336"/>
      <c r="G82" s="337"/>
      <c r="H82" s="336"/>
      <c r="I82" s="337"/>
      <c r="J82" s="300"/>
      <c r="K82" s="338"/>
      <c r="L82" s="274"/>
      <c r="M82" s="338"/>
      <c r="N82" s="300"/>
      <c r="O82" s="317"/>
      <c r="P82" s="317"/>
    </row>
    <row r="83" spans="2:16" s="279" customFormat="1" x14ac:dyDescent="0.35">
      <c r="B83" s="305" t="str">
        <f>IF($D83="","",VLOOKUP($D83,Lists!$AO$2:$AQ$78,2,FALSE))</f>
        <v/>
      </c>
      <c r="C83" s="306" t="str">
        <f>IF($D83="","",VLOOKUP($D83,Lists!$AO$2:$AQ$78,3,FALSE))</f>
        <v/>
      </c>
      <c r="D83" s="317"/>
      <c r="E83" s="317"/>
      <c r="F83" s="336"/>
      <c r="G83" s="337"/>
      <c r="H83" s="336"/>
      <c r="I83" s="337"/>
      <c r="J83" s="300"/>
      <c r="K83" s="338"/>
      <c r="L83" s="274"/>
      <c r="M83" s="338"/>
      <c r="N83" s="300"/>
      <c r="O83" s="317"/>
      <c r="P83" s="317"/>
    </row>
    <row r="84" spans="2:16" s="279" customFormat="1" x14ac:dyDescent="0.35">
      <c r="B84" s="305" t="str">
        <f>IF($D84="","",VLOOKUP($D84,Lists!$AO$2:$AQ$78,2,FALSE))</f>
        <v/>
      </c>
      <c r="C84" s="306" t="str">
        <f>IF($D84="","",VLOOKUP($D84,Lists!$AO$2:$AQ$78,3,FALSE))</f>
        <v/>
      </c>
      <c r="D84" s="317"/>
      <c r="E84" s="317"/>
      <c r="F84" s="336"/>
      <c r="G84" s="337"/>
      <c r="H84" s="336"/>
      <c r="I84" s="337"/>
      <c r="J84" s="300"/>
      <c r="K84" s="338"/>
      <c r="L84" s="274"/>
      <c r="M84" s="338"/>
      <c r="N84" s="300"/>
      <c r="O84" s="317"/>
      <c r="P84" s="317"/>
    </row>
    <row r="85" spans="2:16" s="279" customFormat="1" x14ac:dyDescent="0.35">
      <c r="B85" s="305" t="str">
        <f>IF($D85="","",VLOOKUP($D85,Lists!$AO$2:$AQ$78,2,FALSE))</f>
        <v/>
      </c>
      <c r="C85" s="306" t="str">
        <f>IF($D85="","",VLOOKUP($D85,Lists!$AO$2:$AQ$78,3,FALSE))</f>
        <v/>
      </c>
      <c r="D85" s="317"/>
      <c r="E85" s="317"/>
      <c r="F85" s="336"/>
      <c r="G85" s="337"/>
      <c r="H85" s="336"/>
      <c r="I85" s="337"/>
      <c r="J85" s="300"/>
      <c r="K85" s="338"/>
      <c r="L85" s="274"/>
      <c r="M85" s="338"/>
      <c r="N85" s="300"/>
      <c r="O85" s="317"/>
      <c r="P85" s="317"/>
    </row>
    <row r="86" spans="2:16" s="279" customFormat="1" x14ac:dyDescent="0.35">
      <c r="B86" s="305" t="str">
        <f>IF($D86="","",VLOOKUP($D86,Lists!$AO$2:$AQ$78,2,FALSE))</f>
        <v/>
      </c>
      <c r="C86" s="306" t="str">
        <f>IF($D86="","",VLOOKUP($D86,Lists!$AO$2:$AQ$78,3,FALSE))</f>
        <v/>
      </c>
      <c r="D86" s="317"/>
      <c r="E86" s="317"/>
      <c r="F86" s="336"/>
      <c r="G86" s="337"/>
      <c r="H86" s="336"/>
      <c r="I86" s="337"/>
      <c r="J86" s="300"/>
      <c r="K86" s="338"/>
      <c r="L86" s="274"/>
      <c r="M86" s="338"/>
      <c r="N86" s="300"/>
      <c r="O86" s="317"/>
      <c r="P86" s="317"/>
    </row>
    <row r="87" spans="2:16" s="279" customFormat="1" x14ac:dyDescent="0.35">
      <c r="B87" s="305" t="str">
        <f>IF($D87="","",VLOOKUP($D87,Lists!$AO$2:$AQ$78,2,FALSE))</f>
        <v/>
      </c>
      <c r="C87" s="306" t="str">
        <f>IF($D87="","",VLOOKUP($D87,Lists!$AO$2:$AQ$78,3,FALSE))</f>
        <v/>
      </c>
      <c r="D87" s="317"/>
      <c r="E87" s="317"/>
      <c r="F87" s="336"/>
      <c r="G87" s="337"/>
      <c r="H87" s="336"/>
      <c r="I87" s="337"/>
      <c r="J87" s="300"/>
      <c r="K87" s="338"/>
      <c r="L87" s="274"/>
      <c r="M87" s="338"/>
      <c r="N87" s="300"/>
      <c r="O87" s="317"/>
      <c r="P87" s="317"/>
    </row>
    <row r="88" spans="2:16" s="279" customFormat="1" x14ac:dyDescent="0.35">
      <c r="B88" s="305" t="str">
        <f>IF($D88="","",VLOOKUP($D88,Lists!$AO$2:$AQ$78,2,FALSE))</f>
        <v/>
      </c>
      <c r="C88" s="306" t="str">
        <f>IF($D88="","",VLOOKUP($D88,Lists!$AO$2:$AQ$78,3,FALSE))</f>
        <v/>
      </c>
      <c r="D88" s="317"/>
      <c r="E88" s="317"/>
      <c r="F88" s="336"/>
      <c r="G88" s="337"/>
      <c r="H88" s="336"/>
      <c r="I88" s="337"/>
      <c r="J88" s="300"/>
      <c r="K88" s="338"/>
      <c r="L88" s="274"/>
      <c r="M88" s="338"/>
      <c r="N88" s="300"/>
      <c r="O88" s="317"/>
      <c r="P88" s="317"/>
    </row>
    <row r="89" spans="2:16" s="279" customFormat="1" x14ac:dyDescent="0.35">
      <c r="B89" s="305" t="str">
        <f>IF($D89="","",VLOOKUP($D89,Lists!$AO$2:$AQ$78,2,FALSE))</f>
        <v/>
      </c>
      <c r="C89" s="306" t="str">
        <f>IF($D89="","",VLOOKUP($D89,Lists!$AO$2:$AQ$78,3,FALSE))</f>
        <v/>
      </c>
      <c r="D89" s="317"/>
      <c r="E89" s="317"/>
      <c r="F89" s="336"/>
      <c r="G89" s="337"/>
      <c r="H89" s="336"/>
      <c r="I89" s="337"/>
      <c r="J89" s="300"/>
      <c r="K89" s="338"/>
      <c r="L89" s="274"/>
      <c r="M89" s="338"/>
      <c r="N89" s="300"/>
      <c r="O89" s="317"/>
      <c r="P89" s="317"/>
    </row>
    <row r="90" spans="2:16" s="279" customFormat="1" x14ac:dyDescent="0.35">
      <c r="B90" s="305" t="str">
        <f>IF($D90="","",VLOOKUP($D90,Lists!$AO$2:$AQ$78,2,FALSE))</f>
        <v/>
      </c>
      <c r="C90" s="306" t="str">
        <f>IF($D90="","",VLOOKUP($D90,Lists!$AO$2:$AQ$78,3,FALSE))</f>
        <v/>
      </c>
      <c r="D90" s="317"/>
      <c r="E90" s="317"/>
      <c r="F90" s="336"/>
      <c r="G90" s="337"/>
      <c r="H90" s="336"/>
      <c r="I90" s="337"/>
      <c r="J90" s="300"/>
      <c r="K90" s="338"/>
      <c r="L90" s="274"/>
      <c r="M90" s="338"/>
      <c r="N90" s="300"/>
      <c r="O90" s="317"/>
      <c r="P90" s="317"/>
    </row>
    <row r="91" spans="2:16" s="279" customFormat="1" x14ac:dyDescent="0.35">
      <c r="B91" s="305" t="str">
        <f>IF($D91="","",VLOOKUP($D91,Lists!$AO$2:$AQ$78,2,FALSE))</f>
        <v/>
      </c>
      <c r="C91" s="306" t="str">
        <f>IF($D91="","",VLOOKUP($D91,Lists!$AO$2:$AQ$78,3,FALSE))</f>
        <v/>
      </c>
      <c r="D91" s="317"/>
      <c r="E91" s="317"/>
      <c r="F91" s="336"/>
      <c r="G91" s="337"/>
      <c r="H91" s="336"/>
      <c r="I91" s="337"/>
      <c r="J91" s="300"/>
      <c r="K91" s="338"/>
      <c r="L91" s="274"/>
      <c r="M91" s="338"/>
      <c r="N91" s="300"/>
      <c r="O91" s="317"/>
      <c r="P91" s="317"/>
    </row>
    <row r="92" spans="2:16" s="279" customFormat="1" x14ac:dyDescent="0.35">
      <c r="B92" s="305" t="str">
        <f>IF($D92="","",VLOOKUP($D92,Lists!$AO$2:$AQ$78,2,FALSE))</f>
        <v/>
      </c>
      <c r="C92" s="306" t="str">
        <f>IF($D92="","",VLOOKUP($D92,Lists!$AO$2:$AQ$78,3,FALSE))</f>
        <v/>
      </c>
      <c r="D92" s="317"/>
      <c r="E92" s="317"/>
      <c r="F92" s="336"/>
      <c r="G92" s="337"/>
      <c r="H92" s="336"/>
      <c r="I92" s="337"/>
      <c r="J92" s="300"/>
      <c r="K92" s="338"/>
      <c r="L92" s="274"/>
      <c r="M92" s="338"/>
      <c r="N92" s="300"/>
      <c r="O92" s="317"/>
      <c r="P92" s="317"/>
    </row>
    <row r="93" spans="2:16" s="279" customFormat="1" x14ac:dyDescent="0.35">
      <c r="B93" s="305" t="str">
        <f>IF($D93="","",VLOOKUP($D93,Lists!$AO$2:$AQ$78,2,FALSE))</f>
        <v/>
      </c>
      <c r="C93" s="306" t="str">
        <f>IF($D93="","",VLOOKUP($D93,Lists!$AO$2:$AQ$78,3,FALSE))</f>
        <v/>
      </c>
      <c r="D93" s="317"/>
      <c r="E93" s="317"/>
      <c r="F93" s="336"/>
      <c r="G93" s="337"/>
      <c r="H93" s="336"/>
      <c r="I93" s="337"/>
      <c r="J93" s="300"/>
      <c r="K93" s="338"/>
      <c r="L93" s="274"/>
      <c r="M93" s="338"/>
      <c r="N93" s="300"/>
      <c r="O93" s="317"/>
      <c r="P93" s="317"/>
    </row>
    <row r="94" spans="2:16" s="279" customFormat="1" x14ac:dyDescent="0.35">
      <c r="B94" s="305" t="str">
        <f>IF($D94="","",VLOOKUP($D94,Lists!$AO$2:$AQ$78,2,FALSE))</f>
        <v/>
      </c>
      <c r="C94" s="306" t="str">
        <f>IF($D94="","",VLOOKUP($D94,Lists!$AO$2:$AQ$78,3,FALSE))</f>
        <v/>
      </c>
      <c r="D94" s="317"/>
      <c r="E94" s="317"/>
      <c r="F94" s="336"/>
      <c r="G94" s="337"/>
      <c r="H94" s="336"/>
      <c r="I94" s="337"/>
      <c r="J94" s="300"/>
      <c r="K94" s="338"/>
      <c r="L94" s="274"/>
      <c r="M94" s="338"/>
      <c r="N94" s="300"/>
      <c r="O94" s="317"/>
      <c r="P94" s="317"/>
    </row>
    <row r="95" spans="2:16" s="279" customFormat="1" x14ac:dyDescent="0.35">
      <c r="B95" s="305" t="str">
        <f>IF($D95="","",VLOOKUP($D95,Lists!$AO$2:$AQ$78,2,FALSE))</f>
        <v/>
      </c>
      <c r="C95" s="306" t="str">
        <f>IF($D95="","",VLOOKUP($D95,Lists!$AO$2:$AQ$78,3,FALSE))</f>
        <v/>
      </c>
      <c r="D95" s="317"/>
      <c r="E95" s="317"/>
      <c r="F95" s="336"/>
      <c r="G95" s="337"/>
      <c r="H95" s="336"/>
      <c r="I95" s="337"/>
      <c r="J95" s="300"/>
      <c r="K95" s="338"/>
      <c r="L95" s="274"/>
      <c r="M95" s="338"/>
      <c r="N95" s="300"/>
      <c r="O95" s="317"/>
      <c r="P95" s="317"/>
    </row>
    <row r="96" spans="2:16" s="279" customFormat="1" x14ac:dyDescent="0.35">
      <c r="B96" s="305" t="str">
        <f>IF($D96="","",VLOOKUP($D96,Lists!$AO$2:$AQ$78,2,FALSE))</f>
        <v/>
      </c>
      <c r="C96" s="306" t="str">
        <f>IF($D96="","",VLOOKUP($D96,Lists!$AO$2:$AQ$78,3,FALSE))</f>
        <v/>
      </c>
      <c r="D96" s="317"/>
      <c r="E96" s="317"/>
      <c r="F96" s="336"/>
      <c r="G96" s="337"/>
      <c r="H96" s="336"/>
      <c r="I96" s="337"/>
      <c r="J96" s="300"/>
      <c r="K96" s="338"/>
      <c r="L96" s="274"/>
      <c r="M96" s="338"/>
      <c r="N96" s="300"/>
      <c r="O96" s="317"/>
      <c r="P96" s="317"/>
    </row>
    <row r="97" spans="2:16" s="279" customFormat="1" x14ac:dyDescent="0.35">
      <c r="B97" s="305" t="str">
        <f>IF($D97="","",VLOOKUP($D97,Lists!$AO$2:$AQ$78,2,FALSE))</f>
        <v/>
      </c>
      <c r="C97" s="306" t="str">
        <f>IF($D97="","",VLOOKUP($D97,Lists!$AO$2:$AQ$78,3,FALSE))</f>
        <v/>
      </c>
      <c r="D97" s="317"/>
      <c r="E97" s="317"/>
      <c r="F97" s="336"/>
      <c r="G97" s="337"/>
      <c r="H97" s="336"/>
      <c r="I97" s="337"/>
      <c r="J97" s="300"/>
      <c r="K97" s="338"/>
      <c r="L97" s="274"/>
      <c r="M97" s="338"/>
      <c r="N97" s="300"/>
      <c r="O97" s="317"/>
      <c r="P97" s="317"/>
    </row>
    <row r="98" spans="2:16" s="279" customFormat="1" x14ac:dyDescent="0.35">
      <c r="B98" s="305" t="str">
        <f>IF($D98="","",VLOOKUP($D98,Lists!$AO$2:$AQ$78,2,FALSE))</f>
        <v/>
      </c>
      <c r="C98" s="306" t="str">
        <f>IF($D98="","",VLOOKUP($D98,Lists!$AO$2:$AQ$78,3,FALSE))</f>
        <v/>
      </c>
      <c r="D98" s="317"/>
      <c r="E98" s="317"/>
      <c r="F98" s="336"/>
      <c r="G98" s="337"/>
      <c r="H98" s="336"/>
      <c r="I98" s="337"/>
      <c r="J98" s="300"/>
      <c r="K98" s="338"/>
      <c r="L98" s="274"/>
      <c r="M98" s="338"/>
      <c r="N98" s="300"/>
      <c r="O98" s="317"/>
      <c r="P98" s="317"/>
    </row>
    <row r="99" spans="2:16" s="279" customFormat="1" x14ac:dyDescent="0.35">
      <c r="B99" s="305" t="str">
        <f>IF($D99="","",VLOOKUP($D99,Lists!$AO$2:$AQ$78,2,FALSE))</f>
        <v/>
      </c>
      <c r="C99" s="306" t="str">
        <f>IF($D99="","",VLOOKUP($D99,Lists!$AO$2:$AQ$78,3,FALSE))</f>
        <v/>
      </c>
      <c r="D99" s="317"/>
      <c r="E99" s="317"/>
      <c r="F99" s="336"/>
      <c r="G99" s="337"/>
      <c r="H99" s="336"/>
      <c r="I99" s="337"/>
      <c r="J99" s="300"/>
      <c r="K99" s="338"/>
      <c r="L99" s="274"/>
      <c r="M99" s="338"/>
      <c r="N99" s="300"/>
      <c r="O99" s="317"/>
      <c r="P99" s="317"/>
    </row>
    <row r="100" spans="2:16" s="279" customFormat="1" x14ac:dyDescent="0.35">
      <c r="B100" s="305" t="str">
        <f>IF($D100="","",VLOOKUP($D100,Lists!$AO$2:$AQ$78,2,FALSE))</f>
        <v/>
      </c>
      <c r="C100" s="306" t="str">
        <f>IF($D100="","",VLOOKUP($D100,Lists!$AO$2:$AQ$78,3,FALSE))</f>
        <v/>
      </c>
      <c r="D100" s="317"/>
      <c r="E100" s="317"/>
      <c r="F100" s="336"/>
      <c r="G100" s="337"/>
      <c r="H100" s="336"/>
      <c r="I100" s="337"/>
      <c r="J100" s="300"/>
      <c r="K100" s="338"/>
      <c r="L100" s="274"/>
      <c r="M100" s="338"/>
      <c r="N100" s="300"/>
      <c r="O100" s="317"/>
      <c r="P100" s="317"/>
    </row>
    <row r="101" spans="2:16" s="279" customFormat="1" x14ac:dyDescent="0.35">
      <c r="B101" s="305" t="str">
        <f>IF($D101="","",VLOOKUP($D101,Lists!$AO$2:$AQ$78,2,FALSE))</f>
        <v/>
      </c>
      <c r="C101" s="306" t="str">
        <f>IF($D101="","",VLOOKUP($D101,Lists!$AO$2:$AQ$78,3,FALSE))</f>
        <v/>
      </c>
      <c r="D101" s="317"/>
      <c r="E101" s="317"/>
      <c r="F101" s="336"/>
      <c r="G101" s="337"/>
      <c r="H101" s="336"/>
      <c r="I101" s="337"/>
      <c r="J101" s="300"/>
      <c r="K101" s="338"/>
      <c r="L101" s="274"/>
      <c r="M101" s="338"/>
      <c r="N101" s="300"/>
      <c r="O101" s="317"/>
      <c r="P101" s="317"/>
    </row>
    <row r="102" spans="2:16" s="279" customFormat="1" x14ac:dyDescent="0.35">
      <c r="B102" s="305" t="str">
        <f>IF($D102="","",VLOOKUP($D102,Lists!$AO$2:$AQ$78,2,FALSE))</f>
        <v/>
      </c>
      <c r="C102" s="306" t="str">
        <f>IF($D102="","",VLOOKUP($D102,Lists!$AO$2:$AQ$78,3,FALSE))</f>
        <v/>
      </c>
      <c r="D102" s="317"/>
      <c r="E102" s="317"/>
      <c r="F102" s="336"/>
      <c r="G102" s="337"/>
      <c r="H102" s="336"/>
      <c r="I102" s="337"/>
      <c r="J102" s="300"/>
      <c r="K102" s="338"/>
      <c r="L102" s="274"/>
      <c r="M102" s="338"/>
      <c r="N102" s="300"/>
      <c r="O102" s="317"/>
      <c r="P102" s="317"/>
    </row>
    <row r="103" spans="2:16" s="279" customFormat="1" x14ac:dyDescent="0.35">
      <c r="B103" s="305" t="str">
        <f>IF($D103="","",VLOOKUP($D103,Lists!$AO$2:$AQ$78,2,FALSE))</f>
        <v/>
      </c>
      <c r="C103" s="306" t="str">
        <f>IF($D103="","",VLOOKUP($D103,Lists!$AO$2:$AQ$78,3,FALSE))</f>
        <v/>
      </c>
      <c r="D103" s="317"/>
      <c r="E103" s="317"/>
      <c r="F103" s="336"/>
      <c r="G103" s="337"/>
      <c r="H103" s="336"/>
      <c r="I103" s="337"/>
      <c r="J103" s="300"/>
      <c r="K103" s="338"/>
      <c r="L103" s="274"/>
      <c r="M103" s="338"/>
      <c r="N103" s="300"/>
      <c r="O103" s="317"/>
      <c r="P103" s="317"/>
    </row>
    <row r="104" spans="2:16" s="279" customFormat="1" x14ac:dyDescent="0.35">
      <c r="B104" s="305" t="str">
        <f>IF($D104="","",VLOOKUP($D104,Lists!$AO$2:$AQ$78,2,FALSE))</f>
        <v/>
      </c>
      <c r="C104" s="306" t="str">
        <f>IF($D104="","",VLOOKUP($D104,Lists!$AO$2:$AQ$78,3,FALSE))</f>
        <v/>
      </c>
      <c r="D104" s="317"/>
      <c r="E104" s="317"/>
      <c r="F104" s="336"/>
      <c r="G104" s="337"/>
      <c r="H104" s="336"/>
      <c r="I104" s="337"/>
      <c r="J104" s="300"/>
      <c r="K104" s="338"/>
      <c r="L104" s="274"/>
      <c r="M104" s="338"/>
      <c r="N104" s="300"/>
      <c r="O104" s="317"/>
      <c r="P104" s="317"/>
    </row>
    <row r="105" spans="2:16" s="279" customFormat="1" x14ac:dyDescent="0.35">
      <c r="B105" s="305" t="str">
        <f>IF($D105="","",VLOOKUP($D105,Lists!$AO$2:$AQ$78,2,FALSE))</f>
        <v/>
      </c>
      <c r="C105" s="306" t="str">
        <f>IF($D105="","",VLOOKUP($D105,Lists!$AO$2:$AQ$78,3,FALSE))</f>
        <v/>
      </c>
      <c r="D105" s="317"/>
      <c r="E105" s="317"/>
      <c r="F105" s="336"/>
      <c r="G105" s="337"/>
      <c r="H105" s="336"/>
      <c r="I105" s="337"/>
      <c r="J105" s="300"/>
      <c r="K105" s="338"/>
      <c r="L105" s="274"/>
      <c r="M105" s="338"/>
      <c r="N105" s="300"/>
      <c r="O105" s="317"/>
      <c r="P105" s="317"/>
    </row>
    <row r="106" spans="2:16" s="279" customFormat="1" x14ac:dyDescent="0.35">
      <c r="B106" s="305" t="str">
        <f>IF($D106="","",VLOOKUP($D106,Lists!$AO$2:$AQ$78,2,FALSE))</f>
        <v/>
      </c>
      <c r="C106" s="306" t="str">
        <f>IF($D106="","",VLOOKUP($D106,Lists!$AO$2:$AQ$78,3,FALSE))</f>
        <v/>
      </c>
      <c r="D106" s="317"/>
      <c r="E106" s="317"/>
      <c r="F106" s="336"/>
      <c r="G106" s="337"/>
      <c r="H106" s="336"/>
      <c r="I106" s="337"/>
      <c r="J106" s="300"/>
      <c r="K106" s="338"/>
      <c r="L106" s="274"/>
      <c r="M106" s="338"/>
      <c r="N106" s="300"/>
      <c r="O106" s="317"/>
      <c r="P106" s="317"/>
    </row>
    <row r="107" spans="2:16" s="279" customFormat="1" x14ac:dyDescent="0.35">
      <c r="B107" s="305" t="str">
        <f>IF($D107="","",VLOOKUP($D107,Lists!$AO$2:$AQ$78,2,FALSE))</f>
        <v/>
      </c>
      <c r="C107" s="306" t="str">
        <f>IF($D107="","",VLOOKUP($D107,Lists!$AO$2:$AQ$78,3,FALSE))</f>
        <v/>
      </c>
      <c r="D107" s="317"/>
      <c r="E107" s="317"/>
      <c r="F107" s="336"/>
      <c r="G107" s="337"/>
      <c r="H107" s="336"/>
      <c r="I107" s="337"/>
      <c r="J107" s="300"/>
      <c r="K107" s="338"/>
      <c r="L107" s="274"/>
      <c r="M107" s="338"/>
      <c r="N107" s="300"/>
      <c r="O107" s="317"/>
      <c r="P107" s="317"/>
    </row>
    <row r="108" spans="2:16" s="279" customFormat="1" x14ac:dyDescent="0.35">
      <c r="B108" s="305" t="str">
        <f>IF($D108="","",VLOOKUP($D108,Lists!$AO$2:$AQ$78,2,FALSE))</f>
        <v/>
      </c>
      <c r="C108" s="306" t="str">
        <f>IF($D108="","",VLOOKUP($D108,Lists!$AO$2:$AQ$78,3,FALSE))</f>
        <v/>
      </c>
      <c r="D108" s="317"/>
      <c r="E108" s="317"/>
      <c r="F108" s="336"/>
      <c r="G108" s="337"/>
      <c r="H108" s="336"/>
      <c r="I108" s="337"/>
      <c r="J108" s="300"/>
      <c r="K108" s="338"/>
      <c r="L108" s="274"/>
      <c r="M108" s="338"/>
      <c r="N108" s="300"/>
      <c r="O108" s="317"/>
      <c r="P108" s="317"/>
    </row>
    <row r="109" spans="2:16" s="279" customFormat="1" x14ac:dyDescent="0.35">
      <c r="B109" s="305" t="str">
        <f>IF($D109="","",VLOOKUP($D109,Lists!$AO$2:$AQ$78,2,FALSE))</f>
        <v/>
      </c>
      <c r="C109" s="306" t="str">
        <f>IF($D109="","",VLOOKUP($D109,Lists!$AO$2:$AQ$78,3,FALSE))</f>
        <v/>
      </c>
      <c r="D109" s="317"/>
      <c r="E109" s="317"/>
      <c r="F109" s="336"/>
      <c r="G109" s="337"/>
      <c r="H109" s="336"/>
      <c r="I109" s="337"/>
      <c r="J109" s="300"/>
      <c r="K109" s="338"/>
      <c r="L109" s="274"/>
      <c r="M109" s="338"/>
      <c r="N109" s="300"/>
      <c r="O109" s="317"/>
      <c r="P109" s="317"/>
    </row>
    <row r="110" spans="2:16" s="279" customFormat="1" x14ac:dyDescent="0.35">
      <c r="B110" s="305" t="str">
        <f>IF($D110="","",VLOOKUP($D110,Lists!$AO$2:$AQ$78,2,FALSE))</f>
        <v/>
      </c>
      <c r="C110" s="306" t="str">
        <f>IF($D110="","",VLOOKUP($D110,Lists!$AO$2:$AQ$78,3,FALSE))</f>
        <v/>
      </c>
      <c r="D110" s="317"/>
      <c r="E110" s="317"/>
      <c r="F110" s="336"/>
      <c r="G110" s="337"/>
      <c r="H110" s="336"/>
      <c r="I110" s="337"/>
      <c r="J110" s="300"/>
      <c r="K110" s="338"/>
      <c r="L110" s="274"/>
      <c r="M110" s="338"/>
      <c r="N110" s="300"/>
      <c r="O110" s="317"/>
      <c r="P110" s="317"/>
    </row>
    <row r="111" spans="2:16" s="279" customFormat="1" x14ac:dyDescent="0.35">
      <c r="B111" s="305" t="str">
        <f>IF($D111="","",VLOOKUP($D111,Lists!$AO$2:$AQ$78,2,FALSE))</f>
        <v/>
      </c>
      <c r="C111" s="306" t="str">
        <f>IF($D111="","",VLOOKUP($D111,Lists!$AO$2:$AQ$78,3,FALSE))</f>
        <v/>
      </c>
      <c r="D111" s="317"/>
      <c r="E111" s="317"/>
      <c r="F111" s="336"/>
      <c r="G111" s="337"/>
      <c r="H111" s="336"/>
      <c r="I111" s="337"/>
      <c r="J111" s="300"/>
      <c r="K111" s="338"/>
      <c r="L111" s="274"/>
      <c r="M111" s="338"/>
      <c r="N111" s="300"/>
      <c r="O111" s="317"/>
      <c r="P111" s="317"/>
    </row>
    <row r="112" spans="2:16" s="279" customFormat="1" x14ac:dyDescent="0.35">
      <c r="B112" s="305" t="str">
        <f>IF($D112="","",VLOOKUP($D112,Lists!$AO$2:$AQ$78,2,FALSE))</f>
        <v/>
      </c>
      <c r="C112" s="306" t="str">
        <f>IF($D112="","",VLOOKUP($D112,Lists!$AO$2:$AQ$78,3,FALSE))</f>
        <v/>
      </c>
      <c r="D112" s="317"/>
      <c r="E112" s="317"/>
      <c r="F112" s="336"/>
      <c r="G112" s="337"/>
      <c r="H112" s="336"/>
      <c r="I112" s="337"/>
      <c r="J112" s="300"/>
      <c r="K112" s="338"/>
      <c r="L112" s="274"/>
      <c r="M112" s="338"/>
      <c r="N112" s="300"/>
      <c r="O112" s="317"/>
      <c r="P112" s="317"/>
    </row>
    <row r="113" spans="2:16" s="279" customFormat="1" x14ac:dyDescent="0.35">
      <c r="B113" s="305" t="str">
        <f>IF($D113="","",VLOOKUP($D113,Lists!$AO$2:$AQ$78,2,FALSE))</f>
        <v/>
      </c>
      <c r="C113" s="306" t="str">
        <f>IF($D113="","",VLOOKUP($D113,Lists!$AO$2:$AQ$78,3,FALSE))</f>
        <v/>
      </c>
      <c r="D113" s="317"/>
      <c r="E113" s="317"/>
      <c r="F113" s="336"/>
      <c r="G113" s="337"/>
      <c r="H113" s="336"/>
      <c r="I113" s="337"/>
      <c r="J113" s="300"/>
      <c r="K113" s="338"/>
      <c r="L113" s="274"/>
      <c r="M113" s="338"/>
      <c r="N113" s="300"/>
      <c r="O113" s="317"/>
      <c r="P113" s="317"/>
    </row>
    <row r="114" spans="2:16" s="279" customFormat="1" x14ac:dyDescent="0.35">
      <c r="B114" s="305" t="str">
        <f>IF($D114="","",VLOOKUP($D114,Lists!$AO$2:$AQ$78,2,FALSE))</f>
        <v/>
      </c>
      <c r="C114" s="306" t="str">
        <f>IF($D114="","",VLOOKUP($D114,Lists!$AO$2:$AQ$78,3,FALSE))</f>
        <v/>
      </c>
      <c r="D114" s="317"/>
      <c r="E114" s="317"/>
      <c r="F114" s="336"/>
      <c r="G114" s="337"/>
      <c r="H114" s="336"/>
      <c r="I114" s="337"/>
      <c r="J114" s="300"/>
      <c r="K114" s="338"/>
      <c r="L114" s="274"/>
      <c r="M114" s="338"/>
      <c r="N114" s="300"/>
      <c r="O114" s="317"/>
      <c r="P114" s="317"/>
    </row>
    <row r="115" spans="2:16" s="279" customFormat="1" x14ac:dyDescent="0.35">
      <c r="B115" s="305" t="str">
        <f>IF($D115="","",VLOOKUP($D115,Lists!$AO$2:$AQ$78,2,FALSE))</f>
        <v/>
      </c>
      <c r="C115" s="306" t="str">
        <f>IF($D115="","",VLOOKUP($D115,Lists!$AO$2:$AQ$78,3,FALSE))</f>
        <v/>
      </c>
      <c r="D115" s="317"/>
      <c r="E115" s="317"/>
      <c r="F115" s="336"/>
      <c r="G115" s="337"/>
      <c r="H115" s="336"/>
      <c r="I115" s="337"/>
      <c r="J115" s="300"/>
      <c r="K115" s="338"/>
      <c r="L115" s="274"/>
      <c r="M115" s="338"/>
      <c r="N115" s="300"/>
      <c r="O115" s="317"/>
      <c r="P115" s="317"/>
    </row>
    <row r="116" spans="2:16" s="279" customFormat="1" x14ac:dyDescent="0.35">
      <c r="B116" s="305" t="str">
        <f>IF($D116="","",VLOOKUP($D116,Lists!$AO$2:$AQ$78,2,FALSE))</f>
        <v/>
      </c>
      <c r="C116" s="306" t="str">
        <f>IF($D116="","",VLOOKUP($D116,Lists!$AO$2:$AQ$78,3,FALSE))</f>
        <v/>
      </c>
      <c r="D116" s="317"/>
      <c r="E116" s="317"/>
      <c r="F116" s="336"/>
      <c r="G116" s="337"/>
      <c r="H116" s="336"/>
      <c r="I116" s="337"/>
      <c r="J116" s="300"/>
      <c r="K116" s="338"/>
      <c r="L116" s="274"/>
      <c r="M116" s="338"/>
      <c r="N116" s="300"/>
      <c r="O116" s="317"/>
      <c r="P116" s="317"/>
    </row>
    <row r="117" spans="2:16" s="279" customFormat="1" x14ac:dyDescent="0.35">
      <c r="B117" s="305" t="str">
        <f>IF($D117="","",VLOOKUP($D117,Lists!$AO$2:$AQ$78,2,FALSE))</f>
        <v/>
      </c>
      <c r="C117" s="306" t="str">
        <f>IF($D117="","",VLOOKUP($D117,Lists!$AO$2:$AQ$78,3,FALSE))</f>
        <v/>
      </c>
      <c r="D117" s="317"/>
      <c r="E117" s="317"/>
      <c r="F117" s="336"/>
      <c r="G117" s="337"/>
      <c r="H117" s="336"/>
      <c r="I117" s="337"/>
      <c r="J117" s="300"/>
      <c r="K117" s="338"/>
      <c r="L117" s="274"/>
      <c r="M117" s="338"/>
      <c r="N117" s="300"/>
      <c r="O117" s="317"/>
      <c r="P117" s="317"/>
    </row>
    <row r="118" spans="2:16" s="279" customFormat="1" x14ac:dyDescent="0.35">
      <c r="B118" s="305" t="str">
        <f>IF($D118="","",VLOOKUP($D118,Lists!$AO$2:$AQ$78,2,FALSE))</f>
        <v/>
      </c>
      <c r="C118" s="306" t="str">
        <f>IF($D118="","",VLOOKUP($D118,Lists!$AO$2:$AQ$78,3,FALSE))</f>
        <v/>
      </c>
      <c r="D118" s="317"/>
      <c r="E118" s="317"/>
      <c r="F118" s="336"/>
      <c r="G118" s="337"/>
      <c r="H118" s="336"/>
      <c r="I118" s="337"/>
      <c r="J118" s="300"/>
      <c r="K118" s="338"/>
      <c r="L118" s="274"/>
      <c r="M118" s="338"/>
      <c r="N118" s="300"/>
      <c r="O118" s="317"/>
      <c r="P118" s="317"/>
    </row>
    <row r="119" spans="2:16" s="279" customFormat="1" x14ac:dyDescent="0.35">
      <c r="B119" s="305" t="str">
        <f>IF($D119="","",VLOOKUP($D119,Lists!$AO$2:$AQ$78,2,FALSE))</f>
        <v/>
      </c>
      <c r="C119" s="306" t="str">
        <f>IF($D119="","",VLOOKUP($D119,Lists!$AO$2:$AQ$78,3,FALSE))</f>
        <v/>
      </c>
      <c r="D119" s="317"/>
      <c r="E119" s="317"/>
      <c r="F119" s="336"/>
      <c r="G119" s="337"/>
      <c r="H119" s="336"/>
      <c r="I119" s="337"/>
      <c r="J119" s="300"/>
      <c r="K119" s="338"/>
      <c r="L119" s="274"/>
      <c r="M119" s="338"/>
      <c r="N119" s="300"/>
      <c r="O119" s="317"/>
      <c r="P119" s="317"/>
    </row>
    <row r="120" spans="2:16" s="279" customFormat="1" x14ac:dyDescent="0.35">
      <c r="B120" s="305" t="str">
        <f>IF($D120="","",VLOOKUP($D120,Lists!$AO$2:$AQ$78,2,FALSE))</f>
        <v/>
      </c>
      <c r="C120" s="306" t="str">
        <f>IF($D120="","",VLOOKUP($D120,Lists!$AO$2:$AQ$78,3,FALSE))</f>
        <v/>
      </c>
      <c r="D120" s="317"/>
      <c r="E120" s="317"/>
      <c r="F120" s="336"/>
      <c r="G120" s="337"/>
      <c r="H120" s="336"/>
      <c r="I120" s="337"/>
      <c r="J120" s="300"/>
      <c r="K120" s="338"/>
      <c r="L120" s="274"/>
      <c r="M120" s="338"/>
      <c r="N120" s="300"/>
      <c r="O120" s="317"/>
      <c r="P120" s="317"/>
    </row>
    <row r="121" spans="2:16" s="279" customFormat="1" x14ac:dyDescent="0.35">
      <c r="B121" s="305" t="str">
        <f>IF($D121="","",VLOOKUP($D121,Lists!$AO$2:$AQ$78,2,FALSE))</f>
        <v/>
      </c>
      <c r="C121" s="306" t="str">
        <f>IF($D121="","",VLOOKUP($D121,Lists!$AO$2:$AQ$78,3,FALSE))</f>
        <v/>
      </c>
      <c r="D121" s="317"/>
      <c r="E121" s="317"/>
      <c r="F121" s="336"/>
      <c r="G121" s="337"/>
      <c r="H121" s="336"/>
      <c r="I121" s="337"/>
      <c r="J121" s="300"/>
      <c r="K121" s="338"/>
      <c r="L121" s="274"/>
      <c r="M121" s="338"/>
      <c r="N121" s="300"/>
      <c r="O121" s="317"/>
      <c r="P121" s="317"/>
    </row>
    <row r="122" spans="2:16" s="279" customFormat="1" x14ac:dyDescent="0.35">
      <c r="B122" s="305" t="str">
        <f>IF($D122="","",VLOOKUP($D122,Lists!$AO$2:$AQ$78,2,FALSE))</f>
        <v/>
      </c>
      <c r="C122" s="306" t="str">
        <f>IF($D122="","",VLOOKUP($D122,Lists!$AO$2:$AQ$78,3,FALSE))</f>
        <v/>
      </c>
      <c r="D122" s="317"/>
      <c r="E122" s="317"/>
      <c r="F122" s="336"/>
      <c r="G122" s="337"/>
      <c r="H122" s="336"/>
      <c r="I122" s="337"/>
      <c r="J122" s="300"/>
      <c r="K122" s="338"/>
      <c r="L122" s="274"/>
      <c r="M122" s="338"/>
      <c r="N122" s="300"/>
      <c r="O122" s="317"/>
      <c r="P122" s="317"/>
    </row>
    <row r="123" spans="2:16" s="279" customFormat="1" x14ac:dyDescent="0.35">
      <c r="B123" s="305" t="str">
        <f>IF($D123="","",VLOOKUP($D123,Lists!$AO$2:$AQ$78,2,FALSE))</f>
        <v/>
      </c>
      <c r="C123" s="306" t="str">
        <f>IF($D123="","",VLOOKUP($D123,Lists!$AO$2:$AQ$78,3,FALSE))</f>
        <v/>
      </c>
      <c r="D123" s="317"/>
      <c r="E123" s="317"/>
      <c r="F123" s="336"/>
      <c r="G123" s="337"/>
      <c r="H123" s="336"/>
      <c r="I123" s="337"/>
      <c r="J123" s="300"/>
      <c r="K123" s="338"/>
      <c r="L123" s="274"/>
      <c r="M123" s="338"/>
      <c r="N123" s="300"/>
      <c r="O123" s="317"/>
      <c r="P123" s="317"/>
    </row>
    <row r="124" spans="2:16" s="279" customFormat="1" x14ac:dyDescent="0.35">
      <c r="B124" s="305" t="str">
        <f>IF($D124="","",VLOOKUP($D124,Lists!$AO$2:$AQ$78,2,FALSE))</f>
        <v/>
      </c>
      <c r="C124" s="306" t="str">
        <f>IF($D124="","",VLOOKUP($D124,Lists!$AO$2:$AQ$78,3,FALSE))</f>
        <v/>
      </c>
      <c r="D124" s="317"/>
      <c r="E124" s="317"/>
      <c r="F124" s="336"/>
      <c r="G124" s="337"/>
      <c r="H124" s="336"/>
      <c r="I124" s="337"/>
      <c r="J124" s="300"/>
      <c r="K124" s="338"/>
      <c r="L124" s="274"/>
      <c r="M124" s="338"/>
      <c r="N124" s="300"/>
      <c r="O124" s="317"/>
      <c r="P124" s="317"/>
    </row>
    <row r="125" spans="2:16" s="279" customFormat="1" x14ac:dyDescent="0.35">
      <c r="B125" s="305" t="str">
        <f>IF($D125="","",VLOOKUP($D125,Lists!$AO$2:$AQ$78,2,FALSE))</f>
        <v/>
      </c>
      <c r="C125" s="306" t="str">
        <f>IF($D125="","",VLOOKUP($D125,Lists!$AO$2:$AQ$78,3,FALSE))</f>
        <v/>
      </c>
      <c r="D125" s="317"/>
      <c r="E125" s="317"/>
      <c r="F125" s="336"/>
      <c r="G125" s="337"/>
      <c r="H125" s="336"/>
      <c r="I125" s="337"/>
      <c r="J125" s="300"/>
      <c r="K125" s="338"/>
      <c r="L125" s="274"/>
      <c r="M125" s="338"/>
      <c r="N125" s="300"/>
      <c r="O125" s="317"/>
      <c r="P125" s="317"/>
    </row>
    <row r="126" spans="2:16" s="279" customFormat="1" x14ac:dyDescent="0.35">
      <c r="B126" s="305" t="str">
        <f>IF($D126="","",VLOOKUP($D126,Lists!$AO$2:$AQ$78,2,FALSE))</f>
        <v/>
      </c>
      <c r="C126" s="306" t="str">
        <f>IF($D126="","",VLOOKUP($D126,Lists!$AO$2:$AQ$78,3,FALSE))</f>
        <v/>
      </c>
      <c r="D126" s="317"/>
      <c r="E126" s="317"/>
      <c r="F126" s="336"/>
      <c r="G126" s="337"/>
      <c r="H126" s="336"/>
      <c r="I126" s="337"/>
      <c r="J126" s="300"/>
      <c r="K126" s="338"/>
      <c r="L126" s="274"/>
      <c r="M126" s="338"/>
      <c r="N126" s="300"/>
      <c r="O126" s="317"/>
      <c r="P126" s="317"/>
    </row>
    <row r="127" spans="2:16" s="279" customFormat="1" x14ac:dyDescent="0.35">
      <c r="B127" s="305" t="str">
        <f>IF($D127="","",VLOOKUP($D127,Lists!$AO$2:$AQ$78,2,FALSE))</f>
        <v/>
      </c>
      <c r="C127" s="306" t="str">
        <f>IF($D127="","",VLOOKUP($D127,Lists!$AO$2:$AQ$78,3,FALSE))</f>
        <v/>
      </c>
      <c r="D127" s="317"/>
      <c r="E127" s="317"/>
      <c r="F127" s="336"/>
      <c r="G127" s="337"/>
      <c r="H127" s="336"/>
      <c r="I127" s="337"/>
      <c r="J127" s="300"/>
      <c r="K127" s="338"/>
      <c r="L127" s="274"/>
      <c r="M127" s="338"/>
      <c r="N127" s="300"/>
      <c r="O127" s="317"/>
      <c r="P127" s="317"/>
    </row>
    <row r="128" spans="2:16" s="279" customFormat="1" x14ac:dyDescent="0.35">
      <c r="B128" s="305" t="str">
        <f>IF($D128="","",VLOOKUP($D128,Lists!$AO$2:$AQ$78,2,FALSE))</f>
        <v/>
      </c>
      <c r="C128" s="306" t="str">
        <f>IF($D128="","",VLOOKUP($D128,Lists!$AO$2:$AQ$78,3,FALSE))</f>
        <v/>
      </c>
      <c r="D128" s="317"/>
      <c r="E128" s="317"/>
      <c r="F128" s="336"/>
      <c r="G128" s="337"/>
      <c r="H128" s="336"/>
      <c r="I128" s="337"/>
      <c r="J128" s="300"/>
      <c r="K128" s="338"/>
      <c r="L128" s="274"/>
      <c r="M128" s="338"/>
      <c r="N128" s="300"/>
      <c r="O128" s="317"/>
      <c r="P128" s="317"/>
    </row>
    <row r="129" spans="2:16" s="279" customFormat="1" x14ac:dyDescent="0.35">
      <c r="B129" s="305" t="str">
        <f>IF($D129="","",VLOOKUP($D129,Lists!$AO$2:$AQ$78,2,FALSE))</f>
        <v/>
      </c>
      <c r="C129" s="306" t="str">
        <f>IF($D129="","",VLOOKUP($D129,Lists!$AO$2:$AQ$78,3,FALSE))</f>
        <v/>
      </c>
      <c r="D129" s="317"/>
      <c r="E129" s="317"/>
      <c r="F129" s="336"/>
      <c r="G129" s="337"/>
      <c r="H129" s="336"/>
      <c r="I129" s="337"/>
      <c r="J129" s="300"/>
      <c r="K129" s="338"/>
      <c r="L129" s="274"/>
      <c r="M129" s="338"/>
      <c r="N129" s="300"/>
      <c r="O129" s="317"/>
      <c r="P129" s="317"/>
    </row>
    <row r="130" spans="2:16" s="279" customFormat="1" x14ac:dyDescent="0.35">
      <c r="B130" s="305" t="str">
        <f>IF($D130="","",VLOOKUP($D130,Lists!$AO$2:$AQ$78,2,FALSE))</f>
        <v/>
      </c>
      <c r="C130" s="306" t="str">
        <f>IF($D130="","",VLOOKUP($D130,Lists!$AO$2:$AQ$78,3,FALSE))</f>
        <v/>
      </c>
      <c r="D130" s="317"/>
      <c r="E130" s="317"/>
      <c r="F130" s="336"/>
      <c r="G130" s="337"/>
      <c r="H130" s="336"/>
      <c r="I130" s="337"/>
      <c r="J130" s="300"/>
      <c r="K130" s="338"/>
      <c r="L130" s="274"/>
      <c r="M130" s="338"/>
      <c r="N130" s="300"/>
      <c r="O130" s="317"/>
      <c r="P130" s="317"/>
    </row>
    <row r="131" spans="2:16" s="279" customFormat="1" x14ac:dyDescent="0.35">
      <c r="B131" s="305" t="str">
        <f>IF($D131="","",VLOOKUP($D131,Lists!$AO$2:$AQ$78,2,FALSE))</f>
        <v/>
      </c>
      <c r="C131" s="306" t="str">
        <f>IF($D131="","",VLOOKUP($D131,Lists!$AO$2:$AQ$78,3,FALSE))</f>
        <v/>
      </c>
      <c r="D131" s="317"/>
      <c r="E131" s="317"/>
      <c r="F131" s="336"/>
      <c r="G131" s="337"/>
      <c r="H131" s="336"/>
      <c r="I131" s="337"/>
      <c r="J131" s="300"/>
      <c r="K131" s="338"/>
      <c r="L131" s="274"/>
      <c r="M131" s="338"/>
      <c r="N131" s="300"/>
      <c r="O131" s="317"/>
      <c r="P131" s="317"/>
    </row>
    <row r="132" spans="2:16" s="279" customFormat="1" x14ac:dyDescent="0.35">
      <c r="B132" s="305" t="str">
        <f>IF($D132="","",VLOOKUP($D132,Lists!$AO$2:$AQ$78,2,FALSE))</f>
        <v/>
      </c>
      <c r="C132" s="306" t="str">
        <f>IF($D132="","",VLOOKUP($D132,Lists!$AO$2:$AQ$78,3,FALSE))</f>
        <v/>
      </c>
      <c r="D132" s="317"/>
      <c r="E132" s="317"/>
      <c r="F132" s="336"/>
      <c r="G132" s="337"/>
      <c r="H132" s="336"/>
      <c r="I132" s="337"/>
      <c r="J132" s="300"/>
      <c r="K132" s="338"/>
      <c r="L132" s="274"/>
      <c r="M132" s="338"/>
      <c r="N132" s="300"/>
      <c r="O132" s="317"/>
      <c r="P132" s="317"/>
    </row>
    <row r="133" spans="2:16" s="279" customFormat="1" x14ac:dyDescent="0.35">
      <c r="B133" s="305" t="str">
        <f>IF($D133="","",VLOOKUP($D133,Lists!$AO$2:$AQ$78,2,FALSE))</f>
        <v/>
      </c>
      <c r="C133" s="306" t="str">
        <f>IF($D133="","",VLOOKUP($D133,Lists!$AO$2:$AQ$78,3,FALSE))</f>
        <v/>
      </c>
      <c r="D133" s="317"/>
      <c r="E133" s="317"/>
      <c r="F133" s="336"/>
      <c r="G133" s="337"/>
      <c r="H133" s="336"/>
      <c r="I133" s="337"/>
      <c r="J133" s="300"/>
      <c r="K133" s="338"/>
      <c r="L133" s="274"/>
      <c r="M133" s="338"/>
      <c r="N133" s="300"/>
      <c r="O133" s="317"/>
      <c r="P133" s="317"/>
    </row>
    <row r="134" spans="2:16" s="279" customFormat="1" x14ac:dyDescent="0.35">
      <c r="B134" s="305" t="str">
        <f>IF($D134="","",VLOOKUP($D134,Lists!$AO$2:$AQ$78,2,FALSE))</f>
        <v/>
      </c>
      <c r="C134" s="306" t="str">
        <f>IF($D134="","",VLOOKUP($D134,Lists!$AO$2:$AQ$78,3,FALSE))</f>
        <v/>
      </c>
      <c r="D134" s="317"/>
      <c r="E134" s="317"/>
      <c r="F134" s="336"/>
      <c r="G134" s="337"/>
      <c r="H134" s="336"/>
      <c r="I134" s="337"/>
      <c r="J134" s="300"/>
      <c r="K134" s="338"/>
      <c r="L134" s="274"/>
      <c r="M134" s="338"/>
      <c r="N134" s="300"/>
      <c r="O134" s="317"/>
      <c r="P134" s="317"/>
    </row>
    <row r="135" spans="2:16" s="279" customFormat="1" x14ac:dyDescent="0.35">
      <c r="B135" s="305" t="str">
        <f>IF($D135="","",VLOOKUP($D135,Lists!$AO$2:$AQ$78,2,FALSE))</f>
        <v/>
      </c>
      <c r="C135" s="306" t="str">
        <f>IF($D135="","",VLOOKUP($D135,Lists!$AO$2:$AQ$78,3,FALSE))</f>
        <v/>
      </c>
      <c r="D135" s="317"/>
      <c r="E135" s="317"/>
      <c r="F135" s="336"/>
      <c r="G135" s="337"/>
      <c r="H135" s="336"/>
      <c r="I135" s="337"/>
      <c r="J135" s="300"/>
      <c r="K135" s="338"/>
      <c r="L135" s="274"/>
      <c r="M135" s="338"/>
      <c r="N135" s="300"/>
      <c r="O135" s="317"/>
      <c r="P135" s="317"/>
    </row>
    <row r="136" spans="2:16" s="279" customFormat="1" x14ac:dyDescent="0.35">
      <c r="B136" s="305" t="str">
        <f>IF($D136="","",VLOOKUP($D136,Lists!$AO$2:$AQ$78,2,FALSE))</f>
        <v/>
      </c>
      <c r="C136" s="306" t="str">
        <f>IF($D136="","",VLOOKUP($D136,Lists!$AO$2:$AQ$78,3,FALSE))</f>
        <v/>
      </c>
      <c r="D136" s="317"/>
      <c r="E136" s="317"/>
      <c r="F136" s="336"/>
      <c r="G136" s="337"/>
      <c r="H136" s="336"/>
      <c r="I136" s="337"/>
      <c r="J136" s="300"/>
      <c r="K136" s="338"/>
      <c r="L136" s="274"/>
      <c r="M136" s="338"/>
      <c r="N136" s="300"/>
      <c r="O136" s="317"/>
      <c r="P136" s="317"/>
    </row>
    <row r="137" spans="2:16" s="279" customFormat="1" x14ac:dyDescent="0.35">
      <c r="B137" s="305" t="str">
        <f>IF($D137="","",VLOOKUP($D137,Lists!$AO$2:$AQ$78,2,FALSE))</f>
        <v/>
      </c>
      <c r="C137" s="306" t="str">
        <f>IF($D137="","",VLOOKUP($D137,Lists!$AO$2:$AQ$78,3,FALSE))</f>
        <v/>
      </c>
      <c r="D137" s="317"/>
      <c r="E137" s="317"/>
      <c r="F137" s="336"/>
      <c r="G137" s="337"/>
      <c r="H137" s="336"/>
      <c r="I137" s="337"/>
      <c r="J137" s="300"/>
      <c r="K137" s="338"/>
      <c r="L137" s="274"/>
      <c r="M137" s="338"/>
      <c r="N137" s="300"/>
      <c r="O137" s="317"/>
      <c r="P137" s="317"/>
    </row>
    <row r="138" spans="2:16" s="279" customFormat="1" x14ac:dyDescent="0.35">
      <c r="B138" s="305" t="str">
        <f>IF($D138="","",VLOOKUP($D138,Lists!$AO$2:$AQ$78,2,FALSE))</f>
        <v/>
      </c>
      <c r="C138" s="306" t="str">
        <f>IF($D138="","",VLOOKUP($D138,Lists!$AO$2:$AQ$78,3,FALSE))</f>
        <v/>
      </c>
      <c r="D138" s="317"/>
      <c r="E138" s="317"/>
      <c r="F138" s="336"/>
      <c r="G138" s="337"/>
      <c r="H138" s="336"/>
      <c r="I138" s="337"/>
      <c r="J138" s="300"/>
      <c r="K138" s="338"/>
      <c r="L138" s="274"/>
      <c r="M138" s="338"/>
      <c r="N138" s="300"/>
      <c r="O138" s="317"/>
      <c r="P138" s="317"/>
    </row>
    <row r="139" spans="2:16" s="279" customFormat="1" x14ac:dyDescent="0.35">
      <c r="B139" s="305" t="str">
        <f>IF($D139="","",VLOOKUP($D139,Lists!$AO$2:$AQ$78,2,FALSE))</f>
        <v/>
      </c>
      <c r="C139" s="306" t="str">
        <f>IF($D139="","",VLOOKUP($D139,Lists!$AO$2:$AQ$78,3,FALSE))</f>
        <v/>
      </c>
      <c r="D139" s="317"/>
      <c r="E139" s="317"/>
      <c r="F139" s="336"/>
      <c r="G139" s="337"/>
      <c r="H139" s="336"/>
      <c r="I139" s="337"/>
      <c r="J139" s="300"/>
      <c r="K139" s="338"/>
      <c r="L139" s="274"/>
      <c r="M139" s="338"/>
      <c r="N139" s="300"/>
      <c r="O139" s="317"/>
      <c r="P139" s="317"/>
    </row>
    <row r="140" spans="2:16" s="279" customFormat="1" x14ac:dyDescent="0.35">
      <c r="B140" s="305" t="str">
        <f>IF($D140="","",VLOOKUP($D140,Lists!$AO$2:$AQ$78,2,FALSE))</f>
        <v/>
      </c>
      <c r="C140" s="306" t="str">
        <f>IF($D140="","",VLOOKUP($D140,Lists!$AO$2:$AQ$78,3,FALSE))</f>
        <v/>
      </c>
      <c r="D140" s="317"/>
      <c r="E140" s="317"/>
      <c r="F140" s="336"/>
      <c r="G140" s="337"/>
      <c r="H140" s="336"/>
      <c r="I140" s="337"/>
      <c r="J140" s="300"/>
      <c r="K140" s="338"/>
      <c r="L140" s="274"/>
      <c r="M140" s="338"/>
      <c r="N140" s="300"/>
      <c r="O140" s="317"/>
      <c r="P140" s="317"/>
    </row>
    <row r="141" spans="2:16" s="279" customFormat="1" x14ac:dyDescent="0.35">
      <c r="B141" s="305" t="str">
        <f>IF($D141="","",VLOOKUP($D141,Lists!$AO$2:$AQ$78,2,FALSE))</f>
        <v/>
      </c>
      <c r="C141" s="306" t="str">
        <f>IF($D141="","",VLOOKUP($D141,Lists!$AO$2:$AQ$78,3,FALSE))</f>
        <v/>
      </c>
      <c r="D141" s="317"/>
      <c r="E141" s="317"/>
      <c r="F141" s="336"/>
      <c r="G141" s="337"/>
      <c r="H141" s="336"/>
      <c r="I141" s="337"/>
      <c r="J141" s="300"/>
      <c r="K141" s="338"/>
      <c r="L141" s="274"/>
      <c r="M141" s="338"/>
      <c r="N141" s="300"/>
      <c r="O141" s="317"/>
      <c r="P141" s="317"/>
    </row>
    <row r="142" spans="2:16" s="279" customFormat="1" x14ac:dyDescent="0.35">
      <c r="B142" s="305" t="str">
        <f>IF($D142="","",VLOOKUP($D142,Lists!$AO$2:$AQ$78,2,FALSE))</f>
        <v/>
      </c>
      <c r="C142" s="306" t="str">
        <f>IF($D142="","",VLOOKUP($D142,Lists!$AO$2:$AQ$78,3,FALSE))</f>
        <v/>
      </c>
      <c r="D142" s="317"/>
      <c r="E142" s="317"/>
      <c r="F142" s="336"/>
      <c r="G142" s="337"/>
      <c r="H142" s="336"/>
      <c r="I142" s="337"/>
      <c r="J142" s="300"/>
      <c r="K142" s="338"/>
      <c r="L142" s="274"/>
      <c r="M142" s="338"/>
      <c r="N142" s="300"/>
      <c r="O142" s="317"/>
      <c r="P142" s="317"/>
    </row>
    <row r="143" spans="2:16" s="279" customFormat="1" x14ac:dyDescent="0.35">
      <c r="B143" s="305" t="str">
        <f>IF($D143="","",VLOOKUP($D143,Lists!$AO$2:$AQ$78,2,FALSE))</f>
        <v/>
      </c>
      <c r="C143" s="306" t="str">
        <f>IF($D143="","",VLOOKUP($D143,Lists!$AO$2:$AQ$78,3,FALSE))</f>
        <v/>
      </c>
      <c r="D143" s="317"/>
      <c r="E143" s="317"/>
      <c r="F143" s="336"/>
      <c r="G143" s="337"/>
      <c r="H143" s="336"/>
      <c r="I143" s="337"/>
      <c r="J143" s="300"/>
      <c r="K143" s="338"/>
      <c r="L143" s="274"/>
      <c r="M143" s="338"/>
      <c r="N143" s="300"/>
      <c r="O143" s="317"/>
      <c r="P143" s="317"/>
    </row>
    <row r="144" spans="2:16" s="279" customFormat="1" x14ac:dyDescent="0.35">
      <c r="B144" s="305" t="str">
        <f>IF($D144="","",VLOOKUP($D144,Lists!$AO$2:$AQ$78,2,FALSE))</f>
        <v/>
      </c>
      <c r="C144" s="306" t="str">
        <f>IF($D144="","",VLOOKUP($D144,Lists!$AO$2:$AQ$78,3,FALSE))</f>
        <v/>
      </c>
      <c r="D144" s="317"/>
      <c r="E144" s="317"/>
      <c r="F144" s="336"/>
      <c r="G144" s="337"/>
      <c r="H144" s="336"/>
      <c r="I144" s="337"/>
      <c r="J144" s="300"/>
      <c r="K144" s="338"/>
      <c r="L144" s="274"/>
      <c r="M144" s="338"/>
      <c r="N144" s="300"/>
      <c r="O144" s="317"/>
      <c r="P144" s="317"/>
    </row>
    <row r="145" spans="2:16" s="279" customFormat="1" x14ac:dyDescent="0.35">
      <c r="B145" s="305" t="str">
        <f>IF($D145="","",VLOOKUP($D145,Lists!$AO$2:$AQ$78,2,FALSE))</f>
        <v/>
      </c>
      <c r="C145" s="306" t="str">
        <f>IF($D145="","",VLOOKUP($D145,Lists!$AO$2:$AQ$78,3,FALSE))</f>
        <v/>
      </c>
      <c r="D145" s="317"/>
      <c r="E145" s="317"/>
      <c r="F145" s="336"/>
      <c r="G145" s="337"/>
      <c r="H145" s="336"/>
      <c r="I145" s="337"/>
      <c r="J145" s="300"/>
      <c r="K145" s="338"/>
      <c r="L145" s="274"/>
      <c r="M145" s="338"/>
      <c r="N145" s="300"/>
      <c r="O145" s="317"/>
      <c r="P145" s="317"/>
    </row>
    <row r="146" spans="2:16" s="279" customFormat="1" x14ac:dyDescent="0.35">
      <c r="B146" s="305" t="str">
        <f>IF($D146="","",VLOOKUP($D146,Lists!$AO$2:$AQ$78,2,FALSE))</f>
        <v/>
      </c>
      <c r="C146" s="306" t="str">
        <f>IF($D146="","",VLOOKUP($D146,Lists!$AO$2:$AQ$78,3,FALSE))</f>
        <v/>
      </c>
      <c r="D146" s="317"/>
      <c r="E146" s="317"/>
      <c r="F146" s="336"/>
      <c r="G146" s="337"/>
      <c r="H146" s="336"/>
      <c r="I146" s="337"/>
      <c r="J146" s="300"/>
      <c r="K146" s="338"/>
      <c r="L146" s="274"/>
      <c r="M146" s="338"/>
      <c r="N146" s="300"/>
      <c r="O146" s="317"/>
      <c r="P146" s="317"/>
    </row>
    <row r="147" spans="2:16" s="279" customFormat="1" x14ac:dyDescent="0.35">
      <c r="B147" s="305" t="str">
        <f>IF($D147="","",VLOOKUP($D147,Lists!$AO$2:$AQ$78,2,FALSE))</f>
        <v/>
      </c>
      <c r="C147" s="306" t="str">
        <f>IF($D147="","",VLOOKUP($D147,Lists!$AO$2:$AQ$78,3,FALSE))</f>
        <v/>
      </c>
      <c r="D147" s="317"/>
      <c r="E147" s="317"/>
      <c r="F147" s="336"/>
      <c r="G147" s="337"/>
      <c r="H147" s="336"/>
      <c r="I147" s="337"/>
      <c r="J147" s="300"/>
      <c r="K147" s="338"/>
      <c r="L147" s="274"/>
      <c r="M147" s="338"/>
      <c r="N147" s="300"/>
      <c r="O147" s="317"/>
      <c r="P147" s="317"/>
    </row>
    <row r="148" spans="2:16" s="279" customFormat="1" x14ac:dyDescent="0.35">
      <c r="B148" s="305" t="str">
        <f>IF($D148="","",VLOOKUP($D148,Lists!$AO$2:$AQ$78,2,FALSE))</f>
        <v/>
      </c>
      <c r="C148" s="306" t="str">
        <f>IF($D148="","",VLOOKUP($D148,Lists!$AO$2:$AQ$78,3,FALSE))</f>
        <v/>
      </c>
      <c r="D148" s="317"/>
      <c r="E148" s="317"/>
      <c r="F148" s="336"/>
      <c r="G148" s="337"/>
      <c r="H148" s="336"/>
      <c r="I148" s="337"/>
      <c r="J148" s="300"/>
      <c r="K148" s="338"/>
      <c r="L148" s="274"/>
      <c r="M148" s="338"/>
      <c r="N148" s="300"/>
      <c r="O148" s="317"/>
      <c r="P148" s="317"/>
    </row>
    <row r="149" spans="2:16" s="279" customFormat="1" x14ac:dyDescent="0.35">
      <c r="B149" s="305" t="str">
        <f>IF($D149="","",VLOOKUP($D149,Lists!$AO$2:$AQ$78,2,FALSE))</f>
        <v/>
      </c>
      <c r="C149" s="306" t="str">
        <f>IF($D149="","",VLOOKUP($D149,Lists!$AO$2:$AQ$78,3,FALSE))</f>
        <v/>
      </c>
      <c r="D149" s="317"/>
      <c r="E149" s="317"/>
      <c r="F149" s="336"/>
      <c r="G149" s="337"/>
      <c r="H149" s="336"/>
      <c r="I149" s="337"/>
      <c r="J149" s="300"/>
      <c r="K149" s="338"/>
      <c r="L149" s="274"/>
      <c r="M149" s="338"/>
      <c r="N149" s="300"/>
      <c r="O149" s="317"/>
      <c r="P149" s="317"/>
    </row>
    <row r="150" spans="2:16" s="279" customFormat="1" x14ac:dyDescent="0.35">
      <c r="B150" s="305" t="str">
        <f>IF($D150="","",VLOOKUP($D150,Lists!$AO$2:$AQ$78,2,FALSE))</f>
        <v/>
      </c>
      <c r="C150" s="306" t="str">
        <f>IF($D150="","",VLOOKUP($D150,Lists!$AO$2:$AQ$78,3,FALSE))</f>
        <v/>
      </c>
      <c r="D150" s="317"/>
      <c r="E150" s="317"/>
      <c r="F150" s="336"/>
      <c r="G150" s="337"/>
      <c r="H150" s="336"/>
      <c r="I150" s="337"/>
      <c r="J150" s="300"/>
      <c r="K150" s="338"/>
      <c r="L150" s="274"/>
      <c r="M150" s="338"/>
      <c r="N150" s="300"/>
      <c r="O150" s="317"/>
      <c r="P150" s="317"/>
    </row>
    <row r="151" spans="2:16" s="279" customFormat="1" x14ac:dyDescent="0.35">
      <c r="B151" s="305" t="str">
        <f>IF($D151="","",VLOOKUP($D151,Lists!$AO$2:$AQ$78,2,FALSE))</f>
        <v/>
      </c>
      <c r="C151" s="306" t="str">
        <f>IF($D151="","",VLOOKUP($D151,Lists!$AO$2:$AQ$78,3,FALSE))</f>
        <v/>
      </c>
      <c r="D151" s="317"/>
      <c r="E151" s="317"/>
      <c r="F151" s="336"/>
      <c r="G151" s="337"/>
      <c r="H151" s="336"/>
      <c r="I151" s="337"/>
      <c r="J151" s="300"/>
      <c r="K151" s="338"/>
      <c r="L151" s="274"/>
      <c r="M151" s="338"/>
      <c r="N151" s="300"/>
      <c r="O151" s="317"/>
      <c r="P151" s="317"/>
    </row>
    <row r="152" spans="2:16" s="279" customFormat="1" x14ac:dyDescent="0.35">
      <c r="B152" s="305" t="str">
        <f>IF($D152="","",VLOOKUP($D152,Lists!$AO$2:$AQ$78,2,FALSE))</f>
        <v/>
      </c>
      <c r="C152" s="306" t="str">
        <f>IF($D152="","",VLOOKUP($D152,Lists!$AO$2:$AQ$78,3,FALSE))</f>
        <v/>
      </c>
      <c r="D152" s="317"/>
      <c r="E152" s="317"/>
      <c r="F152" s="336"/>
      <c r="G152" s="337"/>
      <c r="H152" s="336"/>
      <c r="I152" s="337"/>
      <c r="J152" s="300"/>
      <c r="K152" s="338"/>
      <c r="L152" s="274"/>
      <c r="M152" s="338"/>
      <c r="N152" s="300"/>
      <c r="O152" s="317"/>
      <c r="P152" s="317"/>
    </row>
    <row r="153" spans="2:16" s="279" customFormat="1" x14ac:dyDescent="0.35">
      <c r="B153" s="305" t="str">
        <f>IF($D153="","",VLOOKUP($D153,Lists!$AO$2:$AQ$78,2,FALSE))</f>
        <v/>
      </c>
      <c r="C153" s="306" t="str">
        <f>IF($D153="","",VLOOKUP($D153,Lists!$AO$2:$AQ$78,3,FALSE))</f>
        <v/>
      </c>
      <c r="D153" s="317"/>
      <c r="E153" s="317"/>
      <c r="F153" s="336"/>
      <c r="G153" s="337"/>
      <c r="H153" s="336"/>
      <c r="I153" s="337"/>
      <c r="J153" s="300"/>
      <c r="K153" s="338"/>
      <c r="L153" s="274"/>
      <c r="M153" s="338"/>
      <c r="N153" s="300"/>
      <c r="O153" s="317"/>
      <c r="P153" s="317"/>
    </row>
    <row r="154" spans="2:16" s="279" customFormat="1" x14ac:dyDescent="0.35">
      <c r="B154" s="305" t="str">
        <f>IF($D154="","",VLOOKUP($D154,Lists!$AO$2:$AQ$78,2,FALSE))</f>
        <v/>
      </c>
      <c r="C154" s="306" t="str">
        <f>IF($D154="","",VLOOKUP($D154,Lists!$AO$2:$AQ$78,3,FALSE))</f>
        <v/>
      </c>
      <c r="D154" s="317"/>
      <c r="E154" s="317"/>
      <c r="F154" s="336"/>
      <c r="G154" s="337"/>
      <c r="H154" s="336"/>
      <c r="I154" s="337"/>
      <c r="J154" s="300"/>
      <c r="K154" s="338"/>
      <c r="L154" s="274"/>
      <c r="M154" s="338"/>
      <c r="N154" s="300"/>
      <c r="O154" s="317"/>
      <c r="P154" s="317"/>
    </row>
    <row r="155" spans="2:16" s="279" customFormat="1" x14ac:dyDescent="0.35">
      <c r="B155" s="305" t="str">
        <f>IF($D155="","",VLOOKUP($D155,Lists!$AO$2:$AQ$78,2,FALSE))</f>
        <v/>
      </c>
      <c r="C155" s="306" t="str">
        <f>IF($D155="","",VLOOKUP($D155,Lists!$AO$2:$AQ$78,3,FALSE))</f>
        <v/>
      </c>
      <c r="D155" s="317"/>
      <c r="E155" s="317"/>
      <c r="F155" s="336"/>
      <c r="G155" s="337"/>
      <c r="H155" s="336"/>
      <c r="I155" s="337"/>
      <c r="J155" s="300"/>
      <c r="K155" s="338"/>
      <c r="L155" s="274"/>
      <c r="M155" s="338"/>
      <c r="N155" s="300"/>
      <c r="O155" s="317"/>
      <c r="P155" s="317"/>
    </row>
    <row r="156" spans="2:16" s="279" customFormat="1" x14ac:dyDescent="0.35">
      <c r="B156" s="305" t="str">
        <f>IF($D156="","",VLOOKUP($D156,Lists!$AO$2:$AQ$78,2,FALSE))</f>
        <v/>
      </c>
      <c r="C156" s="306" t="str">
        <f>IF($D156="","",VLOOKUP($D156,Lists!$AO$2:$AQ$78,3,FALSE))</f>
        <v/>
      </c>
      <c r="D156" s="317"/>
      <c r="E156" s="317"/>
      <c r="F156" s="336"/>
      <c r="G156" s="337"/>
      <c r="H156" s="336"/>
      <c r="I156" s="337"/>
      <c r="J156" s="300"/>
      <c r="K156" s="338"/>
      <c r="L156" s="274"/>
      <c r="M156" s="338"/>
      <c r="N156" s="300"/>
      <c r="O156" s="317"/>
      <c r="P156" s="317"/>
    </row>
    <row r="157" spans="2:16" s="279" customFormat="1" x14ac:dyDescent="0.35">
      <c r="B157" s="305" t="str">
        <f>IF($D157="","",VLOOKUP($D157,Lists!$AO$2:$AQ$78,2,FALSE))</f>
        <v/>
      </c>
      <c r="C157" s="306" t="str">
        <f>IF($D157="","",VLOOKUP($D157,Lists!$AO$2:$AQ$78,3,FALSE))</f>
        <v/>
      </c>
      <c r="D157" s="317"/>
      <c r="E157" s="317"/>
      <c r="F157" s="336"/>
      <c r="G157" s="337"/>
      <c r="H157" s="336"/>
      <c r="I157" s="337"/>
      <c r="J157" s="300"/>
      <c r="K157" s="338"/>
      <c r="L157" s="274"/>
      <c r="M157" s="338"/>
      <c r="N157" s="300"/>
      <c r="O157" s="317"/>
      <c r="P157" s="317"/>
    </row>
    <row r="158" spans="2:16" s="279" customFormat="1" x14ac:dyDescent="0.35">
      <c r="B158" s="305" t="str">
        <f>IF($D158="","",VLOOKUP($D158,Lists!$AO$2:$AQ$78,2,FALSE))</f>
        <v/>
      </c>
      <c r="C158" s="306" t="str">
        <f>IF($D158="","",VLOOKUP($D158,Lists!$AO$2:$AQ$78,3,FALSE))</f>
        <v/>
      </c>
      <c r="D158" s="317"/>
      <c r="E158" s="317"/>
      <c r="F158" s="336"/>
      <c r="G158" s="337"/>
      <c r="H158" s="336"/>
      <c r="I158" s="337"/>
      <c r="J158" s="300"/>
      <c r="K158" s="338"/>
      <c r="L158" s="274"/>
      <c r="M158" s="338"/>
      <c r="N158" s="300"/>
      <c r="O158" s="317"/>
      <c r="P158" s="317"/>
    </row>
    <row r="159" spans="2:16" s="279" customFormat="1" x14ac:dyDescent="0.35">
      <c r="B159" s="305" t="str">
        <f>IF($D159="","",VLOOKUP($D159,Lists!$AO$2:$AQ$78,2,FALSE))</f>
        <v/>
      </c>
      <c r="C159" s="306" t="str">
        <f>IF($D159="","",VLOOKUP($D159,Lists!$AO$2:$AQ$78,3,FALSE))</f>
        <v/>
      </c>
      <c r="D159" s="317"/>
      <c r="E159" s="317"/>
      <c r="F159" s="336"/>
      <c r="G159" s="337"/>
      <c r="H159" s="336"/>
      <c r="I159" s="337"/>
      <c r="J159" s="300"/>
      <c r="K159" s="338"/>
      <c r="L159" s="274"/>
      <c r="M159" s="338"/>
      <c r="N159" s="300"/>
      <c r="O159" s="317"/>
      <c r="P159" s="317"/>
    </row>
    <row r="160" spans="2:16" s="279" customFormat="1" x14ac:dyDescent="0.35">
      <c r="B160" s="305" t="str">
        <f>IF($D160="","",VLOOKUP($D160,Lists!$AO$2:$AQ$78,2,FALSE))</f>
        <v/>
      </c>
      <c r="C160" s="306" t="str">
        <f>IF($D160="","",VLOOKUP($D160,Lists!$AO$2:$AQ$78,3,FALSE))</f>
        <v/>
      </c>
      <c r="D160" s="317"/>
      <c r="E160" s="317"/>
      <c r="F160" s="336"/>
      <c r="G160" s="337"/>
      <c r="H160" s="336"/>
      <c r="I160" s="337"/>
      <c r="J160" s="300"/>
      <c r="K160" s="338"/>
      <c r="L160" s="274"/>
      <c r="M160" s="338"/>
      <c r="N160" s="300"/>
      <c r="O160" s="317"/>
      <c r="P160" s="317"/>
    </row>
    <row r="161" spans="2:16" s="279" customFormat="1" x14ac:dyDescent="0.35">
      <c r="B161" s="305" t="str">
        <f>IF($D161="","",VLOOKUP($D161,Lists!$AO$2:$AQ$78,2,FALSE))</f>
        <v/>
      </c>
      <c r="C161" s="306" t="str">
        <f>IF($D161="","",VLOOKUP($D161,Lists!$AO$2:$AQ$78,3,FALSE))</f>
        <v/>
      </c>
      <c r="D161" s="317"/>
      <c r="E161" s="317"/>
      <c r="F161" s="336"/>
      <c r="G161" s="337"/>
      <c r="H161" s="336"/>
      <c r="I161" s="337"/>
      <c r="J161" s="300"/>
      <c r="K161" s="338"/>
      <c r="L161" s="274"/>
      <c r="M161" s="338"/>
      <c r="N161" s="300"/>
      <c r="O161" s="317"/>
      <c r="P161" s="317"/>
    </row>
    <row r="162" spans="2:16" s="279" customFormat="1" x14ac:dyDescent="0.35">
      <c r="B162" s="305" t="str">
        <f>IF($D162="","",VLOOKUP($D162,Lists!$AO$2:$AQ$78,2,FALSE))</f>
        <v/>
      </c>
      <c r="C162" s="306" t="str">
        <f>IF($D162="","",VLOOKUP($D162,Lists!$AO$2:$AQ$78,3,FALSE))</f>
        <v/>
      </c>
      <c r="D162" s="317"/>
      <c r="E162" s="317"/>
      <c r="F162" s="336"/>
      <c r="G162" s="337"/>
      <c r="H162" s="336"/>
      <c r="I162" s="337"/>
      <c r="J162" s="300"/>
      <c r="K162" s="338"/>
      <c r="L162" s="274"/>
      <c r="M162" s="338"/>
      <c r="N162" s="300"/>
      <c r="O162" s="317"/>
      <c r="P162" s="317"/>
    </row>
    <row r="163" spans="2:16" s="279" customFormat="1" x14ac:dyDescent="0.35">
      <c r="B163" s="305" t="str">
        <f>IF($D163="","",VLOOKUP($D163,Lists!$AO$2:$AQ$78,2,FALSE))</f>
        <v/>
      </c>
      <c r="C163" s="306" t="str">
        <f>IF($D163="","",VLOOKUP($D163,Lists!$AO$2:$AQ$78,3,FALSE))</f>
        <v/>
      </c>
      <c r="D163" s="317"/>
      <c r="E163" s="317"/>
      <c r="F163" s="336"/>
      <c r="G163" s="337"/>
      <c r="H163" s="336"/>
      <c r="I163" s="337"/>
      <c r="J163" s="300"/>
      <c r="K163" s="338"/>
      <c r="L163" s="274"/>
      <c r="M163" s="338"/>
      <c r="N163" s="300"/>
      <c r="O163" s="317"/>
      <c r="P163" s="317"/>
    </row>
    <row r="164" spans="2:16" s="279" customFormat="1" x14ac:dyDescent="0.35">
      <c r="B164" s="305" t="str">
        <f>IF($D164="","",VLOOKUP($D164,Lists!$AO$2:$AQ$78,2,FALSE))</f>
        <v/>
      </c>
      <c r="C164" s="306" t="str">
        <f>IF($D164="","",VLOOKUP($D164,Lists!$AO$2:$AQ$78,3,FALSE))</f>
        <v/>
      </c>
      <c r="D164" s="317"/>
      <c r="E164" s="317"/>
      <c r="F164" s="336"/>
      <c r="G164" s="337"/>
      <c r="H164" s="336"/>
      <c r="I164" s="337"/>
      <c r="J164" s="300"/>
      <c r="K164" s="338"/>
      <c r="L164" s="274"/>
      <c r="M164" s="338"/>
      <c r="N164" s="300"/>
      <c r="O164" s="317"/>
      <c r="P164" s="317"/>
    </row>
    <row r="165" spans="2:16" s="279" customFormat="1" x14ac:dyDescent="0.35">
      <c r="B165" s="305" t="str">
        <f>IF($D165="","",VLOOKUP($D165,Lists!$AO$2:$AQ$78,2,FALSE))</f>
        <v/>
      </c>
      <c r="C165" s="306" t="str">
        <f>IF($D165="","",VLOOKUP($D165,Lists!$AO$2:$AQ$78,3,FALSE))</f>
        <v/>
      </c>
      <c r="D165" s="317"/>
      <c r="E165" s="317"/>
      <c r="F165" s="336"/>
      <c r="G165" s="337"/>
      <c r="H165" s="336"/>
      <c r="I165" s="337"/>
      <c r="J165" s="300"/>
      <c r="K165" s="338"/>
      <c r="L165" s="274"/>
      <c r="M165" s="338"/>
      <c r="N165" s="300"/>
      <c r="O165" s="317"/>
      <c r="P165" s="317"/>
    </row>
    <row r="166" spans="2:16" s="279" customFormat="1" x14ac:dyDescent="0.35">
      <c r="B166" s="305" t="str">
        <f>IF($D166="","",VLOOKUP($D166,Lists!$AO$2:$AQ$78,2,FALSE))</f>
        <v/>
      </c>
      <c r="C166" s="306" t="str">
        <f>IF($D166="","",VLOOKUP($D166,Lists!$AO$2:$AQ$78,3,FALSE))</f>
        <v/>
      </c>
      <c r="D166" s="317"/>
      <c r="E166" s="317"/>
      <c r="F166" s="336"/>
      <c r="G166" s="337"/>
      <c r="H166" s="336"/>
      <c r="I166" s="337"/>
      <c r="J166" s="300"/>
      <c r="K166" s="338"/>
      <c r="L166" s="274"/>
      <c r="M166" s="338"/>
      <c r="N166" s="300"/>
      <c r="O166" s="317"/>
      <c r="P166" s="317"/>
    </row>
    <row r="167" spans="2:16" s="279" customFormat="1" x14ac:dyDescent="0.35">
      <c r="B167" s="305" t="str">
        <f>IF($D167="","",VLOOKUP($D167,Lists!$AO$2:$AQ$78,2,FALSE))</f>
        <v/>
      </c>
      <c r="C167" s="306" t="str">
        <f>IF($D167="","",VLOOKUP($D167,Lists!$AO$2:$AQ$78,3,FALSE))</f>
        <v/>
      </c>
      <c r="D167" s="317"/>
      <c r="E167" s="317"/>
      <c r="F167" s="336"/>
      <c r="G167" s="337"/>
      <c r="H167" s="336"/>
      <c r="I167" s="337"/>
      <c r="J167" s="300"/>
      <c r="K167" s="338"/>
      <c r="L167" s="274"/>
      <c r="M167" s="338"/>
      <c r="N167" s="300"/>
      <c r="O167" s="317"/>
      <c r="P167" s="317"/>
    </row>
    <row r="168" spans="2:16" s="279" customFormat="1" x14ac:dyDescent="0.35">
      <c r="B168" s="305" t="str">
        <f>IF($D168="","",VLOOKUP($D168,Lists!$AO$2:$AQ$78,2,FALSE))</f>
        <v/>
      </c>
      <c r="C168" s="306" t="str">
        <f>IF($D168="","",VLOOKUP($D168,Lists!$AO$2:$AQ$78,3,FALSE))</f>
        <v/>
      </c>
      <c r="D168" s="317"/>
      <c r="E168" s="317"/>
      <c r="F168" s="336"/>
      <c r="G168" s="337"/>
      <c r="H168" s="336"/>
      <c r="I168" s="337"/>
      <c r="J168" s="300"/>
      <c r="K168" s="338"/>
      <c r="L168" s="274"/>
      <c r="M168" s="338"/>
      <c r="N168" s="300"/>
      <c r="O168" s="317"/>
      <c r="P168" s="317"/>
    </row>
    <row r="169" spans="2:16" s="279" customFormat="1" x14ac:dyDescent="0.35">
      <c r="B169" s="305" t="str">
        <f>IF($D169="","",VLOOKUP($D169,Lists!$AO$2:$AQ$78,2,FALSE))</f>
        <v/>
      </c>
      <c r="C169" s="306" t="str">
        <f>IF($D169="","",VLOOKUP($D169,Lists!$AO$2:$AQ$78,3,FALSE))</f>
        <v/>
      </c>
      <c r="D169" s="317"/>
      <c r="E169" s="317"/>
      <c r="F169" s="336"/>
      <c r="G169" s="337"/>
      <c r="H169" s="336"/>
      <c r="I169" s="337"/>
      <c r="J169" s="300"/>
      <c r="K169" s="338"/>
      <c r="L169" s="274"/>
      <c r="M169" s="338"/>
      <c r="N169" s="300"/>
      <c r="O169" s="317"/>
      <c r="P169" s="317"/>
    </row>
    <row r="170" spans="2:16" s="279" customFormat="1" x14ac:dyDescent="0.35">
      <c r="B170" s="305" t="str">
        <f>IF($D170="","",VLOOKUP($D170,Lists!$AO$2:$AQ$78,2,FALSE))</f>
        <v/>
      </c>
      <c r="C170" s="306" t="str">
        <f>IF($D170="","",VLOOKUP($D170,Lists!$AO$2:$AQ$78,3,FALSE))</f>
        <v/>
      </c>
      <c r="D170" s="317"/>
      <c r="E170" s="317"/>
      <c r="F170" s="336"/>
      <c r="G170" s="337"/>
      <c r="H170" s="336"/>
      <c r="I170" s="337"/>
      <c r="J170" s="300"/>
      <c r="K170" s="338"/>
      <c r="L170" s="274"/>
      <c r="M170" s="338"/>
      <c r="N170" s="300"/>
      <c r="O170" s="317"/>
      <c r="P170" s="317"/>
    </row>
    <row r="171" spans="2:16" s="279" customFormat="1" x14ac:dyDescent="0.35">
      <c r="B171" s="305" t="str">
        <f>IF($D171="","",VLOOKUP($D171,Lists!$AO$2:$AQ$78,2,FALSE))</f>
        <v/>
      </c>
      <c r="C171" s="306" t="str">
        <f>IF($D171="","",VLOOKUP($D171,Lists!$AO$2:$AQ$78,3,FALSE))</f>
        <v/>
      </c>
      <c r="D171" s="317"/>
      <c r="E171" s="317"/>
      <c r="F171" s="336"/>
      <c r="G171" s="337"/>
      <c r="H171" s="336"/>
      <c r="I171" s="337"/>
      <c r="J171" s="300"/>
      <c r="K171" s="338"/>
      <c r="L171" s="274"/>
      <c r="M171" s="338"/>
      <c r="N171" s="300"/>
      <c r="O171" s="317"/>
      <c r="P171" s="317"/>
    </row>
    <row r="172" spans="2:16" s="279" customFormat="1" x14ac:dyDescent="0.35">
      <c r="B172" s="305" t="str">
        <f>IF($D172="","",VLOOKUP($D172,Lists!$AO$2:$AQ$78,2,FALSE))</f>
        <v/>
      </c>
      <c r="C172" s="306" t="str">
        <f>IF($D172="","",VLOOKUP($D172,Lists!$AO$2:$AQ$78,3,FALSE))</f>
        <v/>
      </c>
      <c r="D172" s="317"/>
      <c r="E172" s="317"/>
      <c r="F172" s="336"/>
      <c r="G172" s="337"/>
      <c r="H172" s="336"/>
      <c r="I172" s="337"/>
      <c r="J172" s="300"/>
      <c r="K172" s="338"/>
      <c r="L172" s="274"/>
      <c r="M172" s="338"/>
      <c r="N172" s="300"/>
      <c r="O172" s="317"/>
      <c r="P172" s="317"/>
    </row>
    <row r="173" spans="2:16" s="279" customFormat="1" x14ac:dyDescent="0.35">
      <c r="B173" s="305" t="str">
        <f>IF($D173="","",VLOOKUP($D173,Lists!$AO$2:$AQ$78,2,FALSE))</f>
        <v/>
      </c>
      <c r="C173" s="306" t="str">
        <f>IF($D173="","",VLOOKUP($D173,Lists!$AO$2:$AQ$78,3,FALSE))</f>
        <v/>
      </c>
      <c r="D173" s="317"/>
      <c r="E173" s="317"/>
      <c r="F173" s="336"/>
      <c r="G173" s="337"/>
      <c r="H173" s="336"/>
      <c r="I173" s="337"/>
      <c r="J173" s="300"/>
      <c r="K173" s="338"/>
      <c r="L173" s="274"/>
      <c r="M173" s="338"/>
      <c r="N173" s="300"/>
      <c r="O173" s="317"/>
      <c r="P173" s="317"/>
    </row>
    <row r="174" spans="2:16" s="279" customFormat="1" x14ac:dyDescent="0.35">
      <c r="B174" s="305" t="str">
        <f>IF($D174="","",VLOOKUP($D174,Lists!$AO$2:$AQ$78,2,FALSE))</f>
        <v/>
      </c>
      <c r="C174" s="306" t="str">
        <f>IF($D174="","",VLOOKUP($D174,Lists!$AO$2:$AQ$78,3,FALSE))</f>
        <v/>
      </c>
      <c r="D174" s="317"/>
      <c r="E174" s="317"/>
      <c r="F174" s="336"/>
      <c r="G174" s="337"/>
      <c r="H174" s="336"/>
      <c r="I174" s="337"/>
      <c r="J174" s="300"/>
      <c r="K174" s="338"/>
      <c r="L174" s="274"/>
      <c r="M174" s="338"/>
      <c r="N174" s="300"/>
      <c r="O174" s="317"/>
      <c r="P174" s="317"/>
    </row>
    <row r="175" spans="2:16" s="279" customFormat="1" x14ac:dyDescent="0.35">
      <c r="B175" s="305" t="str">
        <f>IF($D175="","",VLOOKUP($D175,Lists!$AO$2:$AQ$78,2,FALSE))</f>
        <v/>
      </c>
      <c r="C175" s="306" t="str">
        <f>IF($D175="","",VLOOKUP($D175,Lists!$AO$2:$AQ$78,3,FALSE))</f>
        <v/>
      </c>
      <c r="D175" s="317"/>
      <c r="E175" s="317"/>
      <c r="F175" s="336"/>
      <c r="G175" s="337"/>
      <c r="H175" s="336"/>
      <c r="I175" s="337"/>
      <c r="J175" s="300"/>
      <c r="K175" s="338"/>
      <c r="L175" s="274"/>
      <c r="M175" s="338"/>
      <c r="N175" s="300"/>
      <c r="O175" s="317"/>
      <c r="P175" s="317"/>
    </row>
    <row r="176" spans="2:16" s="279" customFormat="1" x14ac:dyDescent="0.35">
      <c r="B176" s="305" t="str">
        <f>IF($D176="","",VLOOKUP($D176,Lists!$AO$2:$AQ$78,2,FALSE))</f>
        <v/>
      </c>
      <c r="C176" s="306" t="str">
        <f>IF($D176="","",VLOOKUP($D176,Lists!$AO$2:$AQ$78,3,FALSE))</f>
        <v/>
      </c>
      <c r="D176" s="317"/>
      <c r="E176" s="317"/>
      <c r="F176" s="336"/>
      <c r="G176" s="337"/>
      <c r="H176" s="336"/>
      <c r="I176" s="337"/>
      <c r="J176" s="300"/>
      <c r="K176" s="338"/>
      <c r="L176" s="274"/>
      <c r="M176" s="338"/>
      <c r="N176" s="300"/>
      <c r="O176" s="317"/>
      <c r="P176" s="317"/>
    </row>
    <row r="177" spans="2:16" s="279" customFormat="1" x14ac:dyDescent="0.35">
      <c r="B177" s="305" t="str">
        <f>IF($D177="","",VLOOKUP($D177,Lists!$AO$2:$AQ$78,2,FALSE))</f>
        <v/>
      </c>
      <c r="C177" s="306" t="str">
        <f>IF($D177="","",VLOOKUP($D177,Lists!$AO$2:$AQ$78,3,FALSE))</f>
        <v/>
      </c>
      <c r="D177" s="317"/>
      <c r="E177" s="317"/>
      <c r="F177" s="336"/>
      <c r="G177" s="337"/>
      <c r="H177" s="336"/>
      <c r="I177" s="337"/>
      <c r="J177" s="300"/>
      <c r="K177" s="338"/>
      <c r="L177" s="274"/>
      <c r="M177" s="338"/>
      <c r="N177" s="300"/>
      <c r="O177" s="317"/>
      <c r="P177" s="317"/>
    </row>
    <row r="178" spans="2:16" s="279" customFormat="1" x14ac:dyDescent="0.35">
      <c r="B178" s="305" t="str">
        <f>IF($D178="","",VLOOKUP($D178,Lists!$AO$2:$AQ$78,2,FALSE))</f>
        <v/>
      </c>
      <c r="C178" s="306" t="str">
        <f>IF($D178="","",VLOOKUP($D178,Lists!$AO$2:$AQ$78,3,FALSE))</f>
        <v/>
      </c>
      <c r="D178" s="317"/>
      <c r="E178" s="317"/>
      <c r="F178" s="336"/>
      <c r="G178" s="337"/>
      <c r="H178" s="336"/>
      <c r="I178" s="337"/>
      <c r="J178" s="300"/>
      <c r="K178" s="338"/>
      <c r="L178" s="274"/>
      <c r="M178" s="338"/>
      <c r="N178" s="300"/>
      <c r="O178" s="317"/>
      <c r="P178" s="317"/>
    </row>
    <row r="179" spans="2:16" s="279" customFormat="1" x14ac:dyDescent="0.35">
      <c r="B179" s="305" t="str">
        <f>IF($D179="","",VLOOKUP($D179,Lists!$AO$2:$AQ$78,2,FALSE))</f>
        <v/>
      </c>
      <c r="C179" s="306" t="str">
        <f>IF($D179="","",VLOOKUP($D179,Lists!$AO$2:$AQ$78,3,FALSE))</f>
        <v/>
      </c>
      <c r="D179" s="317"/>
      <c r="E179" s="317"/>
      <c r="F179" s="336"/>
      <c r="G179" s="337"/>
      <c r="H179" s="336"/>
      <c r="I179" s="337"/>
      <c r="J179" s="300"/>
      <c r="K179" s="338"/>
      <c r="L179" s="274"/>
      <c r="M179" s="338"/>
      <c r="N179" s="300"/>
      <c r="O179" s="317"/>
      <c r="P179" s="317"/>
    </row>
    <row r="180" spans="2:16" s="279" customFormat="1" x14ac:dyDescent="0.35">
      <c r="B180" s="305" t="str">
        <f>IF($D180="","",VLOOKUP($D180,Lists!$AO$2:$AQ$78,2,FALSE))</f>
        <v/>
      </c>
      <c r="C180" s="306" t="str">
        <f>IF($D180="","",VLOOKUP($D180,Lists!$AO$2:$AQ$78,3,FALSE))</f>
        <v/>
      </c>
      <c r="D180" s="317"/>
      <c r="E180" s="317"/>
      <c r="F180" s="336"/>
      <c r="G180" s="337"/>
      <c r="H180" s="336"/>
      <c r="I180" s="337"/>
      <c r="J180" s="300"/>
      <c r="K180" s="338"/>
      <c r="L180" s="274"/>
      <c r="M180" s="338"/>
      <c r="N180" s="300"/>
      <c r="O180" s="317"/>
      <c r="P180" s="317"/>
    </row>
    <row r="181" spans="2:16" s="279" customFormat="1" x14ac:dyDescent="0.35">
      <c r="B181" s="305" t="str">
        <f>IF($D181="","",VLOOKUP($D181,Lists!$AO$2:$AQ$78,2,FALSE))</f>
        <v/>
      </c>
      <c r="C181" s="306" t="str">
        <f>IF($D181="","",VLOOKUP($D181,Lists!$AO$2:$AQ$78,3,FALSE))</f>
        <v/>
      </c>
      <c r="D181" s="317"/>
      <c r="E181" s="317"/>
      <c r="F181" s="336"/>
      <c r="G181" s="337"/>
      <c r="H181" s="336"/>
      <c r="I181" s="337"/>
      <c r="J181" s="300"/>
      <c r="K181" s="338"/>
      <c r="L181" s="274"/>
      <c r="M181" s="338"/>
      <c r="N181" s="300"/>
      <c r="O181" s="317"/>
      <c r="P181" s="317"/>
    </row>
    <row r="182" spans="2:16" s="279" customFormat="1" x14ac:dyDescent="0.35">
      <c r="B182" s="305" t="str">
        <f>IF($D182="","",VLOOKUP($D182,Lists!$AO$2:$AQ$78,2,FALSE))</f>
        <v/>
      </c>
      <c r="C182" s="306" t="str">
        <f>IF($D182="","",VLOOKUP($D182,Lists!$AO$2:$AQ$78,3,FALSE))</f>
        <v/>
      </c>
      <c r="D182" s="317"/>
      <c r="E182" s="317"/>
      <c r="F182" s="336"/>
      <c r="G182" s="337"/>
      <c r="H182" s="336"/>
      <c r="I182" s="337"/>
      <c r="J182" s="300"/>
      <c r="K182" s="338"/>
      <c r="L182" s="274"/>
      <c r="M182" s="338"/>
      <c r="N182" s="300"/>
      <c r="O182" s="317"/>
      <c r="P182" s="317"/>
    </row>
    <row r="183" spans="2:16" s="279" customFormat="1" x14ac:dyDescent="0.35">
      <c r="B183" s="305" t="str">
        <f>IF($D183="","",VLOOKUP($D183,Lists!$AO$2:$AQ$78,2,FALSE))</f>
        <v/>
      </c>
      <c r="C183" s="306" t="str">
        <f>IF($D183="","",VLOOKUP($D183,Lists!$AO$2:$AQ$78,3,FALSE))</f>
        <v/>
      </c>
      <c r="D183" s="317"/>
      <c r="E183" s="317"/>
      <c r="F183" s="336"/>
      <c r="G183" s="337"/>
      <c r="H183" s="336"/>
      <c r="I183" s="337"/>
      <c r="J183" s="300"/>
      <c r="K183" s="338"/>
      <c r="L183" s="274"/>
      <c r="M183" s="338"/>
      <c r="N183" s="300"/>
      <c r="O183" s="317"/>
      <c r="P183" s="317"/>
    </row>
    <row r="184" spans="2:16" s="279" customFormat="1" x14ac:dyDescent="0.35">
      <c r="B184" s="305" t="str">
        <f>IF($D184="","",VLOOKUP($D184,Lists!$AO$2:$AQ$78,2,FALSE))</f>
        <v/>
      </c>
      <c r="C184" s="306" t="str">
        <f>IF($D184="","",VLOOKUP($D184,Lists!$AO$2:$AQ$78,3,FALSE))</f>
        <v/>
      </c>
      <c r="D184" s="317"/>
      <c r="E184" s="317"/>
      <c r="F184" s="336"/>
      <c r="G184" s="337"/>
      <c r="H184" s="336"/>
      <c r="I184" s="337"/>
      <c r="J184" s="300"/>
      <c r="K184" s="338"/>
      <c r="L184" s="274"/>
      <c r="M184" s="338"/>
      <c r="N184" s="300"/>
      <c r="O184" s="317"/>
      <c r="P184" s="317"/>
    </row>
    <row r="185" spans="2:16" s="279" customFormat="1" x14ac:dyDescent="0.35">
      <c r="B185" s="305" t="str">
        <f>IF($D185="","",VLOOKUP($D185,Lists!$AO$2:$AQ$78,2,FALSE))</f>
        <v/>
      </c>
      <c r="C185" s="306" t="str">
        <f>IF($D185="","",VLOOKUP($D185,Lists!$AO$2:$AQ$78,3,FALSE))</f>
        <v/>
      </c>
      <c r="D185" s="317"/>
      <c r="E185" s="317"/>
      <c r="F185" s="336"/>
      <c r="G185" s="337"/>
      <c r="H185" s="336"/>
      <c r="I185" s="337"/>
      <c r="J185" s="300"/>
      <c r="K185" s="338"/>
      <c r="L185" s="274"/>
      <c r="M185" s="338"/>
      <c r="N185" s="300"/>
      <c r="O185" s="317"/>
      <c r="P185" s="317"/>
    </row>
    <row r="186" spans="2:16" s="279" customFormat="1" x14ac:dyDescent="0.35">
      <c r="B186" s="305" t="str">
        <f>IF($D186="","",VLOOKUP($D186,Lists!$AO$2:$AQ$78,2,FALSE))</f>
        <v/>
      </c>
      <c r="C186" s="306" t="str">
        <f>IF($D186="","",VLOOKUP($D186,Lists!$AO$2:$AQ$78,3,FALSE))</f>
        <v/>
      </c>
      <c r="D186" s="317"/>
      <c r="E186" s="317"/>
      <c r="F186" s="336"/>
      <c r="G186" s="337"/>
      <c r="H186" s="336"/>
      <c r="I186" s="337"/>
      <c r="J186" s="300"/>
      <c r="K186" s="338"/>
      <c r="L186" s="274"/>
      <c r="M186" s="338"/>
      <c r="N186" s="300"/>
      <c r="O186" s="317"/>
      <c r="P186" s="317"/>
    </row>
    <row r="187" spans="2:16" s="279" customFormat="1" x14ac:dyDescent="0.35">
      <c r="B187" s="305" t="str">
        <f>IF($D187="","",VLOOKUP($D187,Lists!$AO$2:$AQ$78,2,FALSE))</f>
        <v/>
      </c>
      <c r="C187" s="306" t="str">
        <f>IF($D187="","",VLOOKUP($D187,Lists!$AO$2:$AQ$78,3,FALSE))</f>
        <v/>
      </c>
      <c r="D187" s="317"/>
      <c r="E187" s="317"/>
      <c r="F187" s="336"/>
      <c r="G187" s="337"/>
      <c r="H187" s="336"/>
      <c r="I187" s="337"/>
      <c r="J187" s="300"/>
      <c r="K187" s="338"/>
      <c r="L187" s="274"/>
      <c r="M187" s="338"/>
      <c r="N187" s="300"/>
      <c r="O187" s="317"/>
      <c r="P187" s="317"/>
    </row>
    <row r="188" spans="2:16" s="279" customFormat="1" x14ac:dyDescent="0.35">
      <c r="B188" s="305" t="str">
        <f>IF($D188="","",VLOOKUP($D188,Lists!$AO$2:$AQ$78,2,FALSE))</f>
        <v/>
      </c>
      <c r="C188" s="306" t="str">
        <f>IF($D188="","",VLOOKUP($D188,Lists!$AO$2:$AQ$78,3,FALSE))</f>
        <v/>
      </c>
      <c r="D188" s="317"/>
      <c r="E188" s="317"/>
      <c r="F188" s="336"/>
      <c r="G188" s="337"/>
      <c r="H188" s="336"/>
      <c r="I188" s="337"/>
      <c r="J188" s="300"/>
      <c r="K188" s="338"/>
      <c r="L188" s="274"/>
      <c r="M188" s="338"/>
      <c r="N188" s="300"/>
      <c r="O188" s="317"/>
      <c r="P188" s="317"/>
    </row>
    <row r="189" spans="2:16" s="279" customFormat="1" x14ac:dyDescent="0.35">
      <c r="B189" s="305" t="str">
        <f>IF($D189="","",VLOOKUP($D189,Lists!$AO$2:$AQ$78,2,FALSE))</f>
        <v/>
      </c>
      <c r="C189" s="306" t="str">
        <f>IF($D189="","",VLOOKUP($D189,Lists!$AO$2:$AQ$78,3,FALSE))</f>
        <v/>
      </c>
      <c r="D189" s="317"/>
      <c r="E189" s="317"/>
      <c r="F189" s="336"/>
      <c r="G189" s="337"/>
      <c r="H189" s="336"/>
      <c r="I189" s="337"/>
      <c r="J189" s="300"/>
      <c r="K189" s="338"/>
      <c r="L189" s="274"/>
      <c r="M189" s="338"/>
      <c r="N189" s="300"/>
      <c r="O189" s="317"/>
      <c r="P189" s="317"/>
    </row>
    <row r="190" spans="2:16" s="279" customFormat="1" x14ac:dyDescent="0.35">
      <c r="B190" s="305" t="str">
        <f>IF($D190="","",VLOOKUP($D190,Lists!$AO$2:$AQ$78,2,FALSE))</f>
        <v/>
      </c>
      <c r="C190" s="306" t="str">
        <f>IF($D190="","",VLOOKUP($D190,Lists!$AO$2:$AQ$78,3,FALSE))</f>
        <v/>
      </c>
      <c r="D190" s="317"/>
      <c r="E190" s="317"/>
      <c r="F190" s="336"/>
      <c r="G190" s="337"/>
      <c r="H190" s="336"/>
      <c r="I190" s="337"/>
      <c r="J190" s="300"/>
      <c r="K190" s="338"/>
      <c r="L190" s="274"/>
      <c r="M190" s="338"/>
      <c r="N190" s="300"/>
      <c r="O190" s="317"/>
      <c r="P190" s="317"/>
    </row>
    <row r="191" spans="2:16" s="279" customFormat="1" x14ac:dyDescent="0.35">
      <c r="B191" s="305" t="str">
        <f>IF($D191="","",VLOOKUP($D191,Lists!$AO$2:$AQ$78,2,FALSE))</f>
        <v/>
      </c>
      <c r="C191" s="306" t="str">
        <f>IF($D191="","",VLOOKUP($D191,Lists!$AO$2:$AQ$78,3,FALSE))</f>
        <v/>
      </c>
      <c r="D191" s="317"/>
      <c r="E191" s="317"/>
      <c r="F191" s="336"/>
      <c r="G191" s="337"/>
      <c r="H191" s="336"/>
      <c r="I191" s="337"/>
      <c r="J191" s="300"/>
      <c r="K191" s="338"/>
      <c r="L191" s="274"/>
      <c r="M191" s="338"/>
      <c r="N191" s="300"/>
      <c r="O191" s="317"/>
      <c r="P191" s="317"/>
    </row>
    <row r="192" spans="2:16" s="279" customFormat="1" x14ac:dyDescent="0.35">
      <c r="B192" s="305" t="str">
        <f>IF($D192="","",VLOOKUP($D192,Lists!$AO$2:$AQ$78,2,FALSE))</f>
        <v/>
      </c>
      <c r="C192" s="306" t="str">
        <f>IF($D192="","",VLOOKUP($D192,Lists!$AO$2:$AQ$78,3,FALSE))</f>
        <v/>
      </c>
      <c r="D192" s="317"/>
      <c r="E192" s="317"/>
      <c r="F192" s="336"/>
      <c r="G192" s="337"/>
      <c r="H192" s="336"/>
      <c r="I192" s="337"/>
      <c r="J192" s="300"/>
      <c r="K192" s="338"/>
      <c r="L192" s="274"/>
      <c r="M192" s="338"/>
      <c r="N192" s="300"/>
      <c r="O192" s="317"/>
      <c r="P192" s="317"/>
    </row>
    <row r="193" spans="2:16" s="279" customFormat="1" x14ac:dyDescent="0.35">
      <c r="B193" s="305" t="str">
        <f>IF($D193="","",VLOOKUP($D193,Lists!$AO$2:$AQ$78,2,FALSE))</f>
        <v/>
      </c>
      <c r="C193" s="306" t="str">
        <f>IF($D193="","",VLOOKUP($D193,Lists!$AO$2:$AQ$78,3,FALSE))</f>
        <v/>
      </c>
      <c r="D193" s="317"/>
      <c r="E193" s="317"/>
      <c r="F193" s="336"/>
      <c r="G193" s="337"/>
      <c r="H193" s="336"/>
      <c r="I193" s="337"/>
      <c r="J193" s="300"/>
      <c r="K193" s="338"/>
      <c r="L193" s="274"/>
      <c r="M193" s="338"/>
      <c r="N193" s="300"/>
      <c r="O193" s="317"/>
      <c r="P193" s="317"/>
    </row>
    <row r="194" spans="2:16" s="279" customFormat="1" x14ac:dyDescent="0.35">
      <c r="B194" s="305" t="str">
        <f>IF($D194="","",VLOOKUP($D194,Lists!$AO$2:$AQ$78,2,FALSE))</f>
        <v/>
      </c>
      <c r="C194" s="306" t="str">
        <f>IF($D194="","",VLOOKUP($D194,Lists!$AO$2:$AQ$78,3,FALSE))</f>
        <v/>
      </c>
      <c r="D194" s="317"/>
      <c r="E194" s="317"/>
      <c r="F194" s="336"/>
      <c r="G194" s="337"/>
      <c r="H194" s="336"/>
      <c r="I194" s="337"/>
      <c r="J194" s="300"/>
      <c r="K194" s="338"/>
      <c r="L194" s="274"/>
      <c r="M194" s="338"/>
      <c r="N194" s="300"/>
      <c r="O194" s="317"/>
      <c r="P194" s="317"/>
    </row>
    <row r="195" spans="2:16" s="279" customFormat="1" x14ac:dyDescent="0.35">
      <c r="B195" s="305" t="str">
        <f>IF($D195="","",VLOOKUP($D195,Lists!$AO$2:$AQ$78,2,FALSE))</f>
        <v/>
      </c>
      <c r="C195" s="306" t="str">
        <f>IF($D195="","",VLOOKUP($D195,Lists!$AO$2:$AQ$78,3,FALSE))</f>
        <v/>
      </c>
      <c r="D195" s="317"/>
      <c r="E195" s="317"/>
      <c r="F195" s="336"/>
      <c r="G195" s="337"/>
      <c r="H195" s="336"/>
      <c r="I195" s="337"/>
      <c r="J195" s="300"/>
      <c r="K195" s="338"/>
      <c r="L195" s="274"/>
      <c r="M195" s="338"/>
      <c r="N195" s="300"/>
      <c r="O195" s="317"/>
      <c r="P195" s="317"/>
    </row>
    <row r="196" spans="2:16" s="279" customFormat="1" x14ac:dyDescent="0.35">
      <c r="B196" s="305" t="str">
        <f>IF($D196="","",VLOOKUP($D196,Lists!$AO$2:$AQ$78,2,FALSE))</f>
        <v/>
      </c>
      <c r="C196" s="306" t="str">
        <f>IF($D196="","",VLOOKUP($D196,Lists!$AO$2:$AQ$78,3,FALSE))</f>
        <v/>
      </c>
      <c r="D196" s="317"/>
      <c r="E196" s="317"/>
      <c r="F196" s="336"/>
      <c r="G196" s="337"/>
      <c r="H196" s="336"/>
      <c r="I196" s="337"/>
      <c r="J196" s="300"/>
      <c r="K196" s="338"/>
      <c r="L196" s="274"/>
      <c r="M196" s="338"/>
      <c r="N196" s="300"/>
      <c r="O196" s="317"/>
      <c r="P196" s="317"/>
    </row>
    <row r="197" spans="2:16" s="279" customFormat="1" x14ac:dyDescent="0.35">
      <c r="B197" s="305" t="str">
        <f>IF($D197="","",VLOOKUP($D197,Lists!$AO$2:$AQ$78,2,FALSE))</f>
        <v/>
      </c>
      <c r="C197" s="306" t="str">
        <f>IF($D197="","",VLOOKUP($D197,Lists!$AO$2:$AQ$78,3,FALSE))</f>
        <v/>
      </c>
      <c r="D197" s="317"/>
      <c r="E197" s="317"/>
      <c r="F197" s="336"/>
      <c r="G197" s="337"/>
      <c r="H197" s="336"/>
      <c r="I197" s="337"/>
      <c r="J197" s="300"/>
      <c r="K197" s="338"/>
      <c r="L197" s="274"/>
      <c r="M197" s="338"/>
      <c r="N197" s="300"/>
      <c r="O197" s="317"/>
      <c r="P197" s="317"/>
    </row>
    <row r="198" spans="2:16" s="279" customFormat="1" x14ac:dyDescent="0.35">
      <c r="B198" s="305" t="str">
        <f>IF($D198="","",VLOOKUP($D198,Lists!$AO$2:$AQ$78,2,FALSE))</f>
        <v/>
      </c>
      <c r="C198" s="306" t="str">
        <f>IF($D198="","",VLOOKUP($D198,Lists!$AO$2:$AQ$78,3,FALSE))</f>
        <v/>
      </c>
      <c r="D198" s="317"/>
      <c r="E198" s="317"/>
      <c r="F198" s="336"/>
      <c r="G198" s="337"/>
      <c r="H198" s="336"/>
      <c r="I198" s="337"/>
      <c r="J198" s="300"/>
      <c r="K198" s="338"/>
      <c r="L198" s="274"/>
      <c r="M198" s="338"/>
      <c r="N198" s="300"/>
      <c r="O198" s="317"/>
      <c r="P198" s="317"/>
    </row>
    <row r="199" spans="2:16" s="279" customFormat="1" x14ac:dyDescent="0.35">
      <c r="B199" s="305" t="str">
        <f>IF($D199="","",VLOOKUP($D199,Lists!$AO$2:$AQ$78,2,FALSE))</f>
        <v/>
      </c>
      <c r="C199" s="306" t="str">
        <f>IF($D199="","",VLOOKUP($D199,Lists!$AO$2:$AQ$78,3,FALSE))</f>
        <v/>
      </c>
      <c r="D199" s="317"/>
      <c r="E199" s="317"/>
      <c r="F199" s="336"/>
      <c r="G199" s="337"/>
      <c r="H199" s="336"/>
      <c r="I199" s="337"/>
      <c r="J199" s="300"/>
      <c r="K199" s="338"/>
      <c r="L199" s="274"/>
      <c r="M199" s="338"/>
      <c r="N199" s="300"/>
      <c r="O199" s="317"/>
      <c r="P199" s="317"/>
    </row>
    <row r="200" spans="2:16" s="279" customFormat="1" x14ac:dyDescent="0.35">
      <c r="B200" s="305" t="str">
        <f>IF($D200="","",VLOOKUP($D200,Lists!$AO$2:$AQ$78,2,FALSE))</f>
        <v/>
      </c>
      <c r="C200" s="306" t="str">
        <f>IF($D200="","",VLOOKUP($D200,Lists!$AO$2:$AQ$78,3,FALSE))</f>
        <v/>
      </c>
      <c r="D200" s="317"/>
      <c r="E200" s="317"/>
      <c r="F200" s="336"/>
      <c r="G200" s="337"/>
      <c r="H200" s="336"/>
      <c r="I200" s="337"/>
      <c r="J200" s="300"/>
      <c r="K200" s="338"/>
      <c r="L200" s="274"/>
      <c r="M200" s="338"/>
      <c r="N200" s="300"/>
      <c r="O200" s="317"/>
      <c r="P200" s="317"/>
    </row>
    <row r="201" spans="2:16" s="279" customFormat="1" x14ac:dyDescent="0.35">
      <c r="B201" s="305" t="str">
        <f>IF($D201="","",VLOOKUP($D201,Lists!$AO$2:$AQ$78,2,FALSE))</f>
        <v/>
      </c>
      <c r="C201" s="306" t="str">
        <f>IF($D201="","",VLOOKUP($D201,Lists!$AO$2:$AQ$78,3,FALSE))</f>
        <v/>
      </c>
      <c r="D201" s="317"/>
      <c r="E201" s="317"/>
      <c r="F201" s="336"/>
      <c r="G201" s="337"/>
      <c r="H201" s="336"/>
      <c r="I201" s="337"/>
      <c r="J201" s="300"/>
      <c r="K201" s="338"/>
      <c r="L201" s="274"/>
      <c r="M201" s="338"/>
      <c r="N201" s="300"/>
      <c r="O201" s="317"/>
      <c r="P201" s="317"/>
    </row>
    <row r="202" spans="2:16" s="279" customFormat="1" x14ac:dyDescent="0.35">
      <c r="B202" s="305" t="str">
        <f>IF($D202="","",VLOOKUP($D202,Lists!$AO$2:$AQ$78,2,FALSE))</f>
        <v/>
      </c>
      <c r="C202" s="306" t="str">
        <f>IF($D202="","",VLOOKUP($D202,Lists!$AO$2:$AQ$78,3,FALSE))</f>
        <v/>
      </c>
      <c r="D202" s="317"/>
      <c r="E202" s="317"/>
      <c r="F202" s="336"/>
      <c r="G202" s="337"/>
      <c r="H202" s="336"/>
      <c r="I202" s="337"/>
      <c r="J202" s="300"/>
      <c r="K202" s="338"/>
      <c r="L202" s="274"/>
      <c r="M202" s="338"/>
      <c r="N202" s="300"/>
      <c r="O202" s="317"/>
      <c r="P202" s="317"/>
    </row>
    <row r="203" spans="2:16" s="279" customFormat="1" x14ac:dyDescent="0.35">
      <c r="B203" s="305" t="str">
        <f>IF($D203="","",VLOOKUP($D203,Lists!$AO$2:$AQ$78,2,FALSE))</f>
        <v/>
      </c>
      <c r="C203" s="306" t="str">
        <f>IF($D203="","",VLOOKUP($D203,Lists!$AO$2:$AQ$78,3,FALSE))</f>
        <v/>
      </c>
      <c r="D203" s="317"/>
      <c r="E203" s="317"/>
      <c r="F203" s="336"/>
      <c r="G203" s="337"/>
      <c r="H203" s="336"/>
      <c r="I203" s="337"/>
      <c r="J203" s="300"/>
      <c r="K203" s="338"/>
      <c r="L203" s="274"/>
      <c r="M203" s="338"/>
      <c r="N203" s="300"/>
      <c r="O203" s="317"/>
      <c r="P203" s="317"/>
    </row>
    <row r="204" spans="2:16" s="279" customFormat="1" x14ac:dyDescent="0.35">
      <c r="B204" s="305" t="str">
        <f>IF($D204="","",VLOOKUP($D204,Lists!$AO$2:$AQ$78,2,FALSE))</f>
        <v/>
      </c>
      <c r="C204" s="306" t="str">
        <f>IF($D204="","",VLOOKUP($D204,Lists!$AO$2:$AQ$78,3,FALSE))</f>
        <v/>
      </c>
      <c r="D204" s="317"/>
      <c r="E204" s="317"/>
      <c r="F204" s="336"/>
      <c r="G204" s="337"/>
      <c r="H204" s="336"/>
      <c r="I204" s="337"/>
      <c r="J204" s="300"/>
      <c r="K204" s="338"/>
      <c r="L204" s="274"/>
      <c r="M204" s="338"/>
      <c r="N204" s="300"/>
      <c r="O204" s="317"/>
      <c r="P204" s="317"/>
    </row>
    <row r="205" spans="2:16" s="279" customFormat="1" x14ac:dyDescent="0.35">
      <c r="B205" s="305" t="str">
        <f>IF($D205="","",VLOOKUP($D205,Lists!$AO$2:$AQ$78,2,FALSE))</f>
        <v/>
      </c>
      <c r="C205" s="306" t="str">
        <f>IF($D205="","",VLOOKUP($D205,Lists!$AO$2:$AQ$78,3,FALSE))</f>
        <v/>
      </c>
      <c r="D205" s="317"/>
      <c r="E205" s="317"/>
      <c r="F205" s="336"/>
      <c r="G205" s="337"/>
      <c r="H205" s="336"/>
      <c r="I205" s="337"/>
      <c r="J205" s="300"/>
      <c r="K205" s="338"/>
      <c r="L205" s="274"/>
      <c r="M205" s="338"/>
      <c r="N205" s="300"/>
      <c r="O205" s="317"/>
      <c r="P205" s="317"/>
    </row>
    <row r="206" spans="2:16" s="279" customFormat="1" x14ac:dyDescent="0.35">
      <c r="B206" s="305" t="str">
        <f>IF($D206="","",VLOOKUP($D206,Lists!$AO$2:$AQ$78,2,FALSE))</f>
        <v/>
      </c>
      <c r="C206" s="306" t="str">
        <f>IF($D206="","",VLOOKUP($D206,Lists!$AO$2:$AQ$78,3,FALSE))</f>
        <v/>
      </c>
      <c r="D206" s="317"/>
      <c r="E206" s="317"/>
      <c r="F206" s="336"/>
      <c r="G206" s="337"/>
      <c r="H206" s="336"/>
      <c r="I206" s="337"/>
      <c r="J206" s="300"/>
      <c r="K206" s="338"/>
      <c r="L206" s="274"/>
      <c r="M206" s="338"/>
      <c r="N206" s="300"/>
      <c r="O206" s="317"/>
      <c r="P206" s="317"/>
    </row>
    <row r="207" spans="2:16" s="279" customFormat="1" x14ac:dyDescent="0.35">
      <c r="B207" s="305" t="str">
        <f>IF($D207="","",VLOOKUP($D207,Lists!$AO$2:$AQ$78,2,FALSE))</f>
        <v/>
      </c>
      <c r="C207" s="306" t="str">
        <f>IF($D207="","",VLOOKUP($D207,Lists!$AO$2:$AQ$78,3,FALSE))</f>
        <v/>
      </c>
      <c r="D207" s="317"/>
      <c r="E207" s="317"/>
      <c r="F207" s="336"/>
      <c r="G207" s="337"/>
      <c r="H207" s="336"/>
      <c r="I207" s="337"/>
      <c r="J207" s="300"/>
      <c r="K207" s="338"/>
      <c r="L207" s="274"/>
      <c r="M207" s="338"/>
      <c r="N207" s="300"/>
      <c r="O207" s="317"/>
      <c r="P207" s="317"/>
    </row>
    <row r="208" spans="2:16" s="279" customFormat="1" x14ac:dyDescent="0.35">
      <c r="B208" s="305" t="str">
        <f>IF($D208="","",VLOOKUP($D208,Lists!$AO$2:$AQ$78,2,FALSE))</f>
        <v/>
      </c>
      <c r="C208" s="306" t="str">
        <f>IF($D208="","",VLOOKUP($D208,Lists!$AO$2:$AQ$78,3,FALSE))</f>
        <v/>
      </c>
      <c r="D208" s="317"/>
      <c r="E208" s="317"/>
      <c r="F208" s="336"/>
      <c r="G208" s="337"/>
      <c r="H208" s="336"/>
      <c r="I208" s="337"/>
      <c r="J208" s="300"/>
      <c r="K208" s="338"/>
      <c r="L208" s="274"/>
      <c r="M208" s="338"/>
      <c r="N208" s="300"/>
      <c r="O208" s="317"/>
      <c r="P208" s="317"/>
    </row>
    <row r="209" spans="2:16" s="279" customFormat="1" x14ac:dyDescent="0.35">
      <c r="B209" s="305" t="str">
        <f>IF($D209="","",VLOOKUP($D209,Lists!$AO$2:$AQ$78,2,FALSE))</f>
        <v/>
      </c>
      <c r="C209" s="306" t="str">
        <f>IF($D209="","",VLOOKUP($D209,Lists!$AO$2:$AQ$78,3,FALSE))</f>
        <v/>
      </c>
      <c r="D209" s="317"/>
      <c r="E209" s="317"/>
      <c r="F209" s="336"/>
      <c r="G209" s="337"/>
      <c r="H209" s="336"/>
      <c r="I209" s="337"/>
      <c r="J209" s="300"/>
      <c r="K209" s="338"/>
      <c r="L209" s="274"/>
      <c r="M209" s="338"/>
      <c r="N209" s="300"/>
      <c r="O209" s="317"/>
      <c r="P209" s="317"/>
    </row>
    <row r="210" spans="2:16" s="279" customFormat="1" x14ac:dyDescent="0.35">
      <c r="B210" s="305" t="str">
        <f>IF($D210="","",VLOOKUP($D210,Lists!$AO$2:$AQ$78,2,FALSE))</f>
        <v/>
      </c>
      <c r="C210" s="306" t="str">
        <f>IF($D210="","",VLOOKUP($D210,Lists!$AO$2:$AQ$78,3,FALSE))</f>
        <v/>
      </c>
      <c r="D210" s="317"/>
      <c r="E210" s="317"/>
      <c r="F210" s="336"/>
      <c r="G210" s="337"/>
      <c r="H210" s="336"/>
      <c r="I210" s="337"/>
      <c r="J210" s="300"/>
      <c r="K210" s="338"/>
      <c r="L210" s="274"/>
      <c r="M210" s="338"/>
      <c r="N210" s="300"/>
      <c r="O210" s="317"/>
      <c r="P210" s="317"/>
    </row>
    <row r="211" spans="2:16" s="279" customFormat="1" x14ac:dyDescent="0.35">
      <c r="B211" s="305" t="str">
        <f>IF($D211="","",VLOOKUP($D211,Lists!$AO$2:$AQ$78,2,FALSE))</f>
        <v/>
      </c>
      <c r="C211" s="306" t="str">
        <f>IF($D211="","",VLOOKUP($D211,Lists!$AO$2:$AQ$78,3,FALSE))</f>
        <v/>
      </c>
      <c r="D211" s="317"/>
      <c r="E211" s="317"/>
      <c r="F211" s="336"/>
      <c r="G211" s="337"/>
      <c r="H211" s="336"/>
      <c r="I211" s="337"/>
      <c r="J211" s="300"/>
      <c r="K211" s="338"/>
      <c r="L211" s="274"/>
      <c r="M211" s="338"/>
      <c r="N211" s="300"/>
      <c r="O211" s="317"/>
      <c r="P211" s="317"/>
    </row>
    <row r="212" spans="2:16" s="279" customFormat="1" x14ac:dyDescent="0.35">
      <c r="B212" s="305" t="str">
        <f>IF($D212="","",VLOOKUP($D212,Lists!$AO$2:$AQ$78,2,FALSE))</f>
        <v/>
      </c>
      <c r="C212" s="306" t="str">
        <f>IF($D212="","",VLOOKUP($D212,Lists!$AO$2:$AQ$78,3,FALSE))</f>
        <v/>
      </c>
      <c r="D212" s="317"/>
      <c r="E212" s="317"/>
      <c r="F212" s="336"/>
      <c r="G212" s="337"/>
      <c r="H212" s="336"/>
      <c r="I212" s="337"/>
      <c r="J212" s="300"/>
      <c r="K212" s="338"/>
      <c r="L212" s="274"/>
      <c r="M212" s="338"/>
      <c r="N212" s="300"/>
      <c r="O212" s="317"/>
      <c r="P212" s="317"/>
    </row>
    <row r="213" spans="2:16" s="279" customFormat="1" x14ac:dyDescent="0.35">
      <c r="B213" s="305" t="str">
        <f>IF($D213="","",VLOOKUP($D213,Lists!$AO$2:$AQ$78,2,FALSE))</f>
        <v/>
      </c>
      <c r="C213" s="306" t="str">
        <f>IF($D213="","",VLOOKUP($D213,Lists!$AO$2:$AQ$78,3,FALSE))</f>
        <v/>
      </c>
      <c r="D213" s="317"/>
      <c r="E213" s="317"/>
      <c r="F213" s="336"/>
      <c r="G213" s="337"/>
      <c r="H213" s="336"/>
      <c r="I213" s="337"/>
      <c r="J213" s="300"/>
      <c r="K213" s="338"/>
      <c r="L213" s="274"/>
      <c r="M213" s="338"/>
      <c r="N213" s="300"/>
      <c r="O213" s="317"/>
      <c r="P213" s="317"/>
    </row>
    <row r="214" spans="2:16" s="279" customFormat="1" x14ac:dyDescent="0.35">
      <c r="B214" s="305" t="str">
        <f>IF($D214="","",VLOOKUP($D214,Lists!$AO$2:$AQ$78,2,FALSE))</f>
        <v/>
      </c>
      <c r="C214" s="306" t="str">
        <f>IF($D214="","",VLOOKUP($D214,Lists!$AO$2:$AQ$78,3,FALSE))</f>
        <v/>
      </c>
      <c r="D214" s="317"/>
      <c r="E214" s="317"/>
      <c r="F214" s="336"/>
      <c r="G214" s="337"/>
      <c r="H214" s="336"/>
      <c r="I214" s="337"/>
      <c r="J214" s="300"/>
      <c r="K214" s="338"/>
      <c r="L214" s="274"/>
      <c r="M214" s="338"/>
      <c r="N214" s="300"/>
      <c r="O214" s="317"/>
      <c r="P214" s="317"/>
    </row>
    <row r="215" spans="2:16" s="279" customFormat="1" x14ac:dyDescent="0.35">
      <c r="B215" s="305" t="str">
        <f>IF($D215="","",VLOOKUP($D215,Lists!$AO$2:$AQ$78,2,FALSE))</f>
        <v/>
      </c>
      <c r="C215" s="306" t="str">
        <f>IF($D215="","",VLOOKUP($D215,Lists!$AO$2:$AQ$78,3,FALSE))</f>
        <v/>
      </c>
      <c r="D215" s="317"/>
      <c r="E215" s="317"/>
      <c r="F215" s="336"/>
      <c r="G215" s="337"/>
      <c r="H215" s="336"/>
      <c r="I215" s="337"/>
      <c r="J215" s="300"/>
      <c r="K215" s="338"/>
      <c r="L215" s="274"/>
      <c r="M215" s="338"/>
      <c r="N215" s="300"/>
      <c r="O215" s="317"/>
      <c r="P215" s="317"/>
    </row>
    <row r="216" spans="2:16" s="279" customFormat="1" x14ac:dyDescent="0.35">
      <c r="B216" s="305" t="str">
        <f>IF($D216="","",VLOOKUP($D216,Lists!$AO$2:$AQ$78,2,FALSE))</f>
        <v/>
      </c>
      <c r="C216" s="306" t="str">
        <f>IF($D216="","",VLOOKUP($D216,Lists!$AO$2:$AQ$78,3,FALSE))</f>
        <v/>
      </c>
      <c r="D216" s="317"/>
      <c r="E216" s="317"/>
      <c r="F216" s="336"/>
      <c r="G216" s="337"/>
      <c r="H216" s="336"/>
      <c r="I216" s="337"/>
      <c r="J216" s="300"/>
      <c r="K216" s="338"/>
      <c r="L216" s="274"/>
      <c r="M216" s="338"/>
      <c r="N216" s="300"/>
      <c r="O216" s="317"/>
      <c r="P216" s="317"/>
    </row>
    <row r="217" spans="2:16" s="279" customFormat="1" x14ac:dyDescent="0.35">
      <c r="B217" s="305" t="str">
        <f>IF($D217="","",VLOOKUP($D217,Lists!$AO$2:$AQ$78,2,FALSE))</f>
        <v/>
      </c>
      <c r="C217" s="306" t="str">
        <f>IF($D217="","",VLOOKUP($D217,Lists!$AO$2:$AQ$78,3,FALSE))</f>
        <v/>
      </c>
      <c r="D217" s="317"/>
      <c r="E217" s="317"/>
      <c r="F217" s="336"/>
      <c r="G217" s="337"/>
      <c r="H217" s="336"/>
      <c r="I217" s="337"/>
      <c r="J217" s="300"/>
      <c r="K217" s="338"/>
      <c r="L217" s="274"/>
      <c r="M217" s="338"/>
      <c r="N217" s="300"/>
      <c r="O217" s="317"/>
      <c r="P217" s="317"/>
    </row>
    <row r="218" spans="2:16" s="279" customFormat="1" x14ac:dyDescent="0.35">
      <c r="B218" s="305" t="str">
        <f>IF($D218="","",VLOOKUP($D218,Lists!$AO$2:$AQ$78,2,FALSE))</f>
        <v/>
      </c>
      <c r="C218" s="306" t="str">
        <f>IF($D218="","",VLOOKUP($D218,Lists!$AO$2:$AQ$78,3,FALSE))</f>
        <v/>
      </c>
      <c r="D218" s="317"/>
      <c r="E218" s="317"/>
      <c r="F218" s="336"/>
      <c r="G218" s="337"/>
      <c r="H218" s="336"/>
      <c r="I218" s="337"/>
      <c r="J218" s="300"/>
      <c r="K218" s="338"/>
      <c r="L218" s="274"/>
      <c r="M218" s="338"/>
      <c r="N218" s="300"/>
      <c r="O218" s="317"/>
      <c r="P218" s="317"/>
    </row>
    <row r="219" spans="2:16" s="279" customFormat="1" x14ac:dyDescent="0.35">
      <c r="B219" s="305" t="str">
        <f>IF($D219="","",VLOOKUP($D219,Lists!$AO$2:$AQ$78,2,FALSE))</f>
        <v/>
      </c>
      <c r="C219" s="306" t="str">
        <f>IF($D219="","",VLOOKUP($D219,Lists!$AO$2:$AQ$78,3,FALSE))</f>
        <v/>
      </c>
      <c r="D219" s="317"/>
      <c r="E219" s="317"/>
      <c r="F219" s="336"/>
      <c r="G219" s="337"/>
      <c r="H219" s="336"/>
      <c r="I219" s="337"/>
      <c r="J219" s="300"/>
      <c r="K219" s="338"/>
      <c r="L219" s="274"/>
      <c r="M219" s="338"/>
      <c r="N219" s="300"/>
      <c r="O219" s="317"/>
      <c r="P219" s="317"/>
    </row>
    <row r="220" spans="2:16" s="279" customFormat="1" x14ac:dyDescent="0.35">
      <c r="B220" s="305" t="str">
        <f>IF($D220="","",VLOOKUP($D220,Lists!$AO$2:$AQ$78,2,FALSE))</f>
        <v/>
      </c>
      <c r="C220" s="306" t="str">
        <f>IF($D220="","",VLOOKUP($D220,Lists!$AO$2:$AQ$78,3,FALSE))</f>
        <v/>
      </c>
      <c r="D220" s="317"/>
      <c r="E220" s="317"/>
      <c r="F220" s="336"/>
      <c r="G220" s="337"/>
      <c r="H220" s="336"/>
      <c r="I220" s="337"/>
      <c r="J220" s="300"/>
      <c r="K220" s="338"/>
      <c r="L220" s="274"/>
      <c r="M220" s="338"/>
      <c r="N220" s="300"/>
      <c r="O220" s="317"/>
      <c r="P220" s="317"/>
    </row>
    <row r="221" spans="2:16" s="279" customFormat="1" x14ac:dyDescent="0.35">
      <c r="B221" s="305" t="str">
        <f>IF($D221="","",VLOOKUP($D221,Lists!$AO$2:$AQ$78,2,FALSE))</f>
        <v/>
      </c>
      <c r="C221" s="306" t="str">
        <f>IF($D221="","",VLOOKUP($D221,Lists!$AO$2:$AQ$78,3,FALSE))</f>
        <v/>
      </c>
      <c r="D221" s="317"/>
      <c r="E221" s="317"/>
      <c r="F221" s="336"/>
      <c r="G221" s="337"/>
      <c r="H221" s="336"/>
      <c r="I221" s="337"/>
      <c r="J221" s="300"/>
      <c r="K221" s="338"/>
      <c r="L221" s="274"/>
      <c r="M221" s="338"/>
      <c r="N221" s="300"/>
      <c r="O221" s="317"/>
      <c r="P221" s="317"/>
    </row>
    <row r="222" spans="2:16" s="279" customFormat="1" x14ac:dyDescent="0.35">
      <c r="B222" s="305" t="str">
        <f>IF($D222="","",VLOOKUP($D222,Lists!$AO$2:$AQ$78,2,FALSE))</f>
        <v/>
      </c>
      <c r="C222" s="306" t="str">
        <f>IF($D222="","",VLOOKUP($D222,Lists!$AO$2:$AQ$78,3,FALSE))</f>
        <v/>
      </c>
      <c r="D222" s="317"/>
      <c r="E222" s="317"/>
      <c r="F222" s="336"/>
      <c r="G222" s="337"/>
      <c r="H222" s="336"/>
      <c r="I222" s="337"/>
      <c r="J222" s="300"/>
      <c r="K222" s="338"/>
      <c r="L222" s="274"/>
      <c r="M222" s="338"/>
      <c r="N222" s="300"/>
      <c r="O222" s="317"/>
      <c r="P222" s="317"/>
    </row>
    <row r="223" spans="2:16" s="279" customFormat="1" x14ac:dyDescent="0.35">
      <c r="B223" s="305" t="str">
        <f>IF($D223="","",VLOOKUP($D223,Lists!$AO$2:$AQ$78,2,FALSE))</f>
        <v/>
      </c>
      <c r="C223" s="306" t="str">
        <f>IF($D223="","",VLOOKUP($D223,Lists!$AO$2:$AQ$78,3,FALSE))</f>
        <v/>
      </c>
      <c r="D223" s="317"/>
      <c r="E223" s="317"/>
      <c r="F223" s="336"/>
      <c r="G223" s="337"/>
      <c r="H223" s="336"/>
      <c r="I223" s="337"/>
      <c r="J223" s="300"/>
      <c r="K223" s="338"/>
      <c r="L223" s="274"/>
      <c r="M223" s="338"/>
      <c r="N223" s="300"/>
      <c r="O223" s="317"/>
      <c r="P223" s="317"/>
    </row>
    <row r="224" spans="2:16" s="279" customFormat="1" x14ac:dyDescent="0.35">
      <c r="B224" s="305" t="str">
        <f>IF($D224="","",VLOOKUP($D224,Lists!$AO$2:$AQ$78,2,FALSE))</f>
        <v/>
      </c>
      <c r="C224" s="306" t="str">
        <f>IF($D224="","",VLOOKUP($D224,Lists!$AO$2:$AQ$78,3,FALSE))</f>
        <v/>
      </c>
      <c r="D224" s="317"/>
      <c r="E224" s="317"/>
      <c r="F224" s="336"/>
      <c r="G224" s="337"/>
      <c r="H224" s="336"/>
      <c r="I224" s="337"/>
      <c r="J224" s="300"/>
      <c r="K224" s="338"/>
      <c r="L224" s="274"/>
      <c r="M224" s="338"/>
      <c r="N224" s="300"/>
      <c r="O224" s="317"/>
      <c r="P224" s="317"/>
    </row>
    <row r="225" spans="2:16" s="279" customFormat="1" x14ac:dyDescent="0.35">
      <c r="B225" s="305" t="str">
        <f>IF($D225="","",VLOOKUP($D225,Lists!$AO$2:$AQ$78,2,FALSE))</f>
        <v/>
      </c>
      <c r="C225" s="306" t="str">
        <f>IF($D225="","",VLOOKUP($D225,Lists!$AO$2:$AQ$78,3,FALSE))</f>
        <v/>
      </c>
      <c r="D225" s="317"/>
      <c r="E225" s="317"/>
      <c r="F225" s="336"/>
      <c r="G225" s="337"/>
      <c r="H225" s="336"/>
      <c r="I225" s="337"/>
      <c r="J225" s="300"/>
      <c r="K225" s="338"/>
      <c r="L225" s="274"/>
      <c r="M225" s="338"/>
      <c r="N225" s="300"/>
      <c r="O225" s="317"/>
      <c r="P225" s="317"/>
    </row>
    <row r="226" spans="2:16" s="279" customFormat="1" x14ac:dyDescent="0.35">
      <c r="B226" s="305" t="str">
        <f>IF($D226="","",VLOOKUP($D226,Lists!$AO$2:$AQ$78,2,FALSE))</f>
        <v/>
      </c>
      <c r="C226" s="306" t="str">
        <f>IF($D226="","",VLOOKUP($D226,Lists!$AO$2:$AQ$78,3,FALSE))</f>
        <v/>
      </c>
      <c r="D226" s="317"/>
      <c r="E226" s="317"/>
      <c r="F226" s="336"/>
      <c r="G226" s="337"/>
      <c r="H226" s="336"/>
      <c r="I226" s="337"/>
      <c r="J226" s="300"/>
      <c r="K226" s="338"/>
      <c r="L226" s="274"/>
      <c r="M226" s="338"/>
      <c r="N226" s="300"/>
      <c r="O226" s="317"/>
      <c r="P226" s="317"/>
    </row>
    <row r="227" spans="2:16" s="279" customFormat="1" x14ac:dyDescent="0.35">
      <c r="B227" s="305" t="str">
        <f>IF($D227="","",VLOOKUP($D227,Lists!$AO$2:$AQ$78,2,FALSE))</f>
        <v/>
      </c>
      <c r="C227" s="306" t="str">
        <f>IF($D227="","",VLOOKUP($D227,Lists!$AO$2:$AQ$78,3,FALSE))</f>
        <v/>
      </c>
      <c r="D227" s="317"/>
      <c r="E227" s="317"/>
      <c r="F227" s="336"/>
      <c r="G227" s="337"/>
      <c r="H227" s="336"/>
      <c r="I227" s="337"/>
      <c r="J227" s="300"/>
      <c r="K227" s="338"/>
      <c r="L227" s="274"/>
      <c r="M227" s="338"/>
      <c r="N227" s="300"/>
      <c r="O227" s="317"/>
      <c r="P227" s="317"/>
    </row>
    <row r="228" spans="2:16" s="279" customFormat="1" x14ac:dyDescent="0.35">
      <c r="B228" s="305" t="str">
        <f>IF($D228="","",VLOOKUP($D228,Lists!$AO$2:$AQ$78,2,FALSE))</f>
        <v/>
      </c>
      <c r="C228" s="306" t="str">
        <f>IF($D228="","",VLOOKUP($D228,Lists!$AO$2:$AQ$78,3,FALSE))</f>
        <v/>
      </c>
      <c r="D228" s="317"/>
      <c r="E228" s="317"/>
      <c r="F228" s="336"/>
      <c r="G228" s="337"/>
      <c r="H228" s="336"/>
      <c r="I228" s="337"/>
      <c r="J228" s="300"/>
      <c r="K228" s="338"/>
      <c r="L228" s="274"/>
      <c r="M228" s="338"/>
      <c r="N228" s="300"/>
      <c r="O228" s="317"/>
      <c r="P228" s="317"/>
    </row>
    <row r="229" spans="2:16" s="279" customFormat="1" x14ac:dyDescent="0.35">
      <c r="B229" s="305" t="str">
        <f>IF($D229="","",VLOOKUP($D229,Lists!$AO$2:$AQ$78,2,FALSE))</f>
        <v/>
      </c>
      <c r="C229" s="306" t="str">
        <f>IF($D229="","",VLOOKUP($D229,Lists!$AO$2:$AQ$78,3,FALSE))</f>
        <v/>
      </c>
      <c r="D229" s="317"/>
      <c r="E229" s="317"/>
      <c r="F229" s="336"/>
      <c r="G229" s="337"/>
      <c r="H229" s="336"/>
      <c r="I229" s="337"/>
      <c r="J229" s="300"/>
      <c r="K229" s="338"/>
      <c r="L229" s="274"/>
      <c r="M229" s="338"/>
      <c r="N229" s="300"/>
      <c r="O229" s="317"/>
      <c r="P229" s="317"/>
    </row>
    <row r="230" spans="2:16" s="279" customFormat="1" x14ac:dyDescent="0.35">
      <c r="B230" s="305" t="str">
        <f>IF($D230="","",VLOOKUP($D230,Lists!$AO$2:$AQ$78,2,FALSE))</f>
        <v/>
      </c>
      <c r="C230" s="306" t="str">
        <f>IF($D230="","",VLOOKUP($D230,Lists!$AO$2:$AQ$78,3,FALSE))</f>
        <v/>
      </c>
      <c r="D230" s="317"/>
      <c r="E230" s="317"/>
      <c r="F230" s="336"/>
      <c r="G230" s="337"/>
      <c r="H230" s="336"/>
      <c r="I230" s="337"/>
      <c r="J230" s="300"/>
      <c r="K230" s="338"/>
      <c r="L230" s="274"/>
      <c r="M230" s="338"/>
      <c r="N230" s="300"/>
      <c r="O230" s="317"/>
      <c r="P230" s="317"/>
    </row>
    <row r="231" spans="2:16" s="279" customFormat="1" x14ac:dyDescent="0.35">
      <c r="B231" s="305" t="str">
        <f>IF($D231="","",VLOOKUP($D231,Lists!$AO$2:$AQ$78,2,FALSE))</f>
        <v/>
      </c>
      <c r="C231" s="306" t="str">
        <f>IF($D231="","",VLOOKUP($D231,Lists!$AO$2:$AQ$78,3,FALSE))</f>
        <v/>
      </c>
      <c r="D231" s="317"/>
      <c r="E231" s="317"/>
      <c r="F231" s="336"/>
      <c r="G231" s="337"/>
      <c r="H231" s="336"/>
      <c r="I231" s="337"/>
      <c r="J231" s="300"/>
      <c r="K231" s="338"/>
      <c r="L231" s="274"/>
      <c r="M231" s="338"/>
      <c r="N231" s="300"/>
      <c r="O231" s="317"/>
      <c r="P231" s="317"/>
    </row>
    <row r="232" spans="2:16" s="279" customFormat="1" x14ac:dyDescent="0.35">
      <c r="B232" s="305" t="str">
        <f>IF($D232="","",VLOOKUP($D232,Lists!$AO$2:$AQ$78,2,FALSE))</f>
        <v/>
      </c>
      <c r="C232" s="306" t="str">
        <f>IF($D232="","",VLOOKUP($D232,Lists!$AO$2:$AQ$78,3,FALSE))</f>
        <v/>
      </c>
      <c r="D232" s="317"/>
      <c r="E232" s="317"/>
      <c r="F232" s="336"/>
      <c r="G232" s="337"/>
      <c r="H232" s="336"/>
      <c r="I232" s="337"/>
      <c r="J232" s="300"/>
      <c r="K232" s="338"/>
      <c r="L232" s="274"/>
      <c r="M232" s="338"/>
      <c r="N232" s="300"/>
      <c r="O232" s="317"/>
      <c r="P232" s="317"/>
    </row>
    <row r="233" spans="2:16" s="279" customFormat="1" x14ac:dyDescent="0.35">
      <c r="B233" s="305" t="str">
        <f>IF($D233="","",VLOOKUP($D233,Lists!$AO$2:$AQ$78,2,FALSE))</f>
        <v/>
      </c>
      <c r="C233" s="306" t="str">
        <f>IF($D233="","",VLOOKUP($D233,Lists!$AO$2:$AQ$78,3,FALSE))</f>
        <v/>
      </c>
      <c r="D233" s="317"/>
      <c r="E233" s="317"/>
      <c r="F233" s="336"/>
      <c r="G233" s="337"/>
      <c r="H233" s="336"/>
      <c r="I233" s="337"/>
      <c r="J233" s="300"/>
      <c r="K233" s="338"/>
      <c r="L233" s="274"/>
      <c r="M233" s="338"/>
      <c r="N233" s="300"/>
      <c r="O233" s="317"/>
      <c r="P233" s="317"/>
    </row>
    <row r="234" spans="2:16" s="279" customFormat="1" x14ac:dyDescent="0.35">
      <c r="B234" s="305" t="str">
        <f>IF($D234="","",VLOOKUP($D234,Lists!$AO$2:$AQ$78,2,FALSE))</f>
        <v/>
      </c>
      <c r="C234" s="306" t="str">
        <f>IF($D234="","",VLOOKUP($D234,Lists!$AO$2:$AQ$78,3,FALSE))</f>
        <v/>
      </c>
      <c r="D234" s="317"/>
      <c r="E234" s="317"/>
      <c r="F234" s="336"/>
      <c r="G234" s="337"/>
      <c r="H234" s="336"/>
      <c r="I234" s="337"/>
      <c r="J234" s="300"/>
      <c r="K234" s="338"/>
      <c r="L234" s="274"/>
      <c r="M234" s="338"/>
      <c r="N234" s="300"/>
      <c r="O234" s="317"/>
      <c r="P234" s="317"/>
    </row>
    <row r="235" spans="2:16" s="279" customFormat="1" x14ac:dyDescent="0.35">
      <c r="B235" s="305" t="str">
        <f>IF($D235="","",VLOOKUP($D235,Lists!$AO$2:$AQ$78,2,FALSE))</f>
        <v/>
      </c>
      <c r="C235" s="306" t="str">
        <f>IF($D235="","",VLOOKUP($D235,Lists!$AO$2:$AQ$78,3,FALSE))</f>
        <v/>
      </c>
      <c r="D235" s="317"/>
      <c r="E235" s="317"/>
      <c r="F235" s="336"/>
      <c r="G235" s="337"/>
      <c r="H235" s="336"/>
      <c r="I235" s="337"/>
      <c r="J235" s="300"/>
      <c r="K235" s="338"/>
      <c r="L235" s="274"/>
      <c r="M235" s="338"/>
      <c r="N235" s="300"/>
      <c r="O235" s="317"/>
      <c r="P235" s="317"/>
    </row>
    <row r="236" spans="2:16" s="279" customFormat="1" x14ac:dyDescent="0.35">
      <c r="B236" s="305" t="str">
        <f>IF($D236="","",VLOOKUP($D236,Lists!$AO$2:$AQ$78,2,FALSE))</f>
        <v/>
      </c>
      <c r="C236" s="306" t="str">
        <f>IF($D236="","",VLOOKUP($D236,Lists!$AO$2:$AQ$78,3,FALSE))</f>
        <v/>
      </c>
      <c r="D236" s="317"/>
      <c r="E236" s="317"/>
      <c r="F236" s="336"/>
      <c r="G236" s="337"/>
      <c r="H236" s="336"/>
      <c r="I236" s="337"/>
      <c r="J236" s="300"/>
      <c r="K236" s="338"/>
      <c r="L236" s="274"/>
      <c r="M236" s="338"/>
      <c r="N236" s="300"/>
      <c r="O236" s="317"/>
      <c r="P236" s="317"/>
    </row>
    <row r="237" spans="2:16" s="279" customFormat="1" x14ac:dyDescent="0.35">
      <c r="B237" s="305" t="str">
        <f>IF($D237="","",VLOOKUP($D237,Lists!$AO$2:$AQ$78,2,FALSE))</f>
        <v/>
      </c>
      <c r="C237" s="306" t="str">
        <f>IF($D237="","",VLOOKUP($D237,Lists!$AO$2:$AQ$78,3,FALSE))</f>
        <v/>
      </c>
      <c r="D237" s="317"/>
      <c r="E237" s="317"/>
      <c r="F237" s="336"/>
      <c r="G237" s="337"/>
      <c r="H237" s="336"/>
      <c r="I237" s="337"/>
      <c r="J237" s="300"/>
      <c r="K237" s="338"/>
      <c r="L237" s="274"/>
      <c r="M237" s="338"/>
      <c r="N237" s="300"/>
      <c r="O237" s="317"/>
      <c r="P237" s="317"/>
    </row>
    <row r="238" spans="2:16" s="279" customFormat="1" x14ac:dyDescent="0.35">
      <c r="B238" s="305" t="str">
        <f>IF($D238="","",VLOOKUP($D238,Lists!$AO$2:$AQ$78,2,FALSE))</f>
        <v/>
      </c>
      <c r="C238" s="306" t="str">
        <f>IF($D238="","",VLOOKUP($D238,Lists!$AO$2:$AQ$78,3,FALSE))</f>
        <v/>
      </c>
      <c r="D238" s="317"/>
      <c r="E238" s="317"/>
      <c r="F238" s="336"/>
      <c r="G238" s="337"/>
      <c r="H238" s="336"/>
      <c r="I238" s="337"/>
      <c r="J238" s="300"/>
      <c r="K238" s="338"/>
      <c r="L238" s="274"/>
      <c r="M238" s="338"/>
      <c r="N238" s="300"/>
      <c r="O238" s="317"/>
      <c r="P238" s="317"/>
    </row>
    <row r="239" spans="2:16" s="279" customFormat="1" x14ac:dyDescent="0.35">
      <c r="B239" s="305" t="str">
        <f>IF($D239="","",VLOOKUP($D239,Lists!$AO$2:$AQ$78,2,FALSE))</f>
        <v/>
      </c>
      <c r="C239" s="306" t="str">
        <f>IF($D239="","",VLOOKUP($D239,Lists!$AO$2:$AQ$78,3,FALSE))</f>
        <v/>
      </c>
      <c r="D239" s="317"/>
      <c r="E239" s="317"/>
      <c r="F239" s="336"/>
      <c r="G239" s="337"/>
      <c r="H239" s="336"/>
      <c r="I239" s="337"/>
      <c r="J239" s="300"/>
      <c r="K239" s="338"/>
      <c r="L239" s="274"/>
      <c r="M239" s="338"/>
      <c r="N239" s="300"/>
      <c r="O239" s="317"/>
      <c r="P239" s="317"/>
    </row>
    <row r="240" spans="2:16" s="279" customFormat="1" x14ac:dyDescent="0.35">
      <c r="B240" s="305" t="str">
        <f>IF($D240="","",VLOOKUP($D240,Lists!$AO$2:$AQ$78,2,FALSE))</f>
        <v/>
      </c>
      <c r="C240" s="306" t="str">
        <f>IF($D240="","",VLOOKUP($D240,Lists!$AO$2:$AQ$78,3,FALSE))</f>
        <v/>
      </c>
      <c r="D240" s="317"/>
      <c r="E240" s="317"/>
      <c r="F240" s="336"/>
      <c r="G240" s="337"/>
      <c r="H240" s="336"/>
      <c r="I240" s="337"/>
      <c r="J240" s="300"/>
      <c r="K240" s="338"/>
      <c r="L240" s="274"/>
      <c r="M240" s="338"/>
      <c r="N240" s="300"/>
      <c r="O240" s="317"/>
      <c r="P240" s="317"/>
    </row>
    <row r="241" spans="2:16" s="279" customFormat="1" x14ac:dyDescent="0.35">
      <c r="B241" s="305" t="str">
        <f>IF($D241="","",VLOOKUP($D241,Lists!$AO$2:$AQ$78,2,FALSE))</f>
        <v/>
      </c>
      <c r="C241" s="306" t="str">
        <f>IF($D241="","",VLOOKUP($D241,Lists!$AO$2:$AQ$78,3,FALSE))</f>
        <v/>
      </c>
      <c r="D241" s="317"/>
      <c r="E241" s="317"/>
      <c r="F241" s="336"/>
      <c r="G241" s="337"/>
      <c r="H241" s="336"/>
      <c r="I241" s="337"/>
      <c r="J241" s="300"/>
      <c r="K241" s="338"/>
      <c r="L241" s="274"/>
      <c r="M241" s="338"/>
      <c r="N241" s="300"/>
      <c r="O241" s="317"/>
      <c r="P241" s="317"/>
    </row>
    <row r="242" spans="2:16" s="279" customFormat="1" x14ac:dyDescent="0.35">
      <c r="B242" s="305" t="str">
        <f>IF($D242="","",VLOOKUP($D242,Lists!$AO$2:$AQ$78,2,FALSE))</f>
        <v/>
      </c>
      <c r="C242" s="306" t="str">
        <f>IF($D242="","",VLOOKUP($D242,Lists!$AO$2:$AQ$78,3,FALSE))</f>
        <v/>
      </c>
      <c r="D242" s="317"/>
      <c r="E242" s="317"/>
      <c r="F242" s="336"/>
      <c r="G242" s="337"/>
      <c r="H242" s="336"/>
      <c r="I242" s="337"/>
      <c r="J242" s="300"/>
      <c r="K242" s="338"/>
      <c r="L242" s="274"/>
      <c r="M242" s="338"/>
      <c r="N242" s="300"/>
      <c r="O242" s="317"/>
      <c r="P242" s="317"/>
    </row>
    <row r="243" spans="2:16" s="279" customFormat="1" x14ac:dyDescent="0.35">
      <c r="B243" s="305" t="str">
        <f>IF($D243="","",VLOOKUP($D243,Lists!$AO$2:$AQ$78,2,FALSE))</f>
        <v/>
      </c>
      <c r="C243" s="306" t="str">
        <f>IF($D243="","",VLOOKUP($D243,Lists!$AO$2:$AQ$78,3,FALSE))</f>
        <v/>
      </c>
      <c r="D243" s="317"/>
      <c r="E243" s="317"/>
      <c r="F243" s="336"/>
      <c r="G243" s="337"/>
      <c r="H243" s="336"/>
      <c r="I243" s="337"/>
      <c r="J243" s="300"/>
      <c r="K243" s="338"/>
      <c r="L243" s="274"/>
      <c r="M243" s="338"/>
      <c r="N243" s="300"/>
      <c r="O243" s="317"/>
      <c r="P243" s="317"/>
    </row>
    <row r="244" spans="2:16" s="279" customFormat="1" x14ac:dyDescent="0.35">
      <c r="B244" s="305" t="str">
        <f>IF($D244="","",VLOOKUP($D244,Lists!$AO$2:$AQ$78,2,FALSE))</f>
        <v/>
      </c>
      <c r="C244" s="306" t="str">
        <f>IF($D244="","",VLOOKUP($D244,Lists!$AO$2:$AQ$78,3,FALSE))</f>
        <v/>
      </c>
      <c r="D244" s="317"/>
      <c r="E244" s="317"/>
      <c r="F244" s="336"/>
      <c r="G244" s="337"/>
      <c r="H244" s="336"/>
      <c r="I244" s="337"/>
      <c r="J244" s="300"/>
      <c r="K244" s="338"/>
      <c r="L244" s="274"/>
      <c r="M244" s="338"/>
      <c r="N244" s="300"/>
      <c r="O244" s="317"/>
      <c r="P244" s="317"/>
    </row>
    <row r="245" spans="2:16" s="279" customFormat="1" x14ac:dyDescent="0.35">
      <c r="B245" s="305" t="str">
        <f>IF($D245="","",VLOOKUP($D245,Lists!$AO$2:$AQ$78,2,FALSE))</f>
        <v/>
      </c>
      <c r="C245" s="306" t="str">
        <f>IF($D245="","",VLOOKUP($D245,Lists!$AO$2:$AQ$78,3,FALSE))</f>
        <v/>
      </c>
      <c r="D245" s="317"/>
      <c r="E245" s="317"/>
      <c r="F245" s="336"/>
      <c r="G245" s="337"/>
      <c r="H245" s="336"/>
      <c r="I245" s="337"/>
      <c r="J245" s="300"/>
      <c r="K245" s="338"/>
      <c r="L245" s="274"/>
      <c r="M245" s="338"/>
      <c r="N245" s="300"/>
      <c r="O245" s="317"/>
      <c r="P245" s="317"/>
    </row>
    <row r="246" spans="2:16" s="279" customFormat="1" x14ac:dyDescent="0.35">
      <c r="B246" s="305" t="str">
        <f>IF($D246="","",VLOOKUP($D246,Lists!$AO$2:$AQ$78,2,FALSE))</f>
        <v/>
      </c>
      <c r="C246" s="306" t="str">
        <f>IF($D246="","",VLOOKUP($D246,Lists!$AO$2:$AQ$78,3,FALSE))</f>
        <v/>
      </c>
      <c r="D246" s="317"/>
      <c r="E246" s="317"/>
      <c r="F246" s="336"/>
      <c r="G246" s="337"/>
      <c r="H246" s="336"/>
      <c r="I246" s="337"/>
      <c r="J246" s="300"/>
      <c r="K246" s="338"/>
      <c r="L246" s="274"/>
      <c r="M246" s="338"/>
      <c r="N246" s="300"/>
      <c r="O246" s="317"/>
      <c r="P246" s="317"/>
    </row>
    <row r="247" spans="2:16" s="279" customFormat="1" x14ac:dyDescent="0.35">
      <c r="B247" s="305" t="str">
        <f>IF($D247="","",VLOOKUP($D247,Lists!$AO$2:$AQ$78,2,FALSE))</f>
        <v/>
      </c>
      <c r="C247" s="306" t="str">
        <f>IF($D247="","",VLOOKUP($D247,Lists!$AO$2:$AQ$78,3,FALSE))</f>
        <v/>
      </c>
      <c r="D247" s="317"/>
      <c r="E247" s="317"/>
      <c r="F247" s="336"/>
      <c r="G247" s="337"/>
      <c r="H247" s="336"/>
      <c r="I247" s="337"/>
      <c r="J247" s="300"/>
      <c r="K247" s="338"/>
      <c r="L247" s="274"/>
      <c r="M247" s="338"/>
      <c r="N247" s="300"/>
      <c r="O247" s="317"/>
      <c r="P247" s="317"/>
    </row>
    <row r="248" spans="2:16" s="279" customFormat="1" x14ac:dyDescent="0.35">
      <c r="B248" s="305" t="str">
        <f>IF($D248="","",VLOOKUP($D248,Lists!$AO$2:$AQ$78,2,FALSE))</f>
        <v/>
      </c>
      <c r="C248" s="306" t="str">
        <f>IF($D248="","",VLOOKUP($D248,Lists!$AO$2:$AQ$78,3,FALSE))</f>
        <v/>
      </c>
      <c r="D248" s="317"/>
      <c r="E248" s="317"/>
      <c r="F248" s="336"/>
      <c r="G248" s="337"/>
      <c r="H248" s="336"/>
      <c r="I248" s="337"/>
      <c r="J248" s="300"/>
      <c r="K248" s="338"/>
      <c r="L248" s="274"/>
      <c r="M248" s="338"/>
      <c r="N248" s="300"/>
      <c r="O248" s="317"/>
      <c r="P248" s="317"/>
    </row>
    <row r="249" spans="2:16" s="279" customFormat="1" x14ac:dyDescent="0.35">
      <c r="B249" s="305" t="str">
        <f>IF($D249="","",VLOOKUP($D249,Lists!$AO$2:$AQ$78,2,FALSE))</f>
        <v/>
      </c>
      <c r="C249" s="306" t="str">
        <f>IF($D249="","",VLOOKUP($D249,Lists!$AO$2:$AQ$78,3,FALSE))</f>
        <v/>
      </c>
      <c r="D249" s="317"/>
      <c r="E249" s="317"/>
      <c r="F249" s="336"/>
      <c r="G249" s="337"/>
      <c r="H249" s="336"/>
      <c r="I249" s="337"/>
      <c r="J249" s="300"/>
      <c r="K249" s="338"/>
      <c r="L249" s="274"/>
      <c r="M249" s="338"/>
      <c r="N249" s="300"/>
      <c r="O249" s="317"/>
      <c r="P249" s="317"/>
    </row>
    <row r="250" spans="2:16" s="279" customFormat="1" x14ac:dyDescent="0.35">
      <c r="B250" s="305" t="str">
        <f>IF($D250="","",VLOOKUP($D250,Lists!$AO$2:$AQ$78,2,FALSE))</f>
        <v/>
      </c>
      <c r="C250" s="306" t="str">
        <f>IF($D250="","",VLOOKUP($D250,Lists!$AO$2:$AQ$78,3,FALSE))</f>
        <v/>
      </c>
      <c r="D250" s="317"/>
      <c r="E250" s="317"/>
      <c r="F250" s="336"/>
      <c r="G250" s="337"/>
      <c r="H250" s="336"/>
      <c r="I250" s="337"/>
      <c r="J250" s="300"/>
      <c r="K250" s="338"/>
      <c r="L250" s="274"/>
      <c r="M250" s="338"/>
      <c r="N250" s="300"/>
      <c r="O250" s="317"/>
      <c r="P250" s="317"/>
    </row>
    <row r="251" spans="2:16" s="279" customFormat="1" x14ac:dyDescent="0.35">
      <c r="B251" s="305" t="str">
        <f>IF($D251="","",VLOOKUP($D251,Lists!$AO$2:$AQ$78,2,FALSE))</f>
        <v/>
      </c>
      <c r="C251" s="306" t="str">
        <f>IF($D251="","",VLOOKUP($D251,Lists!$AO$2:$AQ$78,3,FALSE))</f>
        <v/>
      </c>
      <c r="D251" s="317"/>
      <c r="E251" s="317"/>
      <c r="F251" s="336"/>
      <c r="G251" s="337"/>
      <c r="H251" s="336"/>
      <c r="I251" s="337"/>
      <c r="J251" s="300"/>
      <c r="K251" s="338"/>
      <c r="L251" s="274"/>
      <c r="M251" s="338"/>
      <c r="N251" s="300"/>
      <c r="O251" s="317"/>
      <c r="P251" s="317"/>
    </row>
    <row r="252" spans="2:16" s="279" customFormat="1" x14ac:dyDescent="0.35">
      <c r="B252" s="305" t="str">
        <f>IF($D252="","",VLOOKUP($D252,Lists!$AO$2:$AQ$78,2,FALSE))</f>
        <v/>
      </c>
      <c r="C252" s="306" t="str">
        <f>IF($D252="","",VLOOKUP($D252,Lists!$AO$2:$AQ$78,3,FALSE))</f>
        <v/>
      </c>
      <c r="D252" s="317"/>
      <c r="E252" s="317"/>
      <c r="F252" s="336"/>
      <c r="G252" s="337"/>
      <c r="H252" s="336"/>
      <c r="I252" s="337"/>
      <c r="J252" s="300"/>
      <c r="K252" s="338"/>
      <c r="L252" s="274"/>
      <c r="M252" s="338"/>
      <c r="N252" s="300"/>
      <c r="O252" s="317"/>
      <c r="P252" s="317"/>
    </row>
    <row r="253" spans="2:16" s="279" customFormat="1" x14ac:dyDescent="0.35">
      <c r="B253" s="305" t="str">
        <f>IF($D253="","",VLOOKUP($D253,Lists!$AO$2:$AQ$78,2,FALSE))</f>
        <v/>
      </c>
      <c r="C253" s="306" t="str">
        <f>IF($D253="","",VLOOKUP($D253,Lists!$AO$2:$AQ$78,3,FALSE))</f>
        <v/>
      </c>
      <c r="D253" s="317"/>
      <c r="E253" s="317"/>
      <c r="F253" s="336"/>
      <c r="G253" s="337"/>
      <c r="H253" s="336"/>
      <c r="I253" s="337"/>
      <c r="J253" s="300"/>
      <c r="K253" s="338"/>
      <c r="L253" s="274"/>
      <c r="M253" s="338"/>
      <c r="N253" s="300"/>
      <c r="O253" s="317"/>
      <c r="P253" s="317"/>
    </row>
    <row r="254" spans="2:16" s="279" customFormat="1" x14ac:dyDescent="0.35">
      <c r="B254" s="305" t="str">
        <f>IF($D254="","",VLOOKUP($D254,Lists!$AO$2:$AQ$78,2,FALSE))</f>
        <v/>
      </c>
      <c r="C254" s="306" t="str">
        <f>IF($D254="","",VLOOKUP($D254,Lists!$AO$2:$AQ$78,3,FALSE))</f>
        <v/>
      </c>
      <c r="D254" s="317"/>
      <c r="E254" s="317"/>
      <c r="F254" s="336"/>
      <c r="G254" s="337"/>
      <c r="H254" s="336"/>
      <c r="I254" s="337"/>
      <c r="J254" s="300"/>
      <c r="K254" s="338"/>
      <c r="L254" s="274"/>
      <c r="M254" s="338"/>
      <c r="N254" s="300"/>
      <c r="O254" s="317"/>
      <c r="P254" s="317"/>
    </row>
    <row r="255" spans="2:16" s="279" customFormat="1" x14ac:dyDescent="0.35">
      <c r="B255" s="305" t="str">
        <f>IF($D255="","",VLOOKUP($D255,Lists!$AO$2:$AQ$78,2,FALSE))</f>
        <v/>
      </c>
      <c r="C255" s="306" t="str">
        <f>IF($D255="","",VLOOKUP($D255,Lists!$AO$2:$AQ$78,3,FALSE))</f>
        <v/>
      </c>
      <c r="D255" s="317"/>
      <c r="E255" s="317"/>
      <c r="F255" s="336"/>
      <c r="G255" s="337"/>
      <c r="H255" s="336"/>
      <c r="I255" s="337"/>
      <c r="J255" s="300"/>
      <c r="K255" s="338"/>
      <c r="L255" s="274"/>
      <c r="M255" s="338"/>
      <c r="N255" s="300"/>
      <c r="O255" s="317"/>
      <c r="P255" s="317"/>
    </row>
    <row r="256" spans="2:16" s="279" customFormat="1" x14ac:dyDescent="0.35">
      <c r="B256" s="305" t="str">
        <f>IF($D256="","",VLOOKUP($D256,Lists!$AO$2:$AQ$78,2,FALSE))</f>
        <v/>
      </c>
      <c r="C256" s="306" t="str">
        <f>IF($D256="","",VLOOKUP($D256,Lists!$AO$2:$AQ$78,3,FALSE))</f>
        <v/>
      </c>
      <c r="D256" s="317"/>
      <c r="E256" s="317"/>
      <c r="F256" s="336"/>
      <c r="G256" s="337"/>
      <c r="H256" s="336"/>
      <c r="I256" s="337"/>
      <c r="J256" s="300"/>
      <c r="K256" s="338"/>
      <c r="L256" s="274"/>
      <c r="M256" s="338"/>
      <c r="N256" s="300"/>
      <c r="O256" s="317"/>
      <c r="P256" s="317"/>
    </row>
    <row r="257" spans="2:16" s="279" customFormat="1" x14ac:dyDescent="0.35">
      <c r="B257" s="305" t="str">
        <f>IF($D257="","",VLOOKUP($D257,Lists!$AO$2:$AQ$78,2,FALSE))</f>
        <v/>
      </c>
      <c r="C257" s="306" t="str">
        <f>IF($D257="","",VLOOKUP($D257,Lists!$AO$2:$AQ$78,3,FALSE))</f>
        <v/>
      </c>
      <c r="D257" s="317"/>
      <c r="E257" s="317"/>
      <c r="F257" s="336"/>
      <c r="G257" s="337"/>
      <c r="H257" s="336"/>
      <c r="I257" s="337"/>
      <c r="J257" s="300"/>
      <c r="K257" s="338"/>
      <c r="L257" s="274"/>
      <c r="M257" s="338"/>
      <c r="N257" s="300"/>
      <c r="O257" s="317"/>
      <c r="P257" s="317"/>
    </row>
    <row r="258" spans="2:16" s="279" customFormat="1" x14ac:dyDescent="0.35">
      <c r="B258" s="305" t="str">
        <f>IF($D258="","",VLOOKUP($D258,Lists!$AO$2:$AQ$78,2,FALSE))</f>
        <v/>
      </c>
      <c r="C258" s="306" t="str">
        <f>IF($D258="","",VLOOKUP($D258,Lists!$AO$2:$AQ$78,3,FALSE))</f>
        <v/>
      </c>
      <c r="D258" s="317"/>
      <c r="E258" s="317"/>
      <c r="F258" s="336"/>
      <c r="G258" s="337"/>
      <c r="H258" s="336"/>
      <c r="I258" s="337"/>
      <c r="J258" s="300"/>
      <c r="K258" s="338"/>
      <c r="L258" s="274"/>
      <c r="M258" s="338"/>
      <c r="N258" s="300"/>
      <c r="O258" s="317"/>
      <c r="P258" s="317"/>
    </row>
    <row r="259" spans="2:16" s="279" customFormat="1" x14ac:dyDescent="0.35">
      <c r="B259" s="305" t="str">
        <f>IF($D259="","",VLOOKUP($D259,Lists!$AO$2:$AQ$78,2,FALSE))</f>
        <v/>
      </c>
      <c r="C259" s="306" t="str">
        <f>IF($D259="","",VLOOKUP($D259,Lists!$AO$2:$AQ$78,3,FALSE))</f>
        <v/>
      </c>
      <c r="D259" s="317"/>
      <c r="E259" s="317"/>
      <c r="F259" s="336"/>
      <c r="G259" s="337"/>
      <c r="H259" s="336"/>
      <c r="I259" s="337"/>
      <c r="J259" s="300"/>
      <c r="K259" s="338"/>
      <c r="L259" s="274"/>
      <c r="M259" s="338"/>
      <c r="N259" s="300"/>
      <c r="O259" s="317"/>
      <c r="P259" s="317"/>
    </row>
    <row r="260" spans="2:16" s="279" customFormat="1" x14ac:dyDescent="0.35">
      <c r="B260" s="305" t="str">
        <f>IF($D260="","",VLOOKUP($D260,Lists!$AO$2:$AQ$78,2,FALSE))</f>
        <v/>
      </c>
      <c r="C260" s="306" t="str">
        <f>IF($D260="","",VLOOKUP($D260,Lists!$AO$2:$AQ$78,3,FALSE))</f>
        <v/>
      </c>
      <c r="D260" s="317"/>
      <c r="E260" s="317"/>
      <c r="F260" s="336"/>
      <c r="G260" s="337"/>
      <c r="H260" s="336"/>
      <c r="I260" s="337"/>
      <c r="J260" s="300"/>
      <c r="K260" s="338"/>
      <c r="L260" s="274"/>
      <c r="M260" s="338"/>
      <c r="N260" s="300"/>
      <c r="O260" s="317"/>
      <c r="P260" s="317"/>
    </row>
    <row r="261" spans="2:16" s="279" customFormat="1" x14ac:dyDescent="0.35">
      <c r="B261" s="305" t="str">
        <f>IF($D261="","",VLOOKUP($D261,Lists!$AO$2:$AQ$78,2,FALSE))</f>
        <v/>
      </c>
      <c r="C261" s="306" t="str">
        <f>IF($D261="","",VLOOKUP($D261,Lists!$AO$2:$AQ$78,3,FALSE))</f>
        <v/>
      </c>
      <c r="D261" s="317"/>
      <c r="E261" s="317"/>
      <c r="F261" s="336"/>
      <c r="G261" s="337"/>
      <c r="H261" s="336"/>
      <c r="I261" s="337"/>
      <c r="J261" s="300"/>
      <c r="K261" s="338"/>
      <c r="L261" s="274"/>
      <c r="M261" s="338"/>
      <c r="N261" s="300"/>
      <c r="O261" s="317"/>
      <c r="P261" s="317"/>
    </row>
    <row r="262" spans="2:16" s="279" customFormat="1" x14ac:dyDescent="0.35">
      <c r="B262" s="305" t="str">
        <f>IF($D262="","",VLOOKUP($D262,Lists!$AO$2:$AQ$78,2,FALSE))</f>
        <v/>
      </c>
      <c r="C262" s="306" t="str">
        <f>IF($D262="","",VLOOKUP($D262,Lists!$AO$2:$AQ$78,3,FALSE))</f>
        <v/>
      </c>
      <c r="D262" s="317"/>
      <c r="E262" s="317"/>
      <c r="F262" s="336"/>
      <c r="G262" s="337"/>
      <c r="H262" s="336"/>
      <c r="I262" s="337"/>
      <c r="J262" s="300"/>
      <c r="K262" s="338"/>
      <c r="L262" s="274"/>
      <c r="M262" s="338"/>
      <c r="N262" s="300"/>
      <c r="O262" s="317"/>
      <c r="P262" s="317"/>
    </row>
    <row r="263" spans="2:16" s="279" customFormat="1" x14ac:dyDescent="0.35">
      <c r="B263" s="305" t="str">
        <f>IF($D263="","",VLOOKUP($D263,Lists!$AO$2:$AQ$78,2,FALSE))</f>
        <v/>
      </c>
      <c r="C263" s="306" t="str">
        <f>IF($D263="","",VLOOKUP($D263,Lists!$AO$2:$AQ$78,3,FALSE))</f>
        <v/>
      </c>
      <c r="D263" s="317"/>
      <c r="E263" s="317"/>
      <c r="F263" s="336"/>
      <c r="G263" s="337"/>
      <c r="H263" s="336"/>
      <c r="I263" s="337"/>
      <c r="J263" s="300"/>
      <c r="K263" s="338"/>
      <c r="L263" s="274"/>
      <c r="M263" s="338"/>
      <c r="N263" s="300"/>
      <c r="O263" s="317"/>
      <c r="P263" s="317"/>
    </row>
    <row r="264" spans="2:16" s="279" customFormat="1" x14ac:dyDescent="0.35">
      <c r="B264" s="305" t="str">
        <f>IF($D264="","",VLOOKUP($D264,Lists!$AO$2:$AQ$78,2,FALSE))</f>
        <v/>
      </c>
      <c r="C264" s="306" t="str">
        <f>IF($D264="","",VLOOKUP($D264,Lists!$AO$2:$AQ$78,3,FALSE))</f>
        <v/>
      </c>
      <c r="D264" s="317"/>
      <c r="E264" s="317"/>
      <c r="F264" s="336"/>
      <c r="G264" s="337"/>
      <c r="H264" s="336"/>
      <c r="I264" s="337"/>
      <c r="J264" s="300"/>
      <c r="K264" s="338"/>
      <c r="L264" s="274"/>
      <c r="M264" s="338"/>
      <c r="N264" s="300"/>
      <c r="O264" s="317"/>
      <c r="P264" s="317"/>
    </row>
    <row r="265" spans="2:16" s="279" customFormat="1" x14ac:dyDescent="0.35">
      <c r="B265" s="305" t="str">
        <f>IF($D265="","",VLOOKUP($D265,Lists!$AO$2:$AQ$78,2,FALSE))</f>
        <v/>
      </c>
      <c r="C265" s="306" t="str">
        <f>IF($D265="","",VLOOKUP($D265,Lists!$AO$2:$AQ$78,3,FALSE))</f>
        <v/>
      </c>
      <c r="D265" s="317"/>
      <c r="E265" s="317"/>
      <c r="F265" s="336"/>
      <c r="G265" s="337"/>
      <c r="H265" s="336"/>
      <c r="I265" s="337"/>
      <c r="J265" s="300"/>
      <c r="K265" s="338"/>
      <c r="L265" s="274"/>
      <c r="M265" s="338"/>
      <c r="N265" s="300"/>
      <c r="O265" s="317"/>
      <c r="P265" s="317"/>
    </row>
    <row r="266" spans="2:16" s="279" customFormat="1" x14ac:dyDescent="0.35">
      <c r="B266" s="305" t="str">
        <f>IF($D266="","",VLOOKUP($D266,Lists!$AO$2:$AQ$78,2,FALSE))</f>
        <v/>
      </c>
      <c r="C266" s="306" t="str">
        <f>IF($D266="","",VLOOKUP($D266,Lists!$AO$2:$AQ$78,3,FALSE))</f>
        <v/>
      </c>
      <c r="D266" s="317"/>
      <c r="E266" s="317"/>
      <c r="F266" s="336"/>
      <c r="G266" s="337"/>
      <c r="H266" s="336"/>
      <c r="I266" s="337"/>
      <c r="J266" s="300"/>
      <c r="K266" s="338"/>
      <c r="L266" s="274"/>
      <c r="M266" s="338"/>
      <c r="N266" s="300"/>
      <c r="O266" s="317"/>
      <c r="P266" s="317"/>
    </row>
    <row r="267" spans="2:16" s="279" customFormat="1" x14ac:dyDescent="0.35">
      <c r="B267" s="305" t="str">
        <f>IF($D267="","",VLOOKUP($D267,Lists!$AO$2:$AQ$78,2,FALSE))</f>
        <v/>
      </c>
      <c r="C267" s="306" t="str">
        <f>IF($D267="","",VLOOKUP($D267,Lists!$AO$2:$AQ$78,3,FALSE))</f>
        <v/>
      </c>
      <c r="D267" s="317"/>
      <c r="E267" s="317"/>
      <c r="F267" s="336"/>
      <c r="G267" s="337"/>
      <c r="H267" s="336"/>
      <c r="I267" s="337"/>
      <c r="J267" s="300"/>
      <c r="K267" s="338"/>
      <c r="L267" s="274"/>
      <c r="M267" s="338"/>
      <c r="N267" s="300"/>
      <c r="O267" s="317"/>
      <c r="P267" s="317"/>
    </row>
    <row r="268" spans="2:16" s="279" customFormat="1" x14ac:dyDescent="0.35">
      <c r="B268" s="305" t="str">
        <f>IF($D268="","",VLOOKUP($D268,Lists!$AO$2:$AQ$78,2,FALSE))</f>
        <v/>
      </c>
      <c r="C268" s="306" t="str">
        <f>IF($D268="","",VLOOKUP($D268,Lists!$AO$2:$AQ$78,3,FALSE))</f>
        <v/>
      </c>
      <c r="D268" s="317"/>
      <c r="E268" s="317"/>
      <c r="F268" s="336"/>
      <c r="G268" s="337"/>
      <c r="H268" s="336"/>
      <c r="I268" s="337"/>
      <c r="J268" s="300"/>
      <c r="K268" s="338"/>
      <c r="L268" s="274"/>
      <c r="M268" s="338"/>
      <c r="N268" s="300"/>
      <c r="O268" s="317"/>
      <c r="P268" s="317"/>
    </row>
    <row r="269" spans="2:16" s="279" customFormat="1" x14ac:dyDescent="0.35">
      <c r="B269" s="305" t="str">
        <f>IF($D269="","",VLOOKUP($D269,Lists!$AO$2:$AQ$78,2,FALSE))</f>
        <v/>
      </c>
      <c r="C269" s="306" t="str">
        <f>IF($D269="","",VLOOKUP($D269,Lists!$AO$2:$AQ$78,3,FALSE))</f>
        <v/>
      </c>
      <c r="D269" s="317"/>
      <c r="E269" s="317"/>
      <c r="F269" s="336"/>
      <c r="G269" s="337"/>
      <c r="H269" s="336"/>
      <c r="I269" s="337"/>
      <c r="J269" s="300"/>
      <c r="K269" s="338"/>
      <c r="L269" s="274"/>
      <c r="M269" s="338"/>
      <c r="N269" s="300"/>
      <c r="O269" s="317"/>
      <c r="P269" s="317"/>
    </row>
    <row r="270" spans="2:16" s="279" customFormat="1" x14ac:dyDescent="0.35">
      <c r="B270" s="305" t="str">
        <f>IF($D270="","",VLOOKUP($D270,Lists!$AO$2:$AQ$78,2,FALSE))</f>
        <v/>
      </c>
      <c r="C270" s="306" t="str">
        <f>IF($D270="","",VLOOKUP($D270,Lists!$AO$2:$AQ$78,3,FALSE))</f>
        <v/>
      </c>
      <c r="D270" s="317"/>
      <c r="E270" s="317"/>
      <c r="F270" s="336"/>
      <c r="G270" s="337"/>
      <c r="H270" s="336"/>
      <c r="I270" s="337"/>
      <c r="J270" s="300"/>
      <c r="K270" s="338"/>
      <c r="L270" s="274"/>
      <c r="M270" s="338"/>
      <c r="N270" s="300"/>
      <c r="O270" s="317"/>
      <c r="P270" s="317"/>
    </row>
    <row r="271" spans="2:16" s="279" customFormat="1" x14ac:dyDescent="0.35">
      <c r="B271" s="305" t="str">
        <f>IF($D271="","",VLOOKUP($D271,Lists!$AO$2:$AQ$78,2,FALSE))</f>
        <v/>
      </c>
      <c r="C271" s="306" t="str">
        <f>IF($D271="","",VLOOKUP($D271,Lists!$AO$2:$AQ$78,3,FALSE))</f>
        <v/>
      </c>
      <c r="D271" s="317"/>
      <c r="E271" s="317"/>
      <c r="F271" s="336"/>
      <c r="G271" s="337"/>
      <c r="H271" s="336"/>
      <c r="I271" s="337"/>
      <c r="J271" s="300"/>
      <c r="K271" s="338"/>
      <c r="L271" s="274"/>
      <c r="M271" s="338"/>
      <c r="N271" s="300"/>
      <c r="O271" s="317"/>
      <c r="P271" s="317"/>
    </row>
    <row r="272" spans="2:16" s="279" customFormat="1" x14ac:dyDescent="0.35">
      <c r="B272" s="305" t="str">
        <f>IF($D272="","",VLOOKUP($D272,Lists!$AO$2:$AQ$78,2,FALSE))</f>
        <v/>
      </c>
      <c r="C272" s="306" t="str">
        <f>IF($D272="","",VLOOKUP($D272,Lists!$AO$2:$AQ$78,3,FALSE))</f>
        <v/>
      </c>
      <c r="D272" s="317"/>
      <c r="E272" s="317"/>
      <c r="F272" s="336"/>
      <c r="G272" s="337"/>
      <c r="H272" s="336"/>
      <c r="I272" s="337"/>
      <c r="J272" s="300"/>
      <c r="K272" s="338"/>
      <c r="L272" s="274"/>
      <c r="M272" s="338"/>
      <c r="N272" s="300"/>
      <c r="O272" s="317"/>
      <c r="P272" s="317"/>
    </row>
    <row r="273" spans="2:16" s="279" customFormat="1" x14ac:dyDescent="0.35">
      <c r="B273" s="305" t="str">
        <f>IF($D273="","",VLOOKUP($D273,Lists!$AO$2:$AQ$78,2,FALSE))</f>
        <v/>
      </c>
      <c r="C273" s="306" t="str">
        <f>IF($D273="","",VLOOKUP($D273,Lists!$AO$2:$AQ$78,3,FALSE))</f>
        <v/>
      </c>
      <c r="D273" s="317"/>
      <c r="E273" s="317"/>
      <c r="F273" s="336"/>
      <c r="G273" s="337"/>
      <c r="H273" s="336"/>
      <c r="I273" s="337"/>
      <c r="J273" s="300"/>
      <c r="K273" s="338"/>
      <c r="L273" s="274"/>
      <c r="M273" s="338"/>
      <c r="N273" s="300"/>
      <c r="O273" s="317"/>
      <c r="P273" s="317"/>
    </row>
    <row r="274" spans="2:16" s="279" customFormat="1" x14ac:dyDescent="0.35">
      <c r="B274" s="305" t="str">
        <f>IF($D274="","",VLOOKUP($D274,Lists!$AO$2:$AQ$78,2,FALSE))</f>
        <v/>
      </c>
      <c r="C274" s="306" t="str">
        <f>IF($D274="","",VLOOKUP($D274,Lists!$AO$2:$AQ$78,3,FALSE))</f>
        <v/>
      </c>
      <c r="D274" s="317"/>
      <c r="E274" s="317"/>
      <c r="F274" s="336"/>
      <c r="G274" s="337"/>
      <c r="H274" s="336"/>
      <c r="I274" s="337"/>
      <c r="J274" s="300"/>
      <c r="K274" s="338"/>
      <c r="L274" s="274"/>
      <c r="M274" s="338"/>
      <c r="N274" s="300"/>
      <c r="O274" s="317"/>
      <c r="P274" s="317"/>
    </row>
    <row r="275" spans="2:16" s="279" customFormat="1" x14ac:dyDescent="0.35">
      <c r="B275" s="305" t="str">
        <f>IF($D275="","",VLOOKUP($D275,Lists!$AO$2:$AQ$78,2,FALSE))</f>
        <v/>
      </c>
      <c r="C275" s="306" t="str">
        <f>IF($D275="","",VLOOKUP($D275,Lists!$AO$2:$AQ$78,3,FALSE))</f>
        <v/>
      </c>
      <c r="D275" s="317"/>
      <c r="E275" s="317"/>
      <c r="F275" s="336"/>
      <c r="G275" s="337"/>
      <c r="H275" s="336"/>
      <c r="I275" s="337"/>
      <c r="J275" s="300"/>
      <c r="K275" s="338"/>
      <c r="L275" s="274"/>
      <c r="M275" s="338"/>
      <c r="N275" s="300"/>
      <c r="O275" s="317"/>
      <c r="P275" s="317"/>
    </row>
    <row r="276" spans="2:16" s="279" customFormat="1" x14ac:dyDescent="0.35">
      <c r="B276" s="305" t="str">
        <f>IF($D276="","",VLOOKUP($D276,Lists!$AO$2:$AQ$78,2,FALSE))</f>
        <v/>
      </c>
      <c r="C276" s="306" t="str">
        <f>IF($D276="","",VLOOKUP($D276,Lists!$AO$2:$AQ$78,3,FALSE))</f>
        <v/>
      </c>
      <c r="D276" s="317"/>
      <c r="E276" s="317"/>
      <c r="F276" s="336"/>
      <c r="G276" s="337"/>
      <c r="H276" s="336"/>
      <c r="I276" s="337"/>
      <c r="J276" s="300"/>
      <c r="K276" s="338"/>
      <c r="L276" s="274"/>
      <c r="M276" s="338"/>
      <c r="N276" s="300"/>
      <c r="O276" s="317"/>
      <c r="P276" s="317"/>
    </row>
    <row r="277" spans="2:16" s="279" customFormat="1" x14ac:dyDescent="0.35">
      <c r="B277" s="305" t="str">
        <f>IF($D277="","",VLOOKUP($D277,Lists!$AO$2:$AQ$78,2,FALSE))</f>
        <v/>
      </c>
      <c r="C277" s="306" t="str">
        <f>IF($D277="","",VLOOKUP($D277,Lists!$AO$2:$AQ$78,3,FALSE))</f>
        <v/>
      </c>
      <c r="D277" s="317"/>
      <c r="E277" s="317"/>
      <c r="F277" s="336"/>
      <c r="G277" s="337"/>
      <c r="H277" s="336"/>
      <c r="I277" s="337"/>
      <c r="J277" s="300"/>
      <c r="K277" s="338"/>
      <c r="L277" s="274"/>
      <c r="M277" s="338"/>
      <c r="N277" s="300"/>
      <c r="O277" s="317"/>
      <c r="P277" s="317"/>
    </row>
    <row r="278" spans="2:16" s="279" customFormat="1" x14ac:dyDescent="0.35">
      <c r="B278" s="305" t="str">
        <f>IF($D278="","",VLOOKUP($D278,Lists!$AO$2:$AQ$78,2,FALSE))</f>
        <v/>
      </c>
      <c r="C278" s="306" t="str">
        <f>IF($D278="","",VLOOKUP($D278,Lists!$AO$2:$AQ$78,3,FALSE))</f>
        <v/>
      </c>
      <c r="D278" s="317"/>
      <c r="E278" s="317"/>
      <c r="F278" s="336"/>
      <c r="G278" s="337"/>
      <c r="H278" s="336"/>
      <c r="I278" s="337"/>
      <c r="J278" s="300"/>
      <c r="K278" s="338"/>
      <c r="L278" s="274"/>
      <c r="M278" s="338"/>
      <c r="N278" s="300"/>
      <c r="O278" s="317"/>
      <c r="P278" s="317"/>
    </row>
    <row r="279" spans="2:16" s="279" customFormat="1" x14ac:dyDescent="0.35">
      <c r="B279" s="305" t="str">
        <f>IF($D279="","",VLOOKUP($D279,Lists!$AO$2:$AQ$78,2,FALSE))</f>
        <v/>
      </c>
      <c r="C279" s="306" t="str">
        <f>IF($D279="","",VLOOKUP($D279,Lists!$AO$2:$AQ$78,3,FALSE))</f>
        <v/>
      </c>
      <c r="D279" s="317"/>
      <c r="E279" s="317"/>
      <c r="F279" s="336"/>
      <c r="G279" s="337"/>
      <c r="H279" s="336"/>
      <c r="I279" s="337"/>
      <c r="J279" s="300"/>
      <c r="K279" s="338"/>
      <c r="L279" s="274"/>
      <c r="M279" s="338"/>
      <c r="N279" s="300"/>
      <c r="O279" s="317"/>
      <c r="P279" s="317"/>
    </row>
    <row r="280" spans="2:16" s="279" customFormat="1" x14ac:dyDescent="0.35">
      <c r="B280" s="305" t="str">
        <f>IF($D280="","",VLOOKUP($D280,Lists!$AO$2:$AQ$78,2,FALSE))</f>
        <v/>
      </c>
      <c r="C280" s="306" t="str">
        <f>IF($D280="","",VLOOKUP($D280,Lists!$AO$2:$AQ$78,3,FALSE))</f>
        <v/>
      </c>
      <c r="D280" s="317"/>
      <c r="E280" s="317"/>
      <c r="F280" s="336"/>
      <c r="G280" s="337"/>
      <c r="H280" s="336"/>
      <c r="I280" s="337"/>
      <c r="J280" s="300"/>
      <c r="K280" s="338"/>
      <c r="L280" s="274"/>
      <c r="M280" s="338"/>
      <c r="N280" s="300"/>
      <c r="O280" s="317"/>
      <c r="P280" s="317"/>
    </row>
    <row r="281" spans="2:16" s="279" customFormat="1" x14ac:dyDescent="0.35">
      <c r="B281" s="305" t="str">
        <f>IF($D281="","",VLOOKUP($D281,Lists!$AO$2:$AQ$78,2,FALSE))</f>
        <v/>
      </c>
      <c r="C281" s="306" t="str">
        <f>IF($D281="","",VLOOKUP($D281,Lists!$AO$2:$AQ$78,3,FALSE))</f>
        <v/>
      </c>
      <c r="D281" s="317"/>
      <c r="E281" s="317"/>
      <c r="F281" s="336"/>
      <c r="G281" s="337"/>
      <c r="H281" s="336"/>
      <c r="I281" s="337"/>
      <c r="J281" s="300"/>
      <c r="K281" s="338"/>
      <c r="L281" s="274"/>
      <c r="M281" s="338"/>
      <c r="N281" s="300"/>
      <c r="O281" s="317"/>
      <c r="P281" s="317"/>
    </row>
    <row r="282" spans="2:16" s="279" customFormat="1" x14ac:dyDescent="0.35">
      <c r="B282" s="305" t="str">
        <f>IF($D282="","",VLOOKUP($D282,Lists!$AO$2:$AQ$78,2,FALSE))</f>
        <v/>
      </c>
      <c r="C282" s="306" t="str">
        <f>IF($D282="","",VLOOKUP($D282,Lists!$AO$2:$AQ$78,3,FALSE))</f>
        <v/>
      </c>
      <c r="D282" s="317"/>
      <c r="E282" s="317"/>
      <c r="F282" s="336"/>
      <c r="G282" s="337"/>
      <c r="H282" s="336"/>
      <c r="I282" s="337"/>
      <c r="J282" s="300"/>
      <c r="K282" s="338"/>
      <c r="L282" s="274"/>
      <c r="M282" s="338"/>
      <c r="N282" s="300"/>
      <c r="O282" s="317"/>
      <c r="P282" s="317"/>
    </row>
    <row r="283" spans="2:16" s="279" customFormat="1" x14ac:dyDescent="0.35">
      <c r="B283" s="305" t="str">
        <f>IF($D283="","",VLOOKUP($D283,Lists!$AO$2:$AQ$78,2,FALSE))</f>
        <v/>
      </c>
      <c r="C283" s="306" t="str">
        <f>IF($D283="","",VLOOKUP($D283,Lists!$AO$2:$AQ$78,3,FALSE))</f>
        <v/>
      </c>
      <c r="D283" s="317"/>
      <c r="E283" s="317"/>
      <c r="F283" s="336"/>
      <c r="G283" s="337"/>
      <c r="H283" s="336"/>
      <c r="I283" s="337"/>
      <c r="J283" s="300"/>
      <c r="K283" s="338"/>
      <c r="L283" s="274"/>
      <c r="M283" s="338"/>
      <c r="N283" s="300"/>
      <c r="O283" s="317"/>
      <c r="P283" s="317"/>
    </row>
    <row r="284" spans="2:16" s="279" customFormat="1" x14ac:dyDescent="0.35">
      <c r="B284" s="305" t="str">
        <f>IF($D284="","",VLOOKUP($D284,Lists!$AO$2:$AQ$78,2,FALSE))</f>
        <v/>
      </c>
      <c r="C284" s="306" t="str">
        <f>IF($D284="","",VLOOKUP($D284,Lists!$AO$2:$AQ$78,3,FALSE))</f>
        <v/>
      </c>
      <c r="D284" s="317"/>
      <c r="E284" s="317"/>
      <c r="F284" s="336"/>
      <c r="G284" s="337"/>
      <c r="H284" s="336"/>
      <c r="I284" s="337"/>
      <c r="J284" s="300"/>
      <c r="K284" s="338"/>
      <c r="L284" s="274"/>
      <c r="M284" s="338"/>
      <c r="N284" s="300"/>
      <c r="O284" s="317"/>
      <c r="P284" s="317"/>
    </row>
    <row r="285" spans="2:16" s="279" customFormat="1" x14ac:dyDescent="0.35">
      <c r="B285" s="305" t="str">
        <f>IF($D285="","",VLOOKUP($D285,Lists!$AO$2:$AQ$78,2,FALSE))</f>
        <v/>
      </c>
      <c r="C285" s="306" t="str">
        <f>IF($D285="","",VLOOKUP($D285,Lists!$AO$2:$AQ$78,3,FALSE))</f>
        <v/>
      </c>
      <c r="D285" s="317"/>
      <c r="E285" s="317"/>
      <c r="F285" s="336"/>
      <c r="G285" s="337"/>
      <c r="H285" s="336"/>
      <c r="I285" s="337"/>
      <c r="J285" s="300"/>
      <c r="K285" s="338"/>
      <c r="L285" s="274"/>
      <c r="M285" s="338"/>
      <c r="N285" s="300"/>
      <c r="O285" s="317"/>
      <c r="P285" s="317"/>
    </row>
    <row r="286" spans="2:16" s="279" customFormat="1" x14ac:dyDescent="0.35">
      <c r="B286" s="305" t="str">
        <f>IF($D286="","",VLOOKUP($D286,Lists!$AO$2:$AQ$78,2,FALSE))</f>
        <v/>
      </c>
      <c r="C286" s="306" t="str">
        <f>IF($D286="","",VLOOKUP($D286,Lists!$AO$2:$AQ$78,3,FALSE))</f>
        <v/>
      </c>
      <c r="D286" s="317"/>
      <c r="E286" s="317"/>
      <c r="F286" s="336"/>
      <c r="G286" s="337"/>
      <c r="H286" s="336"/>
      <c r="I286" s="337"/>
      <c r="J286" s="300"/>
      <c r="K286" s="338"/>
      <c r="L286" s="274"/>
      <c r="M286" s="338"/>
      <c r="N286" s="300"/>
      <c r="O286" s="317"/>
      <c r="P286" s="317"/>
    </row>
    <row r="287" spans="2:16" s="279" customFormat="1" x14ac:dyDescent="0.35">
      <c r="B287" s="305" t="str">
        <f>IF($D287="","",VLOOKUP($D287,Lists!$AO$2:$AQ$78,2,FALSE))</f>
        <v/>
      </c>
      <c r="C287" s="306" t="str">
        <f>IF($D287="","",VLOOKUP($D287,Lists!$AO$2:$AQ$78,3,FALSE))</f>
        <v/>
      </c>
      <c r="D287" s="317"/>
      <c r="E287" s="317"/>
      <c r="F287" s="336"/>
      <c r="G287" s="337"/>
      <c r="H287" s="336"/>
      <c r="I287" s="337"/>
      <c r="J287" s="300"/>
      <c r="K287" s="338"/>
      <c r="L287" s="274"/>
      <c r="M287" s="338"/>
      <c r="N287" s="300"/>
      <c r="O287" s="317"/>
      <c r="P287" s="317"/>
    </row>
    <row r="288" spans="2:16" s="279" customFormat="1" x14ac:dyDescent="0.35">
      <c r="B288" s="305" t="str">
        <f>IF($D288="","",VLOOKUP($D288,Lists!$AO$2:$AQ$78,2,FALSE))</f>
        <v/>
      </c>
      <c r="C288" s="306" t="str">
        <f>IF($D288="","",VLOOKUP($D288,Lists!$AO$2:$AQ$78,3,FALSE))</f>
        <v/>
      </c>
      <c r="D288" s="317"/>
      <c r="E288" s="317"/>
      <c r="F288" s="336"/>
      <c r="G288" s="337"/>
      <c r="H288" s="336"/>
      <c r="I288" s="337"/>
      <c r="J288" s="300"/>
      <c r="K288" s="338"/>
      <c r="L288" s="274"/>
      <c r="M288" s="338"/>
      <c r="N288" s="300"/>
      <c r="O288" s="317"/>
      <c r="P288" s="317"/>
    </row>
    <row r="289" spans="2:16" s="279" customFormat="1" x14ac:dyDescent="0.35">
      <c r="B289" s="305" t="str">
        <f>IF($D289="","",VLOOKUP($D289,Lists!$AO$2:$AQ$78,2,FALSE))</f>
        <v/>
      </c>
      <c r="C289" s="306" t="str">
        <f>IF($D289="","",VLOOKUP($D289,Lists!$AO$2:$AQ$78,3,FALSE))</f>
        <v/>
      </c>
      <c r="D289" s="317"/>
      <c r="E289" s="317"/>
      <c r="F289" s="336"/>
      <c r="G289" s="337"/>
      <c r="H289" s="336"/>
      <c r="I289" s="337"/>
      <c r="J289" s="300"/>
      <c r="K289" s="338"/>
      <c r="L289" s="274"/>
      <c r="M289" s="338"/>
      <c r="N289" s="300"/>
      <c r="O289" s="317"/>
      <c r="P289" s="317"/>
    </row>
    <row r="290" spans="2:16" s="279" customFormat="1" x14ac:dyDescent="0.35">
      <c r="B290" s="305" t="str">
        <f>IF($D290="","",VLOOKUP($D290,Lists!$AO$2:$AQ$78,2,FALSE))</f>
        <v/>
      </c>
      <c r="C290" s="306" t="str">
        <f>IF($D290="","",VLOOKUP($D290,Lists!$AO$2:$AQ$78,3,FALSE))</f>
        <v/>
      </c>
      <c r="D290" s="317"/>
      <c r="E290" s="317"/>
      <c r="F290" s="336"/>
      <c r="G290" s="337"/>
      <c r="H290" s="336"/>
      <c r="I290" s="337"/>
      <c r="J290" s="300"/>
      <c r="K290" s="338"/>
      <c r="L290" s="274"/>
      <c r="M290" s="338"/>
      <c r="N290" s="300"/>
      <c r="O290" s="317"/>
      <c r="P290" s="317"/>
    </row>
    <row r="291" spans="2:16" s="279" customFormat="1" x14ac:dyDescent="0.35">
      <c r="B291" s="305" t="str">
        <f>IF($D291="","",VLOOKUP($D291,Lists!$AO$2:$AQ$78,2,FALSE))</f>
        <v/>
      </c>
      <c r="C291" s="306" t="str">
        <f>IF($D291="","",VLOOKUP($D291,Lists!$AO$2:$AQ$78,3,FALSE))</f>
        <v/>
      </c>
      <c r="D291" s="317"/>
      <c r="E291" s="317"/>
      <c r="F291" s="336"/>
      <c r="G291" s="337"/>
      <c r="H291" s="336"/>
      <c r="I291" s="337"/>
      <c r="J291" s="300"/>
      <c r="K291" s="338"/>
      <c r="L291" s="274"/>
      <c r="M291" s="338"/>
      <c r="N291" s="300"/>
      <c r="O291" s="317"/>
      <c r="P291" s="317"/>
    </row>
    <row r="292" spans="2:16" s="279" customFormat="1" x14ac:dyDescent="0.35">
      <c r="B292" s="305" t="str">
        <f>IF($D292="","",VLOOKUP($D292,Lists!$AO$2:$AQ$78,2,FALSE))</f>
        <v/>
      </c>
      <c r="C292" s="306" t="str">
        <f>IF($D292="","",VLOOKUP($D292,Lists!$AO$2:$AQ$78,3,FALSE))</f>
        <v/>
      </c>
      <c r="D292" s="317"/>
      <c r="E292" s="317"/>
      <c r="F292" s="336"/>
      <c r="G292" s="337"/>
      <c r="H292" s="336"/>
      <c r="I292" s="337"/>
      <c r="J292" s="300"/>
      <c r="K292" s="338"/>
      <c r="L292" s="274"/>
      <c r="M292" s="338"/>
      <c r="N292" s="300"/>
      <c r="O292" s="317"/>
      <c r="P292" s="317"/>
    </row>
    <row r="293" spans="2:16" s="279" customFormat="1" x14ac:dyDescent="0.35">
      <c r="B293" s="305" t="str">
        <f>IF($D293="","",VLOOKUP($D293,Lists!$AO$2:$AQ$78,2,FALSE))</f>
        <v/>
      </c>
      <c r="C293" s="306" t="str">
        <f>IF($D293="","",VLOOKUP($D293,Lists!$AO$2:$AQ$78,3,FALSE))</f>
        <v/>
      </c>
      <c r="D293" s="317"/>
      <c r="E293" s="317"/>
      <c r="F293" s="336"/>
      <c r="G293" s="337"/>
      <c r="H293" s="336"/>
      <c r="I293" s="337"/>
      <c r="J293" s="300"/>
      <c r="K293" s="338"/>
      <c r="L293" s="274"/>
      <c r="M293" s="338"/>
      <c r="N293" s="300"/>
      <c r="O293" s="317"/>
      <c r="P293" s="317"/>
    </row>
    <row r="294" spans="2:16" s="279" customFormat="1" x14ac:dyDescent="0.35">
      <c r="B294" s="305" t="str">
        <f>IF($D294="","",VLOOKUP($D294,Lists!$AO$2:$AQ$78,2,FALSE))</f>
        <v/>
      </c>
      <c r="C294" s="306" t="str">
        <f>IF($D294="","",VLOOKUP($D294,Lists!$AO$2:$AQ$78,3,FALSE))</f>
        <v/>
      </c>
      <c r="D294" s="317"/>
      <c r="E294" s="317"/>
      <c r="F294" s="336"/>
      <c r="G294" s="337"/>
      <c r="H294" s="336"/>
      <c r="I294" s="337"/>
      <c r="J294" s="300"/>
      <c r="K294" s="338"/>
      <c r="L294" s="274"/>
      <c r="M294" s="338"/>
      <c r="N294" s="300"/>
      <c r="O294" s="317"/>
      <c r="P294" s="317"/>
    </row>
    <row r="295" spans="2:16" s="279" customFormat="1" x14ac:dyDescent="0.35">
      <c r="B295" s="305" t="str">
        <f>IF($D295="","",VLOOKUP($D295,Lists!$AO$2:$AQ$78,2,FALSE))</f>
        <v/>
      </c>
      <c r="C295" s="306" t="str">
        <f>IF($D295="","",VLOOKUP($D295,Lists!$AO$2:$AQ$78,3,FALSE))</f>
        <v/>
      </c>
      <c r="D295" s="317"/>
      <c r="E295" s="317"/>
      <c r="F295" s="336"/>
      <c r="G295" s="337"/>
      <c r="H295" s="336"/>
      <c r="I295" s="337"/>
      <c r="J295" s="300"/>
      <c r="K295" s="338"/>
      <c r="L295" s="274"/>
      <c r="M295" s="338"/>
      <c r="N295" s="300"/>
      <c r="O295" s="317"/>
      <c r="P295" s="317"/>
    </row>
    <row r="296" spans="2:16" s="279" customFormat="1" x14ac:dyDescent="0.35">
      <c r="B296" s="305" t="str">
        <f>IF($D296="","",VLOOKUP($D296,Lists!$AO$2:$AQ$78,2,FALSE))</f>
        <v/>
      </c>
      <c r="C296" s="306" t="str">
        <f>IF($D296="","",VLOOKUP($D296,Lists!$AO$2:$AQ$78,3,FALSE))</f>
        <v/>
      </c>
      <c r="D296" s="317"/>
      <c r="E296" s="317"/>
      <c r="F296" s="336"/>
      <c r="G296" s="337"/>
      <c r="H296" s="336"/>
      <c r="I296" s="337"/>
      <c r="J296" s="300"/>
      <c r="K296" s="338"/>
      <c r="L296" s="274"/>
      <c r="M296" s="338"/>
      <c r="N296" s="300"/>
      <c r="O296" s="317"/>
      <c r="P296" s="317"/>
    </row>
    <row r="297" spans="2:16" s="279" customFormat="1" x14ac:dyDescent="0.35">
      <c r="B297" s="305" t="str">
        <f>IF($D297="","",VLOOKUP($D297,Lists!$AO$2:$AQ$78,2,FALSE))</f>
        <v/>
      </c>
      <c r="C297" s="306" t="str">
        <f>IF($D297="","",VLOOKUP($D297,Lists!$AO$2:$AQ$78,3,FALSE))</f>
        <v/>
      </c>
      <c r="D297" s="317"/>
      <c r="E297" s="317"/>
      <c r="F297" s="336"/>
      <c r="G297" s="337"/>
      <c r="H297" s="336"/>
      <c r="I297" s="337"/>
      <c r="J297" s="300"/>
      <c r="K297" s="338"/>
      <c r="L297" s="274"/>
      <c r="M297" s="338"/>
      <c r="N297" s="300"/>
      <c r="O297" s="317"/>
      <c r="P297" s="317"/>
    </row>
    <row r="298" spans="2:16" s="279" customFormat="1" x14ac:dyDescent="0.35">
      <c r="B298" s="305" t="str">
        <f>IF($D298="","",VLOOKUP($D298,Lists!$AO$2:$AQ$78,2,FALSE))</f>
        <v/>
      </c>
      <c r="C298" s="306" t="str">
        <f>IF($D298="","",VLOOKUP($D298,Lists!$AO$2:$AQ$78,3,FALSE))</f>
        <v/>
      </c>
      <c r="D298" s="317"/>
      <c r="E298" s="317"/>
      <c r="F298" s="336"/>
      <c r="G298" s="337"/>
      <c r="H298" s="336"/>
      <c r="I298" s="337"/>
      <c r="J298" s="300"/>
      <c r="K298" s="338"/>
      <c r="L298" s="274"/>
      <c r="M298" s="338"/>
      <c r="N298" s="300"/>
      <c r="O298" s="317"/>
      <c r="P298" s="317"/>
    </row>
    <row r="299" spans="2:16" s="279" customFormat="1" x14ac:dyDescent="0.35">
      <c r="B299" s="305" t="str">
        <f>IF($D299="","",VLOOKUP($D299,Lists!$AO$2:$AQ$78,2,FALSE))</f>
        <v/>
      </c>
      <c r="C299" s="306" t="str">
        <f>IF($D299="","",VLOOKUP($D299,Lists!$AO$2:$AQ$78,3,FALSE))</f>
        <v/>
      </c>
      <c r="D299" s="317"/>
      <c r="E299" s="317"/>
      <c r="F299" s="336"/>
      <c r="G299" s="337"/>
      <c r="H299" s="336"/>
      <c r="I299" s="337"/>
      <c r="J299" s="300"/>
      <c r="K299" s="338"/>
      <c r="L299" s="274"/>
      <c r="M299" s="338"/>
      <c r="N299" s="300"/>
      <c r="O299" s="317"/>
      <c r="P299" s="317"/>
    </row>
    <row r="300" spans="2:16" s="279" customFormat="1" x14ac:dyDescent="0.35">
      <c r="B300" s="305" t="str">
        <f>IF($D300="","",VLOOKUP($D300,Lists!$AO$2:$AQ$78,2,FALSE))</f>
        <v/>
      </c>
      <c r="C300" s="306" t="str">
        <f>IF($D300="","",VLOOKUP($D300,Lists!$AO$2:$AQ$78,3,FALSE))</f>
        <v/>
      </c>
      <c r="D300" s="317"/>
      <c r="E300" s="317"/>
      <c r="F300" s="336"/>
      <c r="G300" s="337"/>
      <c r="H300" s="336"/>
      <c r="I300" s="337"/>
      <c r="J300" s="300"/>
      <c r="K300" s="338"/>
      <c r="L300" s="274"/>
      <c r="M300" s="338"/>
      <c r="N300" s="300"/>
      <c r="O300" s="317"/>
      <c r="P300" s="317"/>
    </row>
    <row r="301" spans="2:16" s="279" customFormat="1" x14ac:dyDescent="0.35">
      <c r="B301" s="305" t="str">
        <f>IF($D301="","",VLOOKUP($D301,Lists!$AO$2:$AQ$78,2,FALSE))</f>
        <v/>
      </c>
      <c r="C301" s="306" t="str">
        <f>IF($D301="","",VLOOKUP($D301,Lists!$AO$2:$AQ$78,3,FALSE))</f>
        <v/>
      </c>
      <c r="D301" s="317"/>
      <c r="E301" s="317"/>
      <c r="F301" s="336"/>
      <c r="G301" s="337"/>
      <c r="H301" s="336"/>
      <c r="I301" s="337"/>
      <c r="J301" s="300"/>
      <c r="K301" s="338"/>
      <c r="L301" s="274"/>
      <c r="M301" s="338"/>
      <c r="N301" s="300"/>
      <c r="O301" s="317"/>
      <c r="P301" s="317"/>
    </row>
    <row r="302" spans="2:16" s="279" customFormat="1" x14ac:dyDescent="0.35">
      <c r="B302" s="305" t="str">
        <f>IF($D302="","",VLOOKUP($D302,Lists!$AO$2:$AQ$78,2,FALSE))</f>
        <v/>
      </c>
      <c r="C302" s="306" t="str">
        <f>IF($D302="","",VLOOKUP($D302,Lists!$AO$2:$AQ$78,3,FALSE))</f>
        <v/>
      </c>
      <c r="D302" s="317"/>
      <c r="E302" s="317"/>
      <c r="F302" s="336"/>
      <c r="G302" s="337"/>
      <c r="H302" s="336"/>
      <c r="I302" s="337"/>
      <c r="J302" s="300"/>
      <c r="K302" s="338"/>
      <c r="L302" s="274"/>
      <c r="M302" s="338"/>
      <c r="N302" s="300"/>
      <c r="O302" s="317"/>
      <c r="P302" s="317"/>
    </row>
    <row r="303" spans="2:16" s="279" customFormat="1" x14ac:dyDescent="0.35">
      <c r="B303" s="305" t="str">
        <f>IF($D303="","",VLOOKUP($D303,Lists!$AO$2:$AQ$78,2,FALSE))</f>
        <v/>
      </c>
      <c r="C303" s="306" t="str">
        <f>IF($D303="","",VLOOKUP($D303,Lists!$AO$2:$AQ$78,3,FALSE))</f>
        <v/>
      </c>
      <c r="D303" s="317"/>
      <c r="E303" s="317"/>
      <c r="F303" s="336"/>
      <c r="G303" s="337"/>
      <c r="H303" s="336"/>
      <c r="I303" s="337"/>
      <c r="J303" s="300"/>
      <c r="K303" s="338"/>
      <c r="L303" s="274"/>
      <c r="M303" s="338"/>
      <c r="N303" s="300"/>
      <c r="O303" s="317"/>
      <c r="P303" s="317"/>
    </row>
    <row r="304" spans="2:16" s="279" customFormat="1" x14ac:dyDescent="0.35">
      <c r="B304" s="305" t="str">
        <f>IF($D304="","",VLOOKUP($D304,Lists!$AO$2:$AQ$78,2,FALSE))</f>
        <v/>
      </c>
      <c r="C304" s="306" t="str">
        <f>IF($D304="","",VLOOKUP($D304,Lists!$AO$2:$AQ$78,3,FALSE))</f>
        <v/>
      </c>
      <c r="D304" s="317"/>
      <c r="E304" s="317"/>
      <c r="F304" s="336"/>
      <c r="G304" s="337"/>
      <c r="H304" s="336"/>
      <c r="I304" s="337"/>
      <c r="J304" s="300"/>
      <c r="K304" s="338"/>
      <c r="L304" s="274"/>
      <c r="M304" s="338"/>
      <c r="N304" s="300"/>
      <c r="O304" s="317"/>
      <c r="P304" s="317"/>
    </row>
    <row r="305" spans="2:16" s="279" customFormat="1" x14ac:dyDescent="0.35">
      <c r="B305" s="305" t="str">
        <f>IF($D305="","",VLOOKUP($D305,Lists!$AO$2:$AQ$78,2,FALSE))</f>
        <v/>
      </c>
      <c r="C305" s="306" t="str">
        <f>IF($D305="","",VLOOKUP($D305,Lists!$AO$2:$AQ$78,3,FALSE))</f>
        <v/>
      </c>
      <c r="D305" s="317"/>
      <c r="E305" s="317"/>
      <c r="F305" s="336"/>
      <c r="G305" s="337"/>
      <c r="H305" s="336"/>
      <c r="I305" s="337"/>
      <c r="J305" s="300"/>
      <c r="K305" s="338"/>
      <c r="L305" s="274"/>
      <c r="M305" s="338"/>
      <c r="N305" s="300"/>
      <c r="O305" s="317"/>
      <c r="P305" s="317"/>
    </row>
    <row r="306" spans="2:16" s="279" customFormat="1" x14ac:dyDescent="0.35">
      <c r="B306" s="305" t="str">
        <f>IF($D306="","",VLOOKUP($D306,Lists!$AO$2:$AQ$78,2,FALSE))</f>
        <v/>
      </c>
      <c r="C306" s="306" t="str">
        <f>IF($D306="","",VLOOKUP($D306,Lists!$AO$2:$AQ$78,3,FALSE))</f>
        <v/>
      </c>
      <c r="D306" s="317"/>
      <c r="E306" s="317"/>
      <c r="F306" s="336"/>
      <c r="G306" s="337"/>
      <c r="H306" s="336"/>
      <c r="I306" s="337"/>
      <c r="J306" s="300"/>
      <c r="K306" s="338"/>
      <c r="L306" s="274"/>
      <c r="M306" s="338"/>
      <c r="N306" s="300"/>
      <c r="O306" s="317"/>
      <c r="P306" s="317"/>
    </row>
    <row r="307" spans="2:16" s="279" customFormat="1" x14ac:dyDescent="0.35">
      <c r="B307" s="305" t="str">
        <f>IF($D307="","",VLOOKUP($D307,Lists!$AO$2:$AQ$78,2,FALSE))</f>
        <v/>
      </c>
      <c r="C307" s="306" t="str">
        <f>IF($D307="","",VLOOKUP($D307,Lists!$AO$2:$AQ$78,3,FALSE))</f>
        <v/>
      </c>
      <c r="D307" s="317"/>
      <c r="E307" s="317"/>
      <c r="F307" s="336"/>
      <c r="G307" s="337"/>
      <c r="H307" s="336"/>
      <c r="I307" s="337"/>
      <c r="J307" s="300"/>
      <c r="K307" s="338"/>
      <c r="L307" s="274"/>
      <c r="M307" s="338"/>
      <c r="N307" s="300"/>
      <c r="O307" s="317"/>
      <c r="P307" s="317"/>
    </row>
    <row r="308" spans="2:16" s="279" customFormat="1" x14ac:dyDescent="0.35">
      <c r="B308" s="305" t="str">
        <f>IF($D308="","",VLOOKUP($D308,Lists!$AO$2:$AQ$78,2,FALSE))</f>
        <v/>
      </c>
      <c r="C308" s="306" t="str">
        <f>IF($D308="","",VLOOKUP($D308,Lists!$AO$2:$AQ$78,3,FALSE))</f>
        <v/>
      </c>
      <c r="D308" s="317"/>
      <c r="E308" s="317"/>
      <c r="F308" s="336"/>
      <c r="G308" s="337"/>
      <c r="H308" s="336"/>
      <c r="I308" s="337"/>
      <c r="J308" s="300"/>
      <c r="K308" s="338"/>
      <c r="L308" s="274"/>
      <c r="M308" s="338"/>
      <c r="N308" s="300"/>
      <c r="O308" s="317"/>
      <c r="P308" s="317"/>
    </row>
    <row r="309" spans="2:16" s="279" customFormat="1" x14ac:dyDescent="0.35">
      <c r="B309" s="305" t="str">
        <f>IF($D309="","",VLOOKUP($D309,Lists!$AO$2:$AQ$78,2,FALSE))</f>
        <v/>
      </c>
      <c r="C309" s="306" t="str">
        <f>IF($D309="","",VLOOKUP($D309,Lists!$AO$2:$AQ$78,3,FALSE))</f>
        <v/>
      </c>
      <c r="D309" s="317"/>
      <c r="E309" s="317"/>
      <c r="F309" s="336"/>
      <c r="G309" s="337"/>
      <c r="H309" s="336"/>
      <c r="I309" s="337"/>
      <c r="J309" s="300"/>
      <c r="K309" s="338"/>
      <c r="L309" s="274"/>
      <c r="M309" s="338"/>
      <c r="N309" s="300"/>
      <c r="O309" s="317"/>
      <c r="P309" s="317"/>
    </row>
    <row r="310" spans="2:16" s="279" customFormat="1" x14ac:dyDescent="0.35">
      <c r="B310" s="305" t="str">
        <f>IF($D310="","",VLOOKUP($D310,Lists!$AO$2:$AQ$78,2,FALSE))</f>
        <v/>
      </c>
      <c r="C310" s="306" t="str">
        <f>IF($D310="","",VLOOKUP($D310,Lists!$AO$2:$AQ$78,3,FALSE))</f>
        <v/>
      </c>
      <c r="D310" s="317"/>
      <c r="E310" s="317"/>
      <c r="F310" s="336"/>
      <c r="G310" s="337"/>
      <c r="H310" s="336"/>
      <c r="I310" s="337"/>
      <c r="J310" s="300"/>
      <c r="K310" s="338"/>
      <c r="L310" s="274"/>
      <c r="M310" s="338"/>
      <c r="N310" s="300"/>
      <c r="O310" s="317"/>
      <c r="P310" s="317"/>
    </row>
    <row r="311" spans="2:16" s="279" customFormat="1" x14ac:dyDescent="0.35">
      <c r="B311" s="305" t="str">
        <f>IF($D311="","",VLOOKUP($D311,Lists!$AO$2:$AQ$78,2,FALSE))</f>
        <v/>
      </c>
      <c r="C311" s="306" t="str">
        <f>IF($D311="","",VLOOKUP($D311,Lists!$AO$2:$AQ$78,3,FALSE))</f>
        <v/>
      </c>
      <c r="D311" s="317"/>
      <c r="E311" s="317"/>
      <c r="F311" s="336"/>
      <c r="G311" s="337"/>
      <c r="H311" s="336"/>
      <c r="I311" s="337"/>
      <c r="J311" s="300"/>
      <c r="K311" s="338"/>
      <c r="L311" s="274"/>
      <c r="M311" s="338"/>
      <c r="N311" s="300"/>
      <c r="O311" s="317"/>
      <c r="P311" s="317"/>
    </row>
    <row r="312" spans="2:16" s="279" customFormat="1" x14ac:dyDescent="0.35">
      <c r="B312" s="305" t="str">
        <f>IF($D312="","",VLOOKUP($D312,Lists!$AO$2:$AQ$78,2,FALSE))</f>
        <v/>
      </c>
      <c r="C312" s="306" t="str">
        <f>IF($D312="","",VLOOKUP($D312,Lists!$AO$2:$AQ$78,3,FALSE))</f>
        <v/>
      </c>
      <c r="D312" s="317"/>
      <c r="E312" s="317"/>
      <c r="F312" s="336"/>
      <c r="G312" s="337"/>
      <c r="H312" s="336"/>
      <c r="I312" s="337"/>
      <c r="J312" s="300"/>
      <c r="K312" s="338"/>
      <c r="L312" s="274"/>
      <c r="M312" s="338"/>
      <c r="N312" s="300"/>
      <c r="O312" s="317"/>
      <c r="P312" s="317"/>
    </row>
    <row r="313" spans="2:16" s="279" customFormat="1" x14ac:dyDescent="0.35">
      <c r="B313" s="305" t="str">
        <f>IF($D313="","",VLOOKUP($D313,Lists!$AO$2:$AQ$78,2,FALSE))</f>
        <v/>
      </c>
      <c r="C313" s="306" t="str">
        <f>IF($D313="","",VLOOKUP($D313,Lists!$AO$2:$AQ$78,3,FALSE))</f>
        <v/>
      </c>
      <c r="D313" s="317"/>
      <c r="E313" s="317"/>
      <c r="F313" s="336"/>
      <c r="G313" s="337"/>
      <c r="H313" s="336"/>
      <c r="I313" s="337"/>
      <c r="J313" s="300"/>
      <c r="K313" s="338"/>
      <c r="L313" s="274"/>
      <c r="M313" s="338"/>
      <c r="N313" s="300"/>
      <c r="O313" s="317"/>
      <c r="P313" s="317"/>
    </row>
    <row r="314" spans="2:16" s="279" customFormat="1" x14ac:dyDescent="0.35">
      <c r="B314" s="305" t="str">
        <f>IF($D314="","",VLOOKUP($D314,Lists!$AO$2:$AQ$78,2,FALSE))</f>
        <v/>
      </c>
      <c r="C314" s="306" t="str">
        <f>IF($D314="","",VLOOKUP($D314,Lists!$AO$2:$AQ$78,3,FALSE))</f>
        <v/>
      </c>
      <c r="D314" s="317"/>
      <c r="E314" s="317"/>
      <c r="F314" s="336"/>
      <c r="G314" s="337"/>
      <c r="H314" s="336"/>
      <c r="I314" s="337"/>
      <c r="J314" s="300"/>
      <c r="K314" s="338"/>
      <c r="L314" s="274"/>
      <c r="M314" s="338"/>
      <c r="N314" s="300"/>
      <c r="O314" s="317"/>
      <c r="P314" s="317"/>
    </row>
    <row r="315" spans="2:16" s="279" customFormat="1" x14ac:dyDescent="0.35">
      <c r="B315" s="305" t="str">
        <f>IF($D315="","",VLOOKUP($D315,Lists!$AO$2:$AQ$78,2,FALSE))</f>
        <v/>
      </c>
      <c r="C315" s="306" t="str">
        <f>IF($D315="","",VLOOKUP($D315,Lists!$AO$2:$AQ$78,3,FALSE))</f>
        <v/>
      </c>
      <c r="D315" s="317"/>
      <c r="E315" s="317"/>
      <c r="F315" s="336"/>
      <c r="G315" s="337"/>
      <c r="H315" s="336"/>
      <c r="I315" s="337"/>
      <c r="J315" s="300"/>
      <c r="K315" s="338"/>
      <c r="L315" s="274"/>
      <c r="M315" s="338"/>
      <c r="N315" s="300"/>
      <c r="O315" s="317"/>
      <c r="P315" s="317"/>
    </row>
    <row r="316" spans="2:16" s="279" customFormat="1" x14ac:dyDescent="0.35">
      <c r="B316" s="305" t="str">
        <f>IF($D316="","",VLOOKUP($D316,Lists!$AO$2:$AQ$78,2,FALSE))</f>
        <v/>
      </c>
      <c r="C316" s="306" t="str">
        <f>IF($D316="","",VLOOKUP($D316,Lists!$AO$2:$AQ$78,3,FALSE))</f>
        <v/>
      </c>
      <c r="D316" s="317"/>
      <c r="E316" s="317"/>
      <c r="F316" s="336"/>
      <c r="G316" s="337"/>
      <c r="H316" s="336"/>
      <c r="I316" s="337"/>
      <c r="J316" s="300"/>
      <c r="K316" s="338"/>
      <c r="L316" s="274"/>
      <c r="M316" s="338"/>
      <c r="N316" s="300"/>
      <c r="O316" s="317"/>
      <c r="P316" s="317"/>
    </row>
    <row r="317" spans="2:16" s="279" customFormat="1" x14ac:dyDescent="0.35">
      <c r="B317" s="305" t="str">
        <f>IF($D317="","",VLOOKUP($D317,Lists!$AO$2:$AQ$78,2,FALSE))</f>
        <v/>
      </c>
      <c r="C317" s="306" t="str">
        <f>IF($D317="","",VLOOKUP($D317,Lists!$AO$2:$AQ$78,3,FALSE))</f>
        <v/>
      </c>
      <c r="D317" s="317"/>
      <c r="E317" s="317"/>
      <c r="F317" s="336"/>
      <c r="G317" s="337"/>
      <c r="H317" s="336"/>
      <c r="I317" s="337"/>
      <c r="J317" s="300"/>
      <c r="K317" s="338"/>
      <c r="L317" s="274"/>
      <c r="M317" s="338"/>
      <c r="N317" s="300"/>
      <c r="O317" s="317"/>
      <c r="P317" s="317"/>
    </row>
    <row r="318" spans="2:16" s="279" customFormat="1" x14ac:dyDescent="0.35">
      <c r="B318" s="305" t="str">
        <f>IF($D318="","",VLOOKUP($D318,Lists!$AO$2:$AQ$78,2,FALSE))</f>
        <v/>
      </c>
      <c r="C318" s="306" t="str">
        <f>IF($D318="","",VLOOKUP($D318,Lists!$AO$2:$AQ$78,3,FALSE))</f>
        <v/>
      </c>
      <c r="D318" s="317"/>
      <c r="E318" s="317"/>
      <c r="F318" s="336"/>
      <c r="G318" s="337"/>
      <c r="H318" s="336"/>
      <c r="I318" s="337"/>
      <c r="J318" s="300"/>
      <c r="K318" s="338"/>
      <c r="L318" s="274"/>
      <c r="M318" s="338"/>
      <c r="N318" s="300"/>
      <c r="O318" s="317"/>
      <c r="P318" s="317"/>
    </row>
    <row r="319" spans="2:16" s="279" customFormat="1" x14ac:dyDescent="0.35">
      <c r="B319" s="305" t="str">
        <f>IF($D319="","",VLOOKUP($D319,Lists!$AO$2:$AQ$78,2,FALSE))</f>
        <v/>
      </c>
      <c r="C319" s="306" t="str">
        <f>IF($D319="","",VLOOKUP($D319,Lists!$AO$2:$AQ$78,3,FALSE))</f>
        <v/>
      </c>
      <c r="D319" s="317"/>
      <c r="E319" s="317"/>
      <c r="F319" s="336"/>
      <c r="G319" s="337"/>
      <c r="H319" s="336"/>
      <c r="I319" s="337"/>
      <c r="J319" s="300"/>
      <c r="K319" s="338"/>
      <c r="L319" s="274"/>
      <c r="M319" s="338"/>
      <c r="N319" s="300"/>
      <c r="O319" s="317"/>
      <c r="P319" s="317"/>
    </row>
    <row r="320" spans="2:16" s="279" customFormat="1" x14ac:dyDescent="0.35">
      <c r="B320" s="305" t="str">
        <f>IF($D320="","",VLOOKUP($D320,Lists!$AO$2:$AQ$78,2,FALSE))</f>
        <v/>
      </c>
      <c r="C320" s="306" t="str">
        <f>IF($D320="","",VLOOKUP($D320,Lists!$AO$2:$AQ$78,3,FALSE))</f>
        <v/>
      </c>
      <c r="D320" s="317"/>
      <c r="E320" s="317"/>
      <c r="F320" s="336"/>
      <c r="G320" s="337"/>
      <c r="H320" s="336"/>
      <c r="I320" s="337"/>
      <c r="J320" s="300"/>
      <c r="K320" s="338"/>
      <c r="L320" s="274"/>
      <c r="M320" s="338"/>
      <c r="N320" s="300"/>
      <c r="O320" s="317"/>
      <c r="P320" s="317"/>
    </row>
    <row r="321" spans="2:16" s="279" customFormat="1" x14ac:dyDescent="0.35">
      <c r="B321" s="305" t="str">
        <f>IF($D321="","",VLOOKUP($D321,Lists!$AO$2:$AQ$78,2,FALSE))</f>
        <v/>
      </c>
      <c r="C321" s="306" t="str">
        <f>IF($D321="","",VLOOKUP($D321,Lists!$AO$2:$AQ$78,3,FALSE))</f>
        <v/>
      </c>
      <c r="D321" s="317"/>
      <c r="E321" s="317"/>
      <c r="F321" s="336"/>
      <c r="G321" s="337"/>
      <c r="H321" s="336"/>
      <c r="I321" s="337"/>
      <c r="J321" s="300"/>
      <c r="K321" s="338"/>
      <c r="L321" s="274"/>
      <c r="M321" s="338"/>
      <c r="N321" s="300"/>
      <c r="O321" s="317"/>
      <c r="P321" s="317"/>
    </row>
    <row r="322" spans="2:16" s="279" customFormat="1" x14ac:dyDescent="0.35">
      <c r="B322" s="305" t="str">
        <f>IF($D322="","",VLOOKUP($D322,Lists!$AO$2:$AQ$78,2,FALSE))</f>
        <v/>
      </c>
      <c r="C322" s="306" t="str">
        <f>IF($D322="","",VLOOKUP($D322,Lists!$AO$2:$AQ$78,3,FALSE))</f>
        <v/>
      </c>
      <c r="D322" s="317"/>
      <c r="E322" s="317"/>
      <c r="F322" s="336"/>
      <c r="G322" s="337"/>
      <c r="H322" s="336"/>
      <c r="I322" s="337"/>
      <c r="J322" s="300"/>
      <c r="K322" s="338"/>
      <c r="L322" s="274"/>
      <c r="M322" s="338"/>
      <c r="N322" s="300"/>
      <c r="O322" s="317"/>
      <c r="P322" s="317"/>
    </row>
    <row r="323" spans="2:16" s="279" customFormat="1" x14ac:dyDescent="0.35">
      <c r="B323" s="305" t="str">
        <f>IF($D323="","",VLOOKUP($D323,Lists!$AO$2:$AQ$78,2,FALSE))</f>
        <v/>
      </c>
      <c r="C323" s="306" t="str">
        <f>IF($D323="","",VLOOKUP($D323,Lists!$AO$2:$AQ$78,3,FALSE))</f>
        <v/>
      </c>
      <c r="D323" s="317"/>
      <c r="E323" s="317"/>
      <c r="F323" s="336"/>
      <c r="G323" s="337"/>
      <c r="H323" s="336"/>
      <c r="I323" s="337"/>
      <c r="J323" s="300"/>
      <c r="K323" s="338"/>
      <c r="L323" s="274"/>
      <c r="M323" s="338"/>
      <c r="N323" s="300"/>
      <c r="O323" s="317"/>
      <c r="P323" s="317"/>
    </row>
    <row r="324" spans="2:16" s="279" customFormat="1" x14ac:dyDescent="0.35">
      <c r="B324" s="305" t="str">
        <f>IF($D324="","",VLOOKUP($D324,Lists!$AO$2:$AQ$78,2,FALSE))</f>
        <v/>
      </c>
      <c r="C324" s="306" t="str">
        <f>IF($D324="","",VLOOKUP($D324,Lists!$AO$2:$AQ$78,3,FALSE))</f>
        <v/>
      </c>
      <c r="D324" s="317"/>
      <c r="E324" s="317"/>
      <c r="F324" s="336"/>
      <c r="G324" s="337"/>
      <c r="H324" s="336"/>
      <c r="I324" s="337"/>
      <c r="J324" s="300"/>
      <c r="K324" s="338"/>
      <c r="L324" s="274"/>
      <c r="M324" s="338"/>
      <c r="N324" s="300"/>
      <c r="O324" s="317"/>
      <c r="P324" s="317"/>
    </row>
    <row r="325" spans="2:16" s="279" customFormat="1" x14ac:dyDescent="0.35">
      <c r="B325" s="305" t="str">
        <f>IF($D325="","",VLOOKUP($D325,Lists!$AO$2:$AQ$78,2,FALSE))</f>
        <v/>
      </c>
      <c r="C325" s="306" t="str">
        <f>IF($D325="","",VLOOKUP($D325,Lists!$AO$2:$AQ$78,3,FALSE))</f>
        <v/>
      </c>
      <c r="D325" s="317"/>
      <c r="E325" s="317"/>
      <c r="F325" s="336"/>
      <c r="G325" s="337"/>
      <c r="H325" s="336"/>
      <c r="I325" s="337"/>
      <c r="J325" s="300"/>
      <c r="K325" s="338"/>
      <c r="L325" s="274"/>
      <c r="M325" s="338"/>
      <c r="N325" s="300"/>
      <c r="O325" s="317"/>
      <c r="P325" s="317"/>
    </row>
    <row r="326" spans="2:16" s="279" customFormat="1" x14ac:dyDescent="0.35">
      <c r="B326" s="305" t="str">
        <f>IF($D326="","",VLOOKUP($D326,Lists!$AO$2:$AQ$78,2,FALSE))</f>
        <v/>
      </c>
      <c r="C326" s="306" t="str">
        <f>IF($D326="","",VLOOKUP($D326,Lists!$AO$2:$AQ$78,3,FALSE))</f>
        <v/>
      </c>
      <c r="D326" s="317"/>
      <c r="E326" s="317"/>
      <c r="F326" s="336"/>
      <c r="G326" s="337"/>
      <c r="H326" s="336"/>
      <c r="I326" s="337"/>
      <c r="J326" s="300"/>
      <c r="K326" s="338"/>
      <c r="L326" s="274"/>
      <c r="M326" s="338"/>
      <c r="N326" s="300"/>
      <c r="O326" s="317"/>
      <c r="P326" s="317"/>
    </row>
    <row r="327" spans="2:16" s="279" customFormat="1" x14ac:dyDescent="0.35">
      <c r="B327" s="305" t="str">
        <f>IF($D327="","",VLOOKUP($D327,Lists!$AO$2:$AQ$78,2,FALSE))</f>
        <v/>
      </c>
      <c r="C327" s="306" t="str">
        <f>IF($D327="","",VLOOKUP($D327,Lists!$AO$2:$AQ$78,3,FALSE))</f>
        <v/>
      </c>
      <c r="D327" s="317"/>
      <c r="E327" s="317"/>
      <c r="F327" s="336"/>
      <c r="G327" s="337"/>
      <c r="H327" s="336"/>
      <c r="I327" s="337"/>
      <c r="J327" s="300"/>
      <c r="K327" s="338"/>
      <c r="L327" s="274"/>
      <c r="M327" s="338"/>
      <c r="N327" s="300"/>
      <c r="O327" s="317"/>
      <c r="P327" s="317"/>
    </row>
    <row r="328" spans="2:16" s="279" customFormat="1" x14ac:dyDescent="0.35">
      <c r="B328" s="305" t="str">
        <f>IF($D328="","",VLOOKUP($D328,Lists!$AO$2:$AQ$78,2,FALSE))</f>
        <v/>
      </c>
      <c r="C328" s="306" t="str">
        <f>IF($D328="","",VLOOKUP($D328,Lists!$AO$2:$AQ$78,3,FALSE))</f>
        <v/>
      </c>
      <c r="D328" s="317"/>
      <c r="E328" s="317"/>
      <c r="F328" s="336"/>
      <c r="G328" s="337"/>
      <c r="H328" s="336"/>
      <c r="I328" s="337"/>
      <c r="J328" s="300"/>
      <c r="K328" s="338"/>
      <c r="L328" s="274"/>
      <c r="M328" s="338"/>
      <c r="N328" s="300"/>
      <c r="O328" s="317"/>
      <c r="P328" s="317"/>
    </row>
    <row r="329" spans="2:16" s="279" customFormat="1" x14ac:dyDescent="0.35">
      <c r="B329" s="305" t="str">
        <f>IF($D329="","",VLOOKUP($D329,Lists!$AO$2:$AQ$78,2,FALSE))</f>
        <v/>
      </c>
      <c r="C329" s="306" t="str">
        <f>IF($D329="","",VLOOKUP($D329,Lists!$AO$2:$AQ$78,3,FALSE))</f>
        <v/>
      </c>
      <c r="D329" s="317"/>
      <c r="E329" s="317"/>
      <c r="F329" s="336"/>
      <c r="G329" s="337"/>
      <c r="H329" s="336"/>
      <c r="I329" s="337"/>
      <c r="J329" s="300"/>
      <c r="K329" s="338"/>
      <c r="L329" s="274"/>
      <c r="M329" s="338"/>
      <c r="N329" s="300"/>
      <c r="O329" s="317"/>
      <c r="P329" s="317"/>
    </row>
    <row r="330" spans="2:16" s="279" customFormat="1" x14ac:dyDescent="0.35">
      <c r="B330" s="305" t="str">
        <f>IF($D330="","",VLOOKUP($D330,Lists!$AO$2:$AQ$78,2,FALSE))</f>
        <v/>
      </c>
      <c r="C330" s="306" t="str">
        <f>IF($D330="","",VLOOKUP($D330,Lists!$AO$2:$AQ$78,3,FALSE))</f>
        <v/>
      </c>
      <c r="D330" s="317"/>
      <c r="E330" s="317"/>
      <c r="F330" s="336"/>
      <c r="G330" s="337"/>
      <c r="H330" s="336"/>
      <c r="I330" s="337"/>
      <c r="J330" s="300"/>
      <c r="K330" s="338"/>
      <c r="L330" s="274"/>
      <c r="M330" s="338"/>
      <c r="N330" s="300"/>
      <c r="O330" s="317"/>
      <c r="P330" s="317"/>
    </row>
    <row r="331" spans="2:16" s="279" customFormat="1" x14ac:dyDescent="0.35">
      <c r="B331" s="305" t="str">
        <f>IF($D331="","",VLOOKUP($D331,Lists!$AO$2:$AQ$78,2,FALSE))</f>
        <v/>
      </c>
      <c r="C331" s="306" t="str">
        <f>IF($D331="","",VLOOKUP($D331,Lists!$AO$2:$AQ$78,3,FALSE))</f>
        <v/>
      </c>
      <c r="D331" s="317"/>
      <c r="E331" s="317"/>
      <c r="F331" s="336"/>
      <c r="G331" s="337"/>
      <c r="H331" s="336"/>
      <c r="I331" s="337"/>
      <c r="J331" s="300"/>
      <c r="K331" s="338"/>
      <c r="L331" s="274"/>
      <c r="M331" s="338"/>
      <c r="N331" s="300"/>
      <c r="O331" s="317"/>
      <c r="P331" s="317"/>
    </row>
    <row r="332" spans="2:16" s="279" customFormat="1" x14ac:dyDescent="0.35">
      <c r="B332" s="305" t="str">
        <f>IF($D332="","",VLOOKUP($D332,Lists!$AO$2:$AQ$78,2,FALSE))</f>
        <v/>
      </c>
      <c r="C332" s="306" t="str">
        <f>IF($D332="","",VLOOKUP($D332,Lists!$AO$2:$AQ$78,3,FALSE))</f>
        <v/>
      </c>
      <c r="D332" s="317"/>
      <c r="E332" s="317"/>
      <c r="F332" s="336"/>
      <c r="G332" s="337"/>
      <c r="H332" s="336"/>
      <c r="I332" s="337"/>
      <c r="J332" s="300"/>
      <c r="K332" s="338"/>
      <c r="L332" s="274"/>
      <c r="M332" s="338"/>
      <c r="N332" s="300"/>
      <c r="O332" s="317"/>
      <c r="P332" s="317"/>
    </row>
    <row r="333" spans="2:16" s="279" customFormat="1" x14ac:dyDescent="0.35">
      <c r="B333" s="305" t="str">
        <f>IF($D333="","",VLOOKUP($D333,Lists!$AO$2:$AQ$78,2,FALSE))</f>
        <v/>
      </c>
      <c r="C333" s="306" t="str">
        <f>IF($D333="","",VLOOKUP($D333,Lists!$AO$2:$AQ$78,3,FALSE))</f>
        <v/>
      </c>
      <c r="D333" s="317"/>
      <c r="E333" s="317"/>
      <c r="F333" s="336"/>
      <c r="G333" s="337"/>
      <c r="H333" s="336"/>
      <c r="I333" s="337"/>
      <c r="J333" s="300"/>
      <c r="K333" s="338"/>
      <c r="L333" s="274"/>
      <c r="M333" s="338"/>
      <c r="N333" s="300"/>
      <c r="O333" s="317"/>
      <c r="P333" s="317"/>
    </row>
    <row r="334" spans="2:16" s="279" customFormat="1" x14ac:dyDescent="0.35">
      <c r="B334" s="305" t="str">
        <f>IF($D334="","",VLOOKUP($D334,Lists!$AO$2:$AQ$78,2,FALSE))</f>
        <v/>
      </c>
      <c r="C334" s="306" t="str">
        <f>IF($D334="","",VLOOKUP($D334,Lists!$AO$2:$AQ$78,3,FALSE))</f>
        <v/>
      </c>
      <c r="D334" s="317"/>
      <c r="E334" s="317"/>
      <c r="F334" s="336"/>
      <c r="G334" s="337"/>
      <c r="H334" s="336"/>
      <c r="I334" s="337"/>
      <c r="J334" s="300"/>
      <c r="K334" s="338"/>
      <c r="L334" s="274"/>
      <c r="M334" s="338"/>
      <c r="N334" s="300"/>
      <c r="O334" s="317"/>
      <c r="P334" s="317"/>
    </row>
    <row r="335" spans="2:16" s="279" customFormat="1" x14ac:dyDescent="0.35">
      <c r="B335" s="305" t="str">
        <f>IF($D335="","",VLOOKUP($D335,Lists!$AO$2:$AQ$78,2,FALSE))</f>
        <v/>
      </c>
      <c r="C335" s="306" t="str">
        <f>IF($D335="","",VLOOKUP($D335,Lists!$AO$2:$AQ$78,3,FALSE))</f>
        <v/>
      </c>
      <c r="D335" s="317"/>
      <c r="E335" s="317"/>
      <c r="F335" s="336"/>
      <c r="G335" s="337"/>
      <c r="H335" s="336"/>
      <c r="I335" s="337"/>
      <c r="J335" s="300"/>
      <c r="K335" s="338"/>
      <c r="L335" s="274"/>
      <c r="M335" s="338"/>
      <c r="N335" s="300"/>
      <c r="O335" s="317"/>
      <c r="P335" s="317"/>
    </row>
    <row r="336" spans="2:16" s="279" customFormat="1" x14ac:dyDescent="0.35">
      <c r="B336" s="305" t="str">
        <f>IF($D336="","",VLOOKUP($D336,Lists!$AO$2:$AQ$78,2,FALSE))</f>
        <v/>
      </c>
      <c r="C336" s="306" t="str">
        <f>IF($D336="","",VLOOKUP($D336,Lists!$AO$2:$AQ$78,3,FALSE))</f>
        <v/>
      </c>
      <c r="D336" s="317"/>
      <c r="E336" s="317"/>
      <c r="F336" s="336"/>
      <c r="G336" s="337"/>
      <c r="H336" s="336"/>
      <c r="I336" s="337"/>
      <c r="J336" s="300"/>
      <c r="K336" s="338"/>
      <c r="L336" s="274"/>
      <c r="M336" s="338"/>
      <c r="N336" s="300"/>
      <c r="O336" s="317"/>
      <c r="P336" s="317"/>
    </row>
    <row r="337" spans="2:16" s="279" customFormat="1" x14ac:dyDescent="0.35">
      <c r="B337" s="305" t="str">
        <f>IF($D337="","",VLOOKUP($D337,Lists!$AO$2:$AQ$78,2,FALSE))</f>
        <v/>
      </c>
      <c r="C337" s="306" t="str">
        <f>IF($D337="","",VLOOKUP($D337,Lists!$AO$2:$AQ$78,3,FALSE))</f>
        <v/>
      </c>
      <c r="D337" s="317"/>
      <c r="E337" s="317"/>
      <c r="F337" s="336"/>
      <c r="G337" s="337"/>
      <c r="H337" s="336"/>
      <c r="I337" s="337"/>
      <c r="J337" s="300"/>
      <c r="K337" s="338"/>
      <c r="L337" s="274"/>
      <c r="M337" s="338"/>
      <c r="N337" s="300"/>
      <c r="O337" s="317"/>
      <c r="P337" s="317"/>
    </row>
    <row r="338" spans="2:16" s="279" customFormat="1" x14ac:dyDescent="0.35">
      <c r="B338" s="305" t="str">
        <f>IF($D338="","",VLOOKUP($D338,Lists!$AO$2:$AQ$78,2,FALSE))</f>
        <v/>
      </c>
      <c r="C338" s="306" t="str">
        <f>IF($D338="","",VLOOKUP($D338,Lists!$AO$2:$AQ$78,3,FALSE))</f>
        <v/>
      </c>
      <c r="D338" s="317"/>
      <c r="E338" s="317"/>
      <c r="F338" s="336"/>
      <c r="G338" s="337"/>
      <c r="H338" s="336"/>
      <c r="I338" s="337"/>
      <c r="J338" s="300"/>
      <c r="K338" s="338"/>
      <c r="L338" s="274"/>
      <c r="M338" s="338"/>
      <c r="N338" s="300"/>
      <c r="O338" s="317"/>
      <c r="P338" s="317"/>
    </row>
    <row r="339" spans="2:16" s="279" customFormat="1" x14ac:dyDescent="0.35">
      <c r="B339" s="305" t="str">
        <f>IF($D339="","",VLOOKUP($D339,Lists!$AO$2:$AQ$78,2,FALSE))</f>
        <v/>
      </c>
      <c r="C339" s="306" t="str">
        <f>IF($D339="","",VLOOKUP($D339,Lists!$AO$2:$AQ$78,3,FALSE))</f>
        <v/>
      </c>
      <c r="D339" s="317"/>
      <c r="E339" s="317"/>
      <c r="F339" s="336"/>
      <c r="G339" s="337"/>
      <c r="H339" s="336"/>
      <c r="I339" s="337"/>
      <c r="J339" s="300"/>
      <c r="K339" s="338"/>
      <c r="L339" s="274"/>
      <c r="M339" s="338"/>
      <c r="N339" s="300"/>
      <c r="O339" s="317"/>
      <c r="P339" s="317"/>
    </row>
    <row r="340" spans="2:16" s="279" customFormat="1" x14ac:dyDescent="0.35">
      <c r="B340" s="305" t="str">
        <f>IF($D340="","",VLOOKUP($D340,Lists!$AO$2:$AQ$78,2,FALSE))</f>
        <v/>
      </c>
      <c r="C340" s="306" t="str">
        <f>IF($D340="","",VLOOKUP($D340,Lists!$AO$2:$AQ$78,3,FALSE))</f>
        <v/>
      </c>
      <c r="D340" s="317"/>
      <c r="E340" s="317"/>
      <c r="F340" s="336"/>
      <c r="G340" s="337"/>
      <c r="H340" s="336"/>
      <c r="I340" s="337"/>
      <c r="J340" s="300"/>
      <c r="K340" s="338"/>
      <c r="L340" s="274"/>
      <c r="M340" s="338"/>
      <c r="N340" s="300"/>
      <c r="O340" s="317"/>
      <c r="P340" s="317"/>
    </row>
    <row r="341" spans="2:16" s="279" customFormat="1" x14ac:dyDescent="0.35">
      <c r="B341" s="305" t="str">
        <f>IF($D341="","",VLOOKUP($D341,Lists!$AO$2:$AQ$78,2,FALSE))</f>
        <v/>
      </c>
      <c r="C341" s="306" t="str">
        <f>IF($D341="","",VLOOKUP($D341,Lists!$AO$2:$AQ$78,3,FALSE))</f>
        <v/>
      </c>
      <c r="D341" s="317"/>
      <c r="E341" s="317"/>
      <c r="F341" s="336"/>
      <c r="G341" s="337"/>
      <c r="H341" s="336"/>
      <c r="I341" s="337"/>
      <c r="J341" s="300"/>
      <c r="K341" s="338"/>
      <c r="L341" s="274"/>
      <c r="M341" s="338"/>
      <c r="N341" s="300"/>
      <c r="O341" s="317"/>
      <c r="P341" s="317"/>
    </row>
    <row r="342" spans="2:16" s="279" customFormat="1" x14ac:dyDescent="0.35">
      <c r="B342" s="305" t="str">
        <f>IF($D342="","",VLOOKUP($D342,Lists!$AO$2:$AQ$78,2,FALSE))</f>
        <v/>
      </c>
      <c r="C342" s="306" t="str">
        <f>IF($D342="","",VLOOKUP($D342,Lists!$AO$2:$AQ$78,3,FALSE))</f>
        <v/>
      </c>
      <c r="D342" s="317"/>
      <c r="E342" s="317"/>
      <c r="F342" s="336"/>
      <c r="G342" s="337"/>
      <c r="H342" s="336"/>
      <c r="I342" s="337"/>
      <c r="J342" s="300"/>
      <c r="K342" s="338"/>
      <c r="L342" s="274"/>
      <c r="M342" s="338"/>
      <c r="N342" s="300"/>
      <c r="O342" s="317"/>
      <c r="P342" s="317"/>
    </row>
    <row r="343" spans="2:16" s="279" customFormat="1" x14ac:dyDescent="0.35">
      <c r="B343" s="305" t="str">
        <f>IF($D343="","",VLOOKUP($D343,Lists!$AO$2:$AQ$78,2,FALSE))</f>
        <v/>
      </c>
      <c r="C343" s="306" t="str">
        <f>IF($D343="","",VLOOKUP($D343,Lists!$AO$2:$AQ$78,3,FALSE))</f>
        <v/>
      </c>
      <c r="D343" s="317"/>
      <c r="E343" s="317"/>
      <c r="F343" s="336"/>
      <c r="G343" s="337"/>
      <c r="H343" s="336"/>
      <c r="I343" s="337"/>
      <c r="J343" s="300"/>
      <c r="K343" s="338"/>
      <c r="L343" s="274"/>
      <c r="M343" s="338"/>
      <c r="N343" s="300"/>
      <c r="O343" s="317"/>
      <c r="P343" s="317"/>
    </row>
    <row r="344" spans="2:16" s="279" customFormat="1" x14ac:dyDescent="0.35">
      <c r="B344" s="305" t="str">
        <f>IF($D344="","",VLOOKUP($D344,Lists!$AO$2:$AQ$78,2,FALSE))</f>
        <v/>
      </c>
      <c r="C344" s="306" t="str">
        <f>IF($D344="","",VLOOKUP($D344,Lists!$AO$2:$AQ$78,3,FALSE))</f>
        <v/>
      </c>
      <c r="D344" s="317"/>
      <c r="E344" s="317"/>
      <c r="F344" s="336"/>
      <c r="G344" s="337"/>
      <c r="H344" s="336"/>
      <c r="I344" s="337"/>
      <c r="J344" s="300"/>
      <c r="K344" s="338"/>
      <c r="L344" s="274"/>
      <c r="M344" s="338"/>
      <c r="N344" s="300"/>
      <c r="O344" s="317"/>
      <c r="P344" s="317"/>
    </row>
    <row r="345" spans="2:16" s="279" customFormat="1" x14ac:dyDescent="0.35">
      <c r="B345" s="305" t="str">
        <f>IF($D345="","",VLOOKUP($D345,Lists!$AO$2:$AQ$78,2,FALSE))</f>
        <v/>
      </c>
      <c r="C345" s="306" t="str">
        <f>IF($D345="","",VLOOKUP($D345,Lists!$AO$2:$AQ$78,3,FALSE))</f>
        <v/>
      </c>
      <c r="D345" s="317"/>
      <c r="E345" s="317"/>
      <c r="F345" s="336"/>
      <c r="G345" s="337"/>
      <c r="H345" s="336"/>
      <c r="I345" s="337"/>
      <c r="J345" s="300"/>
      <c r="K345" s="338"/>
      <c r="L345" s="274"/>
      <c r="M345" s="338"/>
      <c r="N345" s="300"/>
      <c r="O345" s="317"/>
      <c r="P345" s="317"/>
    </row>
    <row r="346" spans="2:16" s="279" customFormat="1" x14ac:dyDescent="0.35">
      <c r="B346" s="305" t="str">
        <f>IF($D346="","",VLOOKUP($D346,Lists!$AO$2:$AQ$78,2,FALSE))</f>
        <v/>
      </c>
      <c r="C346" s="306" t="str">
        <f>IF($D346="","",VLOOKUP($D346,Lists!$AO$2:$AQ$78,3,FALSE))</f>
        <v/>
      </c>
      <c r="D346" s="317"/>
      <c r="E346" s="317"/>
      <c r="F346" s="336"/>
      <c r="G346" s="337"/>
      <c r="H346" s="336"/>
      <c r="I346" s="337"/>
      <c r="J346" s="300"/>
      <c r="K346" s="338"/>
      <c r="L346" s="274"/>
      <c r="M346" s="338"/>
      <c r="N346" s="300"/>
      <c r="O346" s="317"/>
      <c r="P346" s="317"/>
    </row>
    <row r="347" spans="2:16" s="279" customFormat="1" x14ac:dyDescent="0.35">
      <c r="B347" s="305" t="str">
        <f>IF($D347="","",VLOOKUP($D347,Lists!$AO$2:$AQ$78,2,FALSE))</f>
        <v/>
      </c>
      <c r="C347" s="306" t="str">
        <f>IF($D347="","",VLOOKUP($D347,Lists!$AO$2:$AQ$78,3,FALSE))</f>
        <v/>
      </c>
      <c r="D347" s="317"/>
      <c r="E347" s="317"/>
      <c r="F347" s="336"/>
      <c r="G347" s="337"/>
      <c r="H347" s="336"/>
      <c r="I347" s="337"/>
      <c r="J347" s="300"/>
      <c r="K347" s="338"/>
      <c r="L347" s="274"/>
      <c r="M347" s="338"/>
      <c r="N347" s="300"/>
      <c r="O347" s="317"/>
      <c r="P347" s="317"/>
    </row>
    <row r="348" spans="2:16" s="279" customFormat="1" x14ac:dyDescent="0.35">
      <c r="B348" s="305" t="str">
        <f>IF($D348="","",VLOOKUP($D348,Lists!$AO$2:$AQ$78,2,FALSE))</f>
        <v/>
      </c>
      <c r="C348" s="306" t="str">
        <f>IF($D348="","",VLOOKUP($D348,Lists!$AO$2:$AQ$78,3,FALSE))</f>
        <v/>
      </c>
      <c r="D348" s="317"/>
      <c r="E348" s="317"/>
      <c r="F348" s="336"/>
      <c r="G348" s="337"/>
      <c r="H348" s="336"/>
      <c r="I348" s="337"/>
      <c r="J348" s="300"/>
      <c r="K348" s="338"/>
      <c r="L348" s="274"/>
      <c r="M348" s="338"/>
      <c r="N348" s="300"/>
      <c r="O348" s="317"/>
      <c r="P348" s="317"/>
    </row>
    <row r="349" spans="2:16" s="279" customFormat="1" x14ac:dyDescent="0.35">
      <c r="B349" s="305" t="str">
        <f>IF($D349="","",VLOOKUP($D349,Lists!$AO$2:$AQ$78,2,FALSE))</f>
        <v/>
      </c>
      <c r="C349" s="306" t="str">
        <f>IF($D349="","",VLOOKUP($D349,Lists!$AO$2:$AQ$78,3,FALSE))</f>
        <v/>
      </c>
      <c r="D349" s="317"/>
      <c r="E349" s="317"/>
      <c r="F349" s="336"/>
      <c r="G349" s="337"/>
      <c r="H349" s="336"/>
      <c r="I349" s="337"/>
      <c r="J349" s="300"/>
      <c r="K349" s="338"/>
      <c r="L349" s="274"/>
      <c r="M349" s="338"/>
      <c r="N349" s="300"/>
      <c r="O349" s="317"/>
      <c r="P349" s="317"/>
    </row>
    <row r="350" spans="2:16" s="279" customFormat="1" x14ac:dyDescent="0.35">
      <c r="B350" s="305" t="str">
        <f>IF($D350="","",VLOOKUP($D350,Lists!$AO$2:$AQ$78,2,FALSE))</f>
        <v/>
      </c>
      <c r="C350" s="306" t="str">
        <f>IF($D350="","",VLOOKUP($D350,Lists!$AO$2:$AQ$78,3,FALSE))</f>
        <v/>
      </c>
      <c r="D350" s="317"/>
      <c r="E350" s="317"/>
      <c r="F350" s="336"/>
      <c r="G350" s="337"/>
      <c r="H350" s="336"/>
      <c r="I350" s="337"/>
      <c r="J350" s="300"/>
      <c r="K350" s="338"/>
      <c r="L350" s="274"/>
      <c r="M350" s="338"/>
      <c r="N350" s="300"/>
      <c r="O350" s="317"/>
      <c r="P350" s="317"/>
    </row>
    <row r="351" spans="2:16" s="279" customFormat="1" x14ac:dyDescent="0.35">
      <c r="B351" s="305" t="str">
        <f>IF($D351="","",VLOOKUP($D351,Lists!$AO$2:$AQ$78,2,FALSE))</f>
        <v/>
      </c>
      <c r="C351" s="306" t="str">
        <f>IF($D351="","",VLOOKUP($D351,Lists!$AO$2:$AQ$78,3,FALSE))</f>
        <v/>
      </c>
      <c r="D351" s="317"/>
      <c r="E351" s="317"/>
      <c r="F351" s="336"/>
      <c r="G351" s="337"/>
      <c r="H351" s="336"/>
      <c r="I351" s="337"/>
      <c r="J351" s="300"/>
      <c r="K351" s="338"/>
      <c r="L351" s="274"/>
      <c r="M351" s="338"/>
      <c r="N351" s="300"/>
      <c r="O351" s="317"/>
      <c r="P351" s="317"/>
    </row>
    <row r="352" spans="2:16" s="279" customFormat="1" x14ac:dyDescent="0.35">
      <c r="B352" s="305" t="str">
        <f>IF($D352="","",VLOOKUP($D352,Lists!$AO$2:$AQ$78,2,FALSE))</f>
        <v/>
      </c>
      <c r="C352" s="306" t="str">
        <f>IF($D352="","",VLOOKUP($D352,Lists!$AO$2:$AQ$78,3,FALSE))</f>
        <v/>
      </c>
      <c r="D352" s="317"/>
      <c r="E352" s="317"/>
      <c r="F352" s="336"/>
      <c r="G352" s="337"/>
      <c r="H352" s="336"/>
      <c r="I352" s="337"/>
      <c r="J352" s="300"/>
      <c r="K352" s="338"/>
      <c r="L352" s="274"/>
      <c r="M352" s="338"/>
      <c r="N352" s="300"/>
      <c r="O352" s="317"/>
      <c r="P352" s="317"/>
    </row>
    <row r="353" spans="2:16" s="279" customFormat="1" x14ac:dyDescent="0.35">
      <c r="B353" s="305" t="str">
        <f>IF($D353="","",VLOOKUP($D353,Lists!$AO$2:$AQ$78,2,FALSE))</f>
        <v/>
      </c>
      <c r="C353" s="306" t="str">
        <f>IF($D353="","",VLOOKUP($D353,Lists!$AO$2:$AQ$78,3,FALSE))</f>
        <v/>
      </c>
      <c r="D353" s="317"/>
      <c r="E353" s="317"/>
      <c r="F353" s="336"/>
      <c r="G353" s="337"/>
      <c r="H353" s="336"/>
      <c r="I353" s="337"/>
      <c r="J353" s="300"/>
      <c r="K353" s="338"/>
      <c r="L353" s="274"/>
      <c r="M353" s="338"/>
      <c r="N353" s="300"/>
      <c r="O353" s="317"/>
      <c r="P353" s="317"/>
    </row>
    <row r="354" spans="2:16" s="279" customFormat="1" x14ac:dyDescent="0.35">
      <c r="B354" s="305" t="str">
        <f>IF($D354="","",VLOOKUP($D354,Lists!$AO$2:$AQ$78,2,FALSE))</f>
        <v/>
      </c>
      <c r="C354" s="306" t="str">
        <f>IF($D354="","",VLOOKUP($D354,Lists!$AO$2:$AQ$78,3,FALSE))</f>
        <v/>
      </c>
      <c r="D354" s="317"/>
      <c r="E354" s="317"/>
      <c r="F354" s="336"/>
      <c r="G354" s="337"/>
      <c r="H354" s="336"/>
      <c r="I354" s="337"/>
      <c r="J354" s="300"/>
      <c r="K354" s="338"/>
      <c r="L354" s="274"/>
      <c r="M354" s="338"/>
      <c r="N354" s="300"/>
      <c r="O354" s="317"/>
      <c r="P354" s="317"/>
    </row>
    <row r="355" spans="2:16" s="279" customFormat="1" x14ac:dyDescent="0.35">
      <c r="B355" s="305" t="str">
        <f>IF($D355="","",VLOOKUP($D355,Lists!$AO$2:$AQ$78,2,FALSE))</f>
        <v/>
      </c>
      <c r="C355" s="306" t="str">
        <f>IF($D355="","",VLOOKUP($D355,Lists!$AO$2:$AQ$78,3,FALSE))</f>
        <v/>
      </c>
      <c r="D355" s="317"/>
      <c r="E355" s="317"/>
      <c r="F355" s="336"/>
      <c r="G355" s="337"/>
      <c r="H355" s="336"/>
      <c r="I355" s="337"/>
      <c r="J355" s="300"/>
      <c r="K355" s="338"/>
      <c r="L355" s="274"/>
      <c r="M355" s="338"/>
      <c r="N355" s="300"/>
      <c r="O355" s="317"/>
      <c r="P355" s="317"/>
    </row>
    <row r="356" spans="2:16" s="279" customFormat="1" x14ac:dyDescent="0.35">
      <c r="B356" s="305" t="str">
        <f>IF($D356="","",VLOOKUP($D356,Lists!$AO$2:$AQ$78,2,FALSE))</f>
        <v/>
      </c>
      <c r="C356" s="306" t="str">
        <f>IF($D356="","",VLOOKUP($D356,Lists!$AO$2:$AQ$78,3,FALSE))</f>
        <v/>
      </c>
      <c r="D356" s="317"/>
      <c r="E356" s="317"/>
      <c r="F356" s="336"/>
      <c r="G356" s="337"/>
      <c r="H356" s="336"/>
      <c r="I356" s="337"/>
      <c r="J356" s="300"/>
      <c r="K356" s="338"/>
      <c r="L356" s="274"/>
      <c r="M356" s="338"/>
      <c r="N356" s="300"/>
      <c r="O356" s="317"/>
      <c r="P356" s="317"/>
    </row>
    <row r="357" spans="2:16" s="279" customFormat="1" x14ac:dyDescent="0.35">
      <c r="B357" s="305" t="str">
        <f>IF($D357="","",VLOOKUP($D357,Lists!$AO$2:$AQ$78,2,FALSE))</f>
        <v/>
      </c>
      <c r="C357" s="306" t="str">
        <f>IF($D357="","",VLOOKUP($D357,Lists!$AO$2:$AQ$78,3,FALSE))</f>
        <v/>
      </c>
      <c r="D357" s="317"/>
      <c r="E357" s="317"/>
      <c r="F357" s="336"/>
      <c r="G357" s="337"/>
      <c r="H357" s="336"/>
      <c r="I357" s="337"/>
      <c r="J357" s="300"/>
      <c r="K357" s="338"/>
      <c r="L357" s="274"/>
      <c r="M357" s="338"/>
      <c r="N357" s="300"/>
      <c r="O357" s="317"/>
      <c r="P357" s="317"/>
    </row>
    <row r="358" spans="2:16" s="279" customFormat="1" x14ac:dyDescent="0.35">
      <c r="B358" s="305" t="str">
        <f>IF($D358="","",VLOOKUP($D358,Lists!$AO$2:$AQ$78,2,FALSE))</f>
        <v/>
      </c>
      <c r="C358" s="306" t="str">
        <f>IF($D358="","",VLOOKUP($D358,Lists!$AO$2:$AQ$78,3,FALSE))</f>
        <v/>
      </c>
      <c r="D358" s="317"/>
      <c r="E358" s="317"/>
      <c r="F358" s="336"/>
      <c r="G358" s="337"/>
      <c r="H358" s="336"/>
      <c r="I358" s="337"/>
      <c r="J358" s="300"/>
      <c r="K358" s="338"/>
      <c r="L358" s="274"/>
      <c r="M358" s="338"/>
      <c r="N358" s="300"/>
      <c r="O358" s="317"/>
      <c r="P358" s="317"/>
    </row>
    <row r="359" spans="2:16" s="279" customFormat="1" x14ac:dyDescent="0.35">
      <c r="B359" s="305" t="str">
        <f>IF($D359="","",VLOOKUP($D359,Lists!$AO$2:$AQ$78,2,FALSE))</f>
        <v/>
      </c>
      <c r="C359" s="306" t="str">
        <f>IF($D359="","",VLOOKUP($D359,Lists!$AO$2:$AQ$78,3,FALSE))</f>
        <v/>
      </c>
      <c r="D359" s="317"/>
      <c r="E359" s="317"/>
      <c r="F359" s="336"/>
      <c r="G359" s="337"/>
      <c r="H359" s="336"/>
      <c r="I359" s="337"/>
      <c r="J359" s="300"/>
      <c r="K359" s="338"/>
      <c r="L359" s="274"/>
      <c r="M359" s="338"/>
      <c r="N359" s="300"/>
      <c r="O359" s="317"/>
      <c r="P359" s="317"/>
    </row>
    <row r="360" spans="2:16" s="279" customFormat="1" x14ac:dyDescent="0.35">
      <c r="B360" s="305" t="str">
        <f>IF($D360="","",VLOOKUP($D360,Lists!$AO$2:$AQ$78,2,FALSE))</f>
        <v/>
      </c>
      <c r="C360" s="306" t="str">
        <f>IF($D360="","",VLOOKUP($D360,Lists!$AO$2:$AQ$78,3,FALSE))</f>
        <v/>
      </c>
      <c r="D360" s="317"/>
      <c r="E360" s="317"/>
      <c r="F360" s="336"/>
      <c r="G360" s="337"/>
      <c r="H360" s="336"/>
      <c r="I360" s="337"/>
      <c r="J360" s="300"/>
      <c r="K360" s="338"/>
      <c r="L360" s="274"/>
      <c r="M360" s="338"/>
      <c r="N360" s="300"/>
      <c r="O360" s="317"/>
      <c r="P360" s="317"/>
    </row>
    <row r="361" spans="2:16" s="279" customFormat="1" x14ac:dyDescent="0.35">
      <c r="B361" s="305" t="str">
        <f>IF($D361="","",VLOOKUP($D361,Lists!$AO$2:$AQ$78,2,FALSE))</f>
        <v/>
      </c>
      <c r="C361" s="306" t="str">
        <f>IF($D361="","",VLOOKUP($D361,Lists!$AO$2:$AQ$78,3,FALSE))</f>
        <v/>
      </c>
      <c r="D361" s="317"/>
      <c r="E361" s="317"/>
      <c r="F361" s="336"/>
      <c r="G361" s="337"/>
      <c r="H361" s="336"/>
      <c r="I361" s="337"/>
      <c r="J361" s="300"/>
      <c r="K361" s="338"/>
      <c r="L361" s="274"/>
      <c r="M361" s="338"/>
      <c r="N361" s="300"/>
      <c r="O361" s="317"/>
      <c r="P361" s="317"/>
    </row>
    <row r="362" spans="2:16" s="279" customFormat="1" x14ac:dyDescent="0.35">
      <c r="B362" s="305" t="str">
        <f>IF($D362="","",VLOOKUP($D362,Lists!$AO$2:$AQ$78,2,FALSE))</f>
        <v/>
      </c>
      <c r="C362" s="306" t="str">
        <f>IF($D362="","",VLOOKUP($D362,Lists!$AO$2:$AQ$78,3,FALSE))</f>
        <v/>
      </c>
      <c r="D362" s="317"/>
      <c r="E362" s="317"/>
      <c r="F362" s="336"/>
      <c r="G362" s="337"/>
      <c r="H362" s="336"/>
      <c r="I362" s="337"/>
      <c r="J362" s="300"/>
      <c r="K362" s="338"/>
      <c r="L362" s="274"/>
      <c r="M362" s="338"/>
      <c r="N362" s="300"/>
      <c r="O362" s="317"/>
      <c r="P362" s="317"/>
    </row>
    <row r="363" spans="2:16" s="279" customFormat="1" x14ac:dyDescent="0.35">
      <c r="B363" s="305" t="str">
        <f>IF($D363="","",VLOOKUP($D363,Lists!$AO$2:$AQ$78,2,FALSE))</f>
        <v/>
      </c>
      <c r="C363" s="306" t="str">
        <f>IF($D363="","",VLOOKUP($D363,Lists!$AO$2:$AQ$78,3,FALSE))</f>
        <v/>
      </c>
      <c r="D363" s="317"/>
      <c r="E363" s="317"/>
      <c r="F363" s="336"/>
      <c r="G363" s="337"/>
      <c r="H363" s="336"/>
      <c r="I363" s="337"/>
      <c r="J363" s="300"/>
      <c r="K363" s="338"/>
      <c r="L363" s="274"/>
      <c r="M363" s="338"/>
      <c r="N363" s="300"/>
      <c r="O363" s="317"/>
      <c r="P363" s="317"/>
    </row>
    <row r="364" spans="2:16" s="279" customFormat="1" x14ac:dyDescent="0.35">
      <c r="B364" s="305" t="str">
        <f>IF($D364="","",VLOOKUP($D364,Lists!$AO$2:$AQ$78,2,FALSE))</f>
        <v/>
      </c>
      <c r="C364" s="306" t="str">
        <f>IF($D364="","",VLOOKUP($D364,Lists!$AO$2:$AQ$78,3,FALSE))</f>
        <v/>
      </c>
      <c r="D364" s="317"/>
      <c r="E364" s="317"/>
      <c r="F364" s="336"/>
      <c r="G364" s="337"/>
      <c r="H364" s="336"/>
      <c r="I364" s="337"/>
      <c r="J364" s="300"/>
      <c r="K364" s="338"/>
      <c r="L364" s="274"/>
      <c r="M364" s="338"/>
      <c r="N364" s="300"/>
      <c r="O364" s="317"/>
      <c r="P364" s="317"/>
    </row>
    <row r="365" spans="2:16" s="279" customFormat="1" x14ac:dyDescent="0.35">
      <c r="B365" s="305" t="str">
        <f>IF($D365="","",VLOOKUP($D365,Lists!$AO$2:$AQ$78,2,FALSE))</f>
        <v/>
      </c>
      <c r="C365" s="306" t="str">
        <f>IF($D365="","",VLOOKUP($D365,Lists!$AO$2:$AQ$78,3,FALSE))</f>
        <v/>
      </c>
      <c r="D365" s="317"/>
      <c r="E365" s="317"/>
      <c r="F365" s="336"/>
      <c r="G365" s="337"/>
      <c r="H365" s="336"/>
      <c r="I365" s="337"/>
      <c r="J365" s="300"/>
      <c r="K365" s="338"/>
      <c r="L365" s="274"/>
      <c r="M365" s="338"/>
      <c r="N365" s="300"/>
      <c r="O365" s="317"/>
      <c r="P365" s="317"/>
    </row>
    <row r="366" spans="2:16" s="279" customFormat="1" x14ac:dyDescent="0.35">
      <c r="B366" s="305" t="str">
        <f>IF($D366="","",VLOOKUP($D366,Lists!$AO$2:$AQ$78,2,FALSE))</f>
        <v/>
      </c>
      <c r="C366" s="306" t="str">
        <f>IF($D366="","",VLOOKUP($D366,Lists!$AO$2:$AQ$78,3,FALSE))</f>
        <v/>
      </c>
      <c r="D366" s="317"/>
      <c r="E366" s="317"/>
      <c r="F366" s="336"/>
      <c r="G366" s="337"/>
      <c r="H366" s="336"/>
      <c r="I366" s="337"/>
      <c r="J366" s="300"/>
      <c r="K366" s="338"/>
      <c r="L366" s="274"/>
      <c r="M366" s="338"/>
      <c r="N366" s="300"/>
      <c r="O366" s="317"/>
      <c r="P366" s="317"/>
    </row>
    <row r="367" spans="2:16" s="279" customFormat="1" x14ac:dyDescent="0.35">
      <c r="B367" s="305" t="str">
        <f>IF($D367="","",VLOOKUP($D367,Lists!$AO$2:$AQ$78,2,FALSE))</f>
        <v/>
      </c>
      <c r="C367" s="306" t="str">
        <f>IF($D367="","",VLOOKUP($D367,Lists!$AO$2:$AQ$78,3,FALSE))</f>
        <v/>
      </c>
      <c r="D367" s="317"/>
      <c r="E367" s="317"/>
      <c r="F367" s="336"/>
      <c r="G367" s="337"/>
      <c r="H367" s="336"/>
      <c r="I367" s="337"/>
      <c r="J367" s="300"/>
      <c r="K367" s="338"/>
      <c r="L367" s="274"/>
      <c r="M367" s="338"/>
      <c r="N367" s="300"/>
      <c r="O367" s="317"/>
      <c r="P367" s="317"/>
    </row>
    <row r="368" spans="2:16" s="279" customFormat="1" x14ac:dyDescent="0.35">
      <c r="B368" s="305" t="str">
        <f>IF($D368="","",VLOOKUP($D368,Lists!$AO$2:$AQ$78,2,FALSE))</f>
        <v/>
      </c>
      <c r="C368" s="306" t="str">
        <f>IF($D368="","",VLOOKUP($D368,Lists!$AO$2:$AQ$78,3,FALSE))</f>
        <v/>
      </c>
      <c r="D368" s="317"/>
      <c r="E368" s="317"/>
      <c r="F368" s="336"/>
      <c r="G368" s="337"/>
      <c r="H368" s="336"/>
      <c r="I368" s="337"/>
      <c r="J368" s="300"/>
      <c r="K368" s="338"/>
      <c r="L368" s="274"/>
      <c r="M368" s="338"/>
      <c r="N368" s="300"/>
      <c r="O368" s="317"/>
      <c r="P368" s="317"/>
    </row>
    <row r="369" spans="2:16" s="279" customFormat="1" x14ac:dyDescent="0.35">
      <c r="B369" s="305" t="str">
        <f>IF($D369="","",VLOOKUP($D369,Lists!$AO$2:$AQ$78,2,FALSE))</f>
        <v/>
      </c>
      <c r="C369" s="306" t="str">
        <f>IF($D369="","",VLOOKUP($D369,Lists!$AO$2:$AQ$78,3,FALSE))</f>
        <v/>
      </c>
      <c r="D369" s="317"/>
      <c r="E369" s="317"/>
      <c r="F369" s="336"/>
      <c r="G369" s="337"/>
      <c r="H369" s="336"/>
      <c r="I369" s="337"/>
      <c r="J369" s="300"/>
      <c r="K369" s="338"/>
      <c r="L369" s="274"/>
      <c r="M369" s="338"/>
      <c r="N369" s="300"/>
      <c r="O369" s="317"/>
      <c r="P369" s="317"/>
    </row>
    <row r="370" spans="2:16" s="279" customFormat="1" x14ac:dyDescent="0.35">
      <c r="B370" s="305" t="str">
        <f>IF($D370="","",VLOOKUP($D370,Lists!$AO$2:$AQ$78,2,FALSE))</f>
        <v/>
      </c>
      <c r="C370" s="306" t="str">
        <f>IF($D370="","",VLOOKUP($D370,Lists!$AO$2:$AQ$78,3,FALSE))</f>
        <v/>
      </c>
      <c r="D370" s="317"/>
      <c r="E370" s="317"/>
      <c r="F370" s="336"/>
      <c r="G370" s="337"/>
      <c r="H370" s="336"/>
      <c r="I370" s="337"/>
      <c r="J370" s="300"/>
      <c r="K370" s="338"/>
      <c r="L370" s="274"/>
      <c r="M370" s="338"/>
      <c r="N370" s="300"/>
      <c r="O370" s="317"/>
      <c r="P370" s="317"/>
    </row>
    <row r="371" spans="2:16" s="279" customFormat="1" x14ac:dyDescent="0.35">
      <c r="B371" s="305" t="str">
        <f>IF($D371="","",VLOOKUP($D371,Lists!$AO$2:$AQ$78,2,FALSE))</f>
        <v/>
      </c>
      <c r="C371" s="306" t="str">
        <f>IF($D371="","",VLOOKUP($D371,Lists!$AO$2:$AQ$78,3,FALSE))</f>
        <v/>
      </c>
      <c r="D371" s="317"/>
      <c r="E371" s="317"/>
      <c r="F371" s="336"/>
      <c r="G371" s="337"/>
      <c r="H371" s="336"/>
      <c r="I371" s="337"/>
      <c r="J371" s="300"/>
      <c r="K371" s="338"/>
      <c r="L371" s="274"/>
      <c r="M371" s="338"/>
      <c r="N371" s="300"/>
      <c r="O371" s="317"/>
      <c r="P371" s="317"/>
    </row>
    <row r="372" spans="2:16" s="279" customFormat="1" x14ac:dyDescent="0.35">
      <c r="B372" s="305" t="str">
        <f>IF($D372="","",VLOOKUP($D372,Lists!$AO$2:$AQ$78,2,FALSE))</f>
        <v/>
      </c>
      <c r="C372" s="306" t="str">
        <f>IF($D372="","",VLOOKUP($D372,Lists!$AO$2:$AQ$78,3,FALSE))</f>
        <v/>
      </c>
      <c r="D372" s="317"/>
      <c r="E372" s="317"/>
      <c r="F372" s="336"/>
      <c r="G372" s="337"/>
      <c r="H372" s="336"/>
      <c r="I372" s="337"/>
      <c r="J372" s="300"/>
      <c r="K372" s="338"/>
      <c r="L372" s="274"/>
      <c r="M372" s="338"/>
      <c r="N372" s="300"/>
      <c r="O372" s="317"/>
      <c r="P372" s="317"/>
    </row>
    <row r="373" spans="2:16" s="279" customFormat="1" x14ac:dyDescent="0.35">
      <c r="B373" s="305" t="str">
        <f>IF($D373="","",VLOOKUP($D373,Lists!$AO$2:$AQ$78,2,FALSE))</f>
        <v/>
      </c>
      <c r="C373" s="306" t="str">
        <f>IF($D373="","",VLOOKUP($D373,Lists!$AO$2:$AQ$78,3,FALSE))</f>
        <v/>
      </c>
      <c r="D373" s="317"/>
      <c r="E373" s="317"/>
      <c r="F373" s="336"/>
      <c r="G373" s="337"/>
      <c r="H373" s="336"/>
      <c r="I373" s="337"/>
      <c r="J373" s="300"/>
      <c r="K373" s="338"/>
      <c r="L373" s="274"/>
      <c r="M373" s="338"/>
      <c r="N373" s="300"/>
      <c r="O373" s="317"/>
      <c r="P373" s="317"/>
    </row>
    <row r="374" spans="2:16" s="279" customFormat="1" x14ac:dyDescent="0.35">
      <c r="B374" s="305" t="str">
        <f>IF($D374="","",VLOOKUP($D374,Lists!$AO$2:$AQ$78,2,FALSE))</f>
        <v/>
      </c>
      <c r="C374" s="306" t="str">
        <f>IF($D374="","",VLOOKUP($D374,Lists!$AO$2:$AQ$78,3,FALSE))</f>
        <v/>
      </c>
      <c r="D374" s="317"/>
      <c r="E374" s="317"/>
      <c r="F374" s="336"/>
      <c r="G374" s="337"/>
      <c r="H374" s="336"/>
      <c r="I374" s="337"/>
      <c r="J374" s="300"/>
      <c r="K374" s="338"/>
      <c r="L374" s="274"/>
      <c r="M374" s="338"/>
      <c r="N374" s="300"/>
      <c r="O374" s="317"/>
      <c r="P374" s="317"/>
    </row>
    <row r="375" spans="2:16" s="279" customFormat="1" x14ac:dyDescent="0.35">
      <c r="B375" s="305" t="str">
        <f>IF($D375="","",VLOOKUP($D375,Lists!$AO$2:$AQ$78,2,FALSE))</f>
        <v/>
      </c>
      <c r="C375" s="306" t="str">
        <f>IF($D375="","",VLOOKUP($D375,Lists!$AO$2:$AQ$78,3,FALSE))</f>
        <v/>
      </c>
      <c r="D375" s="317"/>
      <c r="E375" s="317"/>
      <c r="F375" s="336"/>
      <c r="G375" s="337"/>
      <c r="H375" s="336"/>
      <c r="I375" s="337"/>
      <c r="J375" s="300"/>
      <c r="K375" s="338"/>
      <c r="L375" s="274"/>
      <c r="M375" s="338"/>
      <c r="N375" s="300"/>
      <c r="O375" s="317"/>
      <c r="P375" s="317"/>
    </row>
    <row r="376" spans="2:16" s="279" customFormat="1" x14ac:dyDescent="0.35">
      <c r="B376" s="305" t="str">
        <f>IF($D376="","",VLOOKUP($D376,Lists!$AO$2:$AQ$78,2,FALSE))</f>
        <v/>
      </c>
      <c r="C376" s="306" t="str">
        <f>IF($D376="","",VLOOKUP($D376,Lists!$AO$2:$AQ$78,3,FALSE))</f>
        <v/>
      </c>
      <c r="D376" s="317"/>
      <c r="E376" s="317"/>
      <c r="F376" s="336"/>
      <c r="G376" s="337"/>
      <c r="H376" s="336"/>
      <c r="I376" s="337"/>
      <c r="J376" s="300"/>
      <c r="K376" s="338"/>
      <c r="L376" s="274"/>
      <c r="M376" s="338"/>
      <c r="N376" s="300"/>
      <c r="O376" s="317"/>
      <c r="P376" s="317"/>
    </row>
    <row r="377" spans="2:16" s="279" customFormat="1" x14ac:dyDescent="0.35">
      <c r="B377" s="305" t="str">
        <f>IF($D377="","",VLOOKUP($D377,Lists!$AO$2:$AQ$78,2,FALSE))</f>
        <v/>
      </c>
      <c r="C377" s="306" t="str">
        <f>IF($D377="","",VLOOKUP($D377,Lists!$AO$2:$AQ$78,3,FALSE))</f>
        <v/>
      </c>
      <c r="D377" s="317"/>
      <c r="E377" s="317"/>
      <c r="F377" s="336"/>
      <c r="G377" s="337"/>
      <c r="H377" s="336"/>
      <c r="I377" s="337"/>
      <c r="J377" s="300"/>
      <c r="K377" s="338"/>
      <c r="L377" s="274"/>
      <c r="M377" s="338"/>
      <c r="N377" s="300"/>
      <c r="O377" s="317"/>
      <c r="P377" s="317"/>
    </row>
    <row r="378" spans="2:16" s="279" customFormat="1" x14ac:dyDescent="0.35">
      <c r="B378" s="305" t="str">
        <f>IF($D378="","",VLOOKUP($D378,Lists!$AO$2:$AQ$78,2,FALSE))</f>
        <v/>
      </c>
      <c r="C378" s="306" t="str">
        <f>IF($D378="","",VLOOKUP($D378,Lists!$AO$2:$AQ$78,3,FALSE))</f>
        <v/>
      </c>
      <c r="D378" s="317"/>
      <c r="E378" s="317"/>
      <c r="F378" s="336"/>
      <c r="G378" s="337"/>
      <c r="H378" s="336"/>
      <c r="I378" s="337"/>
      <c r="J378" s="300"/>
      <c r="K378" s="338"/>
      <c r="L378" s="274"/>
      <c r="M378" s="338"/>
      <c r="N378" s="300"/>
      <c r="O378" s="317"/>
      <c r="P378" s="317"/>
    </row>
    <row r="379" spans="2:16" s="279" customFormat="1" x14ac:dyDescent="0.35">
      <c r="B379" s="305" t="str">
        <f>IF($D379="","",VLOOKUP($D379,Lists!$AO$2:$AQ$78,2,FALSE))</f>
        <v/>
      </c>
      <c r="C379" s="306" t="str">
        <f>IF($D379="","",VLOOKUP($D379,Lists!$AO$2:$AQ$78,3,FALSE))</f>
        <v/>
      </c>
      <c r="D379" s="317"/>
      <c r="E379" s="317"/>
      <c r="F379" s="336"/>
      <c r="G379" s="337"/>
      <c r="H379" s="336"/>
      <c r="I379" s="337"/>
      <c r="J379" s="300"/>
      <c r="K379" s="338"/>
      <c r="L379" s="274"/>
      <c r="M379" s="338"/>
      <c r="N379" s="300"/>
      <c r="O379" s="317"/>
      <c r="P379" s="317"/>
    </row>
    <row r="380" spans="2:16" s="279" customFormat="1" x14ac:dyDescent="0.35">
      <c r="B380" s="305" t="str">
        <f>IF($D380="","",VLOOKUP($D380,Lists!$AO$2:$AQ$78,2,FALSE))</f>
        <v/>
      </c>
      <c r="C380" s="306" t="str">
        <f>IF($D380="","",VLOOKUP($D380,Lists!$AO$2:$AQ$78,3,FALSE))</f>
        <v/>
      </c>
      <c r="D380" s="317"/>
      <c r="E380" s="317"/>
      <c r="F380" s="336"/>
      <c r="G380" s="337"/>
      <c r="H380" s="336"/>
      <c r="I380" s="337"/>
      <c r="J380" s="300"/>
      <c r="K380" s="338"/>
      <c r="L380" s="274"/>
      <c r="M380" s="338"/>
      <c r="N380" s="300"/>
      <c r="O380" s="317"/>
      <c r="P380" s="317"/>
    </row>
    <row r="381" spans="2:16" s="279" customFormat="1" x14ac:dyDescent="0.35">
      <c r="B381" s="305" t="str">
        <f>IF($D381="","",VLOOKUP($D381,Lists!$AO$2:$AQ$78,2,FALSE))</f>
        <v/>
      </c>
      <c r="C381" s="306" t="str">
        <f>IF($D381="","",VLOOKUP($D381,Lists!$AO$2:$AQ$78,3,FALSE))</f>
        <v/>
      </c>
      <c r="D381" s="317"/>
      <c r="E381" s="317"/>
      <c r="F381" s="336"/>
      <c r="G381" s="337"/>
      <c r="H381" s="336"/>
      <c r="I381" s="337"/>
      <c r="J381" s="300"/>
      <c r="K381" s="338"/>
      <c r="L381" s="274"/>
      <c r="M381" s="338"/>
      <c r="N381" s="300"/>
      <c r="O381" s="317"/>
      <c r="P381" s="317"/>
    </row>
    <row r="382" spans="2:16" s="279" customFormat="1" x14ac:dyDescent="0.35">
      <c r="B382" s="305" t="str">
        <f>IF($D382="","",VLOOKUP($D382,Lists!$AO$2:$AQ$78,2,FALSE))</f>
        <v/>
      </c>
      <c r="C382" s="306" t="str">
        <f>IF($D382="","",VLOOKUP($D382,Lists!$AO$2:$AQ$78,3,FALSE))</f>
        <v/>
      </c>
      <c r="D382" s="317"/>
      <c r="E382" s="317"/>
      <c r="F382" s="336"/>
      <c r="G382" s="337"/>
      <c r="H382" s="336"/>
      <c r="I382" s="337"/>
      <c r="J382" s="300"/>
      <c r="K382" s="338"/>
      <c r="L382" s="274"/>
      <c r="M382" s="338"/>
      <c r="N382" s="300"/>
      <c r="O382" s="317"/>
      <c r="P382" s="317"/>
    </row>
    <row r="383" spans="2:16" s="279" customFormat="1" x14ac:dyDescent="0.35">
      <c r="B383" s="305" t="str">
        <f>IF($D383="","",VLOOKUP($D383,Lists!$AO$2:$AQ$78,2,FALSE))</f>
        <v/>
      </c>
      <c r="C383" s="306" t="str">
        <f>IF($D383="","",VLOOKUP($D383,Lists!$AO$2:$AQ$78,3,FALSE))</f>
        <v/>
      </c>
      <c r="D383" s="317"/>
      <c r="E383" s="317"/>
      <c r="F383" s="336"/>
      <c r="G383" s="337"/>
      <c r="H383" s="336"/>
      <c r="I383" s="337"/>
      <c r="J383" s="300"/>
      <c r="K383" s="338"/>
      <c r="L383" s="274"/>
      <c r="M383" s="338"/>
      <c r="N383" s="300"/>
      <c r="O383" s="317"/>
      <c r="P383" s="317"/>
    </row>
    <row r="384" spans="2:16" s="279" customFormat="1" x14ac:dyDescent="0.35">
      <c r="B384" s="305" t="str">
        <f>IF($D384="","",VLOOKUP($D384,Lists!$AO$2:$AQ$78,2,FALSE))</f>
        <v/>
      </c>
      <c r="C384" s="306" t="str">
        <f>IF($D384="","",VLOOKUP($D384,Lists!$AO$2:$AQ$78,3,FALSE))</f>
        <v/>
      </c>
      <c r="D384" s="317"/>
      <c r="E384" s="317"/>
      <c r="F384" s="336"/>
      <c r="G384" s="337"/>
      <c r="H384" s="336"/>
      <c r="I384" s="337"/>
      <c r="J384" s="300"/>
      <c r="K384" s="338"/>
      <c r="L384" s="274"/>
      <c r="M384" s="338"/>
      <c r="N384" s="300"/>
      <c r="O384" s="317"/>
      <c r="P384" s="317"/>
    </row>
    <row r="385" spans="2:16" s="279" customFormat="1" x14ac:dyDescent="0.35">
      <c r="B385" s="305" t="str">
        <f>IF($D385="","",VLOOKUP($D385,Lists!$AO$2:$AQ$78,2,FALSE))</f>
        <v/>
      </c>
      <c r="C385" s="306" t="str">
        <f>IF($D385="","",VLOOKUP($D385,Lists!$AO$2:$AQ$78,3,FALSE))</f>
        <v/>
      </c>
      <c r="D385" s="317"/>
      <c r="E385" s="317"/>
      <c r="F385" s="336"/>
      <c r="G385" s="337"/>
      <c r="H385" s="336"/>
      <c r="I385" s="337"/>
      <c r="J385" s="300"/>
      <c r="K385" s="338"/>
      <c r="L385" s="274"/>
      <c r="M385" s="338"/>
      <c r="N385" s="300"/>
      <c r="O385" s="317"/>
      <c r="P385" s="317"/>
    </row>
    <row r="386" spans="2:16" s="279" customFormat="1" x14ac:dyDescent="0.35">
      <c r="B386" s="305" t="str">
        <f>IF($D386="","",VLOOKUP($D386,Lists!$AO$2:$AQ$78,2,FALSE))</f>
        <v/>
      </c>
      <c r="C386" s="306" t="str">
        <f>IF($D386="","",VLOOKUP($D386,Lists!$AO$2:$AQ$78,3,FALSE))</f>
        <v/>
      </c>
      <c r="D386" s="317"/>
      <c r="E386" s="317"/>
      <c r="F386" s="336"/>
      <c r="G386" s="337"/>
      <c r="H386" s="336"/>
      <c r="I386" s="337"/>
      <c r="J386" s="300"/>
      <c r="K386" s="338"/>
      <c r="L386" s="274"/>
      <c r="M386" s="338"/>
      <c r="N386" s="300"/>
      <c r="O386" s="317"/>
      <c r="P386" s="317"/>
    </row>
    <row r="387" spans="2:16" s="279" customFormat="1" x14ac:dyDescent="0.35">
      <c r="B387" s="305" t="str">
        <f>IF($D387="","",VLOOKUP($D387,Lists!$AO$2:$AQ$78,2,FALSE))</f>
        <v/>
      </c>
      <c r="C387" s="306" t="str">
        <f>IF($D387="","",VLOOKUP($D387,Lists!$AO$2:$AQ$78,3,FALSE))</f>
        <v/>
      </c>
      <c r="D387" s="317"/>
      <c r="E387" s="317"/>
      <c r="F387" s="336"/>
      <c r="G387" s="337"/>
      <c r="H387" s="336"/>
      <c r="I387" s="337"/>
      <c r="J387" s="300"/>
      <c r="K387" s="338"/>
      <c r="L387" s="274"/>
      <c r="M387" s="338"/>
      <c r="N387" s="300"/>
      <c r="O387" s="317"/>
      <c r="P387" s="317"/>
    </row>
    <row r="388" spans="2:16" s="279" customFormat="1" x14ac:dyDescent="0.35">
      <c r="B388" s="305" t="str">
        <f>IF($D388="","",VLOOKUP($D388,Lists!$AO$2:$AQ$78,2,FALSE))</f>
        <v/>
      </c>
      <c r="C388" s="306" t="str">
        <f>IF($D388="","",VLOOKUP($D388,Lists!$AO$2:$AQ$78,3,FALSE))</f>
        <v/>
      </c>
      <c r="D388" s="317"/>
      <c r="E388" s="317"/>
      <c r="F388" s="336"/>
      <c r="G388" s="337"/>
      <c r="H388" s="336"/>
      <c r="I388" s="337"/>
      <c r="J388" s="300"/>
      <c r="K388" s="338"/>
      <c r="L388" s="274"/>
      <c r="M388" s="338"/>
      <c r="N388" s="300"/>
      <c r="O388" s="317"/>
      <c r="P388" s="317"/>
    </row>
    <row r="389" spans="2:16" s="279" customFormat="1" x14ac:dyDescent="0.35">
      <c r="B389" s="305" t="str">
        <f>IF($D389="","",VLOOKUP($D389,Lists!$AO$2:$AQ$78,2,FALSE))</f>
        <v/>
      </c>
      <c r="C389" s="306" t="str">
        <f>IF($D389="","",VLOOKUP($D389,Lists!$AO$2:$AQ$78,3,FALSE))</f>
        <v/>
      </c>
      <c r="D389" s="317"/>
      <c r="E389" s="317"/>
      <c r="F389" s="336"/>
      <c r="G389" s="337"/>
      <c r="H389" s="336"/>
      <c r="I389" s="337"/>
      <c r="J389" s="300"/>
      <c r="K389" s="338"/>
      <c r="L389" s="274"/>
      <c r="M389" s="338"/>
      <c r="N389" s="300"/>
      <c r="O389" s="317"/>
      <c r="P389" s="317"/>
    </row>
    <row r="390" spans="2:16" s="279" customFormat="1" x14ac:dyDescent="0.35">
      <c r="B390" s="305" t="str">
        <f>IF($D390="","",VLOOKUP($D390,Lists!$AO$2:$AQ$78,2,FALSE))</f>
        <v/>
      </c>
      <c r="C390" s="306" t="str">
        <f>IF($D390="","",VLOOKUP($D390,Lists!$AO$2:$AQ$78,3,FALSE))</f>
        <v/>
      </c>
      <c r="D390" s="317"/>
      <c r="E390" s="317"/>
      <c r="F390" s="336"/>
      <c r="G390" s="337"/>
      <c r="H390" s="336"/>
      <c r="I390" s="337"/>
      <c r="J390" s="300"/>
      <c r="K390" s="338"/>
      <c r="L390" s="274"/>
      <c r="M390" s="338"/>
      <c r="N390" s="300"/>
      <c r="O390" s="317"/>
      <c r="P390" s="317"/>
    </row>
    <row r="391" spans="2:16" s="279" customFormat="1" x14ac:dyDescent="0.35">
      <c r="B391" s="305" t="str">
        <f>IF($D391="","",VLOOKUP($D391,Lists!$AO$2:$AQ$78,2,FALSE))</f>
        <v/>
      </c>
      <c r="C391" s="306" t="str">
        <f>IF($D391="","",VLOOKUP($D391,Lists!$AO$2:$AQ$78,3,FALSE))</f>
        <v/>
      </c>
      <c r="D391" s="317"/>
      <c r="E391" s="317"/>
      <c r="F391" s="336"/>
      <c r="G391" s="337"/>
      <c r="H391" s="336"/>
      <c r="I391" s="337"/>
      <c r="J391" s="300"/>
      <c r="K391" s="338"/>
      <c r="L391" s="274"/>
      <c r="M391" s="338"/>
      <c r="N391" s="300"/>
      <c r="O391" s="317"/>
      <c r="P391" s="317"/>
    </row>
    <row r="392" spans="2:16" s="279" customFormat="1" x14ac:dyDescent="0.35">
      <c r="B392" s="305" t="str">
        <f>IF($D392="","",VLOOKUP($D392,Lists!$AO$2:$AQ$78,2,FALSE))</f>
        <v/>
      </c>
      <c r="C392" s="306" t="str">
        <f>IF($D392="","",VLOOKUP($D392,Lists!$AO$2:$AQ$78,3,FALSE))</f>
        <v/>
      </c>
      <c r="D392" s="317"/>
      <c r="E392" s="317"/>
      <c r="F392" s="336"/>
      <c r="G392" s="337"/>
      <c r="H392" s="336"/>
      <c r="I392" s="337"/>
      <c r="J392" s="300"/>
      <c r="K392" s="338"/>
      <c r="L392" s="274"/>
      <c r="M392" s="338"/>
      <c r="N392" s="300"/>
      <c r="O392" s="317"/>
      <c r="P392" s="317"/>
    </row>
    <row r="393" spans="2:16" s="279" customFormat="1" x14ac:dyDescent="0.35">
      <c r="B393" s="305" t="str">
        <f>IF($D393="","",VLOOKUP($D393,Lists!$AO$2:$AQ$78,2,FALSE))</f>
        <v/>
      </c>
      <c r="C393" s="306" t="str">
        <f>IF($D393="","",VLOOKUP($D393,Lists!$AO$2:$AQ$78,3,FALSE))</f>
        <v/>
      </c>
      <c r="D393" s="317"/>
      <c r="E393" s="317"/>
      <c r="F393" s="336"/>
      <c r="G393" s="337"/>
      <c r="H393" s="336"/>
      <c r="I393" s="337"/>
      <c r="J393" s="300"/>
      <c r="K393" s="338"/>
      <c r="L393" s="274"/>
      <c r="M393" s="338"/>
      <c r="N393" s="300"/>
      <c r="O393" s="317"/>
      <c r="P393" s="317"/>
    </row>
    <row r="394" spans="2:16" s="279" customFormat="1" x14ac:dyDescent="0.35">
      <c r="B394" s="305" t="str">
        <f>IF($D394="","",VLOOKUP($D394,Lists!$AO$2:$AQ$78,2,FALSE))</f>
        <v/>
      </c>
      <c r="C394" s="306" t="str">
        <f>IF($D394="","",VLOOKUP($D394,Lists!$AO$2:$AQ$78,3,FALSE))</f>
        <v/>
      </c>
      <c r="D394" s="317"/>
      <c r="E394" s="317"/>
      <c r="F394" s="336"/>
      <c r="G394" s="337"/>
      <c r="H394" s="336"/>
      <c r="I394" s="337"/>
      <c r="J394" s="300"/>
      <c r="K394" s="338"/>
      <c r="L394" s="274"/>
      <c r="M394" s="338"/>
      <c r="N394" s="300"/>
      <c r="O394" s="317"/>
      <c r="P394" s="317"/>
    </row>
    <row r="395" spans="2:16" s="279" customFormat="1" x14ac:dyDescent="0.35">
      <c r="B395" s="305" t="str">
        <f>IF($D395="","",VLOOKUP($D395,Lists!$AO$2:$AQ$78,2,FALSE))</f>
        <v/>
      </c>
      <c r="C395" s="306" t="str">
        <f>IF($D395="","",VLOOKUP($D395,Lists!$AO$2:$AQ$78,3,FALSE))</f>
        <v/>
      </c>
      <c r="D395" s="317"/>
      <c r="E395" s="317"/>
      <c r="F395" s="336"/>
      <c r="G395" s="337"/>
      <c r="H395" s="336"/>
      <c r="I395" s="337"/>
      <c r="J395" s="300"/>
      <c r="K395" s="338"/>
      <c r="L395" s="274"/>
      <c r="M395" s="338"/>
      <c r="N395" s="300"/>
      <c r="O395" s="317"/>
      <c r="P395" s="317"/>
    </row>
    <row r="396" spans="2:16" s="279" customFormat="1" x14ac:dyDescent="0.35">
      <c r="B396" s="305" t="str">
        <f>IF($D396="","",VLOOKUP($D396,Lists!$AO$2:$AQ$78,2,FALSE))</f>
        <v/>
      </c>
      <c r="C396" s="306" t="str">
        <f>IF($D396="","",VLOOKUP($D396,Lists!$AO$2:$AQ$78,3,FALSE))</f>
        <v/>
      </c>
      <c r="D396" s="317"/>
      <c r="E396" s="317"/>
      <c r="F396" s="336"/>
      <c r="G396" s="337"/>
      <c r="H396" s="336"/>
      <c r="I396" s="337"/>
      <c r="J396" s="300"/>
      <c r="K396" s="338"/>
      <c r="L396" s="274"/>
      <c r="M396" s="338"/>
      <c r="N396" s="300"/>
      <c r="O396" s="317"/>
      <c r="P396" s="317"/>
    </row>
    <row r="397" spans="2:16" s="279" customFormat="1" x14ac:dyDescent="0.35">
      <c r="B397" s="305" t="str">
        <f>IF($D397="","",VLOOKUP($D397,Lists!$AO$2:$AQ$78,2,FALSE))</f>
        <v/>
      </c>
      <c r="C397" s="306" t="str">
        <f>IF($D397="","",VLOOKUP($D397,Lists!$AO$2:$AQ$78,3,FALSE))</f>
        <v/>
      </c>
      <c r="D397" s="317"/>
      <c r="E397" s="317"/>
      <c r="F397" s="336"/>
      <c r="G397" s="337"/>
      <c r="H397" s="336"/>
      <c r="I397" s="337"/>
      <c r="J397" s="300"/>
      <c r="K397" s="338"/>
      <c r="L397" s="274"/>
      <c r="M397" s="338"/>
      <c r="N397" s="300"/>
      <c r="O397" s="317"/>
      <c r="P397" s="317"/>
    </row>
    <row r="398" spans="2:16" s="279" customFormat="1" x14ac:dyDescent="0.35">
      <c r="B398" s="305" t="str">
        <f>IF($D398="","",VLOOKUP($D398,Lists!$AO$2:$AQ$78,2,FALSE))</f>
        <v/>
      </c>
      <c r="C398" s="306" t="str">
        <f>IF($D398="","",VLOOKUP($D398,Lists!$AO$2:$AQ$78,3,FALSE))</f>
        <v/>
      </c>
      <c r="D398" s="317"/>
      <c r="E398" s="317"/>
      <c r="F398" s="336"/>
      <c r="G398" s="337"/>
      <c r="H398" s="336"/>
      <c r="I398" s="337"/>
      <c r="J398" s="300"/>
      <c r="K398" s="338"/>
      <c r="L398" s="274"/>
      <c r="M398" s="338"/>
      <c r="N398" s="300"/>
      <c r="O398" s="317"/>
      <c r="P398" s="317"/>
    </row>
    <row r="399" spans="2:16" s="279" customFormat="1" x14ac:dyDescent="0.35">
      <c r="B399" s="305" t="str">
        <f>IF($D399="","",VLOOKUP($D399,Lists!$AO$2:$AQ$78,2,FALSE))</f>
        <v/>
      </c>
      <c r="C399" s="306" t="str">
        <f>IF($D399="","",VLOOKUP($D399,Lists!$AO$2:$AQ$78,3,FALSE))</f>
        <v/>
      </c>
      <c r="D399" s="317"/>
      <c r="E399" s="317"/>
      <c r="F399" s="336"/>
      <c r="G399" s="337"/>
      <c r="H399" s="336"/>
      <c r="I399" s="337"/>
      <c r="J399" s="300"/>
      <c r="K399" s="338"/>
      <c r="L399" s="274"/>
      <c r="M399" s="338"/>
      <c r="N399" s="300"/>
      <c r="O399" s="317"/>
      <c r="P399" s="317"/>
    </row>
    <row r="400" spans="2:16" s="279" customFormat="1" x14ac:dyDescent="0.35">
      <c r="B400" s="305" t="str">
        <f>IF($D400="","",VLOOKUP($D400,Lists!$AO$2:$AQ$78,2,FALSE))</f>
        <v/>
      </c>
      <c r="C400" s="306" t="str">
        <f>IF($D400="","",VLOOKUP($D400,Lists!$AO$2:$AQ$78,3,FALSE))</f>
        <v/>
      </c>
      <c r="D400" s="317"/>
      <c r="E400" s="317"/>
      <c r="F400" s="336"/>
      <c r="G400" s="337"/>
      <c r="H400" s="336"/>
      <c r="I400" s="337"/>
      <c r="J400" s="300"/>
      <c r="K400" s="338"/>
      <c r="L400" s="274"/>
      <c r="M400" s="338"/>
      <c r="N400" s="300"/>
      <c r="O400" s="317"/>
      <c r="P400" s="317"/>
    </row>
    <row r="401" spans="2:16" s="279" customFormat="1" x14ac:dyDescent="0.35">
      <c r="B401" s="305" t="str">
        <f>IF($D401="","",VLOOKUP($D401,Lists!$AO$2:$AQ$78,2,FALSE))</f>
        <v/>
      </c>
      <c r="C401" s="306" t="str">
        <f>IF($D401="","",VLOOKUP($D401,Lists!$AO$2:$AQ$78,3,FALSE))</f>
        <v/>
      </c>
      <c r="D401" s="317"/>
      <c r="E401" s="317"/>
      <c r="F401" s="336"/>
      <c r="G401" s="337"/>
      <c r="H401" s="336"/>
      <c r="I401" s="337"/>
      <c r="J401" s="300"/>
      <c r="K401" s="338"/>
      <c r="L401" s="274"/>
      <c r="M401" s="338"/>
      <c r="N401" s="300"/>
      <c r="O401" s="317"/>
      <c r="P401" s="317"/>
    </row>
    <row r="402" spans="2:16" s="279" customFormat="1" x14ac:dyDescent="0.35">
      <c r="B402" s="305" t="str">
        <f>IF($D402="","",VLOOKUP($D402,Lists!$AO$2:$AQ$78,2,FALSE))</f>
        <v/>
      </c>
      <c r="C402" s="306" t="str">
        <f>IF($D402="","",VLOOKUP($D402,Lists!$AO$2:$AQ$78,3,FALSE))</f>
        <v/>
      </c>
      <c r="D402" s="317"/>
      <c r="E402" s="317"/>
      <c r="F402" s="336"/>
      <c r="G402" s="337"/>
      <c r="H402" s="336"/>
      <c r="I402" s="337"/>
      <c r="J402" s="300"/>
      <c r="K402" s="338"/>
      <c r="L402" s="274"/>
      <c r="M402" s="338"/>
      <c r="N402" s="300"/>
      <c r="O402" s="317"/>
      <c r="P402" s="317"/>
    </row>
    <row r="403" spans="2:16" s="279" customFormat="1" x14ac:dyDescent="0.35">
      <c r="B403" s="305" t="str">
        <f>IF($D403="","",VLOOKUP($D403,Lists!$AO$2:$AQ$78,2,FALSE))</f>
        <v/>
      </c>
      <c r="C403" s="306" t="str">
        <f>IF($D403="","",VLOOKUP($D403,Lists!$AO$2:$AQ$78,3,FALSE))</f>
        <v/>
      </c>
      <c r="D403" s="317"/>
      <c r="E403" s="317"/>
      <c r="F403" s="336"/>
      <c r="G403" s="337"/>
      <c r="H403" s="336"/>
      <c r="I403" s="337"/>
      <c r="J403" s="300"/>
      <c r="K403" s="338"/>
      <c r="L403" s="274"/>
      <c r="M403" s="338"/>
      <c r="N403" s="300"/>
      <c r="O403" s="317"/>
      <c r="P403" s="317"/>
    </row>
    <row r="404" spans="2:16" s="279" customFormat="1" x14ac:dyDescent="0.35">
      <c r="B404" s="305" t="str">
        <f>IF($D404="","",VLOOKUP($D404,Lists!$AO$2:$AQ$78,2,FALSE))</f>
        <v/>
      </c>
      <c r="C404" s="306" t="str">
        <f>IF($D404="","",VLOOKUP($D404,Lists!$AO$2:$AQ$78,3,FALSE))</f>
        <v/>
      </c>
      <c r="D404" s="317"/>
      <c r="E404" s="317"/>
      <c r="F404" s="336"/>
      <c r="G404" s="337"/>
      <c r="H404" s="336"/>
      <c r="I404" s="337"/>
      <c r="J404" s="300"/>
      <c r="K404" s="338"/>
      <c r="L404" s="274"/>
      <c r="M404" s="338"/>
      <c r="N404" s="300"/>
      <c r="O404" s="317"/>
      <c r="P404" s="317"/>
    </row>
    <row r="405" spans="2:16" s="279" customFormat="1" x14ac:dyDescent="0.35">
      <c r="B405" s="305" t="str">
        <f>IF($D405="","",VLOOKUP($D405,Lists!$AO$2:$AQ$78,2,FALSE))</f>
        <v/>
      </c>
      <c r="C405" s="306" t="str">
        <f>IF($D405="","",VLOOKUP($D405,Lists!$AO$2:$AQ$78,3,FALSE))</f>
        <v/>
      </c>
      <c r="D405" s="317"/>
      <c r="E405" s="317"/>
      <c r="F405" s="336"/>
      <c r="G405" s="337"/>
      <c r="H405" s="336"/>
      <c r="I405" s="337"/>
      <c r="J405" s="300"/>
      <c r="K405" s="338"/>
      <c r="L405" s="274"/>
      <c r="M405" s="338"/>
      <c r="N405" s="300"/>
      <c r="O405" s="317"/>
      <c r="P405" s="317"/>
    </row>
    <row r="406" spans="2:16" s="279" customFormat="1" x14ac:dyDescent="0.35">
      <c r="B406" s="305" t="str">
        <f>IF($D406="","",VLOOKUP($D406,Lists!$AO$2:$AQ$78,2,FALSE))</f>
        <v/>
      </c>
      <c r="C406" s="306" t="str">
        <f>IF($D406="","",VLOOKUP($D406,Lists!$AO$2:$AQ$78,3,FALSE))</f>
        <v/>
      </c>
      <c r="D406" s="317"/>
      <c r="E406" s="317"/>
      <c r="F406" s="336"/>
      <c r="G406" s="337"/>
      <c r="H406" s="336"/>
      <c r="I406" s="337"/>
      <c r="J406" s="300"/>
      <c r="K406" s="338"/>
      <c r="L406" s="274"/>
      <c r="M406" s="338"/>
      <c r="N406" s="300"/>
      <c r="O406" s="317"/>
      <c r="P406" s="317"/>
    </row>
    <row r="407" spans="2:16" s="279" customFormat="1" x14ac:dyDescent="0.35">
      <c r="B407" s="305" t="str">
        <f>IF($D407="","",VLOOKUP($D407,Lists!$AO$2:$AQ$78,2,FALSE))</f>
        <v/>
      </c>
      <c r="C407" s="306" t="str">
        <f>IF($D407="","",VLOOKUP($D407,Lists!$AO$2:$AQ$78,3,FALSE))</f>
        <v/>
      </c>
      <c r="D407" s="317"/>
      <c r="E407" s="317"/>
      <c r="F407" s="336"/>
      <c r="G407" s="337"/>
      <c r="H407" s="336"/>
      <c r="I407" s="337"/>
      <c r="J407" s="300"/>
      <c r="K407" s="338"/>
      <c r="L407" s="274"/>
      <c r="M407" s="338"/>
      <c r="N407" s="300"/>
      <c r="O407" s="317"/>
      <c r="P407" s="317"/>
    </row>
    <row r="408" spans="2:16" s="279" customFormat="1" x14ac:dyDescent="0.35">
      <c r="B408" s="305" t="str">
        <f>IF($D408="","",VLOOKUP($D408,Lists!$AO$2:$AQ$78,2,FALSE))</f>
        <v/>
      </c>
      <c r="C408" s="306" t="str">
        <f>IF($D408="","",VLOOKUP($D408,Lists!$AO$2:$AQ$78,3,FALSE))</f>
        <v/>
      </c>
      <c r="D408" s="317"/>
      <c r="E408" s="317"/>
      <c r="F408" s="336"/>
      <c r="G408" s="337"/>
      <c r="H408" s="336"/>
      <c r="I408" s="337"/>
      <c r="J408" s="300"/>
      <c r="K408" s="338"/>
      <c r="L408" s="274"/>
      <c r="M408" s="338"/>
      <c r="N408" s="300"/>
      <c r="O408" s="317"/>
      <c r="P408" s="317"/>
    </row>
    <row r="409" spans="2:16" s="279" customFormat="1" x14ac:dyDescent="0.35">
      <c r="B409" s="305" t="str">
        <f>IF($D409="","",VLOOKUP($D409,Lists!$AO$2:$AQ$78,2,FALSE))</f>
        <v/>
      </c>
      <c r="C409" s="306" t="str">
        <f>IF($D409="","",VLOOKUP($D409,Lists!$AO$2:$AQ$78,3,FALSE))</f>
        <v/>
      </c>
      <c r="D409" s="317"/>
      <c r="E409" s="317"/>
      <c r="F409" s="336"/>
      <c r="G409" s="337"/>
      <c r="H409" s="336"/>
      <c r="I409" s="337"/>
      <c r="J409" s="300"/>
      <c r="K409" s="338"/>
      <c r="L409" s="274"/>
      <c r="M409" s="338"/>
      <c r="N409" s="300"/>
      <c r="O409" s="317"/>
      <c r="P409" s="317"/>
    </row>
    <row r="410" spans="2:16" s="279" customFormat="1" x14ac:dyDescent="0.35">
      <c r="B410" s="305" t="str">
        <f>IF($D410="","",VLOOKUP($D410,Lists!$AO$2:$AQ$78,2,FALSE))</f>
        <v/>
      </c>
      <c r="C410" s="306" t="str">
        <f>IF($D410="","",VLOOKUP($D410,Lists!$AO$2:$AQ$78,3,FALSE))</f>
        <v/>
      </c>
      <c r="D410" s="317"/>
      <c r="E410" s="317"/>
      <c r="F410" s="336"/>
      <c r="G410" s="337"/>
      <c r="H410" s="336"/>
      <c r="I410" s="337"/>
      <c r="J410" s="300"/>
      <c r="K410" s="338"/>
      <c r="L410" s="274"/>
      <c r="M410" s="338"/>
      <c r="N410" s="300"/>
      <c r="O410" s="317"/>
      <c r="P410" s="317"/>
    </row>
    <row r="411" spans="2:16" s="279" customFormat="1" x14ac:dyDescent="0.35">
      <c r="B411" s="305" t="str">
        <f>IF($D411="","",VLOOKUP($D411,Lists!$AO$2:$AQ$78,2,FALSE))</f>
        <v/>
      </c>
      <c r="C411" s="306" t="str">
        <f>IF($D411="","",VLOOKUP($D411,Lists!$AO$2:$AQ$78,3,FALSE))</f>
        <v/>
      </c>
      <c r="D411" s="317"/>
      <c r="E411" s="317"/>
      <c r="F411" s="336"/>
      <c r="G411" s="337"/>
      <c r="H411" s="336"/>
      <c r="I411" s="337"/>
      <c r="J411" s="300"/>
      <c r="K411" s="338"/>
      <c r="L411" s="274"/>
      <c r="M411" s="338"/>
      <c r="N411" s="300"/>
      <c r="O411" s="317"/>
      <c r="P411" s="317"/>
    </row>
    <row r="412" spans="2:16" s="279" customFormat="1" x14ac:dyDescent="0.35">
      <c r="B412" s="305" t="str">
        <f>IF($D412="","",VLOOKUP($D412,Lists!$AO$2:$AQ$78,2,FALSE))</f>
        <v/>
      </c>
      <c r="C412" s="306" t="str">
        <f>IF($D412="","",VLOOKUP($D412,Lists!$AO$2:$AQ$78,3,FALSE))</f>
        <v/>
      </c>
      <c r="D412" s="317"/>
      <c r="E412" s="317"/>
      <c r="F412" s="336"/>
      <c r="G412" s="337"/>
      <c r="H412" s="336"/>
      <c r="I412" s="337"/>
      <c r="J412" s="300"/>
      <c r="K412" s="338"/>
      <c r="L412" s="274"/>
      <c r="M412" s="338"/>
      <c r="N412" s="300"/>
      <c r="O412" s="317"/>
      <c r="P412" s="317"/>
    </row>
    <row r="413" spans="2:16" s="279" customFormat="1" x14ac:dyDescent="0.35">
      <c r="B413" s="305" t="str">
        <f>IF($D413="","",VLOOKUP($D413,Lists!$AO$2:$AQ$78,2,FALSE))</f>
        <v/>
      </c>
      <c r="C413" s="306" t="str">
        <f>IF($D413="","",VLOOKUP($D413,Lists!$AO$2:$AQ$78,3,FALSE))</f>
        <v/>
      </c>
      <c r="D413" s="317"/>
      <c r="E413" s="317"/>
      <c r="F413" s="336"/>
      <c r="G413" s="337"/>
      <c r="H413" s="336"/>
      <c r="I413" s="337"/>
      <c r="J413" s="300"/>
      <c r="K413" s="338"/>
      <c r="L413" s="274"/>
      <c r="M413" s="338"/>
      <c r="N413" s="300"/>
      <c r="O413" s="317"/>
      <c r="P413" s="317"/>
    </row>
    <row r="414" spans="2:16" s="279" customFormat="1" x14ac:dyDescent="0.35">
      <c r="B414" s="305" t="str">
        <f>IF($D414="","",VLOOKUP($D414,Lists!$AO$2:$AQ$78,2,FALSE))</f>
        <v/>
      </c>
      <c r="C414" s="306" t="str">
        <f>IF($D414="","",VLOOKUP($D414,Lists!$AO$2:$AQ$78,3,FALSE))</f>
        <v/>
      </c>
      <c r="D414" s="317"/>
      <c r="E414" s="317"/>
      <c r="F414" s="336"/>
      <c r="G414" s="337"/>
      <c r="H414" s="336"/>
      <c r="I414" s="337"/>
      <c r="J414" s="300"/>
      <c r="K414" s="338"/>
      <c r="L414" s="274"/>
      <c r="M414" s="338"/>
      <c r="N414" s="300"/>
      <c r="O414" s="317"/>
      <c r="P414" s="317"/>
    </row>
    <row r="415" spans="2:16" s="279" customFormat="1" x14ac:dyDescent="0.35">
      <c r="B415" s="305" t="str">
        <f>IF($D415="","",VLOOKUP($D415,Lists!$AO$2:$AQ$78,2,FALSE))</f>
        <v/>
      </c>
      <c r="C415" s="306" t="str">
        <f>IF($D415="","",VLOOKUP($D415,Lists!$AO$2:$AQ$78,3,FALSE))</f>
        <v/>
      </c>
      <c r="D415" s="317"/>
      <c r="E415" s="317"/>
      <c r="F415" s="336"/>
      <c r="G415" s="337"/>
      <c r="H415" s="336"/>
      <c r="I415" s="337"/>
      <c r="J415" s="300"/>
      <c r="K415" s="338"/>
      <c r="L415" s="274"/>
      <c r="M415" s="338"/>
      <c r="N415" s="300"/>
      <c r="O415" s="317"/>
      <c r="P415" s="317"/>
    </row>
    <row r="416" spans="2:16" s="279" customFormat="1" x14ac:dyDescent="0.35">
      <c r="B416" s="305" t="str">
        <f>IF($D416="","",VLOOKUP($D416,Lists!$AO$2:$AQ$78,2,FALSE))</f>
        <v/>
      </c>
      <c r="C416" s="306" t="str">
        <f>IF($D416="","",VLOOKUP($D416,Lists!$AO$2:$AQ$78,3,FALSE))</f>
        <v/>
      </c>
      <c r="D416" s="317"/>
      <c r="E416" s="317"/>
      <c r="F416" s="336"/>
      <c r="G416" s="337"/>
      <c r="H416" s="336"/>
      <c r="I416" s="337"/>
      <c r="J416" s="300"/>
      <c r="K416" s="338"/>
      <c r="L416" s="274"/>
      <c r="M416" s="338"/>
      <c r="N416" s="300"/>
      <c r="O416" s="317"/>
      <c r="P416" s="317"/>
    </row>
    <row r="417" spans="2:16" s="279" customFormat="1" x14ac:dyDescent="0.35">
      <c r="B417" s="305" t="str">
        <f>IF($D417="","",VLOOKUP($D417,Lists!$AO$2:$AQ$78,2,FALSE))</f>
        <v/>
      </c>
      <c r="C417" s="306" t="str">
        <f>IF($D417="","",VLOOKUP($D417,Lists!$AO$2:$AQ$78,3,FALSE))</f>
        <v/>
      </c>
      <c r="D417" s="317"/>
      <c r="E417" s="317"/>
      <c r="F417" s="336"/>
      <c r="G417" s="337"/>
      <c r="H417" s="336"/>
      <c r="I417" s="337"/>
      <c r="J417" s="300"/>
      <c r="K417" s="338"/>
      <c r="L417" s="274"/>
      <c r="M417" s="338"/>
      <c r="N417" s="300"/>
      <c r="O417" s="317"/>
      <c r="P417" s="317"/>
    </row>
    <row r="418" spans="2:16" s="279" customFormat="1" x14ac:dyDescent="0.35">
      <c r="B418" s="305" t="str">
        <f>IF($D418="","",VLOOKUP($D418,Lists!$AO$2:$AQ$78,2,FALSE))</f>
        <v/>
      </c>
      <c r="C418" s="306" t="str">
        <f>IF($D418="","",VLOOKUP($D418,Lists!$AO$2:$AQ$78,3,FALSE))</f>
        <v/>
      </c>
      <c r="D418" s="317"/>
      <c r="E418" s="317"/>
      <c r="F418" s="336"/>
      <c r="G418" s="337"/>
      <c r="H418" s="336"/>
      <c r="I418" s="337"/>
      <c r="J418" s="300"/>
      <c r="K418" s="338"/>
      <c r="L418" s="274"/>
      <c r="M418" s="338"/>
      <c r="N418" s="300"/>
      <c r="O418" s="317"/>
      <c r="P418" s="317"/>
    </row>
    <row r="419" spans="2:16" s="279" customFormat="1" x14ac:dyDescent="0.35">
      <c r="B419" s="305" t="str">
        <f>IF($D419="","",VLOOKUP($D419,Lists!$AO$2:$AQ$78,2,FALSE))</f>
        <v/>
      </c>
      <c r="C419" s="306" t="str">
        <f>IF($D419="","",VLOOKUP($D419,Lists!$AO$2:$AQ$78,3,FALSE))</f>
        <v/>
      </c>
      <c r="D419" s="317"/>
      <c r="E419" s="317"/>
      <c r="F419" s="336"/>
      <c r="G419" s="337"/>
      <c r="H419" s="336"/>
      <c r="I419" s="337"/>
      <c r="J419" s="300"/>
      <c r="K419" s="338"/>
      <c r="L419" s="274"/>
      <c r="M419" s="338"/>
      <c r="N419" s="300"/>
      <c r="O419" s="317"/>
      <c r="P419" s="317"/>
    </row>
    <row r="420" spans="2:16" s="279" customFormat="1" x14ac:dyDescent="0.35">
      <c r="B420" s="305" t="str">
        <f>IF($D420="","",VLOOKUP($D420,Lists!$AO$2:$AQ$78,2,FALSE))</f>
        <v/>
      </c>
      <c r="C420" s="306" t="str">
        <f>IF($D420="","",VLOOKUP($D420,Lists!$AO$2:$AQ$78,3,FALSE))</f>
        <v/>
      </c>
      <c r="D420" s="317"/>
      <c r="E420" s="317"/>
      <c r="F420" s="336"/>
      <c r="G420" s="337"/>
      <c r="H420" s="336"/>
      <c r="I420" s="337"/>
      <c r="J420" s="300"/>
      <c r="K420" s="338"/>
      <c r="L420" s="274"/>
      <c r="M420" s="338"/>
      <c r="N420" s="300"/>
      <c r="O420" s="317"/>
      <c r="P420" s="317"/>
    </row>
    <row r="421" spans="2:16" s="279" customFormat="1" x14ac:dyDescent="0.35">
      <c r="B421" s="305" t="str">
        <f>IF($D421="","",VLOOKUP($D421,Lists!$AO$2:$AQ$78,2,FALSE))</f>
        <v/>
      </c>
      <c r="C421" s="306" t="str">
        <f>IF($D421="","",VLOOKUP($D421,Lists!$AO$2:$AQ$78,3,FALSE))</f>
        <v/>
      </c>
      <c r="D421" s="317"/>
      <c r="E421" s="317"/>
      <c r="F421" s="336"/>
      <c r="G421" s="337"/>
      <c r="H421" s="336"/>
      <c r="I421" s="337"/>
      <c r="J421" s="300"/>
      <c r="K421" s="338"/>
      <c r="L421" s="274"/>
      <c r="M421" s="338"/>
      <c r="N421" s="300"/>
      <c r="O421" s="317"/>
      <c r="P421" s="317"/>
    </row>
    <row r="422" spans="2:16" s="279" customFormat="1" x14ac:dyDescent="0.35">
      <c r="B422" s="305" t="str">
        <f>IF($D422="","",VLOOKUP($D422,Lists!$AO$2:$AQ$78,2,FALSE))</f>
        <v/>
      </c>
      <c r="C422" s="306" t="str">
        <f>IF($D422="","",VLOOKUP($D422,Lists!$AO$2:$AQ$78,3,FALSE))</f>
        <v/>
      </c>
      <c r="D422" s="317"/>
      <c r="E422" s="317"/>
      <c r="F422" s="336"/>
      <c r="G422" s="337"/>
      <c r="H422" s="336"/>
      <c r="I422" s="337"/>
      <c r="J422" s="300"/>
      <c r="K422" s="338"/>
      <c r="L422" s="274"/>
      <c r="M422" s="338"/>
      <c r="N422" s="300"/>
      <c r="O422" s="317"/>
      <c r="P422" s="317"/>
    </row>
    <row r="423" spans="2:16" s="279" customFormat="1" x14ac:dyDescent="0.35">
      <c r="B423" s="305" t="str">
        <f>IF($D423="","",VLOOKUP($D423,Lists!$AO$2:$AQ$78,2,FALSE))</f>
        <v/>
      </c>
      <c r="C423" s="306" t="str">
        <f>IF($D423="","",VLOOKUP($D423,Lists!$AO$2:$AQ$78,3,FALSE))</f>
        <v/>
      </c>
      <c r="D423" s="317"/>
      <c r="E423" s="317"/>
      <c r="F423" s="336"/>
      <c r="G423" s="337"/>
      <c r="H423" s="336"/>
      <c r="I423" s="337"/>
      <c r="J423" s="300"/>
      <c r="K423" s="338"/>
      <c r="L423" s="274"/>
      <c r="M423" s="338"/>
      <c r="N423" s="300"/>
      <c r="O423" s="317"/>
      <c r="P423" s="317"/>
    </row>
    <row r="424" spans="2:16" s="279" customFormat="1" x14ac:dyDescent="0.35">
      <c r="B424" s="305" t="str">
        <f>IF($D424="","",VLOOKUP($D424,Lists!$AO$2:$AQ$78,2,FALSE))</f>
        <v/>
      </c>
      <c r="C424" s="306" t="str">
        <f>IF($D424="","",VLOOKUP($D424,Lists!$AO$2:$AQ$78,3,FALSE))</f>
        <v/>
      </c>
      <c r="D424" s="317"/>
      <c r="E424" s="317"/>
      <c r="F424" s="336"/>
      <c r="G424" s="337"/>
      <c r="H424" s="336"/>
      <c r="I424" s="337"/>
      <c r="J424" s="300"/>
      <c r="K424" s="338"/>
      <c r="L424" s="274"/>
      <c r="M424" s="338"/>
      <c r="N424" s="300"/>
      <c r="O424" s="317"/>
      <c r="P424" s="317"/>
    </row>
    <row r="425" spans="2:16" s="279" customFormat="1" x14ac:dyDescent="0.35">
      <c r="B425" s="305" t="str">
        <f>IF($D425="","",VLOOKUP($D425,Lists!$AO$2:$AQ$78,2,FALSE))</f>
        <v/>
      </c>
      <c r="C425" s="306" t="str">
        <f>IF($D425="","",VLOOKUP($D425,Lists!$AO$2:$AQ$78,3,FALSE))</f>
        <v/>
      </c>
      <c r="D425" s="317"/>
      <c r="E425" s="317"/>
      <c r="F425" s="336"/>
      <c r="G425" s="337"/>
      <c r="H425" s="336"/>
      <c r="I425" s="337"/>
      <c r="J425" s="300"/>
      <c r="K425" s="338"/>
      <c r="L425" s="274"/>
      <c r="M425" s="338"/>
      <c r="N425" s="300"/>
      <c r="O425" s="317"/>
      <c r="P425" s="317"/>
    </row>
    <row r="426" spans="2:16" s="279" customFormat="1" x14ac:dyDescent="0.35">
      <c r="B426" s="305" t="str">
        <f>IF($D426="","",VLOOKUP($D426,Lists!$AO$2:$AQ$78,2,FALSE))</f>
        <v/>
      </c>
      <c r="C426" s="306" t="str">
        <f>IF($D426="","",VLOOKUP($D426,Lists!$AO$2:$AQ$78,3,FALSE))</f>
        <v/>
      </c>
      <c r="D426" s="317"/>
      <c r="E426" s="317"/>
      <c r="F426" s="336"/>
      <c r="G426" s="337"/>
      <c r="H426" s="336"/>
      <c r="I426" s="337"/>
      <c r="J426" s="300"/>
      <c r="K426" s="338"/>
      <c r="L426" s="274"/>
      <c r="M426" s="338"/>
      <c r="N426" s="300"/>
      <c r="O426" s="317"/>
      <c r="P426" s="317"/>
    </row>
    <row r="427" spans="2:16" s="279" customFormat="1" x14ac:dyDescent="0.35">
      <c r="B427" s="305" t="str">
        <f>IF($D427="","",VLOOKUP($D427,Lists!$AO$2:$AQ$78,2,FALSE))</f>
        <v/>
      </c>
      <c r="C427" s="306" t="str">
        <f>IF($D427="","",VLOOKUP($D427,Lists!$AO$2:$AQ$78,3,FALSE))</f>
        <v/>
      </c>
      <c r="D427" s="317"/>
      <c r="E427" s="317"/>
      <c r="F427" s="336"/>
      <c r="G427" s="337"/>
      <c r="H427" s="336"/>
      <c r="I427" s="337"/>
      <c r="J427" s="300"/>
      <c r="K427" s="338"/>
      <c r="L427" s="274"/>
      <c r="M427" s="338"/>
      <c r="N427" s="300"/>
      <c r="O427" s="317"/>
      <c r="P427" s="317"/>
    </row>
    <row r="428" spans="2:16" s="279" customFormat="1" x14ac:dyDescent="0.35">
      <c r="B428" s="305" t="str">
        <f>IF($D428="","",VLOOKUP($D428,Lists!$AO$2:$AQ$78,2,FALSE))</f>
        <v/>
      </c>
      <c r="C428" s="306" t="str">
        <f>IF($D428="","",VLOOKUP($D428,Lists!$AO$2:$AQ$78,3,FALSE))</f>
        <v/>
      </c>
      <c r="D428" s="317"/>
      <c r="E428" s="317"/>
      <c r="F428" s="336"/>
      <c r="G428" s="337"/>
      <c r="H428" s="336"/>
      <c r="I428" s="337"/>
      <c r="J428" s="300"/>
      <c r="K428" s="338"/>
      <c r="L428" s="274"/>
      <c r="M428" s="338"/>
      <c r="N428" s="300"/>
      <c r="O428" s="317"/>
      <c r="P428" s="317"/>
    </row>
    <row r="429" spans="2:16" s="279" customFormat="1" x14ac:dyDescent="0.35">
      <c r="B429" s="305" t="str">
        <f>IF($D429="","",VLOOKUP($D429,Lists!$AO$2:$AQ$78,2,FALSE))</f>
        <v/>
      </c>
      <c r="C429" s="306" t="str">
        <f>IF($D429="","",VLOOKUP($D429,Lists!$AO$2:$AQ$78,3,FALSE))</f>
        <v/>
      </c>
      <c r="D429" s="317"/>
      <c r="E429" s="317"/>
      <c r="F429" s="336"/>
      <c r="G429" s="337"/>
      <c r="H429" s="336"/>
      <c r="I429" s="337"/>
      <c r="J429" s="300"/>
      <c r="K429" s="338"/>
      <c r="L429" s="274"/>
      <c r="M429" s="338"/>
      <c r="N429" s="300"/>
      <c r="O429" s="317"/>
      <c r="P429" s="317"/>
    </row>
    <row r="430" spans="2:16" s="279" customFormat="1" x14ac:dyDescent="0.35">
      <c r="B430" s="305" t="str">
        <f>IF($D430="","",VLOOKUP($D430,Lists!$AO$2:$AQ$78,2,FALSE))</f>
        <v/>
      </c>
      <c r="C430" s="306" t="str">
        <f>IF($D430="","",VLOOKUP($D430,Lists!$AO$2:$AQ$78,3,FALSE))</f>
        <v/>
      </c>
      <c r="D430" s="317"/>
      <c r="E430" s="317"/>
      <c r="F430" s="336"/>
      <c r="G430" s="337"/>
      <c r="H430" s="336"/>
      <c r="I430" s="337"/>
      <c r="J430" s="300"/>
      <c r="K430" s="338"/>
      <c r="L430" s="274"/>
      <c r="M430" s="338"/>
      <c r="N430" s="300"/>
      <c r="O430" s="317"/>
      <c r="P430" s="317"/>
    </row>
    <row r="431" spans="2:16" s="279" customFormat="1" x14ac:dyDescent="0.35">
      <c r="B431" s="305" t="str">
        <f>IF($D431="","",VLOOKUP($D431,Lists!$AO$2:$AQ$78,2,FALSE))</f>
        <v/>
      </c>
      <c r="C431" s="306" t="str">
        <f>IF($D431="","",VLOOKUP($D431,Lists!$AO$2:$AQ$78,3,FALSE))</f>
        <v/>
      </c>
      <c r="D431" s="317"/>
      <c r="E431" s="317"/>
      <c r="F431" s="336"/>
      <c r="G431" s="337"/>
      <c r="H431" s="336"/>
      <c r="I431" s="337"/>
      <c r="J431" s="300"/>
      <c r="K431" s="338"/>
      <c r="L431" s="274"/>
      <c r="M431" s="338"/>
      <c r="N431" s="300"/>
      <c r="O431" s="317"/>
      <c r="P431" s="317"/>
    </row>
    <row r="432" spans="2:16" s="279" customFormat="1" x14ac:dyDescent="0.35">
      <c r="B432" s="305" t="str">
        <f>IF($D432="","",VLOOKUP($D432,Lists!$AO$2:$AQ$78,2,FALSE))</f>
        <v/>
      </c>
      <c r="C432" s="306" t="str">
        <f>IF($D432="","",VLOOKUP($D432,Lists!$AO$2:$AQ$78,3,FALSE))</f>
        <v/>
      </c>
      <c r="D432" s="317"/>
      <c r="E432" s="317"/>
      <c r="F432" s="336"/>
      <c r="G432" s="337"/>
      <c r="H432" s="336"/>
      <c r="I432" s="337"/>
      <c r="J432" s="300"/>
      <c r="K432" s="338"/>
      <c r="L432" s="274"/>
      <c r="M432" s="338"/>
      <c r="N432" s="300"/>
      <c r="O432" s="317"/>
      <c r="P432" s="317"/>
    </row>
    <row r="433" spans="2:16" s="279" customFormat="1" x14ac:dyDescent="0.35">
      <c r="B433" s="305" t="str">
        <f>IF($D433="","",VLOOKUP($D433,Lists!$AO$2:$AQ$78,2,FALSE))</f>
        <v/>
      </c>
      <c r="C433" s="306" t="str">
        <f>IF($D433="","",VLOOKUP($D433,Lists!$AO$2:$AQ$78,3,FALSE))</f>
        <v/>
      </c>
      <c r="D433" s="317"/>
      <c r="E433" s="317"/>
      <c r="F433" s="336"/>
      <c r="G433" s="337"/>
      <c r="H433" s="336"/>
      <c r="I433" s="337"/>
      <c r="J433" s="300"/>
      <c r="K433" s="338"/>
      <c r="L433" s="274"/>
      <c r="M433" s="338"/>
      <c r="N433" s="300"/>
      <c r="O433" s="317"/>
      <c r="P433" s="317"/>
    </row>
    <row r="434" spans="2:16" s="279" customFormat="1" x14ac:dyDescent="0.35">
      <c r="B434" s="305" t="str">
        <f>IF($D434="","",VLOOKUP($D434,Lists!$AO$2:$AQ$78,2,FALSE))</f>
        <v/>
      </c>
      <c r="C434" s="306" t="str">
        <f>IF($D434="","",VLOOKUP($D434,Lists!$AO$2:$AQ$78,3,FALSE))</f>
        <v/>
      </c>
      <c r="D434" s="317"/>
      <c r="E434" s="317"/>
      <c r="F434" s="336"/>
      <c r="G434" s="337"/>
      <c r="H434" s="336"/>
      <c r="I434" s="337"/>
      <c r="J434" s="300"/>
      <c r="K434" s="338"/>
      <c r="L434" s="274"/>
      <c r="M434" s="338"/>
      <c r="N434" s="300"/>
      <c r="O434" s="317"/>
      <c r="P434" s="317"/>
    </row>
    <row r="435" spans="2:16" s="279" customFormat="1" x14ac:dyDescent="0.35">
      <c r="B435" s="305" t="str">
        <f>IF($D435="","",VLOOKUP($D435,Lists!$AO$2:$AQ$78,2,FALSE))</f>
        <v/>
      </c>
      <c r="C435" s="306" t="str">
        <f>IF($D435="","",VLOOKUP($D435,Lists!$AO$2:$AQ$78,3,FALSE))</f>
        <v/>
      </c>
      <c r="D435" s="317"/>
      <c r="E435" s="317"/>
      <c r="F435" s="336"/>
      <c r="G435" s="337"/>
      <c r="H435" s="336"/>
      <c r="I435" s="337"/>
      <c r="J435" s="300"/>
      <c r="K435" s="338"/>
      <c r="L435" s="274"/>
      <c r="M435" s="338"/>
      <c r="N435" s="300"/>
      <c r="O435" s="317"/>
      <c r="P435" s="317"/>
    </row>
    <row r="436" spans="2:16" s="279" customFormat="1" x14ac:dyDescent="0.35">
      <c r="B436" s="305" t="str">
        <f>IF($D436="","",VLOOKUP($D436,Lists!$AO$2:$AQ$78,2,FALSE))</f>
        <v/>
      </c>
      <c r="C436" s="306" t="str">
        <f>IF($D436="","",VLOOKUP($D436,Lists!$AO$2:$AQ$78,3,FALSE))</f>
        <v/>
      </c>
      <c r="D436" s="317"/>
      <c r="E436" s="317"/>
      <c r="F436" s="336"/>
      <c r="G436" s="337"/>
      <c r="H436" s="336"/>
      <c r="I436" s="337"/>
      <c r="J436" s="300"/>
      <c r="K436" s="338"/>
      <c r="L436" s="274"/>
      <c r="M436" s="338"/>
      <c r="N436" s="300"/>
      <c r="O436" s="317"/>
      <c r="P436" s="317"/>
    </row>
    <row r="437" spans="2:16" s="279" customFormat="1" x14ac:dyDescent="0.35">
      <c r="B437" s="305" t="str">
        <f>IF($D437="","",VLOOKUP($D437,Lists!$AO$2:$AQ$78,2,FALSE))</f>
        <v/>
      </c>
      <c r="C437" s="306" t="str">
        <f>IF($D437="","",VLOOKUP($D437,Lists!$AO$2:$AQ$78,3,FALSE))</f>
        <v/>
      </c>
      <c r="D437" s="317"/>
      <c r="E437" s="317"/>
      <c r="F437" s="336"/>
      <c r="G437" s="337"/>
      <c r="H437" s="336"/>
      <c r="I437" s="337"/>
      <c r="J437" s="300"/>
      <c r="K437" s="338"/>
      <c r="L437" s="274"/>
      <c r="M437" s="338"/>
      <c r="N437" s="300"/>
      <c r="O437" s="317"/>
      <c r="P437" s="317"/>
    </row>
    <row r="438" spans="2:16" s="279" customFormat="1" x14ac:dyDescent="0.35">
      <c r="B438" s="305" t="str">
        <f>IF($D438="","",VLOOKUP($D438,Lists!$AO$2:$AQ$78,2,FALSE))</f>
        <v/>
      </c>
      <c r="C438" s="306" t="str">
        <f>IF($D438="","",VLOOKUP($D438,Lists!$AO$2:$AQ$78,3,FALSE))</f>
        <v/>
      </c>
      <c r="D438" s="317"/>
      <c r="E438" s="317"/>
      <c r="F438" s="336"/>
      <c r="G438" s="337"/>
      <c r="H438" s="336"/>
      <c r="I438" s="337"/>
      <c r="J438" s="300"/>
      <c r="K438" s="338"/>
      <c r="L438" s="274"/>
      <c r="M438" s="338"/>
      <c r="N438" s="300"/>
      <c r="O438" s="317"/>
      <c r="P438" s="317"/>
    </row>
    <row r="439" spans="2:16" s="279" customFormat="1" x14ac:dyDescent="0.35">
      <c r="B439" s="305" t="str">
        <f>IF($D439="","",VLOOKUP($D439,Lists!$AO$2:$AQ$78,2,FALSE))</f>
        <v/>
      </c>
      <c r="C439" s="306" t="str">
        <f>IF($D439="","",VLOOKUP($D439,Lists!$AO$2:$AQ$78,3,FALSE))</f>
        <v/>
      </c>
      <c r="D439" s="317"/>
      <c r="E439" s="317"/>
      <c r="F439" s="336"/>
      <c r="G439" s="337"/>
      <c r="H439" s="336"/>
      <c r="I439" s="337"/>
      <c r="J439" s="300"/>
      <c r="K439" s="338"/>
      <c r="L439" s="274"/>
      <c r="M439" s="338"/>
      <c r="N439" s="300"/>
      <c r="O439" s="317"/>
      <c r="P439" s="317"/>
    </row>
    <row r="440" spans="2:16" s="279" customFormat="1" x14ac:dyDescent="0.35">
      <c r="B440" s="305" t="str">
        <f>IF($D440="","",VLOOKUP($D440,Lists!$AO$2:$AQ$78,2,FALSE))</f>
        <v/>
      </c>
      <c r="C440" s="306" t="str">
        <f>IF($D440="","",VLOOKUP($D440,Lists!$AO$2:$AQ$78,3,FALSE))</f>
        <v/>
      </c>
      <c r="D440" s="317"/>
      <c r="E440" s="317"/>
      <c r="F440" s="336"/>
      <c r="G440" s="337"/>
      <c r="H440" s="336"/>
      <c r="I440" s="337"/>
      <c r="J440" s="300"/>
      <c r="K440" s="338"/>
      <c r="L440" s="274"/>
      <c r="M440" s="338"/>
      <c r="N440" s="300"/>
      <c r="O440" s="317"/>
      <c r="P440" s="317"/>
    </row>
    <row r="441" spans="2:16" s="279" customFormat="1" x14ac:dyDescent="0.35">
      <c r="B441" s="305" t="str">
        <f>IF($D441="","",VLOOKUP($D441,Lists!$AO$2:$AQ$78,2,FALSE))</f>
        <v/>
      </c>
      <c r="C441" s="306" t="str">
        <f>IF($D441="","",VLOOKUP($D441,Lists!$AO$2:$AQ$78,3,FALSE))</f>
        <v/>
      </c>
      <c r="D441" s="317"/>
      <c r="E441" s="317"/>
      <c r="F441" s="336"/>
      <c r="G441" s="337"/>
      <c r="H441" s="336"/>
      <c r="I441" s="337"/>
      <c r="J441" s="300"/>
      <c r="K441" s="338"/>
      <c r="L441" s="274"/>
      <c r="M441" s="338"/>
      <c r="N441" s="300"/>
      <c r="O441" s="317"/>
      <c r="P441" s="317"/>
    </row>
    <row r="442" spans="2:16" s="279" customFormat="1" x14ac:dyDescent="0.35">
      <c r="B442" s="305" t="str">
        <f>IF($D442="","",VLOOKUP($D442,Lists!$AO$2:$AQ$78,2,FALSE))</f>
        <v/>
      </c>
      <c r="C442" s="306" t="str">
        <f>IF($D442="","",VLOOKUP($D442,Lists!$AO$2:$AQ$78,3,FALSE))</f>
        <v/>
      </c>
      <c r="D442" s="317"/>
      <c r="E442" s="317"/>
      <c r="F442" s="336"/>
      <c r="G442" s="337"/>
      <c r="H442" s="336"/>
      <c r="I442" s="337"/>
      <c r="J442" s="300"/>
      <c r="K442" s="338"/>
      <c r="L442" s="274"/>
      <c r="M442" s="338"/>
      <c r="N442" s="300"/>
      <c r="O442" s="317"/>
      <c r="P442" s="317"/>
    </row>
    <row r="443" spans="2:16" s="279" customFormat="1" x14ac:dyDescent="0.35">
      <c r="B443" s="305" t="str">
        <f>IF($D443="","",VLOOKUP($D443,Lists!$AO$2:$AQ$78,2,FALSE))</f>
        <v/>
      </c>
      <c r="C443" s="306" t="str">
        <f>IF($D443="","",VLOOKUP($D443,Lists!$AO$2:$AQ$78,3,FALSE))</f>
        <v/>
      </c>
      <c r="D443" s="317"/>
      <c r="E443" s="317"/>
      <c r="F443" s="336"/>
      <c r="G443" s="337"/>
      <c r="H443" s="336"/>
      <c r="I443" s="337"/>
      <c r="J443" s="300"/>
      <c r="K443" s="338"/>
      <c r="L443" s="274"/>
      <c r="M443" s="338"/>
      <c r="N443" s="300"/>
      <c r="O443" s="317"/>
      <c r="P443" s="317"/>
    </row>
    <row r="444" spans="2:16" s="279" customFormat="1" x14ac:dyDescent="0.35">
      <c r="B444" s="305" t="str">
        <f>IF($D444="","",VLOOKUP($D444,Lists!$AO$2:$AQ$78,2,FALSE))</f>
        <v/>
      </c>
      <c r="C444" s="306" t="str">
        <f>IF($D444="","",VLOOKUP($D444,Lists!$AO$2:$AQ$78,3,FALSE))</f>
        <v/>
      </c>
      <c r="D444" s="317"/>
      <c r="E444" s="317"/>
      <c r="F444" s="336"/>
      <c r="G444" s="337"/>
      <c r="H444" s="336"/>
      <c r="I444" s="337"/>
      <c r="J444" s="300"/>
      <c r="K444" s="338"/>
      <c r="L444" s="274"/>
      <c r="M444" s="338"/>
      <c r="N444" s="300"/>
      <c r="O444" s="317"/>
      <c r="P444" s="317"/>
    </row>
    <row r="445" spans="2:16" s="279" customFormat="1" x14ac:dyDescent="0.35">
      <c r="B445" s="305" t="str">
        <f>IF($D445="","",VLOOKUP($D445,Lists!$AO$2:$AQ$78,2,FALSE))</f>
        <v/>
      </c>
      <c r="C445" s="306" t="str">
        <f>IF($D445="","",VLOOKUP($D445,Lists!$AO$2:$AQ$78,3,FALSE))</f>
        <v/>
      </c>
      <c r="D445" s="317"/>
      <c r="E445" s="317"/>
      <c r="F445" s="336"/>
      <c r="G445" s="337"/>
      <c r="H445" s="336"/>
      <c r="I445" s="337"/>
      <c r="J445" s="300"/>
      <c r="K445" s="338"/>
      <c r="L445" s="274"/>
      <c r="M445" s="338"/>
      <c r="N445" s="300"/>
      <c r="O445" s="317"/>
      <c r="P445" s="317"/>
    </row>
    <row r="446" spans="2:16" s="279" customFormat="1" x14ac:dyDescent="0.35">
      <c r="B446" s="305" t="str">
        <f>IF($D446="","",VLOOKUP($D446,Lists!$AO$2:$AQ$78,2,FALSE))</f>
        <v/>
      </c>
      <c r="C446" s="306" t="str">
        <f>IF($D446="","",VLOOKUP($D446,Lists!$AO$2:$AQ$78,3,FALSE))</f>
        <v/>
      </c>
      <c r="D446" s="317"/>
      <c r="E446" s="317"/>
      <c r="F446" s="336"/>
      <c r="G446" s="337"/>
      <c r="H446" s="336"/>
      <c r="I446" s="337"/>
      <c r="J446" s="300"/>
      <c r="K446" s="338"/>
      <c r="L446" s="274"/>
      <c r="M446" s="338"/>
      <c r="N446" s="300"/>
      <c r="O446" s="317"/>
      <c r="P446" s="317"/>
    </row>
    <row r="447" spans="2:16" s="279" customFormat="1" x14ac:dyDescent="0.35">
      <c r="B447" s="305" t="str">
        <f>IF($D447="","",VLOOKUP($D447,Lists!$AO$2:$AQ$78,2,FALSE))</f>
        <v/>
      </c>
      <c r="C447" s="306" t="str">
        <f>IF($D447="","",VLOOKUP($D447,Lists!$AO$2:$AQ$78,3,FALSE))</f>
        <v/>
      </c>
      <c r="D447" s="317"/>
      <c r="E447" s="317"/>
      <c r="F447" s="336"/>
      <c r="G447" s="337"/>
      <c r="H447" s="336"/>
      <c r="I447" s="337"/>
      <c r="J447" s="300"/>
      <c r="K447" s="338"/>
      <c r="L447" s="274"/>
      <c r="M447" s="338"/>
      <c r="N447" s="300"/>
      <c r="O447" s="317"/>
      <c r="P447" s="317"/>
    </row>
    <row r="448" spans="2:16" s="279" customFormat="1" x14ac:dyDescent="0.35">
      <c r="B448" s="305" t="str">
        <f>IF($D448="","",VLOOKUP($D448,Lists!$AO$2:$AQ$78,2,FALSE))</f>
        <v/>
      </c>
      <c r="C448" s="306" t="str">
        <f>IF($D448="","",VLOOKUP($D448,Lists!$AO$2:$AQ$78,3,FALSE))</f>
        <v/>
      </c>
      <c r="D448" s="317"/>
      <c r="E448" s="317"/>
      <c r="F448" s="336"/>
      <c r="G448" s="337"/>
      <c r="H448" s="336"/>
      <c r="I448" s="337"/>
      <c r="J448" s="300"/>
      <c r="K448" s="338"/>
      <c r="L448" s="274"/>
      <c r="M448" s="338"/>
      <c r="N448" s="300"/>
      <c r="O448" s="317"/>
      <c r="P448" s="317"/>
    </row>
    <row r="449" spans="2:16" s="279" customFormat="1" x14ac:dyDescent="0.35">
      <c r="B449" s="305" t="str">
        <f>IF($D449="","",VLOOKUP($D449,Lists!$AO$2:$AQ$78,2,FALSE))</f>
        <v/>
      </c>
      <c r="C449" s="306" t="str">
        <f>IF($D449="","",VLOOKUP($D449,Lists!$AO$2:$AQ$78,3,FALSE))</f>
        <v/>
      </c>
      <c r="D449" s="317"/>
      <c r="E449" s="317"/>
      <c r="F449" s="336"/>
      <c r="G449" s="337"/>
      <c r="H449" s="336"/>
      <c r="I449" s="337"/>
      <c r="J449" s="300"/>
      <c r="K449" s="338"/>
      <c r="L449" s="274"/>
      <c r="M449" s="338"/>
      <c r="N449" s="300"/>
      <c r="O449" s="317"/>
      <c r="P449" s="317"/>
    </row>
    <row r="450" spans="2:16" s="279" customFormat="1" x14ac:dyDescent="0.35">
      <c r="B450" s="305" t="str">
        <f>IF($D450="","",VLOOKUP($D450,Lists!$AO$2:$AQ$78,2,FALSE))</f>
        <v/>
      </c>
      <c r="C450" s="306" t="str">
        <f>IF($D450="","",VLOOKUP($D450,Lists!$AO$2:$AQ$78,3,FALSE))</f>
        <v/>
      </c>
      <c r="D450" s="317"/>
      <c r="E450" s="317"/>
      <c r="F450" s="336"/>
      <c r="G450" s="337"/>
      <c r="H450" s="336"/>
      <c r="I450" s="337"/>
      <c r="J450" s="300"/>
      <c r="K450" s="338"/>
      <c r="L450" s="274"/>
      <c r="M450" s="338"/>
      <c r="N450" s="300"/>
      <c r="O450" s="317"/>
      <c r="P450" s="317"/>
    </row>
    <row r="451" spans="2:16" s="279" customFormat="1" x14ac:dyDescent="0.35">
      <c r="B451" s="305" t="str">
        <f>IF($D451="","",VLOOKUP($D451,Lists!$AO$2:$AQ$78,2,FALSE))</f>
        <v/>
      </c>
      <c r="C451" s="306" t="str">
        <f>IF($D451="","",VLOOKUP($D451,Lists!$AO$2:$AQ$78,3,FALSE))</f>
        <v/>
      </c>
      <c r="D451" s="317"/>
      <c r="E451" s="317"/>
      <c r="F451" s="336"/>
      <c r="G451" s="337"/>
      <c r="H451" s="336"/>
      <c r="I451" s="337"/>
      <c r="J451" s="300"/>
      <c r="K451" s="338"/>
      <c r="L451" s="274"/>
      <c r="M451" s="338"/>
      <c r="N451" s="300"/>
      <c r="O451" s="317"/>
      <c r="P451" s="317"/>
    </row>
    <row r="452" spans="2:16" s="279" customFormat="1" x14ac:dyDescent="0.35">
      <c r="B452" s="305" t="str">
        <f>IF($D452="","",VLOOKUP($D452,Lists!$AO$2:$AQ$78,2,FALSE))</f>
        <v/>
      </c>
      <c r="C452" s="306" t="str">
        <f>IF($D452="","",VLOOKUP($D452,Lists!$AO$2:$AQ$78,3,FALSE))</f>
        <v/>
      </c>
      <c r="D452" s="317"/>
      <c r="E452" s="317"/>
      <c r="F452" s="336"/>
      <c r="G452" s="337"/>
      <c r="H452" s="336"/>
      <c r="I452" s="337"/>
      <c r="J452" s="300"/>
      <c r="K452" s="338"/>
      <c r="L452" s="274"/>
      <c r="M452" s="338"/>
      <c r="N452" s="300"/>
      <c r="O452" s="317"/>
      <c r="P452" s="317"/>
    </row>
    <row r="453" spans="2:16" s="279" customFormat="1" x14ac:dyDescent="0.35">
      <c r="B453" s="305" t="str">
        <f>IF($D453="","",VLOOKUP($D453,Lists!$AO$2:$AQ$78,2,FALSE))</f>
        <v/>
      </c>
      <c r="C453" s="306" t="str">
        <f>IF($D453="","",VLOOKUP($D453,Lists!$AO$2:$AQ$78,3,FALSE))</f>
        <v/>
      </c>
      <c r="D453" s="317"/>
      <c r="E453" s="317"/>
      <c r="F453" s="336"/>
      <c r="G453" s="337"/>
      <c r="H453" s="336"/>
      <c r="I453" s="337"/>
      <c r="J453" s="300"/>
      <c r="K453" s="338"/>
      <c r="L453" s="274"/>
      <c r="M453" s="338"/>
      <c r="N453" s="300"/>
      <c r="O453" s="317"/>
      <c r="P453" s="317"/>
    </row>
    <row r="454" spans="2:16" s="279" customFormat="1" x14ac:dyDescent="0.35">
      <c r="B454" s="305" t="str">
        <f>IF($D454="","",VLOOKUP($D454,Lists!$AO$2:$AQ$78,2,FALSE))</f>
        <v/>
      </c>
      <c r="C454" s="306" t="str">
        <f>IF($D454="","",VLOOKUP($D454,Lists!$AO$2:$AQ$78,3,FALSE))</f>
        <v/>
      </c>
      <c r="D454" s="317"/>
      <c r="E454" s="317"/>
      <c r="F454" s="336"/>
      <c r="G454" s="337"/>
      <c r="H454" s="336"/>
      <c r="I454" s="337"/>
      <c r="J454" s="300"/>
      <c r="K454" s="338"/>
      <c r="L454" s="274"/>
      <c r="M454" s="338"/>
      <c r="N454" s="300"/>
      <c r="O454" s="317"/>
      <c r="P454" s="317"/>
    </row>
    <row r="455" spans="2:16" s="279" customFormat="1" x14ac:dyDescent="0.35">
      <c r="B455" s="305" t="str">
        <f>IF($D455="","",VLOOKUP($D455,Lists!$AO$2:$AQ$78,2,FALSE))</f>
        <v/>
      </c>
      <c r="C455" s="306" t="str">
        <f>IF($D455="","",VLOOKUP($D455,Lists!$AO$2:$AQ$78,3,FALSE))</f>
        <v/>
      </c>
      <c r="D455" s="317"/>
      <c r="E455" s="317"/>
      <c r="F455" s="336"/>
      <c r="G455" s="337"/>
      <c r="H455" s="336"/>
      <c r="I455" s="337"/>
      <c r="J455" s="300"/>
      <c r="K455" s="338"/>
      <c r="L455" s="274"/>
      <c r="M455" s="338"/>
      <c r="N455" s="300"/>
      <c r="O455" s="317"/>
      <c r="P455" s="317"/>
    </row>
    <row r="456" spans="2:16" s="279" customFormat="1" x14ac:dyDescent="0.35">
      <c r="B456" s="305" t="str">
        <f>IF($D456="","",VLOOKUP($D456,Lists!$AO$2:$AQ$78,2,FALSE))</f>
        <v/>
      </c>
      <c r="C456" s="306" t="str">
        <f>IF($D456="","",VLOOKUP($D456,Lists!$AO$2:$AQ$78,3,FALSE))</f>
        <v/>
      </c>
      <c r="D456" s="317"/>
      <c r="E456" s="317"/>
      <c r="F456" s="336"/>
      <c r="G456" s="337"/>
      <c r="H456" s="336"/>
      <c r="I456" s="337"/>
      <c r="J456" s="300"/>
      <c r="K456" s="338"/>
      <c r="L456" s="274"/>
      <c r="M456" s="338"/>
      <c r="N456" s="300"/>
      <c r="O456" s="317"/>
      <c r="P456" s="317"/>
    </row>
    <row r="457" spans="2:16" s="279" customFormat="1" x14ac:dyDescent="0.35">
      <c r="B457" s="305" t="str">
        <f>IF($D457="","",VLOOKUP($D457,Lists!$AO$2:$AQ$78,2,FALSE))</f>
        <v/>
      </c>
      <c r="C457" s="306" t="str">
        <f>IF($D457="","",VLOOKUP($D457,Lists!$AO$2:$AQ$78,3,FALSE))</f>
        <v/>
      </c>
      <c r="D457" s="317"/>
      <c r="E457" s="317"/>
      <c r="F457" s="336"/>
      <c r="G457" s="337"/>
      <c r="H457" s="336"/>
      <c r="I457" s="337"/>
      <c r="J457" s="300"/>
      <c r="K457" s="338"/>
      <c r="L457" s="274"/>
      <c r="M457" s="338"/>
      <c r="N457" s="300"/>
      <c r="O457" s="317"/>
      <c r="P457" s="317"/>
    </row>
    <row r="458" spans="2:16" s="279" customFormat="1" x14ac:dyDescent="0.35">
      <c r="B458" s="305" t="str">
        <f>IF($D458="","",VLOOKUP($D458,Lists!$AO$2:$AQ$78,2,FALSE))</f>
        <v/>
      </c>
      <c r="C458" s="306" t="str">
        <f>IF($D458="","",VLOOKUP($D458,Lists!$AO$2:$AQ$78,3,FALSE))</f>
        <v/>
      </c>
      <c r="D458" s="317"/>
      <c r="E458" s="317"/>
      <c r="F458" s="336"/>
      <c r="G458" s="337"/>
      <c r="H458" s="336"/>
      <c r="I458" s="337"/>
      <c r="J458" s="300"/>
      <c r="K458" s="338"/>
      <c r="L458" s="274"/>
      <c r="M458" s="338"/>
      <c r="N458" s="300"/>
      <c r="O458" s="317"/>
      <c r="P458" s="317"/>
    </row>
    <row r="459" spans="2:16" s="279" customFormat="1" x14ac:dyDescent="0.35">
      <c r="B459" s="305" t="str">
        <f>IF($D459="","",VLOOKUP($D459,Lists!$AO$2:$AQ$78,2,FALSE))</f>
        <v/>
      </c>
      <c r="C459" s="306" t="str">
        <f>IF($D459="","",VLOOKUP($D459,Lists!$AO$2:$AQ$78,3,FALSE))</f>
        <v/>
      </c>
      <c r="D459" s="317"/>
      <c r="E459" s="317"/>
      <c r="F459" s="336"/>
      <c r="G459" s="337"/>
      <c r="H459" s="336"/>
      <c r="I459" s="337"/>
      <c r="J459" s="300"/>
      <c r="K459" s="338"/>
      <c r="L459" s="274"/>
      <c r="M459" s="338"/>
      <c r="N459" s="300"/>
      <c r="O459" s="317"/>
      <c r="P459" s="317"/>
    </row>
    <row r="460" spans="2:16" s="279" customFormat="1" x14ac:dyDescent="0.35">
      <c r="B460" s="305" t="str">
        <f>IF($D460="","",VLOOKUP($D460,Lists!$AO$2:$AQ$78,2,FALSE))</f>
        <v/>
      </c>
      <c r="C460" s="306" t="str">
        <f>IF($D460="","",VLOOKUP($D460,Lists!$AO$2:$AQ$78,3,FALSE))</f>
        <v/>
      </c>
      <c r="D460" s="317"/>
      <c r="E460" s="317"/>
      <c r="F460" s="336"/>
      <c r="G460" s="337"/>
      <c r="H460" s="336"/>
      <c r="I460" s="337"/>
      <c r="J460" s="300"/>
      <c r="K460" s="338"/>
      <c r="L460" s="274"/>
      <c r="M460" s="338"/>
      <c r="N460" s="300"/>
      <c r="O460" s="317"/>
      <c r="P460" s="317"/>
    </row>
    <row r="461" spans="2:16" s="279" customFormat="1" x14ac:dyDescent="0.35">
      <c r="B461" s="305" t="str">
        <f>IF($D461="","",VLOOKUP($D461,Lists!$AO$2:$AQ$78,2,FALSE))</f>
        <v/>
      </c>
      <c r="C461" s="306" t="str">
        <f>IF($D461="","",VLOOKUP($D461,Lists!$AO$2:$AQ$78,3,FALSE))</f>
        <v/>
      </c>
      <c r="D461" s="317"/>
      <c r="E461" s="317"/>
      <c r="F461" s="336"/>
      <c r="G461" s="337"/>
      <c r="H461" s="336"/>
      <c r="I461" s="337"/>
      <c r="J461" s="300"/>
      <c r="K461" s="338"/>
      <c r="L461" s="274"/>
      <c r="M461" s="338"/>
      <c r="N461" s="300"/>
      <c r="O461" s="317"/>
      <c r="P461" s="317"/>
    </row>
    <row r="462" spans="2:16" s="279" customFormat="1" x14ac:dyDescent="0.35">
      <c r="B462" s="305" t="str">
        <f>IF($D462="","",VLOOKUP($D462,Lists!$AO$2:$AQ$78,2,FALSE))</f>
        <v/>
      </c>
      <c r="C462" s="306" t="str">
        <f>IF($D462="","",VLOOKUP($D462,Lists!$AO$2:$AQ$78,3,FALSE))</f>
        <v/>
      </c>
      <c r="D462" s="317"/>
      <c r="E462" s="317"/>
      <c r="F462" s="336"/>
      <c r="G462" s="337"/>
      <c r="H462" s="336"/>
      <c r="I462" s="337"/>
      <c r="J462" s="300"/>
      <c r="K462" s="338"/>
      <c r="L462" s="274"/>
      <c r="M462" s="338"/>
      <c r="N462" s="300"/>
      <c r="O462" s="317"/>
      <c r="P462" s="317"/>
    </row>
    <row r="463" spans="2:16" s="279" customFormat="1" x14ac:dyDescent="0.35">
      <c r="B463" s="305" t="str">
        <f>IF($D463="","",VLOOKUP($D463,Lists!$AO$2:$AQ$78,2,FALSE))</f>
        <v/>
      </c>
      <c r="C463" s="306" t="str">
        <f>IF($D463="","",VLOOKUP($D463,Lists!$AO$2:$AQ$78,3,FALSE))</f>
        <v/>
      </c>
      <c r="D463" s="317"/>
      <c r="E463" s="317"/>
      <c r="F463" s="336"/>
      <c r="G463" s="337"/>
      <c r="H463" s="336"/>
      <c r="I463" s="337"/>
      <c r="J463" s="300"/>
      <c r="K463" s="338"/>
      <c r="L463" s="274"/>
      <c r="M463" s="338"/>
      <c r="N463" s="300"/>
      <c r="O463" s="317"/>
      <c r="P463" s="317"/>
    </row>
    <row r="464" spans="2:16" s="279" customFormat="1" x14ac:dyDescent="0.35">
      <c r="B464" s="305" t="str">
        <f>IF($D464="","",VLOOKUP($D464,Lists!$AO$2:$AQ$78,2,FALSE))</f>
        <v/>
      </c>
      <c r="C464" s="306" t="str">
        <f>IF($D464="","",VLOOKUP($D464,Lists!$AO$2:$AQ$78,3,FALSE))</f>
        <v/>
      </c>
      <c r="D464" s="317"/>
      <c r="E464" s="317"/>
      <c r="F464" s="336"/>
      <c r="G464" s="337"/>
      <c r="H464" s="336"/>
      <c r="I464" s="337"/>
      <c r="J464" s="300"/>
      <c r="K464" s="338"/>
      <c r="L464" s="274"/>
      <c r="M464" s="338"/>
      <c r="N464" s="300"/>
      <c r="O464" s="317"/>
      <c r="P464" s="317"/>
    </row>
    <row r="465" spans="2:16" s="279" customFormat="1" x14ac:dyDescent="0.35">
      <c r="B465" s="305" t="str">
        <f>IF($D465="","",VLOOKUP($D465,Lists!$AO$2:$AQ$78,2,FALSE))</f>
        <v/>
      </c>
      <c r="C465" s="306" t="str">
        <f>IF($D465="","",VLOOKUP($D465,Lists!$AO$2:$AQ$78,3,FALSE))</f>
        <v/>
      </c>
      <c r="D465" s="317"/>
      <c r="E465" s="317"/>
      <c r="F465" s="336"/>
      <c r="G465" s="337"/>
      <c r="H465" s="336"/>
      <c r="I465" s="337"/>
      <c r="J465" s="300"/>
      <c r="K465" s="338"/>
      <c r="L465" s="274"/>
      <c r="M465" s="338"/>
      <c r="N465" s="300"/>
      <c r="O465" s="317"/>
      <c r="P465" s="317"/>
    </row>
    <row r="466" spans="2:16" s="279" customFormat="1" x14ac:dyDescent="0.35">
      <c r="B466" s="305" t="str">
        <f>IF($D466="","",VLOOKUP($D466,Lists!$AO$2:$AQ$78,2,FALSE))</f>
        <v/>
      </c>
      <c r="C466" s="306" t="str">
        <f>IF($D466="","",VLOOKUP($D466,Lists!$AO$2:$AQ$78,3,FALSE))</f>
        <v/>
      </c>
      <c r="D466" s="317"/>
      <c r="E466" s="317"/>
      <c r="F466" s="336"/>
      <c r="G466" s="337"/>
      <c r="H466" s="336"/>
      <c r="I466" s="337"/>
      <c r="J466" s="300"/>
      <c r="K466" s="338"/>
      <c r="L466" s="274"/>
      <c r="M466" s="338"/>
      <c r="N466" s="300"/>
      <c r="O466" s="317"/>
      <c r="P466" s="317"/>
    </row>
    <row r="467" spans="2:16" s="279" customFormat="1" x14ac:dyDescent="0.35">
      <c r="B467" s="305" t="str">
        <f>IF($D467="","",VLOOKUP($D467,Lists!$AO$2:$AQ$78,2,FALSE))</f>
        <v/>
      </c>
      <c r="C467" s="306" t="str">
        <f>IF($D467="","",VLOOKUP($D467,Lists!$AO$2:$AQ$78,3,FALSE))</f>
        <v/>
      </c>
      <c r="D467" s="317"/>
      <c r="E467" s="317"/>
      <c r="F467" s="336"/>
      <c r="G467" s="337"/>
      <c r="H467" s="336"/>
      <c r="I467" s="337"/>
      <c r="J467" s="300"/>
      <c r="K467" s="338"/>
      <c r="L467" s="274"/>
      <c r="M467" s="338"/>
      <c r="N467" s="300"/>
      <c r="O467" s="317"/>
      <c r="P467" s="317"/>
    </row>
    <row r="468" spans="2:16" s="279" customFormat="1" x14ac:dyDescent="0.35">
      <c r="B468" s="305" t="str">
        <f>IF($D468="","",VLOOKUP($D468,Lists!$AO$2:$AQ$78,2,FALSE))</f>
        <v/>
      </c>
      <c r="C468" s="306" t="str">
        <f>IF($D468="","",VLOOKUP($D468,Lists!$AO$2:$AQ$78,3,FALSE))</f>
        <v/>
      </c>
      <c r="D468" s="317"/>
      <c r="E468" s="317"/>
      <c r="F468" s="336"/>
      <c r="G468" s="337"/>
      <c r="H468" s="336"/>
      <c r="I468" s="337"/>
      <c r="J468" s="300"/>
      <c r="K468" s="338"/>
      <c r="L468" s="274"/>
      <c r="M468" s="338"/>
      <c r="N468" s="300"/>
      <c r="O468" s="317"/>
      <c r="P468" s="317"/>
    </row>
    <row r="469" spans="2:16" s="279" customFormat="1" x14ac:dyDescent="0.35">
      <c r="B469" s="305" t="str">
        <f>IF($D469="","",VLOOKUP($D469,Lists!$AO$2:$AQ$78,2,FALSE))</f>
        <v/>
      </c>
      <c r="C469" s="306" t="str">
        <f>IF($D469="","",VLOOKUP($D469,Lists!$AO$2:$AQ$78,3,FALSE))</f>
        <v/>
      </c>
      <c r="D469" s="317"/>
      <c r="E469" s="317"/>
      <c r="F469" s="336"/>
      <c r="G469" s="337"/>
      <c r="H469" s="336"/>
      <c r="I469" s="337"/>
      <c r="J469" s="300"/>
      <c r="K469" s="338"/>
      <c r="L469" s="274"/>
      <c r="M469" s="338"/>
      <c r="N469" s="300"/>
      <c r="O469" s="317"/>
      <c r="P469" s="317"/>
    </row>
    <row r="470" spans="2:16" s="279" customFormat="1" x14ac:dyDescent="0.35">
      <c r="B470" s="305" t="str">
        <f>IF($D470="","",VLOOKUP($D470,Lists!$AO$2:$AQ$78,2,FALSE))</f>
        <v/>
      </c>
      <c r="C470" s="306" t="str">
        <f>IF($D470="","",VLOOKUP($D470,Lists!$AO$2:$AQ$78,3,FALSE))</f>
        <v/>
      </c>
      <c r="D470" s="317"/>
      <c r="E470" s="317"/>
      <c r="F470" s="336"/>
      <c r="G470" s="337"/>
      <c r="H470" s="336"/>
      <c r="I470" s="337"/>
      <c r="J470" s="300"/>
      <c r="K470" s="338"/>
      <c r="L470" s="274"/>
      <c r="M470" s="338"/>
      <c r="N470" s="300"/>
      <c r="O470" s="317"/>
      <c r="P470" s="317"/>
    </row>
    <row r="471" spans="2:16" s="279" customFormat="1" x14ac:dyDescent="0.35">
      <c r="B471" s="305" t="str">
        <f>IF($D471="","",VLOOKUP($D471,Lists!$AO$2:$AQ$78,2,FALSE))</f>
        <v/>
      </c>
      <c r="C471" s="306" t="str">
        <f>IF($D471="","",VLOOKUP($D471,Lists!$AO$2:$AQ$78,3,FALSE))</f>
        <v/>
      </c>
      <c r="D471" s="317"/>
      <c r="E471" s="317"/>
      <c r="F471" s="336"/>
      <c r="G471" s="337"/>
      <c r="H471" s="336"/>
      <c r="I471" s="337"/>
      <c r="J471" s="300"/>
      <c r="K471" s="338"/>
      <c r="L471" s="274"/>
      <c r="M471" s="338"/>
      <c r="N471" s="300"/>
      <c r="O471" s="317"/>
      <c r="P471" s="317"/>
    </row>
    <row r="472" spans="2:16" s="279" customFormat="1" x14ac:dyDescent="0.35">
      <c r="B472" s="305" t="str">
        <f>IF($D472="","",VLOOKUP($D472,Lists!$AO$2:$AQ$78,2,FALSE))</f>
        <v/>
      </c>
      <c r="C472" s="306" t="str">
        <f>IF($D472="","",VLOOKUP($D472,Lists!$AO$2:$AQ$78,3,FALSE))</f>
        <v/>
      </c>
      <c r="D472" s="317"/>
      <c r="E472" s="317"/>
      <c r="F472" s="336"/>
      <c r="G472" s="337"/>
      <c r="H472" s="336"/>
      <c r="I472" s="337"/>
      <c r="J472" s="300"/>
      <c r="K472" s="338"/>
      <c r="L472" s="274"/>
      <c r="M472" s="338"/>
      <c r="N472" s="300"/>
      <c r="O472" s="317"/>
      <c r="P472" s="317"/>
    </row>
    <row r="473" spans="2:16" s="279" customFormat="1" x14ac:dyDescent="0.35">
      <c r="B473" s="305" t="str">
        <f>IF($D473="","",VLOOKUP($D473,Lists!$AO$2:$AQ$78,2,FALSE))</f>
        <v/>
      </c>
      <c r="C473" s="306" t="str">
        <f>IF($D473="","",VLOOKUP($D473,Lists!$AO$2:$AQ$78,3,FALSE))</f>
        <v/>
      </c>
      <c r="D473" s="317"/>
      <c r="E473" s="317"/>
      <c r="F473" s="336"/>
      <c r="G473" s="337"/>
      <c r="H473" s="336"/>
      <c r="I473" s="337"/>
      <c r="J473" s="300"/>
      <c r="K473" s="338"/>
      <c r="L473" s="274"/>
      <c r="M473" s="338"/>
      <c r="N473" s="300"/>
      <c r="O473" s="317"/>
      <c r="P473" s="317"/>
    </row>
    <row r="474" spans="2:16" s="279" customFormat="1" x14ac:dyDescent="0.35">
      <c r="B474" s="305" t="str">
        <f>IF($D474="","",VLOOKUP($D474,Lists!$AO$2:$AQ$78,2,FALSE))</f>
        <v/>
      </c>
      <c r="C474" s="306" t="str">
        <f>IF($D474="","",VLOOKUP($D474,Lists!$AO$2:$AQ$78,3,FALSE))</f>
        <v/>
      </c>
      <c r="D474" s="317"/>
      <c r="E474" s="317"/>
      <c r="F474" s="336"/>
      <c r="G474" s="337"/>
      <c r="H474" s="336"/>
      <c r="I474" s="337"/>
      <c r="J474" s="300"/>
      <c r="K474" s="338"/>
      <c r="L474" s="274"/>
      <c r="M474" s="338"/>
      <c r="N474" s="300"/>
      <c r="O474" s="317"/>
      <c r="P474" s="317"/>
    </row>
    <row r="475" spans="2:16" s="279" customFormat="1" x14ac:dyDescent="0.35">
      <c r="B475" s="305" t="str">
        <f>IF($D475="","",VLOOKUP($D475,Lists!$AO$2:$AQ$78,2,FALSE))</f>
        <v/>
      </c>
      <c r="C475" s="306" t="str">
        <f>IF($D475="","",VLOOKUP($D475,Lists!$AO$2:$AQ$78,3,FALSE))</f>
        <v/>
      </c>
      <c r="D475" s="317"/>
      <c r="E475" s="317"/>
      <c r="F475" s="336"/>
      <c r="G475" s="337"/>
      <c r="H475" s="336"/>
      <c r="I475" s="337"/>
      <c r="J475" s="300"/>
      <c r="K475" s="338"/>
      <c r="L475" s="274"/>
      <c r="M475" s="338"/>
      <c r="N475" s="300"/>
      <c r="O475" s="317"/>
      <c r="P475" s="317"/>
    </row>
    <row r="476" spans="2:16" s="279" customFormat="1" x14ac:dyDescent="0.35">
      <c r="B476" s="305" t="str">
        <f>IF($D476="","",VLOOKUP($D476,Lists!$AO$2:$AQ$78,2,FALSE))</f>
        <v/>
      </c>
      <c r="C476" s="306" t="str">
        <f>IF($D476="","",VLOOKUP($D476,Lists!$AO$2:$AQ$78,3,FALSE))</f>
        <v/>
      </c>
      <c r="D476" s="317"/>
      <c r="E476" s="317"/>
      <c r="F476" s="336"/>
      <c r="G476" s="337"/>
      <c r="H476" s="336"/>
      <c r="I476" s="337"/>
      <c r="J476" s="300"/>
      <c r="K476" s="338"/>
      <c r="L476" s="274"/>
      <c r="M476" s="338"/>
      <c r="N476" s="300"/>
      <c r="O476" s="317"/>
      <c r="P476" s="317"/>
    </row>
    <row r="477" spans="2:16" s="279" customFormat="1" x14ac:dyDescent="0.35">
      <c r="B477" s="305" t="str">
        <f>IF($D477="","",VLOOKUP($D477,Lists!$AO$2:$AQ$78,2,FALSE))</f>
        <v/>
      </c>
      <c r="C477" s="306" t="str">
        <f>IF($D477="","",VLOOKUP($D477,Lists!$AO$2:$AQ$78,3,FALSE))</f>
        <v/>
      </c>
      <c r="D477" s="317"/>
      <c r="E477" s="317"/>
      <c r="F477" s="336"/>
      <c r="G477" s="337"/>
      <c r="H477" s="336"/>
      <c r="I477" s="337"/>
      <c r="J477" s="300"/>
      <c r="K477" s="338"/>
      <c r="L477" s="274"/>
      <c r="M477" s="338"/>
      <c r="N477" s="300"/>
      <c r="O477" s="317"/>
      <c r="P477" s="317"/>
    </row>
    <row r="478" spans="2:16" s="279" customFormat="1" x14ac:dyDescent="0.35">
      <c r="B478" s="305" t="str">
        <f>IF($D478="","",VLOOKUP($D478,Lists!$AO$2:$AQ$78,2,FALSE))</f>
        <v/>
      </c>
      <c r="C478" s="306" t="str">
        <f>IF($D478="","",VLOOKUP($D478,Lists!$AO$2:$AQ$78,3,FALSE))</f>
        <v/>
      </c>
      <c r="D478" s="317"/>
      <c r="E478" s="317"/>
      <c r="F478" s="336"/>
      <c r="G478" s="337"/>
      <c r="H478" s="336"/>
      <c r="I478" s="337"/>
      <c r="J478" s="300"/>
      <c r="K478" s="338"/>
      <c r="L478" s="274"/>
      <c r="M478" s="338"/>
      <c r="N478" s="300"/>
      <c r="O478" s="317"/>
      <c r="P478" s="317"/>
    </row>
    <row r="479" spans="2:16" s="279" customFormat="1" x14ac:dyDescent="0.35">
      <c r="B479" s="305" t="str">
        <f>IF($D479="","",VLOOKUP($D479,Lists!$AO$2:$AQ$78,2,FALSE))</f>
        <v/>
      </c>
      <c r="C479" s="306" t="str">
        <f>IF($D479="","",VLOOKUP($D479,Lists!$AO$2:$AQ$78,3,FALSE))</f>
        <v/>
      </c>
      <c r="D479" s="317"/>
      <c r="E479" s="317"/>
      <c r="F479" s="336"/>
      <c r="G479" s="337"/>
      <c r="H479" s="336"/>
      <c r="I479" s="337"/>
      <c r="J479" s="300"/>
      <c r="K479" s="338"/>
      <c r="L479" s="274"/>
      <c r="M479" s="338"/>
      <c r="N479" s="300"/>
      <c r="O479" s="317"/>
      <c r="P479" s="317"/>
    </row>
    <row r="480" spans="2:16" s="279" customFormat="1" x14ac:dyDescent="0.35">
      <c r="B480" s="305" t="str">
        <f>IF($D480="","",VLOOKUP($D480,Lists!$AO$2:$AQ$78,2,FALSE))</f>
        <v/>
      </c>
      <c r="C480" s="306" t="str">
        <f>IF($D480="","",VLOOKUP($D480,Lists!$AO$2:$AQ$78,3,FALSE))</f>
        <v/>
      </c>
      <c r="D480" s="317"/>
      <c r="E480" s="317"/>
      <c r="F480" s="336"/>
      <c r="G480" s="337"/>
      <c r="H480" s="336"/>
      <c r="I480" s="337"/>
      <c r="J480" s="300"/>
      <c r="K480" s="338"/>
      <c r="L480" s="274"/>
      <c r="M480" s="338"/>
      <c r="N480" s="300"/>
      <c r="O480" s="317"/>
      <c r="P480" s="317"/>
    </row>
    <row r="481" spans="2:16" s="279" customFormat="1" x14ac:dyDescent="0.35">
      <c r="B481" s="305" t="str">
        <f>IF($D481="","",VLOOKUP($D481,Lists!$AO$2:$AQ$78,2,FALSE))</f>
        <v/>
      </c>
      <c r="C481" s="306" t="str">
        <f>IF($D481="","",VLOOKUP($D481,Lists!$AO$2:$AQ$78,3,FALSE))</f>
        <v/>
      </c>
      <c r="D481" s="317"/>
      <c r="E481" s="317"/>
      <c r="F481" s="336"/>
      <c r="G481" s="337"/>
      <c r="H481" s="336"/>
      <c r="I481" s="337"/>
      <c r="J481" s="300"/>
      <c r="K481" s="338"/>
      <c r="L481" s="274"/>
      <c r="M481" s="338"/>
      <c r="N481" s="300"/>
      <c r="O481" s="317"/>
      <c r="P481" s="317"/>
    </row>
    <row r="482" spans="2:16" s="279" customFormat="1" x14ac:dyDescent="0.35">
      <c r="B482" s="305" t="str">
        <f>IF($D482="","",VLOOKUP($D482,Lists!$AO$2:$AQ$78,2,FALSE))</f>
        <v/>
      </c>
      <c r="C482" s="306" t="str">
        <f>IF($D482="","",VLOOKUP($D482,Lists!$AO$2:$AQ$78,3,FALSE))</f>
        <v/>
      </c>
      <c r="D482" s="317"/>
      <c r="E482" s="317"/>
      <c r="F482" s="336"/>
      <c r="G482" s="337"/>
      <c r="H482" s="336"/>
      <c r="I482" s="337"/>
      <c r="J482" s="300"/>
      <c r="K482" s="338"/>
      <c r="L482" s="274"/>
      <c r="M482" s="338"/>
      <c r="N482" s="300"/>
      <c r="O482" s="317"/>
      <c r="P482" s="317"/>
    </row>
    <row r="483" spans="2:16" s="279" customFormat="1" x14ac:dyDescent="0.35">
      <c r="B483" s="305" t="str">
        <f>IF($D483="","",VLOOKUP($D483,Lists!$AO$2:$AQ$78,2,FALSE))</f>
        <v/>
      </c>
      <c r="C483" s="306" t="str">
        <f>IF($D483="","",VLOOKUP($D483,Lists!$AO$2:$AQ$78,3,FALSE))</f>
        <v/>
      </c>
      <c r="D483" s="317"/>
      <c r="E483" s="317"/>
      <c r="F483" s="336"/>
      <c r="G483" s="337"/>
      <c r="H483" s="336"/>
      <c r="I483" s="337"/>
      <c r="J483" s="300"/>
      <c r="K483" s="338"/>
      <c r="L483" s="274"/>
      <c r="M483" s="338"/>
      <c r="N483" s="300"/>
      <c r="O483" s="317"/>
      <c r="P483" s="317"/>
    </row>
    <row r="484" spans="2:16" s="279" customFormat="1" x14ac:dyDescent="0.35">
      <c r="B484" s="305" t="str">
        <f>IF($D484="","",VLOOKUP($D484,Lists!$AO$2:$AQ$78,2,FALSE))</f>
        <v/>
      </c>
      <c r="C484" s="306" t="str">
        <f>IF($D484="","",VLOOKUP($D484,Lists!$AO$2:$AQ$78,3,FALSE))</f>
        <v/>
      </c>
      <c r="D484" s="317"/>
      <c r="E484" s="317"/>
      <c r="F484" s="336"/>
      <c r="G484" s="337"/>
      <c r="H484" s="336"/>
      <c r="I484" s="337"/>
      <c r="J484" s="300"/>
      <c r="K484" s="338"/>
      <c r="L484" s="274"/>
      <c r="M484" s="338"/>
      <c r="N484" s="300"/>
      <c r="O484" s="317"/>
      <c r="P484" s="317"/>
    </row>
    <row r="485" spans="2:16" s="279" customFormat="1" x14ac:dyDescent="0.35">
      <c r="B485" s="305" t="str">
        <f>IF($D485="","",VLOOKUP($D485,Lists!$AO$2:$AQ$78,2,FALSE))</f>
        <v/>
      </c>
      <c r="C485" s="306" t="str">
        <f>IF($D485="","",VLOOKUP($D485,Lists!$AO$2:$AQ$78,3,FALSE))</f>
        <v/>
      </c>
      <c r="D485" s="317"/>
      <c r="E485" s="317"/>
      <c r="F485" s="336"/>
      <c r="G485" s="337"/>
      <c r="H485" s="336"/>
      <c r="I485" s="337"/>
      <c r="J485" s="300"/>
      <c r="K485" s="338"/>
      <c r="L485" s="274"/>
      <c r="M485" s="338"/>
      <c r="N485" s="300"/>
      <c r="O485" s="317"/>
      <c r="P485" s="317"/>
    </row>
    <row r="486" spans="2:16" s="279" customFormat="1" x14ac:dyDescent="0.35">
      <c r="B486" s="305" t="str">
        <f>IF($D486="","",VLOOKUP($D486,Lists!$AO$2:$AQ$78,2,FALSE))</f>
        <v/>
      </c>
      <c r="C486" s="306" t="str">
        <f>IF($D486="","",VLOOKUP($D486,Lists!$AO$2:$AQ$78,3,FALSE))</f>
        <v/>
      </c>
      <c r="D486" s="317"/>
      <c r="E486" s="317"/>
      <c r="F486" s="336"/>
      <c r="G486" s="337"/>
      <c r="H486" s="336"/>
      <c r="I486" s="337"/>
      <c r="J486" s="300"/>
      <c r="K486" s="338"/>
      <c r="L486" s="274"/>
      <c r="M486" s="338"/>
      <c r="N486" s="300"/>
      <c r="O486" s="317"/>
      <c r="P486" s="317"/>
    </row>
    <row r="487" spans="2:16" s="279" customFormat="1" x14ac:dyDescent="0.35">
      <c r="B487" s="305" t="str">
        <f>IF($D487="","",VLOOKUP($D487,Lists!$AO$2:$AQ$78,2,FALSE))</f>
        <v/>
      </c>
      <c r="C487" s="306" t="str">
        <f>IF($D487="","",VLOOKUP($D487,Lists!$AO$2:$AQ$78,3,FALSE))</f>
        <v/>
      </c>
      <c r="D487" s="317"/>
      <c r="E487" s="317"/>
      <c r="F487" s="336"/>
      <c r="G487" s="337"/>
      <c r="H487" s="336"/>
      <c r="I487" s="337"/>
      <c r="J487" s="300"/>
      <c r="K487" s="338"/>
      <c r="L487" s="274"/>
      <c r="M487" s="338"/>
      <c r="N487" s="300"/>
      <c r="O487" s="317"/>
      <c r="P487" s="317"/>
    </row>
    <row r="488" spans="2:16" s="279" customFormat="1" x14ac:dyDescent="0.35">
      <c r="B488" s="305" t="str">
        <f>IF($D488="","",VLOOKUP($D488,Lists!$AO$2:$AQ$78,2,FALSE))</f>
        <v/>
      </c>
      <c r="C488" s="306" t="str">
        <f>IF($D488="","",VLOOKUP($D488,Lists!$AO$2:$AQ$78,3,FALSE))</f>
        <v/>
      </c>
      <c r="D488" s="317"/>
      <c r="E488" s="317"/>
      <c r="F488" s="336"/>
      <c r="G488" s="337"/>
      <c r="H488" s="336"/>
      <c r="I488" s="337"/>
      <c r="J488" s="300"/>
      <c r="K488" s="338"/>
      <c r="L488" s="274"/>
      <c r="M488" s="338"/>
      <c r="N488" s="300"/>
      <c r="O488" s="317"/>
      <c r="P488" s="317"/>
    </row>
    <row r="489" spans="2:16" s="279" customFormat="1" x14ac:dyDescent="0.35">
      <c r="B489" s="305" t="str">
        <f>IF($D489="","",VLOOKUP($D489,Lists!$AO$2:$AQ$78,2,FALSE))</f>
        <v/>
      </c>
      <c r="C489" s="306" t="str">
        <f>IF($D489="","",VLOOKUP($D489,Lists!$AO$2:$AQ$78,3,FALSE))</f>
        <v/>
      </c>
      <c r="D489" s="317"/>
      <c r="E489" s="317"/>
      <c r="F489" s="336"/>
      <c r="G489" s="337"/>
      <c r="H489" s="336"/>
      <c r="I489" s="337"/>
      <c r="J489" s="300"/>
      <c r="K489" s="338"/>
      <c r="L489" s="274"/>
      <c r="M489" s="338"/>
      <c r="N489" s="300"/>
      <c r="O489" s="317"/>
      <c r="P489" s="317"/>
    </row>
    <row r="490" spans="2:16" s="279" customFormat="1" x14ac:dyDescent="0.35">
      <c r="B490" s="305" t="str">
        <f>IF($D490="","",VLOOKUP($D490,Lists!$AO$2:$AQ$78,2,FALSE))</f>
        <v/>
      </c>
      <c r="C490" s="306" t="str">
        <f>IF($D490="","",VLOOKUP($D490,Lists!$AO$2:$AQ$78,3,FALSE))</f>
        <v/>
      </c>
      <c r="D490" s="317"/>
      <c r="E490" s="317"/>
      <c r="F490" s="336"/>
      <c r="G490" s="337"/>
      <c r="H490" s="336"/>
      <c r="I490" s="337"/>
      <c r="J490" s="300"/>
      <c r="K490" s="338"/>
      <c r="L490" s="274"/>
      <c r="M490" s="338"/>
      <c r="N490" s="300"/>
      <c r="O490" s="317"/>
      <c r="P490" s="317"/>
    </row>
    <row r="491" spans="2:16" s="279" customFormat="1" x14ac:dyDescent="0.35">
      <c r="B491" s="305" t="str">
        <f>IF($D491="","",VLOOKUP($D491,Lists!$AO$2:$AQ$78,2,FALSE))</f>
        <v/>
      </c>
      <c r="C491" s="306" t="str">
        <f>IF($D491="","",VLOOKUP($D491,Lists!$AO$2:$AQ$78,3,FALSE))</f>
        <v/>
      </c>
      <c r="D491" s="317"/>
      <c r="E491" s="317"/>
      <c r="F491" s="336"/>
      <c r="G491" s="337"/>
      <c r="H491" s="336"/>
      <c r="I491" s="337"/>
      <c r="J491" s="300"/>
      <c r="K491" s="338"/>
      <c r="L491" s="274"/>
      <c r="M491" s="338"/>
      <c r="N491" s="300"/>
      <c r="O491" s="317"/>
      <c r="P491" s="317"/>
    </row>
    <row r="492" spans="2:16" s="279" customFormat="1" x14ac:dyDescent="0.35">
      <c r="B492" s="305" t="str">
        <f>IF($D492="","",VLOOKUP($D492,Lists!$AO$2:$AQ$78,2,FALSE))</f>
        <v/>
      </c>
      <c r="C492" s="306" t="str">
        <f>IF($D492="","",VLOOKUP($D492,Lists!$AO$2:$AQ$78,3,FALSE))</f>
        <v/>
      </c>
      <c r="D492" s="317"/>
      <c r="E492" s="317"/>
      <c r="F492" s="336"/>
      <c r="G492" s="337"/>
      <c r="H492" s="336"/>
      <c r="I492" s="337"/>
      <c r="J492" s="300"/>
      <c r="K492" s="338"/>
      <c r="L492" s="274"/>
      <c r="M492" s="338"/>
      <c r="N492" s="300"/>
      <c r="O492" s="317"/>
      <c r="P492" s="317"/>
    </row>
    <row r="493" spans="2:16" s="279" customFormat="1" x14ac:dyDescent="0.35">
      <c r="B493" s="305" t="str">
        <f>IF($D493="","",VLOOKUP($D493,Lists!$AO$2:$AQ$78,2,FALSE))</f>
        <v/>
      </c>
      <c r="C493" s="306" t="str">
        <f>IF($D493="","",VLOOKUP($D493,Lists!$AO$2:$AQ$78,3,FALSE))</f>
        <v/>
      </c>
      <c r="D493" s="317"/>
      <c r="E493" s="317"/>
      <c r="F493" s="336"/>
      <c r="G493" s="337"/>
      <c r="H493" s="336"/>
      <c r="I493" s="337"/>
      <c r="J493" s="300"/>
      <c r="K493" s="338"/>
      <c r="L493" s="274"/>
      <c r="M493" s="338"/>
      <c r="N493" s="300"/>
      <c r="O493" s="317"/>
      <c r="P493" s="317"/>
    </row>
    <row r="494" spans="2:16" s="279" customFormat="1" x14ac:dyDescent="0.35">
      <c r="B494" s="305" t="str">
        <f>IF($D494="","",VLOOKUP($D494,Lists!$AO$2:$AQ$78,2,FALSE))</f>
        <v/>
      </c>
      <c r="C494" s="306" t="str">
        <f>IF($D494="","",VLOOKUP($D494,Lists!$AO$2:$AQ$78,3,FALSE))</f>
        <v/>
      </c>
      <c r="D494" s="317"/>
      <c r="E494" s="317"/>
      <c r="F494" s="336"/>
      <c r="G494" s="337"/>
      <c r="H494" s="336"/>
      <c r="I494" s="337"/>
      <c r="J494" s="300"/>
      <c r="K494" s="338"/>
      <c r="L494" s="274"/>
      <c r="M494" s="338"/>
      <c r="N494" s="300"/>
      <c r="O494" s="317"/>
      <c r="P494" s="317"/>
    </row>
    <row r="495" spans="2:16" s="279" customFormat="1" x14ac:dyDescent="0.35">
      <c r="B495" s="305" t="str">
        <f>IF($D495="","",VLOOKUP($D495,Lists!$AO$2:$AQ$78,2,FALSE))</f>
        <v/>
      </c>
      <c r="C495" s="306" t="str">
        <f>IF($D495="","",VLOOKUP($D495,Lists!$AO$2:$AQ$78,3,FALSE))</f>
        <v/>
      </c>
      <c r="D495" s="317"/>
      <c r="E495" s="317"/>
      <c r="F495" s="336"/>
      <c r="G495" s="337"/>
      <c r="H495" s="336"/>
      <c r="I495" s="337"/>
      <c r="J495" s="300"/>
      <c r="K495" s="338"/>
      <c r="L495" s="274"/>
      <c r="M495" s="338"/>
      <c r="N495" s="300"/>
      <c r="O495" s="317"/>
      <c r="P495" s="317"/>
    </row>
    <row r="496" spans="2:16" s="279" customFormat="1" x14ac:dyDescent="0.35">
      <c r="B496" s="305" t="str">
        <f>IF($D496="","",VLOOKUP($D496,Lists!$AO$2:$AQ$78,2,FALSE))</f>
        <v/>
      </c>
      <c r="C496" s="306" t="str">
        <f>IF($D496="","",VLOOKUP($D496,Lists!$AO$2:$AQ$78,3,FALSE))</f>
        <v/>
      </c>
      <c r="D496" s="317"/>
      <c r="E496" s="317"/>
      <c r="F496" s="336"/>
      <c r="G496" s="337"/>
      <c r="H496" s="336"/>
      <c r="I496" s="337"/>
      <c r="J496" s="300"/>
      <c r="K496" s="338"/>
      <c r="L496" s="274"/>
      <c r="M496" s="338"/>
      <c r="N496" s="300"/>
      <c r="O496" s="317"/>
      <c r="P496" s="317"/>
    </row>
    <row r="497" spans="2:16" s="279" customFormat="1" x14ac:dyDescent="0.35">
      <c r="B497" s="305" t="str">
        <f>IF($D497="","",VLOOKUP($D497,Lists!$AO$2:$AQ$78,2,FALSE))</f>
        <v/>
      </c>
      <c r="C497" s="306" t="str">
        <f>IF($D497="","",VLOOKUP($D497,Lists!$AO$2:$AQ$78,3,FALSE))</f>
        <v/>
      </c>
      <c r="D497" s="317"/>
      <c r="E497" s="317"/>
      <c r="F497" s="336"/>
      <c r="G497" s="337"/>
      <c r="H497" s="336"/>
      <c r="I497" s="337"/>
      <c r="J497" s="300"/>
      <c r="K497" s="338"/>
      <c r="L497" s="274"/>
      <c r="M497" s="338"/>
      <c r="N497" s="300"/>
      <c r="O497" s="317"/>
      <c r="P497" s="317"/>
    </row>
    <row r="498" spans="2:16" s="279" customFormat="1" x14ac:dyDescent="0.35">
      <c r="B498" s="305" t="str">
        <f>IF($D498="","",VLOOKUP($D498,Lists!$AO$2:$AQ$78,2,FALSE))</f>
        <v/>
      </c>
      <c r="C498" s="306" t="str">
        <f>IF($D498="","",VLOOKUP($D498,Lists!$AO$2:$AQ$78,3,FALSE))</f>
        <v/>
      </c>
      <c r="D498" s="317"/>
      <c r="E498" s="317"/>
      <c r="F498" s="336"/>
      <c r="G498" s="337"/>
      <c r="H498" s="336"/>
      <c r="I498" s="337"/>
      <c r="J498" s="300"/>
      <c r="K498" s="338"/>
      <c r="L498" s="274"/>
      <c r="M498" s="338"/>
      <c r="N498" s="300"/>
      <c r="O498" s="317"/>
      <c r="P498" s="317"/>
    </row>
    <row r="499" spans="2:16" s="279" customFormat="1" x14ac:dyDescent="0.35">
      <c r="B499" s="305" t="str">
        <f>IF($D499="","",VLOOKUP($D499,Lists!$AO$2:$AQ$78,2,FALSE))</f>
        <v/>
      </c>
      <c r="C499" s="306" t="str">
        <f>IF($D499="","",VLOOKUP($D499,Lists!$AO$2:$AQ$78,3,FALSE))</f>
        <v/>
      </c>
      <c r="D499" s="317"/>
      <c r="E499" s="317"/>
      <c r="F499" s="336"/>
      <c r="G499" s="337"/>
      <c r="H499" s="336"/>
      <c r="I499" s="337"/>
      <c r="J499" s="300"/>
      <c r="K499" s="338"/>
      <c r="L499" s="274"/>
      <c r="M499" s="338"/>
      <c r="N499" s="300"/>
      <c r="O499" s="317"/>
      <c r="P499" s="317"/>
    </row>
    <row r="500" spans="2:16" s="279" customFormat="1" x14ac:dyDescent="0.35">
      <c r="B500" s="305" t="str">
        <f>IF($D500="","",VLOOKUP($D500,Lists!$AO$2:$AQ$78,2,FALSE))</f>
        <v/>
      </c>
      <c r="C500" s="306" t="str">
        <f>IF($D500="","",VLOOKUP($D500,Lists!$AO$2:$AQ$78,3,FALSE))</f>
        <v/>
      </c>
      <c r="D500" s="317"/>
      <c r="E500" s="317"/>
      <c r="F500" s="336"/>
      <c r="G500" s="337"/>
      <c r="H500" s="336"/>
      <c r="I500" s="337"/>
      <c r="J500" s="300"/>
      <c r="K500" s="338"/>
      <c r="L500" s="274"/>
      <c r="M500" s="338"/>
      <c r="N500" s="300"/>
      <c r="O500" s="317"/>
      <c r="P500" s="317"/>
    </row>
    <row r="501" spans="2:16" hidden="1" x14ac:dyDescent="0.35">
      <c r="B501" s="77"/>
      <c r="C501" s="77"/>
      <c r="D501" s="77"/>
      <c r="E501" s="78"/>
      <c r="F501" s="78"/>
      <c r="G501" s="79"/>
      <c r="H501" s="79"/>
      <c r="I501" s="79"/>
      <c r="J501" s="75"/>
      <c r="K501" s="75"/>
      <c r="L501" s="75"/>
      <c r="M501" s="75"/>
      <c r="N501" s="75"/>
    </row>
    <row r="502" spans="2:16" hidden="1" x14ac:dyDescent="0.35">
      <c r="B502" s="74"/>
      <c r="C502" s="74"/>
      <c r="D502" s="74"/>
      <c r="E502" s="75"/>
      <c r="F502" s="75"/>
      <c r="G502" s="76"/>
      <c r="H502" s="76"/>
      <c r="I502" s="76"/>
      <c r="J502" s="75"/>
      <c r="K502" s="75"/>
      <c r="L502" s="75"/>
      <c r="M502" s="75"/>
      <c r="N502" s="75"/>
    </row>
    <row r="503" spans="2:16" hidden="1" x14ac:dyDescent="0.35">
      <c r="B503" s="74"/>
      <c r="C503" s="74"/>
      <c r="D503" s="74"/>
      <c r="E503" s="75"/>
      <c r="F503" s="75"/>
      <c r="G503" s="76"/>
      <c r="H503" s="76"/>
      <c r="I503" s="76"/>
      <c r="J503" s="75"/>
      <c r="K503" s="75"/>
      <c r="L503" s="75"/>
      <c r="M503" s="75"/>
      <c r="N503" s="75"/>
    </row>
    <row r="504" spans="2:16" hidden="1" x14ac:dyDescent="0.35">
      <c r="B504" s="74"/>
      <c r="C504" s="74"/>
      <c r="D504" s="74"/>
      <c r="E504" s="75"/>
      <c r="F504" s="75"/>
      <c r="G504" s="76"/>
      <c r="H504" s="76"/>
      <c r="I504" s="76"/>
      <c r="J504" s="75"/>
      <c r="K504" s="75"/>
      <c r="L504" s="75"/>
      <c r="M504" s="75"/>
      <c r="N504" s="75"/>
    </row>
    <row r="505" spans="2:16" hidden="1" x14ac:dyDescent="0.35">
      <c r="B505" s="74"/>
      <c r="C505" s="74"/>
      <c r="D505" s="74"/>
      <c r="E505" s="75"/>
      <c r="F505" s="75"/>
      <c r="G505" s="76"/>
      <c r="H505" s="76"/>
      <c r="I505" s="76"/>
      <c r="J505" s="75"/>
      <c r="K505" s="75"/>
      <c r="L505" s="75"/>
      <c r="M505" s="75"/>
      <c r="N505" s="75"/>
    </row>
    <row r="506" spans="2:16" hidden="1" x14ac:dyDescent="0.35">
      <c r="B506" s="74"/>
      <c r="C506" s="74"/>
      <c r="D506" s="74"/>
      <c r="E506" s="75"/>
      <c r="F506" s="75"/>
      <c r="G506" s="76"/>
      <c r="H506" s="76"/>
      <c r="I506" s="76"/>
      <c r="J506" s="75"/>
      <c r="K506" s="75"/>
      <c r="L506" s="75"/>
      <c r="M506" s="75"/>
      <c r="N506" s="75"/>
    </row>
    <row r="507" spans="2:16" hidden="1" x14ac:dyDescent="0.35">
      <c r="B507" s="74"/>
      <c r="C507" s="74"/>
      <c r="D507" s="74"/>
      <c r="E507" s="75"/>
      <c r="F507" s="75"/>
      <c r="G507" s="76"/>
      <c r="H507" s="76"/>
      <c r="I507" s="76"/>
      <c r="J507" s="75"/>
      <c r="K507" s="75"/>
      <c r="L507" s="75"/>
      <c r="M507" s="75"/>
      <c r="N507" s="75"/>
    </row>
    <row r="508" spans="2:16" hidden="1" x14ac:dyDescent="0.35">
      <c r="B508" s="74"/>
      <c r="C508" s="74"/>
      <c r="D508" s="74"/>
      <c r="E508" s="75"/>
      <c r="F508" s="75"/>
      <c r="G508" s="76"/>
      <c r="H508" s="76"/>
      <c r="I508" s="76"/>
      <c r="J508" s="75"/>
      <c r="K508" s="75"/>
      <c r="L508" s="75"/>
      <c r="M508" s="75"/>
      <c r="N508" s="75"/>
    </row>
    <row r="509" spans="2:16" hidden="1" x14ac:dyDescent="0.35">
      <c r="B509" s="74"/>
      <c r="C509" s="74"/>
      <c r="D509" s="74"/>
      <c r="E509" s="75"/>
      <c r="F509" s="75"/>
      <c r="G509" s="76"/>
      <c r="H509" s="76"/>
      <c r="I509" s="76"/>
      <c r="J509" s="75"/>
      <c r="K509" s="75"/>
      <c r="L509" s="75"/>
      <c r="M509" s="75"/>
      <c r="N509" s="75"/>
    </row>
    <row r="510" spans="2:16" hidden="1" x14ac:dyDescent="0.35">
      <c r="B510" s="74"/>
      <c r="C510" s="74"/>
      <c r="D510" s="74"/>
      <c r="E510" s="75"/>
      <c r="F510" s="75"/>
      <c r="G510" s="76"/>
      <c r="H510" s="76"/>
      <c r="I510" s="76"/>
      <c r="J510" s="75"/>
      <c r="K510" s="75"/>
      <c r="L510" s="75"/>
      <c r="M510" s="75"/>
      <c r="N510" s="75"/>
    </row>
    <row r="511" spans="2:16" hidden="1" x14ac:dyDescent="0.35">
      <c r="B511" s="74"/>
      <c r="C511" s="74"/>
      <c r="D511" s="74"/>
      <c r="E511" s="75"/>
      <c r="F511" s="75"/>
      <c r="G511" s="76"/>
      <c r="H511" s="76"/>
      <c r="I511" s="76"/>
      <c r="J511" s="75"/>
      <c r="K511" s="75"/>
      <c r="L511" s="75"/>
      <c r="M511" s="75"/>
      <c r="N511" s="75"/>
    </row>
    <row r="512" spans="2:16" hidden="1" x14ac:dyDescent="0.35">
      <c r="B512" s="74"/>
      <c r="C512" s="74"/>
      <c r="D512" s="74"/>
      <c r="E512" s="75"/>
      <c r="F512" s="75"/>
      <c r="G512" s="76"/>
      <c r="H512" s="76"/>
      <c r="I512" s="76"/>
      <c r="J512" s="75"/>
      <c r="K512" s="75"/>
      <c r="L512" s="75"/>
      <c r="M512" s="75"/>
      <c r="N512" s="75"/>
    </row>
    <row r="513" spans="2:14" hidden="1" x14ac:dyDescent="0.35">
      <c r="B513" s="74"/>
      <c r="C513" s="74"/>
      <c r="D513" s="74"/>
      <c r="E513" s="75"/>
      <c r="F513" s="75"/>
      <c r="G513" s="76"/>
      <c r="H513" s="76"/>
      <c r="I513" s="76"/>
      <c r="J513" s="75"/>
      <c r="K513" s="75"/>
      <c r="L513" s="75"/>
      <c r="M513" s="75"/>
      <c r="N513" s="75"/>
    </row>
    <row r="514" spans="2:14" hidden="1" x14ac:dyDescent="0.35">
      <c r="B514" s="74"/>
      <c r="C514" s="74"/>
      <c r="D514" s="74"/>
      <c r="E514" s="75"/>
      <c r="F514" s="75"/>
      <c r="G514" s="76"/>
      <c r="H514" s="76"/>
      <c r="I514" s="76"/>
      <c r="J514" s="75"/>
      <c r="K514" s="75"/>
      <c r="L514" s="75"/>
      <c r="M514" s="75"/>
      <c r="N514" s="75"/>
    </row>
    <row r="515" spans="2:14" hidden="1" x14ac:dyDescent="0.35">
      <c r="B515" s="74"/>
      <c r="C515" s="74"/>
      <c r="D515" s="74"/>
      <c r="E515" s="75"/>
      <c r="F515" s="75"/>
      <c r="G515" s="76"/>
      <c r="H515" s="76"/>
      <c r="I515" s="76"/>
      <c r="J515" s="75"/>
      <c r="K515" s="75"/>
      <c r="L515" s="75"/>
      <c r="M515" s="75"/>
      <c r="N515" s="75"/>
    </row>
    <row r="516" spans="2:14" hidden="1" x14ac:dyDescent="0.35">
      <c r="B516" s="74"/>
      <c r="C516" s="74"/>
      <c r="D516" s="74"/>
      <c r="E516" s="75"/>
      <c r="F516" s="75"/>
      <c r="G516" s="76"/>
      <c r="H516" s="76"/>
      <c r="I516" s="76"/>
      <c r="J516" s="75"/>
      <c r="K516" s="75"/>
      <c r="L516" s="75"/>
      <c r="M516" s="75"/>
      <c r="N516" s="75"/>
    </row>
    <row r="517" spans="2:14" hidden="1" x14ac:dyDescent="0.35">
      <c r="B517" s="74"/>
      <c r="C517" s="74"/>
      <c r="D517" s="74"/>
      <c r="E517" s="75"/>
      <c r="F517" s="75"/>
      <c r="G517" s="76"/>
      <c r="H517" s="76"/>
      <c r="I517" s="76"/>
      <c r="J517" s="75"/>
      <c r="K517" s="75"/>
      <c r="L517" s="75"/>
      <c r="M517" s="75"/>
      <c r="N517" s="75"/>
    </row>
    <row r="518" spans="2:14" hidden="1" x14ac:dyDescent="0.35">
      <c r="B518" s="74"/>
      <c r="C518" s="74"/>
      <c r="D518" s="74"/>
      <c r="E518" s="75"/>
      <c r="F518" s="75"/>
      <c r="G518" s="76"/>
      <c r="H518" s="76"/>
      <c r="I518" s="76"/>
      <c r="J518" s="75"/>
      <c r="K518" s="75"/>
      <c r="L518" s="75"/>
      <c r="M518" s="75"/>
      <c r="N518" s="75"/>
    </row>
    <row r="519" spans="2:14" hidden="1" x14ac:dyDescent="0.35">
      <c r="B519" s="74"/>
      <c r="C519" s="74"/>
      <c r="D519" s="74"/>
      <c r="E519" s="75"/>
      <c r="F519" s="75"/>
      <c r="G519" s="76"/>
      <c r="H519" s="76"/>
      <c r="I519" s="76"/>
      <c r="J519" s="75"/>
      <c r="K519" s="75"/>
      <c r="L519" s="75"/>
      <c r="M519" s="75"/>
      <c r="N519" s="75"/>
    </row>
    <row r="520" spans="2:14" hidden="1" x14ac:dyDescent="0.35">
      <c r="B520" s="74"/>
      <c r="C520" s="74"/>
      <c r="D520" s="74"/>
      <c r="E520" s="75"/>
      <c r="F520" s="75"/>
      <c r="G520" s="76"/>
      <c r="H520" s="76"/>
      <c r="I520" s="76"/>
      <c r="J520" s="75"/>
      <c r="K520" s="75"/>
      <c r="L520" s="75"/>
      <c r="M520" s="75"/>
      <c r="N520" s="75"/>
    </row>
    <row r="521" spans="2:14" hidden="1" x14ac:dyDescent="0.35">
      <c r="B521" s="74"/>
      <c r="C521" s="74"/>
      <c r="D521" s="74"/>
      <c r="E521" s="75"/>
      <c r="F521" s="75"/>
      <c r="G521" s="76"/>
      <c r="H521" s="76"/>
      <c r="I521" s="76"/>
      <c r="J521" s="75"/>
      <c r="K521" s="75"/>
      <c r="L521" s="75"/>
      <c r="M521" s="75"/>
      <c r="N521" s="75"/>
    </row>
    <row r="522" spans="2:14" hidden="1" x14ac:dyDescent="0.35">
      <c r="B522" s="74"/>
      <c r="C522" s="74"/>
      <c r="D522" s="74"/>
      <c r="E522" s="75"/>
      <c r="F522" s="75"/>
      <c r="G522" s="76"/>
      <c r="H522" s="76"/>
      <c r="I522" s="76"/>
      <c r="J522" s="75"/>
      <c r="K522" s="75"/>
      <c r="L522" s="75"/>
      <c r="M522" s="75"/>
      <c r="N522" s="75"/>
    </row>
    <row r="523" spans="2:14" hidden="1" x14ac:dyDescent="0.35">
      <c r="B523" s="74"/>
      <c r="C523" s="74"/>
      <c r="D523" s="74"/>
      <c r="E523" s="75"/>
      <c r="F523" s="75"/>
      <c r="G523" s="76"/>
      <c r="H523" s="76"/>
      <c r="I523" s="76"/>
      <c r="J523" s="75"/>
      <c r="K523" s="75"/>
      <c r="L523" s="75"/>
      <c r="M523" s="75"/>
      <c r="N523" s="75"/>
    </row>
    <row r="524" spans="2:14" hidden="1" x14ac:dyDescent="0.35">
      <c r="B524" s="74"/>
      <c r="C524" s="74"/>
      <c r="D524" s="74"/>
      <c r="E524" s="75"/>
      <c r="F524" s="75"/>
      <c r="G524" s="76"/>
      <c r="H524" s="76"/>
      <c r="I524" s="76"/>
      <c r="J524" s="75"/>
      <c r="K524" s="75"/>
      <c r="L524" s="75"/>
      <c r="M524" s="75"/>
      <c r="N524" s="75"/>
    </row>
    <row r="525" spans="2:14" hidden="1" x14ac:dyDescent="0.35">
      <c r="B525" s="74"/>
      <c r="C525" s="74"/>
      <c r="D525" s="74"/>
      <c r="E525" s="75"/>
      <c r="F525" s="75"/>
      <c r="G525" s="76"/>
      <c r="H525" s="76"/>
      <c r="I525" s="76"/>
      <c r="J525" s="75"/>
      <c r="K525" s="75"/>
      <c r="L525" s="75"/>
      <c r="M525" s="75"/>
      <c r="N525" s="75"/>
    </row>
    <row r="526" spans="2:14" hidden="1" x14ac:dyDescent="0.35">
      <c r="B526" s="74"/>
      <c r="C526" s="74"/>
      <c r="D526" s="74"/>
      <c r="E526" s="75"/>
      <c r="F526" s="75"/>
      <c r="G526" s="76"/>
      <c r="H526" s="76"/>
      <c r="I526" s="76"/>
      <c r="J526" s="75"/>
      <c r="K526" s="75"/>
      <c r="L526" s="75"/>
      <c r="M526" s="75"/>
      <c r="N526" s="75"/>
    </row>
    <row r="527" spans="2:14" hidden="1" x14ac:dyDescent="0.35">
      <c r="B527" s="74"/>
      <c r="C527" s="74"/>
      <c r="D527" s="74"/>
      <c r="E527" s="75"/>
      <c r="F527" s="75"/>
      <c r="G527" s="76"/>
      <c r="H527" s="76"/>
      <c r="I527" s="76"/>
      <c r="J527" s="75"/>
      <c r="K527" s="75"/>
      <c r="L527" s="75"/>
      <c r="M527" s="75"/>
      <c r="N527" s="75"/>
    </row>
    <row r="528" spans="2:14" hidden="1" x14ac:dyDescent="0.35">
      <c r="B528" s="74"/>
      <c r="C528" s="74"/>
      <c r="D528" s="74"/>
      <c r="E528" s="75"/>
      <c r="F528" s="75"/>
      <c r="G528" s="76"/>
      <c r="H528" s="76"/>
      <c r="I528" s="76"/>
      <c r="J528" s="75"/>
      <c r="K528" s="75"/>
      <c r="L528" s="75"/>
      <c r="M528" s="75"/>
      <c r="N528" s="75"/>
    </row>
    <row r="529" spans="2:14" hidden="1" x14ac:dyDescent="0.35">
      <c r="B529" s="74"/>
      <c r="C529" s="74"/>
      <c r="D529" s="74"/>
      <c r="E529" s="75"/>
      <c r="F529" s="75"/>
      <c r="G529" s="76"/>
      <c r="H529" s="76"/>
      <c r="I529" s="76"/>
      <c r="J529" s="75"/>
      <c r="K529" s="75"/>
      <c r="L529" s="75"/>
      <c r="M529" s="75"/>
      <c r="N529" s="75"/>
    </row>
    <row r="530" spans="2:14" hidden="1" x14ac:dyDescent="0.35">
      <c r="B530" s="74"/>
      <c r="C530" s="74"/>
      <c r="D530" s="74"/>
      <c r="E530" s="75"/>
      <c r="F530" s="75"/>
      <c r="G530" s="76"/>
      <c r="H530" s="76"/>
      <c r="I530" s="76"/>
      <c r="J530" s="75"/>
      <c r="K530" s="75"/>
      <c r="L530" s="75"/>
      <c r="M530" s="75"/>
      <c r="N530" s="75"/>
    </row>
    <row r="531" spans="2:14" hidden="1" x14ac:dyDescent="0.35">
      <c r="B531" s="74"/>
      <c r="C531" s="74"/>
      <c r="D531" s="74"/>
      <c r="E531" s="75"/>
      <c r="F531" s="75"/>
      <c r="G531" s="76"/>
      <c r="H531" s="76"/>
      <c r="I531" s="76"/>
      <c r="J531" s="75"/>
      <c r="K531" s="75"/>
      <c r="L531" s="75"/>
      <c r="M531" s="75"/>
      <c r="N531" s="75"/>
    </row>
    <row r="532" spans="2:14" hidden="1" x14ac:dyDescent="0.35">
      <c r="B532" s="74"/>
      <c r="C532" s="74"/>
      <c r="D532" s="74"/>
      <c r="E532" s="75"/>
      <c r="F532" s="75"/>
      <c r="G532" s="76"/>
      <c r="H532" s="76"/>
      <c r="I532" s="76"/>
      <c r="J532" s="75"/>
      <c r="K532" s="75"/>
      <c r="L532" s="75"/>
      <c r="M532" s="75"/>
      <c r="N532" s="75"/>
    </row>
    <row r="533" spans="2:14" hidden="1" x14ac:dyDescent="0.35">
      <c r="B533" s="74"/>
      <c r="C533" s="74"/>
      <c r="D533" s="74"/>
      <c r="E533" s="75"/>
      <c r="F533" s="75"/>
      <c r="G533" s="76"/>
      <c r="H533" s="76"/>
      <c r="I533" s="76"/>
      <c r="J533" s="75"/>
      <c r="K533" s="75"/>
      <c r="L533" s="75"/>
      <c r="M533" s="75"/>
      <c r="N533" s="75"/>
    </row>
    <row r="534" spans="2:14" hidden="1" x14ac:dyDescent="0.35">
      <c r="B534" s="74"/>
      <c r="C534" s="74"/>
      <c r="D534" s="74"/>
      <c r="E534" s="75"/>
      <c r="F534" s="75"/>
      <c r="G534" s="76"/>
      <c r="H534" s="76"/>
      <c r="I534" s="76"/>
      <c r="J534" s="75"/>
      <c r="K534" s="75"/>
      <c r="L534" s="75"/>
      <c r="M534" s="75"/>
      <c r="N534" s="75"/>
    </row>
    <row r="535" spans="2:14" hidden="1" x14ac:dyDescent="0.35">
      <c r="B535" s="74"/>
      <c r="C535" s="74"/>
      <c r="D535" s="74"/>
      <c r="E535" s="75"/>
      <c r="F535" s="75"/>
      <c r="G535" s="76"/>
      <c r="H535" s="76"/>
      <c r="I535" s="76"/>
      <c r="J535" s="75"/>
      <c r="K535" s="75"/>
      <c r="L535" s="75"/>
      <c r="M535" s="75"/>
      <c r="N535" s="75"/>
    </row>
    <row r="536" spans="2:14" hidden="1" x14ac:dyDescent="0.35">
      <c r="B536" s="74"/>
      <c r="C536" s="74"/>
      <c r="D536" s="74"/>
      <c r="E536" s="75"/>
      <c r="F536" s="75"/>
      <c r="G536" s="76"/>
      <c r="H536" s="76"/>
      <c r="I536" s="76"/>
      <c r="J536" s="75"/>
      <c r="K536" s="75"/>
      <c r="L536" s="75"/>
      <c r="M536" s="75"/>
      <c r="N536" s="75"/>
    </row>
    <row r="537" spans="2:14" hidden="1" x14ac:dyDescent="0.35">
      <c r="B537" s="74"/>
      <c r="C537" s="74"/>
      <c r="D537" s="74"/>
      <c r="E537" s="75"/>
      <c r="F537" s="75"/>
      <c r="G537" s="76"/>
      <c r="H537" s="76"/>
      <c r="I537" s="76"/>
      <c r="J537" s="75"/>
      <c r="K537" s="75"/>
      <c r="L537" s="75"/>
      <c r="M537" s="75"/>
      <c r="N537" s="75"/>
    </row>
    <row r="538" spans="2:14" hidden="1" x14ac:dyDescent="0.35">
      <c r="B538" s="74"/>
      <c r="C538" s="74"/>
      <c r="D538" s="74"/>
      <c r="E538" s="75"/>
      <c r="F538" s="75"/>
      <c r="G538" s="76"/>
      <c r="H538" s="76"/>
      <c r="I538" s="76"/>
      <c r="J538" s="75"/>
      <c r="K538" s="75"/>
      <c r="L538" s="75"/>
      <c r="M538" s="75"/>
      <c r="N538" s="75"/>
    </row>
    <row r="539" spans="2:14" hidden="1" x14ac:dyDescent="0.35">
      <c r="B539" s="74"/>
      <c r="C539" s="74"/>
      <c r="D539" s="74"/>
      <c r="E539" s="75"/>
      <c r="F539" s="75"/>
      <c r="G539" s="76"/>
      <c r="H539" s="76"/>
      <c r="I539" s="76"/>
      <c r="J539" s="75"/>
      <c r="K539" s="75"/>
      <c r="L539" s="75"/>
      <c r="M539" s="75"/>
      <c r="N539" s="75"/>
    </row>
    <row r="540" spans="2:14" hidden="1" x14ac:dyDescent="0.35">
      <c r="B540" s="74"/>
      <c r="C540" s="74"/>
      <c r="D540" s="74"/>
      <c r="E540" s="75"/>
      <c r="F540" s="75"/>
      <c r="G540" s="76"/>
      <c r="H540" s="76"/>
      <c r="I540" s="76"/>
      <c r="J540" s="75"/>
      <c r="K540" s="75"/>
      <c r="L540" s="75"/>
      <c r="M540" s="75"/>
      <c r="N540" s="75"/>
    </row>
    <row r="541" spans="2:14" hidden="1" x14ac:dyDescent="0.35">
      <c r="B541" s="74"/>
      <c r="C541" s="74"/>
      <c r="D541" s="74"/>
      <c r="E541" s="75"/>
      <c r="F541" s="75"/>
      <c r="G541" s="76"/>
      <c r="H541" s="76"/>
      <c r="I541" s="76"/>
      <c r="J541" s="75"/>
      <c r="K541" s="75"/>
      <c r="L541" s="75"/>
      <c r="M541" s="75"/>
      <c r="N541" s="75"/>
    </row>
    <row r="542" spans="2:14" hidden="1" x14ac:dyDescent="0.35">
      <c r="B542" s="74"/>
      <c r="C542" s="74"/>
      <c r="D542" s="74"/>
      <c r="E542" s="75"/>
      <c r="F542" s="75"/>
      <c r="G542" s="76"/>
      <c r="H542" s="76"/>
      <c r="I542" s="76"/>
      <c r="J542" s="75"/>
      <c r="K542" s="75"/>
      <c r="L542" s="75"/>
      <c r="M542" s="75"/>
      <c r="N542" s="75"/>
    </row>
    <row r="543" spans="2:14" hidden="1" x14ac:dyDescent="0.35">
      <c r="B543" s="74"/>
      <c r="C543" s="74"/>
      <c r="D543" s="74"/>
      <c r="E543" s="75"/>
      <c r="F543" s="75"/>
      <c r="G543" s="76"/>
      <c r="H543" s="76"/>
      <c r="I543" s="76"/>
      <c r="J543" s="75"/>
      <c r="K543" s="75"/>
      <c r="L543" s="75"/>
      <c r="M543" s="75"/>
      <c r="N543" s="75"/>
    </row>
    <row r="544" spans="2:14" hidden="1" x14ac:dyDescent="0.35">
      <c r="B544" s="74"/>
      <c r="C544" s="74"/>
      <c r="D544" s="74"/>
      <c r="E544" s="75"/>
      <c r="F544" s="75"/>
      <c r="G544" s="76"/>
      <c r="H544" s="76"/>
      <c r="I544" s="76"/>
      <c r="J544" s="75"/>
      <c r="K544" s="75"/>
      <c r="L544" s="75"/>
      <c r="M544" s="75"/>
      <c r="N544" s="75"/>
    </row>
    <row r="545" spans="2:14" hidden="1" x14ac:dyDescent="0.35">
      <c r="B545" s="74"/>
      <c r="C545" s="74"/>
      <c r="D545" s="74"/>
      <c r="E545" s="75"/>
      <c r="F545" s="75"/>
      <c r="G545" s="76"/>
      <c r="H545" s="76"/>
      <c r="I545" s="76"/>
      <c r="J545" s="75"/>
      <c r="K545" s="75"/>
      <c r="L545" s="75"/>
      <c r="M545" s="75"/>
      <c r="N545" s="75"/>
    </row>
    <row r="546" spans="2:14" hidden="1" x14ac:dyDescent="0.35">
      <c r="B546" s="74"/>
      <c r="C546" s="74"/>
      <c r="D546" s="74"/>
      <c r="E546" s="75"/>
      <c r="F546" s="75"/>
      <c r="G546" s="76"/>
      <c r="H546" s="76"/>
      <c r="I546" s="76"/>
      <c r="J546" s="75"/>
      <c r="K546" s="75"/>
      <c r="L546" s="75"/>
      <c r="M546" s="75"/>
      <c r="N546" s="75"/>
    </row>
    <row r="547" spans="2:14" hidden="1" x14ac:dyDescent="0.35">
      <c r="B547" s="74"/>
      <c r="C547" s="74"/>
      <c r="D547" s="74"/>
      <c r="E547" s="75"/>
      <c r="F547" s="75"/>
      <c r="G547" s="76"/>
      <c r="H547" s="76"/>
      <c r="I547" s="76"/>
      <c r="J547" s="75"/>
      <c r="K547" s="75"/>
      <c r="L547" s="75"/>
      <c r="M547" s="75"/>
      <c r="N547" s="75"/>
    </row>
    <row r="548" spans="2:14" hidden="1" x14ac:dyDescent="0.35">
      <c r="B548" s="74"/>
      <c r="C548" s="74"/>
      <c r="D548" s="74"/>
      <c r="E548" s="75"/>
      <c r="F548" s="75"/>
      <c r="G548" s="76"/>
      <c r="H548" s="76"/>
      <c r="I548" s="76"/>
      <c r="J548" s="75"/>
      <c r="K548" s="75"/>
      <c r="L548" s="75"/>
      <c r="M548" s="75"/>
      <c r="N548" s="75"/>
    </row>
    <row r="549" spans="2:14" hidden="1" x14ac:dyDescent="0.35">
      <c r="B549" s="74"/>
      <c r="C549" s="74"/>
      <c r="D549" s="74"/>
      <c r="E549" s="75"/>
      <c r="F549" s="75"/>
      <c r="G549" s="76"/>
      <c r="H549" s="76"/>
      <c r="I549" s="76"/>
      <c r="J549" s="75"/>
      <c r="K549" s="75"/>
      <c r="L549" s="75"/>
      <c r="M549" s="75"/>
      <c r="N549" s="75"/>
    </row>
    <row r="550" spans="2:14" hidden="1" x14ac:dyDescent="0.35">
      <c r="B550" s="74"/>
      <c r="C550" s="74"/>
      <c r="D550" s="74"/>
      <c r="E550" s="75"/>
      <c r="F550" s="75"/>
      <c r="G550" s="76"/>
      <c r="H550" s="76"/>
      <c r="I550" s="76"/>
      <c r="J550" s="75"/>
      <c r="K550" s="75"/>
      <c r="L550" s="75"/>
      <c r="M550" s="75"/>
      <c r="N550" s="75"/>
    </row>
    <row r="551" spans="2:14" hidden="1" x14ac:dyDescent="0.35">
      <c r="B551" s="74"/>
      <c r="C551" s="74"/>
      <c r="D551" s="74"/>
      <c r="E551" s="75"/>
      <c r="F551" s="75"/>
      <c r="G551" s="76"/>
      <c r="H551" s="76"/>
      <c r="I551" s="76"/>
      <c r="J551" s="75"/>
      <c r="K551" s="75"/>
      <c r="L551" s="75"/>
      <c r="M551" s="75"/>
      <c r="N551" s="75"/>
    </row>
    <row r="552" spans="2:14" hidden="1" x14ac:dyDescent="0.35">
      <c r="B552" s="74"/>
      <c r="C552" s="74"/>
      <c r="D552" s="74"/>
      <c r="E552" s="75"/>
      <c r="F552" s="75"/>
      <c r="G552" s="76"/>
      <c r="H552" s="76"/>
      <c r="I552" s="76"/>
      <c r="J552" s="75"/>
      <c r="K552" s="75"/>
      <c r="L552" s="75"/>
      <c r="M552" s="75"/>
      <c r="N552" s="75"/>
    </row>
    <row r="553" spans="2:14" hidden="1" x14ac:dyDescent="0.35">
      <c r="B553" s="74"/>
      <c r="C553" s="74"/>
      <c r="D553" s="74"/>
      <c r="E553" s="75"/>
      <c r="F553" s="75"/>
      <c r="G553" s="76"/>
      <c r="H553" s="76"/>
      <c r="I553" s="76"/>
      <c r="J553" s="75"/>
      <c r="K553" s="75"/>
      <c r="L553" s="75"/>
      <c r="M553" s="75"/>
      <c r="N553" s="75"/>
    </row>
    <row r="554" spans="2:14" hidden="1" x14ac:dyDescent="0.35">
      <c r="B554" s="74"/>
      <c r="C554" s="74"/>
      <c r="D554" s="74"/>
      <c r="E554" s="75"/>
      <c r="F554" s="75"/>
      <c r="G554" s="76"/>
      <c r="H554" s="76"/>
      <c r="I554" s="76"/>
      <c r="J554" s="75"/>
      <c r="K554" s="75"/>
      <c r="L554" s="75"/>
      <c r="M554" s="75"/>
      <c r="N554" s="75"/>
    </row>
    <row r="555" spans="2:14" hidden="1" x14ac:dyDescent="0.35">
      <c r="B555" s="74"/>
      <c r="C555" s="74"/>
      <c r="D555" s="74"/>
      <c r="E555" s="75"/>
      <c r="F555" s="75"/>
      <c r="G555" s="76"/>
      <c r="H555" s="76"/>
      <c r="I555" s="76"/>
      <c r="J555" s="75"/>
      <c r="K555" s="75"/>
      <c r="L555" s="75"/>
      <c r="M555" s="75"/>
      <c r="N555" s="75"/>
    </row>
    <row r="556" spans="2:14" hidden="1" x14ac:dyDescent="0.35">
      <c r="B556" s="74"/>
      <c r="C556" s="74"/>
      <c r="D556" s="74"/>
      <c r="E556" s="75"/>
      <c r="F556" s="75"/>
      <c r="G556" s="76"/>
      <c r="H556" s="76"/>
      <c r="I556" s="76"/>
      <c r="J556" s="75"/>
      <c r="K556" s="75"/>
      <c r="L556" s="75"/>
      <c r="M556" s="75"/>
      <c r="N556" s="75"/>
    </row>
    <row r="557" spans="2:14" hidden="1" x14ac:dyDescent="0.35">
      <c r="B557" s="74"/>
      <c r="C557" s="74"/>
      <c r="D557" s="74"/>
      <c r="E557" s="75"/>
      <c r="F557" s="75"/>
      <c r="G557" s="76"/>
      <c r="H557" s="76"/>
      <c r="I557" s="76"/>
      <c r="J557" s="75"/>
      <c r="K557" s="75"/>
      <c r="L557" s="75"/>
      <c r="M557" s="75"/>
      <c r="N557" s="75"/>
    </row>
    <row r="558" spans="2:14" hidden="1" x14ac:dyDescent="0.35">
      <c r="B558" s="74"/>
      <c r="C558" s="74"/>
      <c r="D558" s="74"/>
      <c r="E558" s="75"/>
      <c r="F558" s="75"/>
      <c r="G558" s="76"/>
      <c r="H558" s="76"/>
      <c r="I558" s="76"/>
      <c r="J558" s="75"/>
      <c r="K558" s="75"/>
      <c r="L558" s="75"/>
      <c r="M558" s="75"/>
      <c r="N558" s="75"/>
    </row>
    <row r="559" spans="2:14" hidden="1" x14ac:dyDescent="0.35">
      <c r="B559" s="74"/>
      <c r="C559" s="74"/>
      <c r="D559" s="74"/>
      <c r="E559" s="75"/>
      <c r="F559" s="75"/>
      <c r="G559" s="76"/>
      <c r="H559" s="76"/>
      <c r="I559" s="76"/>
      <c r="J559" s="75"/>
      <c r="K559" s="75"/>
      <c r="L559" s="75"/>
      <c r="M559" s="75"/>
      <c r="N559" s="75"/>
    </row>
    <row r="560" spans="2:14" hidden="1" x14ac:dyDescent="0.35">
      <c r="B560" s="74"/>
      <c r="C560" s="74"/>
      <c r="D560" s="74"/>
      <c r="E560" s="75"/>
      <c r="F560" s="75"/>
      <c r="G560" s="76"/>
      <c r="H560" s="76"/>
      <c r="I560" s="76"/>
      <c r="J560" s="75"/>
      <c r="K560" s="75"/>
      <c r="L560" s="75"/>
      <c r="M560" s="75"/>
      <c r="N560" s="75"/>
    </row>
    <row r="561" spans="2:14" hidden="1" x14ac:dyDescent="0.35">
      <c r="B561" s="74"/>
      <c r="C561" s="74"/>
      <c r="D561" s="74"/>
      <c r="E561" s="75"/>
      <c r="F561" s="75"/>
      <c r="G561" s="76"/>
      <c r="H561" s="76"/>
      <c r="I561" s="76"/>
      <c r="J561" s="75"/>
      <c r="K561" s="75"/>
      <c r="L561" s="75"/>
      <c r="M561" s="75"/>
      <c r="N561" s="75"/>
    </row>
    <row r="562" spans="2:14" hidden="1" x14ac:dyDescent="0.35">
      <c r="B562" s="74"/>
      <c r="C562" s="74"/>
      <c r="D562" s="74"/>
      <c r="E562" s="75"/>
      <c r="F562" s="75"/>
      <c r="G562" s="76"/>
      <c r="H562" s="76"/>
      <c r="I562" s="76"/>
      <c r="J562" s="75"/>
      <c r="K562" s="75"/>
      <c r="L562" s="75"/>
      <c r="M562" s="75"/>
      <c r="N562" s="75"/>
    </row>
    <row r="563" spans="2:14" hidden="1" x14ac:dyDescent="0.35">
      <c r="B563" s="74"/>
      <c r="C563" s="74"/>
      <c r="D563" s="74"/>
      <c r="E563" s="75"/>
      <c r="F563" s="75"/>
      <c r="G563" s="76"/>
      <c r="H563" s="76"/>
      <c r="I563" s="76"/>
      <c r="J563" s="75"/>
      <c r="K563" s="75"/>
      <c r="L563" s="75"/>
      <c r="M563" s="75"/>
      <c r="N563" s="75"/>
    </row>
    <row r="564" spans="2:14" hidden="1" x14ac:dyDescent="0.35">
      <c r="B564" s="74"/>
      <c r="C564" s="74"/>
      <c r="D564" s="74"/>
      <c r="E564" s="75"/>
      <c r="F564" s="75"/>
      <c r="G564" s="76"/>
      <c r="H564" s="76"/>
      <c r="I564" s="76"/>
      <c r="J564" s="75"/>
      <c r="K564" s="75"/>
      <c r="L564" s="75"/>
      <c r="M564" s="75"/>
      <c r="N564" s="75"/>
    </row>
    <row r="565" spans="2:14" hidden="1" x14ac:dyDescent="0.35">
      <c r="B565" s="74"/>
      <c r="C565" s="74"/>
      <c r="D565" s="74"/>
      <c r="E565" s="75"/>
      <c r="F565" s="75"/>
      <c r="G565" s="76"/>
      <c r="H565" s="76"/>
      <c r="I565" s="76"/>
      <c r="J565" s="75"/>
      <c r="K565" s="75"/>
      <c r="L565" s="75"/>
      <c r="M565" s="75"/>
      <c r="N565" s="75"/>
    </row>
    <row r="566" spans="2:14" hidden="1" x14ac:dyDescent="0.35">
      <c r="B566" s="74"/>
      <c r="C566" s="74"/>
      <c r="D566" s="74"/>
      <c r="E566" s="75"/>
      <c r="F566" s="75"/>
      <c r="G566" s="76"/>
      <c r="H566" s="76"/>
      <c r="I566" s="76"/>
      <c r="J566" s="75"/>
      <c r="K566" s="75"/>
      <c r="L566" s="75"/>
      <c r="M566" s="75"/>
      <c r="N566" s="75"/>
    </row>
    <row r="567" spans="2:14" hidden="1" x14ac:dyDescent="0.35">
      <c r="B567" s="74"/>
      <c r="C567" s="74"/>
      <c r="D567" s="74"/>
      <c r="E567" s="75"/>
      <c r="F567" s="75"/>
      <c r="G567" s="76"/>
      <c r="H567" s="76"/>
      <c r="I567" s="76"/>
      <c r="J567" s="75"/>
      <c r="K567" s="75"/>
      <c r="L567" s="75"/>
      <c r="M567" s="75"/>
      <c r="N567" s="75"/>
    </row>
    <row r="568" spans="2:14" hidden="1" x14ac:dyDescent="0.35">
      <c r="B568" s="74"/>
      <c r="C568" s="74"/>
      <c r="D568" s="74"/>
      <c r="E568" s="75"/>
      <c r="F568" s="75"/>
      <c r="G568" s="76"/>
      <c r="H568" s="76"/>
      <c r="I568" s="76"/>
      <c r="J568" s="75"/>
      <c r="K568" s="75"/>
      <c r="L568" s="75"/>
      <c r="M568" s="75"/>
      <c r="N568" s="75"/>
    </row>
    <row r="569" spans="2:14" hidden="1" x14ac:dyDescent="0.35">
      <c r="B569" s="74"/>
      <c r="C569" s="74"/>
      <c r="D569" s="74"/>
      <c r="E569" s="75"/>
      <c r="F569" s="75"/>
      <c r="G569" s="76"/>
      <c r="H569" s="76"/>
      <c r="I569" s="76"/>
      <c r="J569" s="75"/>
      <c r="K569" s="75"/>
      <c r="L569" s="75"/>
      <c r="M569" s="75"/>
      <c r="N569" s="75"/>
    </row>
    <row r="570" spans="2:14" hidden="1" x14ac:dyDescent="0.35">
      <c r="B570" s="74"/>
      <c r="C570" s="74"/>
      <c r="D570" s="74"/>
      <c r="E570" s="75"/>
      <c r="F570" s="75"/>
      <c r="G570" s="76"/>
      <c r="H570" s="76"/>
      <c r="I570" s="76"/>
      <c r="J570" s="75"/>
      <c r="K570" s="75"/>
      <c r="L570" s="75"/>
      <c r="M570" s="75"/>
      <c r="N570" s="75"/>
    </row>
    <row r="571" spans="2:14" hidden="1" x14ac:dyDescent="0.35">
      <c r="B571" s="74"/>
      <c r="C571" s="74"/>
      <c r="D571" s="74"/>
      <c r="E571" s="75"/>
      <c r="F571" s="75"/>
      <c r="G571" s="76"/>
      <c r="H571" s="76"/>
      <c r="I571" s="76"/>
      <c r="J571" s="75"/>
      <c r="K571" s="75"/>
      <c r="L571" s="75"/>
      <c r="M571" s="75"/>
      <c r="N571" s="75"/>
    </row>
    <row r="572" spans="2:14" hidden="1" x14ac:dyDescent="0.35">
      <c r="B572" s="74"/>
      <c r="C572" s="74"/>
      <c r="D572" s="74"/>
      <c r="E572" s="75"/>
      <c r="F572" s="75"/>
      <c r="G572" s="76"/>
      <c r="H572" s="76"/>
      <c r="I572" s="76"/>
      <c r="J572" s="75"/>
      <c r="K572" s="75"/>
      <c r="L572" s="75"/>
      <c r="M572" s="75"/>
      <c r="N572" s="75"/>
    </row>
    <row r="573" spans="2:14" hidden="1" x14ac:dyDescent="0.35">
      <c r="B573" s="74"/>
      <c r="C573" s="74"/>
      <c r="D573" s="74"/>
      <c r="E573" s="75"/>
      <c r="F573" s="75"/>
      <c r="G573" s="76"/>
      <c r="H573" s="76"/>
      <c r="I573" s="76"/>
      <c r="J573" s="75"/>
      <c r="K573" s="75"/>
      <c r="L573" s="75"/>
      <c r="M573" s="75"/>
      <c r="N573" s="75"/>
    </row>
    <row r="574" spans="2:14" hidden="1" x14ac:dyDescent="0.35">
      <c r="B574" s="74"/>
      <c r="C574" s="74"/>
      <c r="D574" s="74"/>
      <c r="E574" s="75"/>
      <c r="F574" s="75"/>
      <c r="G574" s="76"/>
      <c r="H574" s="76"/>
      <c r="I574" s="76"/>
      <c r="J574" s="75"/>
      <c r="K574" s="75"/>
      <c r="L574" s="75"/>
      <c r="M574" s="75"/>
      <c r="N574" s="75"/>
    </row>
    <row r="575" spans="2:14" hidden="1" x14ac:dyDescent="0.35">
      <c r="B575" s="74"/>
      <c r="C575" s="74"/>
      <c r="D575" s="74"/>
      <c r="E575" s="75"/>
      <c r="F575" s="75"/>
      <c r="G575" s="76"/>
      <c r="H575" s="76"/>
      <c r="I575" s="76"/>
      <c r="J575" s="75"/>
      <c r="K575" s="75"/>
      <c r="L575" s="75"/>
      <c r="M575" s="75"/>
      <c r="N575" s="75"/>
    </row>
    <row r="576" spans="2:14" hidden="1" x14ac:dyDescent="0.35">
      <c r="B576" s="74"/>
      <c r="C576" s="74"/>
      <c r="D576" s="74"/>
      <c r="E576" s="75"/>
      <c r="F576" s="75"/>
      <c r="G576" s="76"/>
      <c r="H576" s="76"/>
      <c r="I576" s="76"/>
      <c r="J576" s="75"/>
      <c r="K576" s="75"/>
      <c r="L576" s="75"/>
      <c r="M576" s="75"/>
      <c r="N576" s="75"/>
    </row>
    <row r="577" spans="2:14" hidden="1" x14ac:dyDescent="0.35">
      <c r="B577" s="74"/>
      <c r="C577" s="74"/>
      <c r="D577" s="74"/>
      <c r="E577" s="75"/>
      <c r="F577" s="75"/>
      <c r="G577" s="76"/>
      <c r="H577" s="76"/>
      <c r="I577" s="76"/>
      <c r="J577" s="75"/>
      <c r="K577" s="75"/>
      <c r="L577" s="75"/>
      <c r="M577" s="75"/>
      <c r="N577" s="75"/>
    </row>
    <row r="578" spans="2:14" hidden="1" x14ac:dyDescent="0.35">
      <c r="B578" s="74"/>
      <c r="C578" s="74"/>
      <c r="D578" s="74"/>
      <c r="E578" s="75"/>
      <c r="F578" s="75"/>
      <c r="G578" s="76"/>
      <c r="H578" s="76"/>
      <c r="I578" s="76"/>
      <c r="J578" s="75"/>
      <c r="K578" s="75"/>
      <c r="L578" s="75"/>
      <c r="M578" s="75"/>
      <c r="N578" s="75"/>
    </row>
    <row r="579" spans="2:14" hidden="1" x14ac:dyDescent="0.35">
      <c r="B579" s="74"/>
      <c r="C579" s="74"/>
      <c r="D579" s="74"/>
      <c r="E579" s="75"/>
      <c r="F579" s="75"/>
      <c r="G579" s="76"/>
      <c r="H579" s="76"/>
      <c r="I579" s="76"/>
      <c r="J579" s="75"/>
      <c r="K579" s="75"/>
      <c r="L579" s="75"/>
      <c r="M579" s="75"/>
      <c r="N579" s="75"/>
    </row>
    <row r="580" spans="2:14" hidden="1" x14ac:dyDescent="0.35">
      <c r="B580" s="74"/>
      <c r="C580" s="74"/>
      <c r="D580" s="74"/>
      <c r="E580" s="75"/>
      <c r="F580" s="75"/>
      <c r="G580" s="76"/>
      <c r="H580" s="76"/>
      <c r="I580" s="76"/>
      <c r="J580" s="75"/>
      <c r="K580" s="75"/>
      <c r="L580" s="75"/>
      <c r="M580" s="75"/>
      <c r="N580" s="75"/>
    </row>
    <row r="581" spans="2:14" hidden="1" x14ac:dyDescent="0.35">
      <c r="B581" s="74"/>
      <c r="C581" s="74"/>
      <c r="D581" s="74"/>
      <c r="E581" s="75"/>
      <c r="F581" s="75"/>
      <c r="G581" s="76"/>
      <c r="H581" s="76"/>
      <c r="I581" s="76"/>
      <c r="J581" s="75"/>
      <c r="K581" s="75"/>
      <c r="L581" s="75"/>
      <c r="M581" s="75"/>
      <c r="N581" s="75"/>
    </row>
    <row r="582" spans="2:14" hidden="1" x14ac:dyDescent="0.35">
      <c r="B582" s="74"/>
      <c r="C582" s="74"/>
      <c r="D582" s="74"/>
      <c r="E582" s="75"/>
      <c r="F582" s="75"/>
      <c r="G582" s="76"/>
      <c r="H582" s="76"/>
      <c r="I582" s="76"/>
      <c r="J582" s="75"/>
      <c r="K582" s="75"/>
      <c r="L582" s="75"/>
      <c r="M582" s="75"/>
      <c r="N582" s="75"/>
    </row>
    <row r="583" spans="2:14" hidden="1" x14ac:dyDescent="0.35">
      <c r="B583" s="74"/>
      <c r="C583" s="74"/>
      <c r="D583" s="74"/>
      <c r="E583" s="75"/>
      <c r="F583" s="75"/>
      <c r="G583" s="76"/>
      <c r="H583" s="76"/>
      <c r="I583" s="76"/>
      <c r="J583" s="75"/>
      <c r="K583" s="75"/>
      <c r="L583" s="75"/>
      <c r="M583" s="75"/>
      <c r="N583" s="75"/>
    </row>
    <row r="584" spans="2:14" hidden="1" x14ac:dyDescent="0.35">
      <c r="B584" s="74"/>
      <c r="C584" s="74"/>
      <c r="D584" s="74"/>
      <c r="E584" s="75"/>
      <c r="F584" s="75"/>
      <c r="G584" s="76"/>
      <c r="H584" s="76"/>
      <c r="I584" s="76"/>
      <c r="J584" s="75"/>
      <c r="K584" s="75"/>
      <c r="L584" s="75"/>
      <c r="M584" s="75"/>
      <c r="N584" s="75"/>
    </row>
    <row r="585" spans="2:14" hidden="1" x14ac:dyDescent="0.35">
      <c r="B585" s="74"/>
      <c r="C585" s="74"/>
      <c r="D585" s="74"/>
      <c r="E585" s="75"/>
      <c r="F585" s="75"/>
      <c r="G585" s="76"/>
      <c r="H585" s="76"/>
      <c r="I585" s="76"/>
      <c r="J585" s="75"/>
      <c r="K585" s="75"/>
      <c r="L585" s="75"/>
      <c r="M585" s="75"/>
      <c r="N585" s="75"/>
    </row>
    <row r="586" spans="2:14" hidden="1" x14ac:dyDescent="0.35">
      <c r="B586" s="74"/>
      <c r="C586" s="74"/>
      <c r="D586" s="74"/>
      <c r="E586" s="75"/>
      <c r="F586" s="75"/>
      <c r="G586" s="76"/>
      <c r="H586" s="76"/>
      <c r="I586" s="76"/>
      <c r="J586" s="75"/>
      <c r="K586" s="75"/>
      <c r="L586" s="75"/>
      <c r="M586" s="75"/>
      <c r="N586" s="75"/>
    </row>
    <row r="587" spans="2:14" hidden="1" x14ac:dyDescent="0.35">
      <c r="B587" s="74"/>
      <c r="C587" s="74"/>
      <c r="D587" s="74"/>
      <c r="E587" s="75"/>
      <c r="F587" s="75"/>
      <c r="G587" s="76"/>
      <c r="H587" s="76"/>
      <c r="I587" s="76"/>
      <c r="J587" s="75"/>
      <c r="K587" s="75"/>
      <c r="L587" s="75"/>
      <c r="M587" s="75"/>
      <c r="N587" s="75"/>
    </row>
    <row r="588" spans="2:14" hidden="1" x14ac:dyDescent="0.35">
      <c r="B588" s="74"/>
      <c r="C588" s="74"/>
      <c r="D588" s="74"/>
      <c r="E588" s="75"/>
      <c r="F588" s="75"/>
      <c r="G588" s="76"/>
      <c r="H588" s="76"/>
      <c r="I588" s="76"/>
      <c r="J588" s="75"/>
      <c r="K588" s="75"/>
      <c r="L588" s="75"/>
      <c r="M588" s="75"/>
      <c r="N588" s="75"/>
    </row>
    <row r="589" spans="2:14" hidden="1" x14ac:dyDescent="0.35">
      <c r="B589" s="74"/>
      <c r="C589" s="74"/>
      <c r="D589" s="74"/>
      <c r="E589" s="75"/>
      <c r="F589" s="75"/>
      <c r="G589" s="76"/>
      <c r="H589" s="76"/>
      <c r="I589" s="76"/>
      <c r="J589" s="75"/>
      <c r="K589" s="75"/>
      <c r="L589" s="75"/>
      <c r="M589" s="75"/>
      <c r="N589" s="75"/>
    </row>
    <row r="590" spans="2:14" hidden="1" x14ac:dyDescent="0.35">
      <c r="B590" s="74"/>
      <c r="C590" s="74"/>
      <c r="D590" s="74"/>
      <c r="E590" s="75"/>
      <c r="F590" s="75"/>
      <c r="G590" s="76"/>
      <c r="H590" s="76"/>
      <c r="I590" s="76"/>
      <c r="J590" s="75"/>
      <c r="K590" s="75"/>
      <c r="L590" s="75"/>
      <c r="M590" s="75"/>
      <c r="N590" s="75"/>
    </row>
    <row r="591" spans="2:14" hidden="1" x14ac:dyDescent="0.35">
      <c r="B591" s="74"/>
      <c r="C591" s="74"/>
      <c r="D591" s="74"/>
      <c r="E591" s="75"/>
      <c r="F591" s="75"/>
      <c r="G591" s="76"/>
      <c r="H591" s="76"/>
      <c r="I591" s="76"/>
      <c r="J591" s="75"/>
      <c r="K591" s="75"/>
      <c r="L591" s="75"/>
      <c r="M591" s="75"/>
      <c r="N591" s="75"/>
    </row>
    <row r="592" spans="2:14" hidden="1" x14ac:dyDescent="0.35">
      <c r="B592" s="74"/>
      <c r="C592" s="74"/>
      <c r="D592" s="74"/>
      <c r="E592" s="75"/>
      <c r="F592" s="75"/>
      <c r="G592" s="76"/>
      <c r="H592" s="76"/>
      <c r="I592" s="76"/>
      <c r="J592" s="75"/>
      <c r="K592" s="75"/>
      <c r="L592" s="75"/>
      <c r="M592" s="75"/>
      <c r="N592" s="75"/>
    </row>
    <row r="593" spans="2:14" hidden="1" x14ac:dyDescent="0.35">
      <c r="B593" s="74"/>
      <c r="C593" s="74"/>
      <c r="D593" s="74"/>
      <c r="E593" s="75"/>
      <c r="F593" s="75"/>
      <c r="G593" s="76"/>
      <c r="H593" s="76"/>
      <c r="I593" s="76"/>
      <c r="J593" s="75"/>
      <c r="K593" s="75"/>
      <c r="L593" s="75"/>
      <c r="M593" s="75"/>
      <c r="N593" s="75"/>
    </row>
    <row r="594" spans="2:14" hidden="1" x14ac:dyDescent="0.35">
      <c r="B594" s="74"/>
      <c r="C594" s="74"/>
      <c r="D594" s="74"/>
      <c r="E594" s="75"/>
      <c r="F594" s="75"/>
      <c r="G594" s="76"/>
      <c r="H594" s="76"/>
      <c r="I594" s="76"/>
      <c r="J594" s="75"/>
      <c r="K594" s="75"/>
      <c r="L594" s="75"/>
      <c r="M594" s="75"/>
      <c r="N594" s="75"/>
    </row>
    <row r="595" spans="2:14" hidden="1" x14ac:dyDescent="0.35">
      <c r="B595" s="74"/>
      <c r="C595" s="74"/>
      <c r="D595" s="74"/>
      <c r="E595" s="75"/>
      <c r="F595" s="75"/>
      <c r="G595" s="76"/>
      <c r="H595" s="76"/>
      <c r="I595" s="76"/>
      <c r="J595" s="75"/>
      <c r="K595" s="75"/>
      <c r="L595" s="75"/>
      <c r="M595" s="75"/>
      <c r="N595" s="75"/>
    </row>
    <row r="596" spans="2:14" hidden="1" x14ac:dyDescent="0.35">
      <c r="B596" s="74"/>
      <c r="C596" s="74"/>
      <c r="D596" s="74"/>
      <c r="E596" s="75"/>
      <c r="F596" s="75"/>
      <c r="G596" s="76"/>
      <c r="H596" s="76"/>
      <c r="I596" s="76"/>
      <c r="J596" s="75"/>
      <c r="K596" s="75"/>
      <c r="L596" s="75"/>
      <c r="M596" s="75"/>
      <c r="N596" s="75"/>
    </row>
    <row r="597" spans="2:14" hidden="1" x14ac:dyDescent="0.35">
      <c r="B597" s="74"/>
      <c r="C597" s="74"/>
      <c r="D597" s="74"/>
      <c r="E597" s="75"/>
      <c r="F597" s="75"/>
      <c r="G597" s="76"/>
      <c r="H597" s="76"/>
      <c r="I597" s="76"/>
      <c r="J597" s="75"/>
      <c r="K597" s="75"/>
      <c r="L597" s="75"/>
      <c r="M597" s="75"/>
      <c r="N597" s="75"/>
    </row>
    <row r="598" spans="2:14" hidden="1" x14ac:dyDescent="0.35">
      <c r="B598" s="74"/>
      <c r="C598" s="74"/>
      <c r="D598" s="74"/>
      <c r="E598" s="75"/>
      <c r="F598" s="75"/>
      <c r="G598" s="76"/>
      <c r="H598" s="76"/>
      <c r="I598" s="76"/>
      <c r="J598" s="75"/>
      <c r="K598" s="75"/>
      <c r="L598" s="75"/>
      <c r="M598" s="75"/>
      <c r="N598" s="75"/>
    </row>
    <row r="599" spans="2:14" hidden="1" x14ac:dyDescent="0.35">
      <c r="B599" s="74"/>
      <c r="C599" s="74"/>
      <c r="D599" s="74"/>
      <c r="E599" s="75"/>
      <c r="F599" s="75"/>
      <c r="G599" s="76"/>
      <c r="H599" s="76"/>
      <c r="I599" s="76"/>
      <c r="J599" s="75"/>
      <c r="K599" s="75"/>
      <c r="L599" s="75"/>
      <c r="M599" s="75"/>
      <c r="N599" s="75"/>
    </row>
    <row r="600" spans="2:14" hidden="1" x14ac:dyDescent="0.35">
      <c r="B600" s="74"/>
      <c r="C600" s="74"/>
      <c r="D600" s="74"/>
      <c r="E600" s="75"/>
      <c r="F600" s="75"/>
      <c r="G600" s="76"/>
      <c r="H600" s="76"/>
      <c r="I600" s="76"/>
      <c r="J600" s="75"/>
      <c r="K600" s="75"/>
      <c r="L600" s="75"/>
      <c r="M600" s="75"/>
      <c r="N600" s="75"/>
    </row>
    <row r="601" spans="2:14" hidden="1" x14ac:dyDescent="0.35">
      <c r="B601" s="74"/>
      <c r="C601" s="74"/>
      <c r="D601" s="74"/>
      <c r="E601" s="75"/>
      <c r="F601" s="75"/>
      <c r="G601" s="76"/>
      <c r="H601" s="76"/>
      <c r="I601" s="76"/>
      <c r="J601" s="75"/>
      <c r="K601" s="75"/>
      <c r="L601" s="75"/>
      <c r="M601" s="75"/>
      <c r="N601" s="75"/>
    </row>
    <row r="602" spans="2:14" hidden="1" x14ac:dyDescent="0.35">
      <c r="B602" s="74"/>
      <c r="C602" s="74"/>
      <c r="D602" s="74"/>
      <c r="E602" s="75"/>
      <c r="F602" s="75"/>
      <c r="G602" s="76"/>
      <c r="H602" s="76"/>
      <c r="I602" s="76"/>
      <c r="J602" s="75"/>
      <c r="K602" s="75"/>
      <c r="L602" s="75"/>
      <c r="M602" s="75"/>
      <c r="N602" s="75"/>
    </row>
    <row r="603" spans="2:14" hidden="1" x14ac:dyDescent="0.35">
      <c r="B603" s="74"/>
      <c r="C603" s="74"/>
      <c r="D603" s="74"/>
      <c r="E603" s="75"/>
      <c r="F603" s="75"/>
      <c r="G603" s="76"/>
      <c r="H603" s="76"/>
      <c r="I603" s="76"/>
      <c r="J603" s="75"/>
      <c r="K603" s="75"/>
      <c r="L603" s="75"/>
      <c r="M603" s="75"/>
      <c r="N603" s="75"/>
    </row>
    <row r="604" spans="2:14" hidden="1" x14ac:dyDescent="0.35">
      <c r="B604" s="74"/>
      <c r="C604" s="74"/>
      <c r="D604" s="74"/>
      <c r="E604" s="75"/>
      <c r="F604" s="75"/>
      <c r="G604" s="76"/>
      <c r="H604" s="76"/>
      <c r="I604" s="76"/>
      <c r="J604" s="75"/>
      <c r="K604" s="75"/>
      <c r="L604" s="75"/>
      <c r="M604" s="75"/>
      <c r="N604" s="75"/>
    </row>
    <row r="605" spans="2:14" hidden="1" x14ac:dyDescent="0.35">
      <c r="B605" s="74"/>
      <c r="C605" s="74"/>
      <c r="D605" s="74"/>
      <c r="E605" s="75"/>
      <c r="F605" s="75"/>
      <c r="G605" s="76"/>
      <c r="H605" s="76"/>
      <c r="I605" s="76"/>
      <c r="J605" s="75"/>
      <c r="K605" s="75"/>
      <c r="L605" s="75"/>
      <c r="M605" s="75"/>
      <c r="N605" s="75"/>
    </row>
    <row r="606" spans="2:14" hidden="1" x14ac:dyDescent="0.35">
      <c r="B606" s="74"/>
      <c r="C606" s="74"/>
      <c r="D606" s="74"/>
      <c r="E606" s="75"/>
      <c r="F606" s="75"/>
      <c r="G606" s="76"/>
      <c r="H606" s="76"/>
      <c r="I606" s="76"/>
      <c r="J606" s="75"/>
      <c r="K606" s="75"/>
      <c r="L606" s="75"/>
      <c r="M606" s="75"/>
      <c r="N606" s="75"/>
    </row>
    <row r="607" spans="2:14" hidden="1" x14ac:dyDescent="0.35">
      <c r="B607" s="74"/>
      <c r="C607" s="74"/>
      <c r="D607" s="74"/>
      <c r="E607" s="75"/>
      <c r="F607" s="75"/>
      <c r="G607" s="76"/>
      <c r="H607" s="76"/>
      <c r="I607" s="76"/>
      <c r="J607" s="75"/>
      <c r="K607" s="75"/>
      <c r="L607" s="75"/>
      <c r="M607" s="75"/>
      <c r="N607" s="75"/>
    </row>
    <row r="608" spans="2:14" hidden="1" x14ac:dyDescent="0.35">
      <c r="B608" s="74"/>
      <c r="C608" s="74"/>
      <c r="D608" s="74"/>
      <c r="E608" s="75"/>
      <c r="F608" s="75"/>
      <c r="G608" s="76"/>
      <c r="H608" s="76"/>
      <c r="I608" s="76"/>
      <c r="J608" s="75"/>
      <c r="K608" s="75"/>
      <c r="L608" s="75"/>
      <c r="M608" s="75"/>
      <c r="N608" s="75"/>
    </row>
    <row r="609" spans="2:14" hidden="1" x14ac:dyDescent="0.35">
      <c r="B609" s="74"/>
      <c r="C609" s="74"/>
      <c r="D609" s="74"/>
      <c r="E609" s="75"/>
      <c r="F609" s="75"/>
      <c r="G609" s="76"/>
      <c r="H609" s="76"/>
      <c r="I609" s="76"/>
      <c r="J609" s="75"/>
      <c r="K609" s="75"/>
      <c r="L609" s="75"/>
      <c r="M609" s="75"/>
      <c r="N609" s="75"/>
    </row>
    <row r="610" spans="2:14" hidden="1" x14ac:dyDescent="0.35">
      <c r="B610" s="74"/>
      <c r="C610" s="74"/>
      <c r="D610" s="74"/>
      <c r="E610" s="75"/>
      <c r="F610" s="75"/>
      <c r="G610" s="76"/>
      <c r="H610" s="76"/>
      <c r="I610" s="76"/>
      <c r="J610" s="75"/>
      <c r="K610" s="75"/>
      <c r="L610" s="75"/>
      <c r="M610" s="75"/>
      <c r="N610" s="75"/>
    </row>
    <row r="611" spans="2:14" hidden="1" x14ac:dyDescent="0.35">
      <c r="B611" s="74"/>
      <c r="C611" s="74"/>
      <c r="D611" s="74"/>
      <c r="E611" s="75"/>
      <c r="F611" s="75"/>
      <c r="G611" s="76"/>
      <c r="H611" s="76"/>
      <c r="I611" s="76"/>
      <c r="J611" s="75"/>
      <c r="K611" s="75"/>
      <c r="L611" s="75"/>
      <c r="M611" s="75"/>
      <c r="N611" s="75"/>
    </row>
    <row r="612" spans="2:14" hidden="1" x14ac:dyDescent="0.35">
      <c r="B612" s="74"/>
      <c r="C612" s="74"/>
      <c r="D612" s="74"/>
      <c r="E612" s="75"/>
      <c r="F612" s="75"/>
      <c r="G612" s="76"/>
      <c r="H612" s="76"/>
      <c r="I612" s="76"/>
      <c r="J612" s="75"/>
      <c r="K612" s="75"/>
      <c r="L612" s="75"/>
      <c r="M612" s="75"/>
      <c r="N612" s="75"/>
    </row>
    <row r="613" spans="2:14" hidden="1" x14ac:dyDescent="0.35">
      <c r="B613" s="74"/>
      <c r="C613" s="74"/>
      <c r="D613" s="74"/>
      <c r="E613" s="75"/>
      <c r="F613" s="75"/>
      <c r="G613" s="76"/>
      <c r="H613" s="76"/>
      <c r="I613" s="76"/>
      <c r="J613" s="75"/>
      <c r="K613" s="75"/>
      <c r="L613" s="75"/>
      <c r="M613" s="75"/>
      <c r="N613" s="75"/>
    </row>
    <row r="614" spans="2:14" hidden="1" x14ac:dyDescent="0.35">
      <c r="B614" s="74"/>
      <c r="C614" s="74"/>
      <c r="D614" s="74"/>
      <c r="E614" s="75"/>
      <c r="F614" s="75"/>
      <c r="G614" s="76"/>
      <c r="H614" s="76"/>
      <c r="I614" s="76"/>
      <c r="J614" s="75"/>
      <c r="K614" s="75"/>
      <c r="L614" s="75"/>
      <c r="M614" s="75"/>
      <c r="N614" s="75"/>
    </row>
    <row r="615" spans="2:14" hidden="1" x14ac:dyDescent="0.35">
      <c r="B615" s="74"/>
      <c r="C615" s="74"/>
      <c r="D615" s="74"/>
      <c r="E615" s="75"/>
      <c r="F615" s="75"/>
      <c r="G615" s="76"/>
      <c r="H615" s="76"/>
      <c r="I615" s="76"/>
      <c r="J615" s="75"/>
      <c r="K615" s="75"/>
      <c r="L615" s="75"/>
      <c r="M615" s="75"/>
      <c r="N615" s="75"/>
    </row>
    <row r="616" spans="2:14" hidden="1" x14ac:dyDescent="0.35">
      <c r="B616" s="74"/>
      <c r="C616" s="74"/>
      <c r="D616" s="74"/>
      <c r="E616" s="75"/>
      <c r="F616" s="75"/>
      <c r="G616" s="76"/>
      <c r="H616" s="76"/>
      <c r="I616" s="76"/>
      <c r="J616" s="75"/>
      <c r="K616" s="75"/>
      <c r="L616" s="75"/>
      <c r="M616" s="75"/>
      <c r="N616" s="75"/>
    </row>
    <row r="617" spans="2:14" hidden="1" x14ac:dyDescent="0.35">
      <c r="B617" s="74"/>
      <c r="C617" s="74"/>
      <c r="D617" s="74"/>
      <c r="E617" s="75"/>
      <c r="F617" s="75"/>
      <c r="G617" s="76"/>
      <c r="H617" s="76"/>
      <c r="I617" s="76"/>
      <c r="J617" s="75"/>
      <c r="K617" s="75"/>
      <c r="L617" s="75"/>
      <c r="M617" s="75"/>
      <c r="N617" s="75"/>
    </row>
    <row r="618" spans="2:14" hidden="1" x14ac:dyDescent="0.35">
      <c r="B618" s="74"/>
      <c r="C618" s="74"/>
      <c r="D618" s="74"/>
      <c r="E618" s="75"/>
      <c r="F618" s="75"/>
      <c r="G618" s="76"/>
      <c r="H618" s="76"/>
      <c r="I618" s="76"/>
      <c r="J618" s="75"/>
      <c r="K618" s="75"/>
      <c r="L618" s="75"/>
      <c r="M618" s="75"/>
      <c r="N618" s="75"/>
    </row>
    <row r="619" spans="2:14" hidden="1" x14ac:dyDescent="0.35">
      <c r="B619" s="74"/>
      <c r="C619" s="74"/>
      <c r="D619" s="74"/>
      <c r="E619" s="75"/>
      <c r="F619" s="75"/>
      <c r="G619" s="76"/>
      <c r="H619" s="76"/>
      <c r="I619" s="76"/>
      <c r="J619" s="75"/>
      <c r="K619" s="75"/>
      <c r="L619" s="75"/>
      <c r="M619" s="75"/>
      <c r="N619" s="75"/>
    </row>
    <row r="620" spans="2:14" hidden="1" x14ac:dyDescent="0.35">
      <c r="B620" s="74"/>
      <c r="C620" s="74"/>
      <c r="D620" s="74"/>
      <c r="E620" s="75"/>
      <c r="F620" s="75"/>
      <c r="G620" s="76"/>
      <c r="H620" s="76"/>
      <c r="I620" s="76"/>
      <c r="J620" s="75"/>
      <c r="K620" s="75"/>
      <c r="L620" s="75"/>
      <c r="M620" s="75"/>
      <c r="N620" s="75"/>
    </row>
    <row r="621" spans="2:14" hidden="1" x14ac:dyDescent="0.35">
      <c r="B621" s="74"/>
      <c r="C621" s="74"/>
      <c r="D621" s="74"/>
      <c r="E621" s="75"/>
      <c r="F621" s="75"/>
      <c r="G621" s="76"/>
      <c r="H621" s="76"/>
      <c r="I621" s="76"/>
      <c r="J621" s="75"/>
      <c r="K621" s="75"/>
      <c r="L621" s="75"/>
      <c r="M621" s="75"/>
      <c r="N621" s="75"/>
    </row>
    <row r="622" spans="2:14" hidden="1" x14ac:dyDescent="0.35">
      <c r="B622" s="74"/>
      <c r="C622" s="74"/>
      <c r="D622" s="74"/>
      <c r="E622" s="75"/>
      <c r="F622" s="75"/>
      <c r="G622" s="76"/>
      <c r="H622" s="76"/>
      <c r="I622" s="76"/>
      <c r="J622" s="75"/>
      <c r="K622" s="75"/>
      <c r="L622" s="75"/>
      <c r="M622" s="75"/>
      <c r="N622" s="75"/>
    </row>
    <row r="623" spans="2:14" hidden="1" x14ac:dyDescent="0.35">
      <c r="B623" s="74"/>
      <c r="C623" s="74"/>
      <c r="D623" s="74"/>
      <c r="E623" s="75"/>
      <c r="F623" s="75"/>
      <c r="G623" s="76"/>
      <c r="H623" s="76"/>
      <c r="I623" s="76"/>
      <c r="J623" s="75"/>
      <c r="K623" s="75"/>
      <c r="L623" s="75"/>
      <c r="M623" s="75"/>
      <c r="N623" s="75"/>
    </row>
    <row r="624" spans="2:14" hidden="1" x14ac:dyDescent="0.35">
      <c r="B624" s="74"/>
      <c r="C624" s="74"/>
      <c r="D624" s="74"/>
      <c r="E624" s="75"/>
      <c r="F624" s="75"/>
      <c r="G624" s="76"/>
      <c r="H624" s="76"/>
      <c r="I624" s="76"/>
      <c r="J624" s="75"/>
      <c r="K624" s="75"/>
      <c r="L624" s="75"/>
      <c r="M624" s="75"/>
      <c r="N624" s="75"/>
    </row>
    <row r="625" spans="2:14" hidden="1" x14ac:dyDescent="0.35">
      <c r="B625" s="74"/>
      <c r="C625" s="74"/>
      <c r="D625" s="74"/>
      <c r="E625" s="75"/>
      <c r="F625" s="75"/>
      <c r="G625" s="76"/>
      <c r="H625" s="76"/>
      <c r="I625" s="76"/>
      <c r="J625" s="75"/>
      <c r="K625" s="75"/>
      <c r="L625" s="75"/>
      <c r="M625" s="75"/>
      <c r="N625" s="75"/>
    </row>
    <row r="626" spans="2:14" hidden="1" x14ac:dyDescent="0.35">
      <c r="B626" s="74"/>
      <c r="C626" s="74"/>
      <c r="D626" s="74"/>
      <c r="E626" s="75"/>
      <c r="F626" s="75"/>
      <c r="G626" s="76"/>
      <c r="H626" s="76"/>
      <c r="I626" s="76"/>
      <c r="J626" s="75"/>
      <c r="K626" s="75"/>
      <c r="L626" s="75"/>
      <c r="M626" s="75"/>
      <c r="N626" s="75"/>
    </row>
    <row r="627" spans="2:14" hidden="1" x14ac:dyDescent="0.35">
      <c r="B627" s="74"/>
      <c r="C627" s="74"/>
      <c r="D627" s="74"/>
      <c r="E627" s="75"/>
      <c r="F627" s="75"/>
      <c r="G627" s="76"/>
      <c r="H627" s="76"/>
      <c r="I627" s="76"/>
      <c r="J627" s="75"/>
      <c r="K627" s="75"/>
      <c r="L627" s="75"/>
      <c r="M627" s="75"/>
      <c r="N627" s="75"/>
    </row>
    <row r="628" spans="2:14" hidden="1" x14ac:dyDescent="0.35">
      <c r="B628" s="74"/>
      <c r="C628" s="74"/>
      <c r="D628" s="74"/>
      <c r="E628" s="75"/>
      <c r="F628" s="75"/>
      <c r="G628" s="76"/>
      <c r="H628" s="76"/>
      <c r="I628" s="76"/>
      <c r="J628" s="75"/>
      <c r="K628" s="75"/>
      <c r="L628" s="75"/>
      <c r="M628" s="75"/>
      <c r="N628" s="75"/>
    </row>
    <row r="629" spans="2:14" hidden="1" x14ac:dyDescent="0.35">
      <c r="B629" s="74"/>
      <c r="C629" s="74"/>
      <c r="D629" s="74"/>
      <c r="E629" s="75"/>
      <c r="F629" s="75"/>
      <c r="G629" s="76"/>
      <c r="H629" s="76"/>
      <c r="I629" s="76"/>
      <c r="J629" s="75"/>
      <c r="K629" s="75"/>
      <c r="L629" s="75"/>
      <c r="M629" s="75"/>
      <c r="N629" s="75"/>
    </row>
    <row r="630" spans="2:14" hidden="1" x14ac:dyDescent="0.35">
      <c r="B630" s="74"/>
      <c r="C630" s="74"/>
      <c r="D630" s="74"/>
      <c r="E630" s="75"/>
      <c r="F630" s="75"/>
      <c r="G630" s="76"/>
      <c r="H630" s="76"/>
      <c r="I630" s="76"/>
      <c r="J630" s="75"/>
      <c r="K630" s="75"/>
      <c r="L630" s="75"/>
      <c r="M630" s="75"/>
      <c r="N630" s="75"/>
    </row>
    <row r="631" spans="2:14" hidden="1" x14ac:dyDescent="0.35">
      <c r="B631" s="74"/>
      <c r="C631" s="74"/>
      <c r="D631" s="74"/>
      <c r="E631" s="75"/>
      <c r="F631" s="75"/>
      <c r="G631" s="76"/>
      <c r="H631" s="76"/>
      <c r="I631" s="76"/>
      <c r="J631" s="75"/>
      <c r="K631" s="75"/>
      <c r="L631" s="75"/>
      <c r="M631" s="75"/>
      <c r="N631" s="75"/>
    </row>
    <row r="632" spans="2:14" hidden="1" x14ac:dyDescent="0.35">
      <c r="B632" s="74"/>
      <c r="C632" s="74"/>
      <c r="D632" s="74"/>
      <c r="E632" s="75"/>
      <c r="F632" s="75"/>
      <c r="G632" s="76"/>
      <c r="H632" s="76"/>
      <c r="I632" s="76"/>
      <c r="J632" s="75"/>
      <c r="K632" s="75"/>
      <c r="L632" s="75"/>
      <c r="M632" s="75"/>
      <c r="N632" s="75"/>
    </row>
    <row r="633" spans="2:14" hidden="1" x14ac:dyDescent="0.35">
      <c r="B633" s="74"/>
      <c r="C633" s="74"/>
      <c r="D633" s="74"/>
      <c r="E633" s="75"/>
      <c r="F633" s="75"/>
      <c r="G633" s="76"/>
      <c r="H633" s="76"/>
      <c r="I633" s="76"/>
      <c r="J633" s="75"/>
      <c r="K633" s="75"/>
      <c r="L633" s="75"/>
      <c r="M633" s="75"/>
      <c r="N633" s="75"/>
    </row>
    <row r="634" spans="2:14" hidden="1" x14ac:dyDescent="0.35">
      <c r="B634" s="74"/>
      <c r="C634" s="74"/>
      <c r="D634" s="74"/>
      <c r="E634" s="75"/>
      <c r="F634" s="75"/>
      <c r="G634" s="76"/>
      <c r="H634" s="76"/>
      <c r="I634" s="76"/>
      <c r="J634" s="75"/>
      <c r="K634" s="75"/>
      <c r="L634" s="75"/>
      <c r="M634" s="75"/>
      <c r="N634" s="75"/>
    </row>
    <row r="635" spans="2:14" hidden="1" x14ac:dyDescent="0.35">
      <c r="B635" s="74"/>
      <c r="C635" s="74"/>
      <c r="D635" s="74"/>
      <c r="E635" s="75"/>
      <c r="F635" s="75"/>
      <c r="G635" s="76"/>
      <c r="H635" s="76"/>
      <c r="I635" s="76"/>
      <c r="J635" s="75"/>
      <c r="K635" s="75"/>
      <c r="L635" s="75"/>
      <c r="M635" s="75"/>
      <c r="N635" s="75"/>
    </row>
    <row r="636" spans="2:14" hidden="1" x14ac:dyDescent="0.35">
      <c r="B636" s="74"/>
      <c r="C636" s="74"/>
      <c r="D636" s="74"/>
      <c r="E636" s="75"/>
      <c r="F636" s="75"/>
      <c r="G636" s="76"/>
      <c r="H636" s="76"/>
      <c r="I636" s="76"/>
      <c r="J636" s="75"/>
      <c r="K636" s="75"/>
      <c r="L636" s="75"/>
      <c r="M636" s="75"/>
      <c r="N636" s="75"/>
    </row>
    <row r="637" spans="2:14" hidden="1" x14ac:dyDescent="0.35">
      <c r="B637" s="74"/>
      <c r="C637" s="74"/>
      <c r="D637" s="74"/>
      <c r="E637" s="75"/>
      <c r="F637" s="75"/>
      <c r="G637" s="76"/>
      <c r="H637" s="76"/>
      <c r="I637" s="76"/>
      <c r="J637" s="75"/>
      <c r="K637" s="75"/>
      <c r="L637" s="75"/>
      <c r="M637" s="75"/>
      <c r="N637" s="75"/>
    </row>
    <row r="638" spans="2:14" hidden="1" x14ac:dyDescent="0.35">
      <c r="B638" s="74"/>
      <c r="C638" s="74"/>
      <c r="D638" s="74"/>
      <c r="E638" s="75"/>
      <c r="F638" s="75"/>
      <c r="G638" s="76"/>
      <c r="H638" s="76"/>
      <c r="I638" s="76"/>
      <c r="J638" s="75"/>
      <c r="K638" s="75"/>
      <c r="L638" s="75"/>
      <c r="M638" s="75"/>
      <c r="N638" s="75"/>
    </row>
    <row r="639" spans="2:14" hidden="1" x14ac:dyDescent="0.35">
      <c r="B639" s="74"/>
      <c r="C639" s="74"/>
      <c r="D639" s="74"/>
      <c r="E639" s="75"/>
      <c r="F639" s="75"/>
      <c r="G639" s="76"/>
      <c r="H639" s="76"/>
      <c r="I639" s="76"/>
      <c r="J639" s="75"/>
      <c r="K639" s="75"/>
      <c r="L639" s="75"/>
      <c r="M639" s="75"/>
      <c r="N639" s="75"/>
    </row>
    <row r="640" spans="2:14" hidden="1" x14ac:dyDescent="0.35">
      <c r="B640" s="74"/>
      <c r="C640" s="74"/>
      <c r="D640" s="74"/>
      <c r="E640" s="75"/>
      <c r="F640" s="75"/>
      <c r="G640" s="76"/>
      <c r="H640" s="76"/>
      <c r="I640" s="76"/>
      <c r="J640" s="75"/>
      <c r="K640" s="75"/>
      <c r="L640" s="75"/>
      <c r="M640" s="75"/>
      <c r="N640" s="75"/>
    </row>
    <row r="641" spans="2:14" hidden="1" x14ac:dyDescent="0.35">
      <c r="B641" s="74"/>
      <c r="C641" s="74"/>
      <c r="D641" s="74"/>
      <c r="E641" s="75"/>
      <c r="F641" s="75"/>
      <c r="G641" s="76"/>
      <c r="H641" s="76"/>
      <c r="I641" s="76"/>
      <c r="J641" s="75"/>
      <c r="K641" s="75"/>
      <c r="L641" s="75"/>
      <c r="M641" s="75"/>
      <c r="N641" s="75"/>
    </row>
    <row r="642" spans="2:14" hidden="1" x14ac:dyDescent="0.35">
      <c r="B642" s="74"/>
      <c r="C642" s="74"/>
      <c r="D642" s="74"/>
      <c r="E642" s="75"/>
      <c r="F642" s="75"/>
      <c r="G642" s="76"/>
      <c r="H642" s="76"/>
      <c r="I642" s="76"/>
      <c r="J642" s="75"/>
      <c r="K642" s="75"/>
      <c r="L642" s="75"/>
      <c r="M642" s="75"/>
      <c r="N642" s="75"/>
    </row>
    <row r="643" spans="2:14" hidden="1" x14ac:dyDescent="0.35">
      <c r="B643" s="74"/>
      <c r="C643" s="74"/>
      <c r="D643" s="74"/>
      <c r="E643" s="75"/>
      <c r="F643" s="75"/>
      <c r="G643" s="76"/>
      <c r="H643" s="76"/>
      <c r="I643" s="76"/>
      <c r="J643" s="75"/>
      <c r="K643" s="75"/>
      <c r="L643" s="75"/>
      <c r="M643" s="75"/>
      <c r="N643" s="75"/>
    </row>
    <row r="644" spans="2:14" hidden="1" x14ac:dyDescent="0.35">
      <c r="B644" s="74"/>
      <c r="C644" s="74"/>
      <c r="D644" s="74"/>
      <c r="E644" s="75"/>
      <c r="F644" s="75"/>
      <c r="G644" s="76"/>
      <c r="H644" s="76"/>
      <c r="I644" s="76"/>
      <c r="J644" s="75"/>
      <c r="K644" s="75"/>
      <c r="L644" s="75"/>
      <c r="M644" s="75"/>
      <c r="N644" s="75"/>
    </row>
    <row r="645" spans="2:14" hidden="1" x14ac:dyDescent="0.35">
      <c r="B645" s="74"/>
      <c r="C645" s="74"/>
      <c r="D645" s="74"/>
      <c r="E645" s="75"/>
      <c r="F645" s="75"/>
      <c r="G645" s="76"/>
      <c r="H645" s="76"/>
      <c r="I645" s="76"/>
      <c r="J645" s="75"/>
      <c r="K645" s="75"/>
      <c r="L645" s="75"/>
      <c r="M645" s="75"/>
      <c r="N645" s="75"/>
    </row>
    <row r="646" spans="2:14" hidden="1" x14ac:dyDescent="0.35">
      <c r="B646" s="74"/>
      <c r="C646" s="74"/>
      <c r="D646" s="74"/>
      <c r="E646" s="75"/>
      <c r="F646" s="75"/>
      <c r="G646" s="76"/>
      <c r="H646" s="76"/>
      <c r="I646" s="76"/>
      <c r="J646" s="75"/>
      <c r="K646" s="75"/>
      <c r="L646" s="75"/>
      <c r="M646" s="75"/>
      <c r="N646" s="75"/>
    </row>
    <row r="647" spans="2:14" hidden="1" x14ac:dyDescent="0.35">
      <c r="B647" s="74"/>
      <c r="C647" s="74"/>
      <c r="D647" s="74"/>
      <c r="E647" s="75"/>
      <c r="F647" s="75"/>
      <c r="G647" s="76"/>
      <c r="H647" s="76"/>
      <c r="I647" s="76"/>
      <c r="J647" s="75"/>
      <c r="K647" s="75"/>
      <c r="L647" s="75"/>
      <c r="M647" s="75"/>
      <c r="N647" s="75"/>
    </row>
    <row r="648" spans="2:14" hidden="1" x14ac:dyDescent="0.35">
      <c r="B648" s="74"/>
      <c r="C648" s="74"/>
      <c r="D648" s="74"/>
      <c r="E648" s="75"/>
      <c r="F648" s="75"/>
      <c r="G648" s="76"/>
      <c r="H648" s="76"/>
      <c r="I648" s="76"/>
      <c r="J648" s="75"/>
      <c r="K648" s="75"/>
      <c r="L648" s="75"/>
      <c r="M648" s="75"/>
      <c r="N648" s="75"/>
    </row>
    <row r="649" spans="2:14" hidden="1" x14ac:dyDescent="0.35">
      <c r="B649" s="74"/>
      <c r="C649" s="74"/>
      <c r="D649" s="74"/>
      <c r="E649" s="75"/>
      <c r="F649" s="75"/>
      <c r="G649" s="76"/>
      <c r="H649" s="76"/>
      <c r="I649" s="76"/>
      <c r="J649" s="75"/>
      <c r="K649" s="75"/>
      <c r="L649" s="75"/>
      <c r="M649" s="75"/>
      <c r="N649" s="75"/>
    </row>
    <row r="650" spans="2:14" hidden="1" x14ac:dyDescent="0.35">
      <c r="B650" s="74"/>
      <c r="C650" s="74"/>
      <c r="D650" s="74"/>
      <c r="E650" s="75"/>
      <c r="F650" s="75"/>
      <c r="G650" s="76"/>
      <c r="H650" s="76"/>
      <c r="I650" s="76"/>
      <c r="J650" s="75"/>
      <c r="K650" s="75"/>
      <c r="L650" s="75"/>
      <c r="M650" s="75"/>
      <c r="N650" s="75"/>
    </row>
    <row r="651" spans="2:14" hidden="1" x14ac:dyDescent="0.35">
      <c r="B651" s="74"/>
      <c r="C651" s="74"/>
      <c r="D651" s="74"/>
      <c r="E651" s="75"/>
      <c r="F651" s="75"/>
      <c r="G651" s="76"/>
      <c r="H651" s="76"/>
      <c r="I651" s="76"/>
      <c r="J651" s="75"/>
      <c r="K651" s="75"/>
      <c r="L651" s="75"/>
      <c r="M651" s="75"/>
      <c r="N651" s="75"/>
    </row>
    <row r="652" spans="2:14" hidden="1" x14ac:dyDescent="0.35">
      <c r="B652" s="74"/>
      <c r="C652" s="74"/>
      <c r="D652" s="74"/>
      <c r="E652" s="75"/>
      <c r="F652" s="75"/>
      <c r="G652" s="76"/>
      <c r="H652" s="76"/>
      <c r="I652" s="76"/>
      <c r="J652" s="75"/>
      <c r="K652" s="75"/>
      <c r="L652" s="75"/>
      <c r="M652" s="75"/>
      <c r="N652" s="75"/>
    </row>
    <row r="653" spans="2:14" hidden="1" x14ac:dyDescent="0.35">
      <c r="B653" s="74"/>
      <c r="C653" s="74"/>
      <c r="D653" s="74"/>
      <c r="E653" s="75"/>
      <c r="F653" s="75"/>
      <c r="G653" s="76"/>
      <c r="H653" s="76"/>
      <c r="I653" s="76"/>
      <c r="J653" s="75"/>
      <c r="K653" s="75"/>
      <c r="L653" s="75"/>
      <c r="M653" s="75"/>
      <c r="N653" s="75"/>
    </row>
    <row r="654" spans="2:14" hidden="1" x14ac:dyDescent="0.35">
      <c r="B654" s="74"/>
      <c r="C654" s="74"/>
      <c r="D654" s="74"/>
      <c r="E654" s="75"/>
      <c r="F654" s="75"/>
      <c r="G654" s="76"/>
      <c r="H654" s="76"/>
      <c r="I654" s="76"/>
      <c r="J654" s="75"/>
      <c r="K654" s="75"/>
      <c r="L654" s="75"/>
      <c r="M654" s="75"/>
      <c r="N654" s="75"/>
    </row>
    <row r="655" spans="2:14" hidden="1" x14ac:dyDescent="0.35">
      <c r="B655" s="74"/>
      <c r="C655" s="74"/>
      <c r="D655" s="74"/>
      <c r="E655" s="75"/>
      <c r="F655" s="75"/>
      <c r="G655" s="76"/>
      <c r="H655" s="76"/>
      <c r="I655" s="76"/>
      <c r="J655" s="75"/>
      <c r="K655" s="75"/>
      <c r="L655" s="75"/>
      <c r="M655" s="75"/>
      <c r="N655" s="75"/>
    </row>
    <row r="656" spans="2:14" hidden="1" x14ac:dyDescent="0.35">
      <c r="B656" s="74"/>
      <c r="C656" s="74"/>
      <c r="D656" s="74"/>
      <c r="E656" s="75"/>
      <c r="F656" s="75"/>
      <c r="G656" s="76"/>
      <c r="H656" s="76"/>
      <c r="I656" s="76"/>
      <c r="J656" s="75"/>
      <c r="K656" s="75"/>
      <c r="L656" s="75"/>
      <c r="M656" s="75"/>
      <c r="N656" s="75"/>
    </row>
    <row r="657" spans="2:14" hidden="1" x14ac:dyDescent="0.35">
      <c r="B657" s="74"/>
      <c r="C657" s="74"/>
      <c r="D657" s="74"/>
      <c r="E657" s="75"/>
      <c r="F657" s="75"/>
      <c r="G657" s="76"/>
      <c r="H657" s="76"/>
      <c r="I657" s="76"/>
      <c r="J657" s="75"/>
      <c r="K657" s="75"/>
      <c r="L657" s="75"/>
      <c r="M657" s="75"/>
      <c r="N657" s="75"/>
    </row>
    <row r="658" spans="2:14" hidden="1" x14ac:dyDescent="0.35">
      <c r="B658" s="74"/>
      <c r="C658" s="74"/>
      <c r="D658" s="74"/>
      <c r="E658" s="75"/>
      <c r="F658" s="75"/>
      <c r="G658" s="76"/>
      <c r="H658" s="76"/>
      <c r="I658" s="76"/>
      <c r="J658" s="75"/>
      <c r="K658" s="75"/>
      <c r="L658" s="75"/>
      <c r="M658" s="75"/>
      <c r="N658" s="75"/>
    </row>
    <row r="659" spans="2:14" hidden="1" x14ac:dyDescent="0.35">
      <c r="B659" s="74"/>
      <c r="C659" s="74"/>
      <c r="D659" s="74"/>
      <c r="E659" s="75"/>
      <c r="F659" s="75"/>
      <c r="G659" s="76"/>
      <c r="H659" s="76"/>
      <c r="I659" s="76"/>
      <c r="J659" s="75"/>
      <c r="K659" s="75"/>
      <c r="L659" s="75"/>
      <c r="M659" s="75"/>
      <c r="N659" s="75"/>
    </row>
    <row r="660" spans="2:14" hidden="1" x14ac:dyDescent="0.35">
      <c r="B660" s="74"/>
      <c r="C660" s="74"/>
      <c r="D660" s="74"/>
      <c r="E660" s="75"/>
      <c r="F660" s="75"/>
      <c r="G660" s="76"/>
      <c r="H660" s="76"/>
      <c r="I660" s="76"/>
      <c r="J660" s="75"/>
      <c r="K660" s="75"/>
      <c r="L660" s="75"/>
      <c r="M660" s="75"/>
      <c r="N660" s="75"/>
    </row>
    <row r="661" spans="2:14" hidden="1" x14ac:dyDescent="0.35">
      <c r="B661" s="74"/>
      <c r="C661" s="74"/>
      <c r="D661" s="74"/>
      <c r="E661" s="75"/>
      <c r="F661" s="75"/>
      <c r="G661" s="76"/>
      <c r="H661" s="76"/>
      <c r="I661" s="76"/>
      <c r="J661" s="75"/>
      <c r="K661" s="75"/>
      <c r="L661" s="75"/>
      <c r="M661" s="75"/>
      <c r="N661" s="75"/>
    </row>
    <row r="662" spans="2:14" hidden="1" x14ac:dyDescent="0.35">
      <c r="B662" s="74"/>
      <c r="C662" s="74"/>
      <c r="D662" s="74"/>
      <c r="E662" s="75"/>
      <c r="F662" s="75"/>
      <c r="G662" s="76"/>
      <c r="H662" s="76"/>
      <c r="I662" s="76"/>
      <c r="J662" s="75"/>
      <c r="K662" s="75"/>
      <c r="L662" s="75"/>
      <c r="M662" s="75"/>
      <c r="N662" s="75"/>
    </row>
    <row r="663" spans="2:14" hidden="1" x14ac:dyDescent="0.35">
      <c r="B663" s="74"/>
      <c r="C663" s="74"/>
      <c r="D663" s="74"/>
      <c r="E663" s="75"/>
      <c r="F663" s="75"/>
      <c r="G663" s="76"/>
      <c r="H663" s="76"/>
      <c r="I663" s="76"/>
      <c r="J663" s="75"/>
      <c r="K663" s="75"/>
      <c r="L663" s="75"/>
      <c r="M663" s="75"/>
      <c r="N663" s="75"/>
    </row>
    <row r="664" spans="2:14" hidden="1" x14ac:dyDescent="0.35">
      <c r="B664" s="74"/>
      <c r="C664" s="74"/>
      <c r="D664" s="74"/>
      <c r="E664" s="75"/>
      <c r="F664" s="75"/>
      <c r="G664" s="76"/>
      <c r="H664" s="76"/>
      <c r="I664" s="76"/>
      <c r="J664" s="75"/>
      <c r="K664" s="75"/>
      <c r="L664" s="75"/>
      <c r="M664" s="75"/>
      <c r="N664" s="75"/>
    </row>
    <row r="665" spans="2:14" hidden="1" x14ac:dyDescent="0.35">
      <c r="B665" s="74"/>
      <c r="C665" s="74"/>
      <c r="D665" s="74"/>
      <c r="E665" s="75"/>
      <c r="F665" s="75"/>
      <c r="G665" s="76"/>
      <c r="H665" s="76"/>
      <c r="I665" s="76"/>
      <c r="J665" s="75"/>
      <c r="K665" s="75"/>
      <c r="L665" s="75"/>
      <c r="M665" s="75"/>
      <c r="N665" s="75"/>
    </row>
    <row r="666" spans="2:14" hidden="1" x14ac:dyDescent="0.35">
      <c r="B666" s="74"/>
      <c r="C666" s="74"/>
      <c r="D666" s="74"/>
      <c r="E666" s="75"/>
      <c r="F666" s="75"/>
      <c r="G666" s="76"/>
      <c r="H666" s="76"/>
      <c r="I666" s="76"/>
      <c r="J666" s="75"/>
      <c r="K666" s="75"/>
      <c r="L666" s="75"/>
      <c r="M666" s="75"/>
      <c r="N666" s="75"/>
    </row>
    <row r="667" spans="2:14" hidden="1" x14ac:dyDescent="0.35">
      <c r="B667" s="74"/>
      <c r="C667" s="74"/>
      <c r="D667" s="74"/>
      <c r="E667" s="75"/>
      <c r="F667" s="75"/>
      <c r="G667" s="76"/>
      <c r="H667" s="76"/>
      <c r="I667" s="76"/>
      <c r="J667" s="75"/>
      <c r="K667" s="75"/>
      <c r="L667" s="75"/>
      <c r="M667" s="75"/>
      <c r="N667" s="75"/>
    </row>
    <row r="668" spans="2:14" hidden="1" x14ac:dyDescent="0.35">
      <c r="B668" s="74"/>
      <c r="C668" s="74"/>
      <c r="D668" s="74"/>
      <c r="E668" s="75"/>
      <c r="F668" s="75"/>
      <c r="G668" s="76"/>
      <c r="H668" s="76"/>
      <c r="I668" s="76"/>
      <c r="J668" s="75"/>
      <c r="K668" s="75"/>
      <c r="L668" s="75"/>
      <c r="M668" s="75"/>
      <c r="N668" s="75"/>
    </row>
    <row r="669" spans="2:14" hidden="1" x14ac:dyDescent="0.35">
      <c r="B669" s="74"/>
      <c r="C669" s="74"/>
      <c r="D669" s="74"/>
      <c r="E669" s="75"/>
      <c r="F669" s="75"/>
      <c r="G669" s="76"/>
      <c r="H669" s="76"/>
      <c r="I669" s="76"/>
      <c r="J669" s="75"/>
      <c r="K669" s="75"/>
      <c r="L669" s="75"/>
      <c r="M669" s="75"/>
      <c r="N669" s="75"/>
    </row>
    <row r="670" spans="2:14" hidden="1" x14ac:dyDescent="0.35">
      <c r="B670" s="74"/>
      <c r="C670" s="74"/>
      <c r="D670" s="74"/>
      <c r="E670" s="75"/>
      <c r="F670" s="75"/>
      <c r="G670" s="76"/>
      <c r="H670" s="76"/>
      <c r="I670" s="76"/>
      <c r="J670" s="75"/>
      <c r="K670" s="75"/>
      <c r="L670" s="75"/>
      <c r="M670" s="75"/>
      <c r="N670" s="75"/>
    </row>
    <row r="671" spans="2:14" hidden="1" x14ac:dyDescent="0.35">
      <c r="B671" s="74"/>
      <c r="C671" s="74"/>
      <c r="D671" s="74"/>
      <c r="E671" s="75"/>
      <c r="F671" s="75"/>
      <c r="G671" s="76"/>
      <c r="H671" s="76"/>
      <c r="I671" s="76"/>
      <c r="J671" s="75"/>
      <c r="K671" s="75"/>
      <c r="L671" s="75"/>
      <c r="M671" s="75"/>
      <c r="N671" s="75"/>
    </row>
    <row r="672" spans="2:14" hidden="1" x14ac:dyDescent="0.35">
      <c r="B672" s="74"/>
      <c r="C672" s="74"/>
      <c r="D672" s="74"/>
      <c r="E672" s="75"/>
      <c r="F672" s="75"/>
      <c r="G672" s="76"/>
      <c r="H672" s="76"/>
      <c r="I672" s="76"/>
      <c r="J672" s="75"/>
      <c r="K672" s="75"/>
      <c r="L672" s="75"/>
      <c r="M672" s="75"/>
      <c r="N672" s="75"/>
    </row>
    <row r="673" spans="2:14" hidden="1" x14ac:dyDescent="0.35">
      <c r="B673" s="74"/>
      <c r="C673" s="74"/>
      <c r="D673" s="74"/>
      <c r="E673" s="75"/>
      <c r="F673" s="75"/>
      <c r="G673" s="76"/>
      <c r="H673" s="76"/>
      <c r="I673" s="76"/>
      <c r="J673" s="75"/>
      <c r="K673" s="75"/>
      <c r="L673" s="75"/>
      <c r="M673" s="75"/>
      <c r="N673" s="75"/>
    </row>
    <row r="674" spans="2:14" hidden="1" x14ac:dyDescent="0.35">
      <c r="B674" s="74"/>
      <c r="C674" s="74"/>
      <c r="D674" s="74"/>
      <c r="E674" s="75"/>
      <c r="F674" s="75"/>
      <c r="G674" s="76"/>
      <c r="H674" s="76"/>
      <c r="I674" s="76"/>
      <c r="J674" s="75"/>
      <c r="K674" s="75"/>
      <c r="L674" s="75"/>
      <c r="M674" s="75"/>
      <c r="N674" s="75"/>
    </row>
    <row r="675" spans="2:14" hidden="1" x14ac:dyDescent="0.35">
      <c r="B675" s="74"/>
      <c r="C675" s="74"/>
      <c r="D675" s="74"/>
      <c r="E675" s="75"/>
      <c r="F675" s="75"/>
      <c r="G675" s="76"/>
      <c r="H675" s="76"/>
      <c r="I675" s="76"/>
      <c r="J675" s="75"/>
      <c r="K675" s="75"/>
      <c r="L675" s="75"/>
      <c r="M675" s="75"/>
      <c r="N675" s="75"/>
    </row>
    <row r="676" spans="2:14" hidden="1" x14ac:dyDescent="0.35">
      <c r="B676" s="74"/>
      <c r="C676" s="74"/>
      <c r="D676" s="74"/>
      <c r="E676" s="75"/>
      <c r="F676" s="75"/>
      <c r="G676" s="76"/>
      <c r="H676" s="76"/>
      <c r="I676" s="76"/>
      <c r="J676" s="75"/>
      <c r="K676" s="75"/>
      <c r="L676" s="75"/>
      <c r="M676" s="75"/>
      <c r="N676" s="75"/>
    </row>
    <row r="677" spans="2:14" hidden="1" x14ac:dyDescent="0.35">
      <c r="B677" s="74"/>
      <c r="C677" s="74"/>
      <c r="D677" s="74"/>
      <c r="E677" s="75"/>
      <c r="F677" s="75"/>
      <c r="G677" s="76"/>
      <c r="H677" s="76"/>
      <c r="I677" s="76"/>
      <c r="J677" s="75"/>
      <c r="K677" s="75"/>
      <c r="L677" s="75"/>
      <c r="M677" s="75"/>
      <c r="N677" s="75"/>
    </row>
    <row r="678" spans="2:14" hidden="1" x14ac:dyDescent="0.35">
      <c r="B678" s="74"/>
      <c r="C678" s="74"/>
      <c r="D678" s="74"/>
      <c r="E678" s="75"/>
      <c r="F678" s="75"/>
      <c r="G678" s="76"/>
      <c r="H678" s="76"/>
      <c r="I678" s="76"/>
      <c r="J678" s="75"/>
      <c r="K678" s="75"/>
      <c r="L678" s="75"/>
      <c r="M678" s="75"/>
      <c r="N678" s="75"/>
    </row>
    <row r="679" spans="2:14" hidden="1" x14ac:dyDescent="0.35">
      <c r="B679" s="74"/>
      <c r="C679" s="74"/>
      <c r="D679" s="74"/>
      <c r="E679" s="75"/>
      <c r="F679" s="75"/>
      <c r="G679" s="76"/>
      <c r="H679" s="76"/>
      <c r="I679" s="76"/>
      <c r="J679" s="75"/>
      <c r="K679" s="75"/>
      <c r="L679" s="75"/>
      <c r="M679" s="75"/>
      <c r="N679" s="75"/>
    </row>
    <row r="680" spans="2:14" hidden="1" x14ac:dyDescent="0.35">
      <c r="B680" s="74"/>
      <c r="C680" s="74"/>
      <c r="D680" s="74"/>
      <c r="E680" s="75"/>
      <c r="F680" s="75"/>
      <c r="G680" s="76"/>
      <c r="H680" s="76"/>
      <c r="I680" s="76"/>
      <c r="J680" s="75"/>
      <c r="K680" s="75"/>
      <c r="L680" s="75"/>
      <c r="M680" s="75"/>
      <c r="N680" s="75"/>
    </row>
    <row r="681" spans="2:14" hidden="1" x14ac:dyDescent="0.35">
      <c r="B681" s="74"/>
      <c r="C681" s="74"/>
      <c r="D681" s="74"/>
      <c r="E681" s="75"/>
      <c r="F681" s="75"/>
      <c r="G681" s="76"/>
      <c r="H681" s="76"/>
      <c r="I681" s="76"/>
      <c r="J681" s="75"/>
      <c r="K681" s="75"/>
      <c r="L681" s="75"/>
      <c r="M681" s="75"/>
      <c r="N681" s="75"/>
    </row>
    <row r="682" spans="2:14" hidden="1" x14ac:dyDescent="0.35">
      <c r="B682" s="74"/>
      <c r="C682" s="74"/>
      <c r="D682" s="74"/>
      <c r="E682" s="75"/>
      <c r="F682" s="75"/>
      <c r="G682" s="76"/>
      <c r="H682" s="76"/>
      <c r="I682" s="76"/>
      <c r="J682" s="75"/>
      <c r="K682" s="75"/>
      <c r="L682" s="75"/>
      <c r="M682" s="75"/>
      <c r="N682" s="75"/>
    </row>
    <row r="683" spans="2:14" hidden="1" x14ac:dyDescent="0.35">
      <c r="B683" s="74"/>
      <c r="C683" s="74"/>
      <c r="D683" s="74"/>
      <c r="E683" s="75"/>
      <c r="F683" s="75"/>
      <c r="G683" s="76"/>
      <c r="H683" s="76"/>
      <c r="I683" s="76"/>
      <c r="J683" s="75"/>
      <c r="K683" s="75"/>
      <c r="L683" s="75"/>
      <c r="M683" s="75"/>
      <c r="N683" s="75"/>
    </row>
    <row r="684" spans="2:14" hidden="1" x14ac:dyDescent="0.35">
      <c r="B684" s="74"/>
      <c r="C684" s="74"/>
      <c r="D684" s="74"/>
      <c r="E684" s="75"/>
      <c r="F684" s="75"/>
      <c r="G684" s="76"/>
      <c r="H684" s="76"/>
      <c r="I684" s="76"/>
      <c r="J684" s="75"/>
      <c r="K684" s="75"/>
      <c r="L684" s="75"/>
      <c r="M684" s="75"/>
      <c r="N684" s="75"/>
    </row>
    <row r="685" spans="2:14" hidden="1" x14ac:dyDescent="0.35">
      <c r="B685" s="74"/>
      <c r="C685" s="74"/>
      <c r="D685" s="74"/>
      <c r="E685" s="75"/>
      <c r="F685" s="75"/>
      <c r="G685" s="76"/>
      <c r="H685" s="76"/>
      <c r="I685" s="76"/>
      <c r="J685" s="75"/>
      <c r="K685" s="75"/>
      <c r="L685" s="75"/>
      <c r="M685" s="75"/>
      <c r="N685" s="75"/>
    </row>
    <row r="686" spans="2:14" hidden="1" x14ac:dyDescent="0.35">
      <c r="B686" s="74"/>
      <c r="C686" s="74"/>
      <c r="D686" s="74"/>
      <c r="E686" s="75"/>
      <c r="F686" s="75"/>
      <c r="G686" s="76"/>
      <c r="H686" s="76"/>
      <c r="I686" s="76"/>
      <c r="J686" s="75"/>
      <c r="K686" s="75"/>
      <c r="L686" s="75"/>
      <c r="M686" s="75"/>
      <c r="N686" s="75"/>
    </row>
    <row r="687" spans="2:14" hidden="1" x14ac:dyDescent="0.35">
      <c r="B687" s="74"/>
      <c r="C687" s="74"/>
      <c r="D687" s="74"/>
      <c r="E687" s="75"/>
      <c r="F687" s="75"/>
      <c r="G687" s="76"/>
      <c r="H687" s="76"/>
      <c r="I687" s="76"/>
      <c r="J687" s="75"/>
      <c r="K687" s="75"/>
      <c r="L687" s="75"/>
      <c r="M687" s="75"/>
      <c r="N687" s="75"/>
    </row>
    <row r="688" spans="2:14" hidden="1" x14ac:dyDescent="0.35">
      <c r="B688" s="74"/>
      <c r="C688" s="74"/>
      <c r="D688" s="74"/>
      <c r="E688" s="75"/>
      <c r="F688" s="75"/>
      <c r="G688" s="76"/>
      <c r="H688" s="76"/>
      <c r="I688" s="76"/>
      <c r="J688" s="75"/>
      <c r="K688" s="75"/>
      <c r="L688" s="75"/>
      <c r="M688" s="75"/>
      <c r="N688" s="75"/>
    </row>
    <row r="689" spans="2:14" hidden="1" x14ac:dyDescent="0.35">
      <c r="B689" s="74"/>
      <c r="C689" s="74"/>
      <c r="D689" s="74"/>
      <c r="E689" s="75"/>
      <c r="F689" s="75"/>
      <c r="G689" s="76"/>
      <c r="H689" s="76"/>
      <c r="I689" s="76"/>
      <c r="J689" s="75"/>
      <c r="K689" s="75"/>
      <c r="L689" s="75"/>
      <c r="M689" s="75"/>
      <c r="N689" s="75"/>
    </row>
    <row r="690" spans="2:14" hidden="1" x14ac:dyDescent="0.35">
      <c r="B690" s="74"/>
      <c r="C690" s="74"/>
      <c r="D690" s="74"/>
      <c r="E690" s="75"/>
      <c r="F690" s="75"/>
      <c r="G690" s="76"/>
      <c r="H690" s="76"/>
      <c r="I690" s="76"/>
      <c r="J690" s="75"/>
      <c r="K690" s="75"/>
      <c r="L690" s="75"/>
      <c r="M690" s="75"/>
      <c r="N690" s="75"/>
    </row>
    <row r="691" spans="2:14" hidden="1" x14ac:dyDescent="0.35">
      <c r="B691" s="74"/>
      <c r="C691" s="74"/>
      <c r="D691" s="74"/>
      <c r="E691" s="75"/>
      <c r="F691" s="75"/>
      <c r="G691" s="76"/>
      <c r="H691" s="76"/>
      <c r="I691" s="76"/>
      <c r="J691" s="75"/>
      <c r="K691" s="75"/>
      <c r="L691" s="75"/>
      <c r="M691" s="75"/>
      <c r="N691" s="75"/>
    </row>
    <row r="692" spans="2:14" hidden="1" x14ac:dyDescent="0.35">
      <c r="B692" s="74"/>
      <c r="C692" s="74"/>
      <c r="D692" s="74"/>
      <c r="E692" s="75"/>
      <c r="F692" s="75"/>
      <c r="G692" s="76"/>
      <c r="H692" s="76"/>
      <c r="I692" s="76"/>
      <c r="J692" s="75"/>
      <c r="K692" s="75"/>
      <c r="L692" s="75"/>
      <c r="M692" s="75"/>
      <c r="N692" s="75"/>
    </row>
    <row r="693" spans="2:14" hidden="1" x14ac:dyDescent="0.35">
      <c r="B693" s="74"/>
      <c r="C693" s="74"/>
      <c r="D693" s="74"/>
      <c r="E693" s="75"/>
      <c r="F693" s="75"/>
      <c r="G693" s="76"/>
      <c r="H693" s="76"/>
      <c r="I693" s="76"/>
      <c r="J693" s="75"/>
      <c r="K693" s="75"/>
      <c r="L693" s="75"/>
      <c r="M693" s="75"/>
      <c r="N693" s="75"/>
    </row>
    <row r="694" spans="2:14" hidden="1" x14ac:dyDescent="0.35">
      <c r="B694" s="74"/>
      <c r="C694" s="74"/>
      <c r="D694" s="74"/>
      <c r="E694" s="75"/>
      <c r="F694" s="75"/>
      <c r="G694" s="76"/>
      <c r="H694" s="76"/>
      <c r="I694" s="76"/>
      <c r="J694" s="75"/>
      <c r="K694" s="75"/>
      <c r="L694" s="75"/>
      <c r="M694" s="75"/>
      <c r="N694" s="75"/>
    </row>
    <row r="695" spans="2:14" hidden="1" x14ac:dyDescent="0.35">
      <c r="B695" s="74"/>
      <c r="C695" s="74"/>
      <c r="D695" s="74"/>
      <c r="E695" s="75"/>
      <c r="F695" s="75"/>
      <c r="G695" s="76"/>
      <c r="H695" s="76"/>
      <c r="I695" s="76"/>
      <c r="J695" s="75"/>
      <c r="K695" s="75"/>
      <c r="L695" s="75"/>
      <c r="M695" s="75"/>
      <c r="N695" s="75"/>
    </row>
    <row r="696" spans="2:14" hidden="1" x14ac:dyDescent="0.35">
      <c r="B696" s="74"/>
      <c r="C696" s="74"/>
      <c r="D696" s="74"/>
      <c r="E696" s="75"/>
      <c r="F696" s="75"/>
      <c r="G696" s="76"/>
      <c r="H696" s="76"/>
      <c r="I696" s="76"/>
      <c r="J696" s="75"/>
      <c r="K696" s="75"/>
      <c r="L696" s="75"/>
      <c r="M696" s="75"/>
      <c r="N696" s="75"/>
    </row>
    <row r="697" spans="2:14" hidden="1" x14ac:dyDescent="0.35">
      <c r="B697" s="74"/>
      <c r="C697" s="74"/>
      <c r="D697" s="74"/>
      <c r="E697" s="75"/>
      <c r="F697" s="75"/>
      <c r="G697" s="76"/>
      <c r="H697" s="76"/>
      <c r="I697" s="76"/>
      <c r="J697" s="75"/>
      <c r="K697" s="75"/>
      <c r="L697" s="75"/>
      <c r="M697" s="75"/>
      <c r="N697" s="75"/>
    </row>
    <row r="698" spans="2:14" hidden="1" x14ac:dyDescent="0.35">
      <c r="B698" s="74"/>
      <c r="C698" s="74"/>
      <c r="D698" s="74"/>
      <c r="E698" s="75"/>
      <c r="F698" s="75"/>
      <c r="G698" s="76"/>
      <c r="H698" s="76"/>
      <c r="I698" s="76"/>
      <c r="J698" s="75"/>
      <c r="K698" s="75"/>
      <c r="L698" s="75"/>
      <c r="M698" s="75"/>
      <c r="N698" s="75"/>
    </row>
    <row r="699" spans="2:14" hidden="1" x14ac:dyDescent="0.35">
      <c r="B699" s="74"/>
      <c r="C699" s="74"/>
      <c r="D699" s="74"/>
      <c r="E699" s="75"/>
      <c r="F699" s="75"/>
      <c r="G699" s="76"/>
      <c r="H699" s="76"/>
      <c r="I699" s="76"/>
      <c r="J699" s="75"/>
      <c r="K699" s="75"/>
      <c r="L699" s="75"/>
      <c r="M699" s="75"/>
      <c r="N699" s="75"/>
    </row>
    <row r="700" spans="2:14" hidden="1" x14ac:dyDescent="0.35">
      <c r="B700" s="74"/>
      <c r="C700" s="74"/>
      <c r="D700" s="74"/>
      <c r="E700" s="75"/>
      <c r="F700" s="75"/>
      <c r="G700" s="76"/>
      <c r="H700" s="76"/>
      <c r="I700" s="76"/>
      <c r="J700" s="75"/>
      <c r="K700" s="75"/>
      <c r="L700" s="75"/>
      <c r="M700" s="75"/>
      <c r="N700" s="75"/>
    </row>
    <row r="701" spans="2:14" hidden="1" x14ac:dyDescent="0.35">
      <c r="B701" s="74"/>
      <c r="C701" s="74"/>
      <c r="D701" s="74"/>
      <c r="E701" s="75"/>
      <c r="F701" s="75"/>
      <c r="G701" s="76"/>
      <c r="H701" s="76"/>
      <c r="I701" s="76"/>
      <c r="J701" s="75"/>
      <c r="K701" s="75"/>
      <c r="L701" s="75"/>
      <c r="M701" s="75"/>
      <c r="N701" s="75"/>
    </row>
    <row r="702" spans="2:14" hidden="1" x14ac:dyDescent="0.35">
      <c r="B702" s="74"/>
      <c r="C702" s="74"/>
      <c r="D702" s="74"/>
      <c r="E702" s="75"/>
      <c r="F702" s="75"/>
      <c r="G702" s="76"/>
      <c r="H702" s="76"/>
      <c r="I702" s="76"/>
      <c r="J702" s="75"/>
      <c r="K702" s="75"/>
      <c r="L702" s="75"/>
      <c r="M702" s="75"/>
      <c r="N702" s="75"/>
    </row>
    <row r="703" spans="2:14" hidden="1" x14ac:dyDescent="0.35">
      <c r="B703" s="74"/>
      <c r="C703" s="74"/>
      <c r="D703" s="74"/>
      <c r="E703" s="75"/>
      <c r="F703" s="75"/>
      <c r="G703" s="76"/>
      <c r="H703" s="76"/>
      <c r="I703" s="76"/>
      <c r="J703" s="75"/>
      <c r="K703" s="75"/>
      <c r="L703" s="75"/>
      <c r="M703" s="75"/>
      <c r="N703" s="75"/>
    </row>
    <row r="704" spans="2:14" hidden="1" x14ac:dyDescent="0.35">
      <c r="B704" s="74"/>
      <c r="C704" s="74"/>
      <c r="D704" s="74"/>
      <c r="E704" s="75"/>
      <c r="F704" s="75"/>
      <c r="G704" s="76"/>
      <c r="H704" s="76"/>
      <c r="I704" s="76"/>
      <c r="J704" s="75"/>
      <c r="K704" s="75"/>
      <c r="L704" s="75"/>
      <c r="M704" s="75"/>
      <c r="N704" s="75"/>
    </row>
    <row r="705" spans="2:14" hidden="1" x14ac:dyDescent="0.35">
      <c r="B705" s="74"/>
      <c r="C705" s="74"/>
      <c r="D705" s="74"/>
      <c r="E705" s="75"/>
      <c r="F705" s="75"/>
      <c r="G705" s="76"/>
      <c r="H705" s="76"/>
      <c r="I705" s="76"/>
      <c r="J705" s="75"/>
      <c r="K705" s="75"/>
      <c r="L705" s="75"/>
      <c r="M705" s="75"/>
      <c r="N705" s="75"/>
    </row>
    <row r="706" spans="2:14" hidden="1" x14ac:dyDescent="0.35">
      <c r="B706" s="74"/>
      <c r="C706" s="74"/>
      <c r="D706" s="74"/>
      <c r="E706" s="75"/>
      <c r="F706" s="75"/>
      <c r="G706" s="76"/>
      <c r="H706" s="76"/>
      <c r="I706" s="76"/>
      <c r="J706" s="75"/>
      <c r="K706" s="75"/>
      <c r="L706" s="75"/>
      <c r="M706" s="75"/>
      <c r="N706" s="75"/>
    </row>
    <row r="707" spans="2:14" hidden="1" x14ac:dyDescent="0.35">
      <c r="B707" s="74"/>
      <c r="C707" s="74"/>
      <c r="D707" s="74"/>
      <c r="E707" s="75"/>
      <c r="F707" s="75"/>
      <c r="G707" s="76"/>
      <c r="H707" s="76"/>
      <c r="I707" s="76"/>
      <c r="J707" s="75"/>
      <c r="K707" s="75"/>
      <c r="L707" s="75"/>
      <c r="M707" s="75"/>
      <c r="N707" s="75"/>
    </row>
    <row r="708" spans="2:14" hidden="1" x14ac:dyDescent="0.35">
      <c r="B708" s="74"/>
      <c r="C708" s="74"/>
      <c r="D708" s="74"/>
      <c r="E708" s="75"/>
      <c r="F708" s="75"/>
      <c r="G708" s="76"/>
      <c r="H708" s="76"/>
      <c r="I708" s="76"/>
      <c r="J708" s="75"/>
      <c r="K708" s="75"/>
      <c r="L708" s="75"/>
      <c r="M708" s="75"/>
      <c r="N708" s="75"/>
    </row>
    <row r="709" spans="2:14" hidden="1" x14ac:dyDescent="0.35">
      <c r="B709" s="74"/>
      <c r="C709" s="74"/>
      <c r="D709" s="74"/>
      <c r="E709" s="75"/>
      <c r="F709" s="75"/>
      <c r="G709" s="76"/>
      <c r="H709" s="76"/>
      <c r="I709" s="76"/>
      <c r="J709" s="75"/>
      <c r="K709" s="75"/>
      <c r="L709" s="75"/>
      <c r="M709" s="75"/>
      <c r="N709" s="75"/>
    </row>
    <row r="710" spans="2:14" hidden="1" x14ac:dyDescent="0.35">
      <c r="B710" s="74"/>
      <c r="C710" s="74"/>
      <c r="D710" s="74"/>
      <c r="E710" s="75"/>
      <c r="F710" s="75"/>
      <c r="G710" s="76"/>
      <c r="H710" s="76"/>
      <c r="I710" s="76"/>
      <c r="J710" s="75"/>
      <c r="K710" s="75"/>
      <c r="L710" s="75"/>
      <c r="M710" s="75"/>
      <c r="N710" s="75"/>
    </row>
    <row r="711" spans="2:14" hidden="1" x14ac:dyDescent="0.35">
      <c r="B711" s="74"/>
      <c r="C711" s="74"/>
      <c r="D711" s="74"/>
      <c r="E711" s="75"/>
      <c r="F711" s="75"/>
      <c r="G711" s="76"/>
      <c r="H711" s="76"/>
      <c r="I711" s="76"/>
      <c r="J711" s="75"/>
      <c r="K711" s="75"/>
      <c r="L711" s="75"/>
      <c r="M711" s="75"/>
      <c r="N711" s="75"/>
    </row>
    <row r="712" spans="2:14" hidden="1" x14ac:dyDescent="0.35">
      <c r="B712" s="74"/>
      <c r="C712" s="74"/>
      <c r="D712" s="74"/>
      <c r="E712" s="75"/>
      <c r="F712" s="75"/>
      <c r="G712" s="76"/>
      <c r="H712" s="76"/>
      <c r="I712" s="76"/>
      <c r="J712" s="75"/>
      <c r="K712" s="75"/>
      <c r="L712" s="75"/>
      <c r="M712" s="75"/>
      <c r="N712" s="75"/>
    </row>
    <row r="713" spans="2:14" hidden="1" x14ac:dyDescent="0.35">
      <c r="B713" s="74"/>
      <c r="C713" s="74"/>
      <c r="D713" s="74"/>
      <c r="E713" s="75"/>
      <c r="F713" s="75"/>
      <c r="G713" s="76"/>
      <c r="H713" s="76"/>
      <c r="I713" s="76"/>
      <c r="J713" s="75"/>
      <c r="K713" s="75"/>
      <c r="L713" s="75"/>
      <c r="M713" s="75"/>
      <c r="N713" s="75"/>
    </row>
    <row r="714" spans="2:14" hidden="1" x14ac:dyDescent="0.35">
      <c r="B714" s="74"/>
      <c r="C714" s="74"/>
      <c r="D714" s="74"/>
      <c r="E714" s="75"/>
      <c r="F714" s="75"/>
      <c r="G714" s="76"/>
      <c r="H714" s="76"/>
      <c r="I714" s="76"/>
      <c r="J714" s="75"/>
      <c r="K714" s="75"/>
      <c r="L714" s="75"/>
      <c r="M714" s="75"/>
      <c r="N714" s="75"/>
    </row>
    <row r="715" spans="2:14" hidden="1" x14ac:dyDescent="0.35">
      <c r="B715" s="74"/>
      <c r="C715" s="74"/>
      <c r="D715" s="74"/>
      <c r="E715" s="75"/>
      <c r="F715" s="75"/>
      <c r="G715" s="76"/>
      <c r="H715" s="76"/>
      <c r="I715" s="76"/>
      <c r="J715" s="75"/>
      <c r="K715" s="75"/>
      <c r="L715" s="75"/>
      <c r="M715" s="75"/>
      <c r="N715" s="75"/>
    </row>
    <row r="716" spans="2:14" hidden="1" x14ac:dyDescent="0.35">
      <c r="B716" s="74"/>
      <c r="C716" s="74"/>
      <c r="D716" s="74"/>
      <c r="E716" s="75"/>
      <c r="F716" s="75"/>
      <c r="G716" s="76"/>
      <c r="H716" s="76"/>
      <c r="I716" s="76"/>
      <c r="J716" s="75"/>
      <c r="K716" s="75"/>
      <c r="L716" s="75"/>
      <c r="M716" s="75"/>
      <c r="N716" s="75"/>
    </row>
    <row r="717" spans="2:14" hidden="1" x14ac:dyDescent="0.35">
      <c r="B717" s="74"/>
      <c r="C717" s="74"/>
      <c r="D717" s="74"/>
      <c r="E717" s="75"/>
      <c r="F717" s="75"/>
      <c r="G717" s="76"/>
      <c r="H717" s="76"/>
      <c r="I717" s="76"/>
      <c r="J717" s="75"/>
      <c r="K717" s="75"/>
      <c r="L717" s="75"/>
      <c r="M717" s="75"/>
      <c r="N717" s="75"/>
    </row>
    <row r="718" spans="2:14" hidden="1" x14ac:dyDescent="0.35">
      <c r="B718" s="74"/>
      <c r="C718" s="74"/>
      <c r="D718" s="74"/>
      <c r="E718" s="75"/>
      <c r="F718" s="75"/>
      <c r="G718" s="76"/>
      <c r="H718" s="76"/>
      <c r="I718" s="76"/>
      <c r="J718" s="75"/>
      <c r="K718" s="75"/>
      <c r="L718" s="75"/>
      <c r="M718" s="75"/>
      <c r="N718" s="75"/>
    </row>
    <row r="719" spans="2:14" hidden="1" x14ac:dyDescent="0.35">
      <c r="B719" s="74"/>
      <c r="C719" s="74"/>
      <c r="D719" s="74"/>
      <c r="E719" s="75"/>
      <c r="F719" s="75"/>
      <c r="G719" s="76"/>
      <c r="H719" s="76"/>
      <c r="I719" s="76"/>
      <c r="J719" s="75"/>
      <c r="K719" s="75"/>
      <c r="L719" s="75"/>
      <c r="M719" s="75"/>
      <c r="N719" s="75"/>
    </row>
    <row r="720" spans="2:14" hidden="1" x14ac:dyDescent="0.35">
      <c r="B720" s="74"/>
      <c r="C720" s="74"/>
      <c r="D720" s="74"/>
      <c r="E720" s="75"/>
      <c r="F720" s="75"/>
      <c r="G720" s="76"/>
      <c r="H720" s="76"/>
      <c r="I720" s="76"/>
      <c r="J720" s="75"/>
      <c r="K720" s="75"/>
      <c r="L720" s="75"/>
      <c r="M720" s="75"/>
      <c r="N720" s="75"/>
    </row>
    <row r="721" spans="2:14" hidden="1" x14ac:dyDescent="0.35">
      <c r="B721" s="74"/>
      <c r="C721" s="74"/>
      <c r="D721" s="74"/>
      <c r="E721" s="75"/>
      <c r="F721" s="75"/>
      <c r="G721" s="76"/>
      <c r="H721" s="76"/>
      <c r="I721" s="76"/>
      <c r="J721" s="75"/>
      <c r="K721" s="75"/>
      <c r="L721" s="75"/>
      <c r="M721" s="75"/>
      <c r="N721" s="75"/>
    </row>
    <row r="722" spans="2:14" hidden="1" x14ac:dyDescent="0.35">
      <c r="B722" s="74"/>
      <c r="C722" s="74"/>
      <c r="D722" s="74"/>
      <c r="E722" s="75"/>
      <c r="F722" s="75"/>
      <c r="G722" s="76"/>
      <c r="H722" s="76"/>
      <c r="I722" s="76"/>
      <c r="J722" s="75"/>
      <c r="K722" s="75"/>
      <c r="L722" s="75"/>
      <c r="M722" s="75"/>
      <c r="N722" s="75"/>
    </row>
    <row r="723" spans="2:14" hidden="1" x14ac:dyDescent="0.35">
      <c r="B723" s="74"/>
      <c r="C723" s="74"/>
      <c r="D723" s="74"/>
      <c r="E723" s="75"/>
      <c r="F723" s="75"/>
      <c r="G723" s="76"/>
      <c r="H723" s="76"/>
      <c r="I723" s="76"/>
      <c r="J723" s="75"/>
      <c r="K723" s="75"/>
      <c r="L723" s="75"/>
      <c r="M723" s="75"/>
      <c r="N723" s="75"/>
    </row>
    <row r="724" spans="2:14" hidden="1" x14ac:dyDescent="0.35">
      <c r="B724" s="74"/>
      <c r="C724" s="74"/>
      <c r="D724" s="74"/>
      <c r="E724" s="75"/>
      <c r="F724" s="75"/>
      <c r="G724" s="76"/>
      <c r="H724" s="76"/>
      <c r="I724" s="76"/>
      <c r="J724" s="75"/>
      <c r="K724" s="75"/>
      <c r="L724" s="75"/>
      <c r="M724" s="75"/>
      <c r="N724" s="75"/>
    </row>
    <row r="725" spans="2:14" hidden="1" x14ac:dyDescent="0.35">
      <c r="B725" s="74"/>
      <c r="C725" s="74"/>
      <c r="D725" s="74"/>
      <c r="E725" s="75"/>
      <c r="F725" s="75"/>
      <c r="G725" s="76"/>
      <c r="H725" s="76"/>
      <c r="I725" s="76"/>
      <c r="J725" s="75"/>
      <c r="K725" s="75"/>
      <c r="L725" s="75"/>
      <c r="M725" s="75"/>
      <c r="N725" s="75"/>
    </row>
    <row r="726" spans="2:14" hidden="1" x14ac:dyDescent="0.35">
      <c r="B726" s="74"/>
      <c r="C726" s="74"/>
      <c r="D726" s="74"/>
      <c r="E726" s="75"/>
      <c r="F726" s="75"/>
      <c r="G726" s="76"/>
      <c r="H726" s="76"/>
      <c r="I726" s="76"/>
      <c r="J726" s="75"/>
      <c r="K726" s="75"/>
      <c r="L726" s="75"/>
      <c r="M726" s="75"/>
      <c r="N726" s="75"/>
    </row>
    <row r="727" spans="2:14" hidden="1" x14ac:dyDescent="0.35">
      <c r="B727" s="74"/>
      <c r="C727" s="74"/>
      <c r="D727" s="74"/>
      <c r="E727" s="75"/>
      <c r="F727" s="75"/>
      <c r="G727" s="76"/>
      <c r="H727" s="76"/>
      <c r="I727" s="76"/>
      <c r="J727" s="75"/>
      <c r="K727" s="75"/>
      <c r="L727" s="75"/>
      <c r="M727" s="75"/>
      <c r="N727" s="75"/>
    </row>
    <row r="728" spans="2:14" hidden="1" x14ac:dyDescent="0.35">
      <c r="B728" s="74"/>
      <c r="C728" s="74"/>
      <c r="D728" s="74"/>
      <c r="E728" s="75"/>
      <c r="F728" s="75"/>
      <c r="G728" s="76"/>
      <c r="H728" s="76"/>
      <c r="I728" s="76"/>
      <c r="J728" s="75"/>
      <c r="K728" s="75"/>
      <c r="L728" s="75"/>
      <c r="M728" s="75"/>
      <c r="N728" s="75"/>
    </row>
    <row r="729" spans="2:14" hidden="1" x14ac:dyDescent="0.35">
      <c r="B729" s="74"/>
      <c r="C729" s="74"/>
      <c r="D729" s="74"/>
      <c r="E729" s="75"/>
      <c r="F729" s="75"/>
      <c r="G729" s="76"/>
      <c r="H729" s="76"/>
      <c r="I729" s="76"/>
      <c r="J729" s="75"/>
      <c r="K729" s="75"/>
      <c r="L729" s="75"/>
      <c r="M729" s="75"/>
      <c r="N729" s="75"/>
    </row>
    <row r="730" spans="2:14" hidden="1" x14ac:dyDescent="0.35">
      <c r="B730" s="74"/>
      <c r="C730" s="74"/>
      <c r="D730" s="74"/>
      <c r="E730" s="75"/>
      <c r="F730" s="75"/>
      <c r="G730" s="76"/>
      <c r="H730" s="76"/>
      <c r="I730" s="76"/>
      <c r="J730" s="75"/>
      <c r="K730" s="75"/>
      <c r="L730" s="75"/>
      <c r="M730" s="75"/>
      <c r="N730" s="75"/>
    </row>
    <row r="731" spans="2:14" hidden="1" x14ac:dyDescent="0.35">
      <c r="B731" s="74"/>
      <c r="C731" s="74"/>
      <c r="D731" s="74"/>
      <c r="E731" s="75"/>
      <c r="F731" s="75"/>
      <c r="G731" s="76"/>
      <c r="H731" s="76"/>
      <c r="I731" s="76"/>
      <c r="J731" s="75"/>
      <c r="K731" s="75"/>
      <c r="L731" s="75"/>
      <c r="M731" s="75"/>
      <c r="N731" s="75"/>
    </row>
    <row r="732" spans="2:14" hidden="1" x14ac:dyDescent="0.35">
      <c r="B732" s="74"/>
      <c r="C732" s="74"/>
      <c r="D732" s="74"/>
      <c r="E732" s="75"/>
      <c r="F732" s="75"/>
      <c r="G732" s="76"/>
      <c r="H732" s="76"/>
      <c r="I732" s="76"/>
      <c r="J732" s="75"/>
      <c r="K732" s="75"/>
      <c r="L732" s="75"/>
      <c r="M732" s="75"/>
      <c r="N732" s="75"/>
    </row>
    <row r="733" spans="2:14" hidden="1" x14ac:dyDescent="0.35">
      <c r="B733" s="74"/>
      <c r="C733" s="74"/>
      <c r="D733" s="74"/>
      <c r="E733" s="75"/>
      <c r="F733" s="75"/>
      <c r="G733" s="76"/>
      <c r="H733" s="76"/>
      <c r="I733" s="76"/>
      <c r="J733" s="75"/>
      <c r="K733" s="75"/>
      <c r="L733" s="75"/>
      <c r="M733" s="75"/>
      <c r="N733" s="75"/>
    </row>
    <row r="734" spans="2:14" hidden="1" x14ac:dyDescent="0.35">
      <c r="B734" s="74"/>
      <c r="C734" s="74"/>
      <c r="D734" s="74"/>
      <c r="E734" s="75"/>
      <c r="F734" s="75"/>
      <c r="G734" s="76"/>
      <c r="H734" s="76"/>
      <c r="I734" s="76"/>
      <c r="J734" s="75"/>
      <c r="K734" s="75"/>
      <c r="L734" s="75"/>
      <c r="M734" s="75"/>
      <c r="N734" s="75"/>
    </row>
    <row r="735" spans="2:14" hidden="1" x14ac:dyDescent="0.35">
      <c r="B735" s="74"/>
      <c r="C735" s="74"/>
      <c r="D735" s="74"/>
      <c r="E735" s="75"/>
      <c r="F735" s="75"/>
      <c r="G735" s="76"/>
      <c r="H735" s="76"/>
      <c r="I735" s="76"/>
      <c r="J735" s="75"/>
      <c r="K735" s="75"/>
      <c r="L735" s="75"/>
      <c r="M735" s="75"/>
      <c r="N735" s="75"/>
    </row>
    <row r="736" spans="2:14" hidden="1" x14ac:dyDescent="0.35">
      <c r="B736" s="74"/>
      <c r="C736" s="74"/>
      <c r="D736" s="74"/>
      <c r="E736" s="75"/>
      <c r="F736" s="75"/>
      <c r="G736" s="76"/>
      <c r="H736" s="76"/>
      <c r="I736" s="76"/>
      <c r="J736" s="75"/>
      <c r="K736" s="75"/>
      <c r="L736" s="75"/>
      <c r="M736" s="75"/>
      <c r="N736" s="75"/>
    </row>
    <row r="737" spans="2:14" hidden="1" x14ac:dyDescent="0.35">
      <c r="B737" s="74"/>
      <c r="C737" s="74"/>
      <c r="D737" s="74"/>
      <c r="E737" s="75"/>
      <c r="F737" s="75"/>
      <c r="G737" s="76"/>
      <c r="H737" s="76"/>
      <c r="I737" s="76"/>
      <c r="J737" s="75"/>
      <c r="K737" s="75"/>
      <c r="L737" s="75"/>
      <c r="M737" s="75"/>
      <c r="N737" s="75"/>
    </row>
    <row r="738" spans="2:14" hidden="1" x14ac:dyDescent="0.35">
      <c r="B738" s="74"/>
      <c r="C738" s="74"/>
      <c r="D738" s="74"/>
      <c r="E738" s="75"/>
      <c r="F738" s="75"/>
      <c r="G738" s="76"/>
      <c r="H738" s="76"/>
      <c r="I738" s="76"/>
      <c r="J738" s="75"/>
      <c r="K738" s="75"/>
      <c r="L738" s="75"/>
      <c r="M738" s="75"/>
      <c r="N738" s="75"/>
    </row>
    <row r="739" spans="2:14" hidden="1" x14ac:dyDescent="0.35">
      <c r="B739" s="74"/>
      <c r="C739" s="74"/>
      <c r="D739" s="74"/>
      <c r="E739" s="75"/>
      <c r="F739" s="75"/>
      <c r="G739" s="76"/>
      <c r="H739" s="76"/>
      <c r="I739" s="76"/>
      <c r="J739" s="75"/>
      <c r="K739" s="75"/>
      <c r="L739" s="75"/>
      <c r="M739" s="75"/>
      <c r="N739" s="75"/>
    </row>
    <row r="740" spans="2:14" hidden="1" x14ac:dyDescent="0.35">
      <c r="B740" s="74"/>
      <c r="C740" s="74"/>
      <c r="D740" s="74"/>
      <c r="E740" s="75"/>
      <c r="F740" s="75"/>
      <c r="G740" s="76"/>
      <c r="H740" s="76"/>
      <c r="I740" s="76"/>
      <c r="J740" s="75"/>
      <c r="K740" s="75"/>
      <c r="L740" s="75"/>
      <c r="M740" s="75"/>
      <c r="N740" s="75"/>
    </row>
    <row r="741" spans="2:14" hidden="1" x14ac:dyDescent="0.35">
      <c r="B741" s="74"/>
      <c r="C741" s="74"/>
      <c r="D741" s="74"/>
      <c r="E741" s="75"/>
      <c r="F741" s="75"/>
      <c r="G741" s="76"/>
      <c r="H741" s="76"/>
      <c r="I741" s="76"/>
      <c r="J741" s="75"/>
      <c r="K741" s="75"/>
      <c r="L741" s="75"/>
      <c r="M741" s="75"/>
      <c r="N741" s="75"/>
    </row>
    <row r="742" spans="2:14" hidden="1" x14ac:dyDescent="0.35">
      <c r="B742" s="74"/>
      <c r="C742" s="74"/>
      <c r="D742" s="74"/>
      <c r="E742" s="75"/>
      <c r="F742" s="75"/>
      <c r="G742" s="76"/>
      <c r="H742" s="76"/>
      <c r="I742" s="76"/>
      <c r="J742" s="75"/>
      <c r="K742" s="75"/>
      <c r="L742" s="75"/>
      <c r="M742" s="75"/>
      <c r="N742" s="75"/>
    </row>
    <row r="743" spans="2:14" hidden="1" x14ac:dyDescent="0.35">
      <c r="B743" s="74"/>
      <c r="C743" s="74"/>
      <c r="D743" s="74"/>
      <c r="E743" s="75"/>
      <c r="F743" s="75"/>
      <c r="G743" s="76"/>
      <c r="H743" s="76"/>
      <c r="I743" s="76"/>
      <c r="J743" s="75"/>
      <c r="K743" s="75"/>
      <c r="L743" s="75"/>
      <c r="M743" s="75"/>
      <c r="N743" s="75"/>
    </row>
    <row r="744" spans="2:14" hidden="1" x14ac:dyDescent="0.35">
      <c r="B744" s="74"/>
      <c r="C744" s="74"/>
      <c r="D744" s="74"/>
      <c r="E744" s="75"/>
      <c r="F744" s="75"/>
      <c r="G744" s="76"/>
      <c r="H744" s="76"/>
      <c r="I744" s="76"/>
      <c r="J744" s="75"/>
      <c r="K744" s="75"/>
      <c r="L744" s="75"/>
      <c r="M744" s="75"/>
      <c r="N744" s="75"/>
    </row>
    <row r="745" spans="2:14" hidden="1" x14ac:dyDescent="0.35">
      <c r="B745" s="74"/>
      <c r="C745" s="74"/>
      <c r="D745" s="74"/>
      <c r="E745" s="75"/>
      <c r="F745" s="75"/>
      <c r="G745" s="76"/>
      <c r="H745" s="76"/>
      <c r="I745" s="76"/>
      <c r="J745" s="75"/>
      <c r="K745" s="75"/>
      <c r="L745" s="75"/>
      <c r="M745" s="75"/>
      <c r="N745" s="75"/>
    </row>
    <row r="746" spans="2:14" hidden="1" x14ac:dyDescent="0.35">
      <c r="B746" s="74"/>
      <c r="C746" s="74"/>
      <c r="D746" s="74"/>
      <c r="E746" s="75"/>
      <c r="F746" s="75"/>
      <c r="G746" s="76"/>
      <c r="H746" s="76"/>
      <c r="I746" s="76"/>
      <c r="J746" s="75"/>
      <c r="K746" s="75"/>
      <c r="L746" s="75"/>
      <c r="M746" s="75"/>
      <c r="N746" s="75"/>
    </row>
    <row r="747" spans="2:14" hidden="1" x14ac:dyDescent="0.35">
      <c r="B747" s="74"/>
      <c r="C747" s="74"/>
      <c r="D747" s="74"/>
      <c r="E747" s="75"/>
      <c r="F747" s="75"/>
      <c r="G747" s="76"/>
      <c r="H747" s="76"/>
      <c r="I747" s="76"/>
      <c r="J747" s="75"/>
      <c r="K747" s="75"/>
      <c r="L747" s="75"/>
      <c r="M747" s="75"/>
      <c r="N747" s="75"/>
    </row>
    <row r="748" spans="2:14" hidden="1" x14ac:dyDescent="0.35">
      <c r="B748" s="74"/>
      <c r="C748" s="74"/>
      <c r="D748" s="74"/>
      <c r="E748" s="75"/>
      <c r="F748" s="75"/>
      <c r="G748" s="76"/>
      <c r="H748" s="76"/>
      <c r="I748" s="76"/>
      <c r="J748" s="75"/>
      <c r="K748" s="75"/>
      <c r="L748" s="75"/>
      <c r="M748" s="75"/>
      <c r="N748" s="75"/>
    </row>
    <row r="749" spans="2:14" hidden="1" x14ac:dyDescent="0.35">
      <c r="B749" s="74"/>
      <c r="C749" s="74"/>
      <c r="D749" s="74"/>
      <c r="E749" s="75"/>
      <c r="F749" s="75"/>
      <c r="G749" s="76"/>
      <c r="H749" s="76"/>
      <c r="I749" s="76"/>
      <c r="J749" s="75"/>
      <c r="K749" s="75"/>
      <c r="L749" s="75"/>
      <c r="M749" s="75"/>
      <c r="N749" s="75"/>
    </row>
    <row r="750" spans="2:14" hidden="1" x14ac:dyDescent="0.35">
      <c r="B750" s="74"/>
      <c r="C750" s="74"/>
      <c r="D750" s="74"/>
      <c r="E750" s="75"/>
      <c r="F750" s="75"/>
      <c r="G750" s="76"/>
      <c r="H750" s="76"/>
      <c r="I750" s="76"/>
      <c r="J750" s="75"/>
      <c r="K750" s="75"/>
      <c r="L750" s="75"/>
      <c r="M750" s="75"/>
      <c r="N750" s="75"/>
    </row>
    <row r="751" spans="2:14" hidden="1" x14ac:dyDescent="0.35">
      <c r="B751" s="74"/>
      <c r="C751" s="74"/>
      <c r="D751" s="74"/>
      <c r="E751" s="75"/>
      <c r="F751" s="75"/>
      <c r="G751" s="76"/>
      <c r="H751" s="76"/>
      <c r="I751" s="76"/>
      <c r="J751" s="75"/>
      <c r="K751" s="75"/>
      <c r="L751" s="75"/>
      <c r="M751" s="75"/>
      <c r="N751" s="75"/>
    </row>
    <row r="752" spans="2:14" hidden="1" x14ac:dyDescent="0.35">
      <c r="B752" s="74"/>
      <c r="C752" s="74"/>
      <c r="D752" s="74"/>
      <c r="E752" s="75"/>
      <c r="F752" s="75"/>
      <c r="G752" s="76"/>
      <c r="H752" s="76"/>
      <c r="I752" s="76"/>
      <c r="J752" s="75"/>
      <c r="K752" s="75"/>
      <c r="L752" s="75"/>
      <c r="M752" s="75"/>
      <c r="N752" s="75"/>
    </row>
    <row r="753" spans="2:14" hidden="1" x14ac:dyDescent="0.35">
      <c r="B753" s="74"/>
      <c r="C753" s="74"/>
      <c r="D753" s="74"/>
      <c r="E753" s="75"/>
      <c r="F753" s="75"/>
      <c r="G753" s="76"/>
      <c r="H753" s="76"/>
      <c r="I753" s="76"/>
      <c r="J753" s="75"/>
      <c r="K753" s="75"/>
      <c r="L753" s="75"/>
      <c r="M753" s="75"/>
      <c r="N753" s="75"/>
    </row>
    <row r="754" spans="2:14" hidden="1" x14ac:dyDescent="0.35">
      <c r="B754" s="74"/>
      <c r="C754" s="74"/>
      <c r="D754" s="74"/>
      <c r="E754" s="75"/>
      <c r="F754" s="75"/>
      <c r="G754" s="76"/>
      <c r="H754" s="76"/>
      <c r="I754" s="76"/>
      <c r="J754" s="75"/>
      <c r="K754" s="75"/>
      <c r="L754" s="75"/>
      <c r="M754" s="75"/>
      <c r="N754" s="75"/>
    </row>
    <row r="755" spans="2:14" hidden="1" x14ac:dyDescent="0.35">
      <c r="B755" s="74"/>
      <c r="C755" s="74"/>
      <c r="D755" s="74"/>
      <c r="E755" s="75"/>
      <c r="F755" s="75"/>
      <c r="G755" s="76"/>
      <c r="H755" s="76"/>
      <c r="I755" s="76"/>
      <c r="J755" s="75"/>
      <c r="K755" s="75"/>
      <c r="L755" s="75"/>
      <c r="M755" s="75"/>
      <c r="N755" s="75"/>
    </row>
    <row r="756" spans="2:14" hidden="1" x14ac:dyDescent="0.35">
      <c r="B756" s="74"/>
      <c r="C756" s="74"/>
      <c r="D756" s="74"/>
      <c r="E756" s="75"/>
      <c r="F756" s="75"/>
      <c r="G756" s="76"/>
      <c r="H756" s="76"/>
      <c r="I756" s="76"/>
      <c r="J756" s="75"/>
      <c r="K756" s="75"/>
      <c r="L756" s="75"/>
      <c r="M756" s="75"/>
      <c r="N756" s="75"/>
    </row>
    <row r="757" spans="2:14" hidden="1" x14ac:dyDescent="0.35">
      <c r="B757" s="74"/>
      <c r="C757" s="74"/>
      <c r="D757" s="74"/>
      <c r="E757" s="75"/>
      <c r="F757" s="75"/>
      <c r="G757" s="76"/>
      <c r="H757" s="76"/>
      <c r="I757" s="76"/>
      <c r="J757" s="75"/>
      <c r="K757" s="75"/>
      <c r="L757" s="75"/>
      <c r="M757" s="75"/>
      <c r="N757" s="75"/>
    </row>
    <row r="758" spans="2:14" hidden="1" x14ac:dyDescent="0.35">
      <c r="B758" s="74"/>
      <c r="C758" s="74"/>
      <c r="D758" s="74"/>
      <c r="E758" s="75"/>
      <c r="F758" s="75"/>
      <c r="G758" s="76"/>
      <c r="H758" s="76"/>
      <c r="I758" s="76"/>
      <c r="J758" s="75"/>
      <c r="K758" s="75"/>
      <c r="L758" s="75"/>
      <c r="M758" s="75"/>
      <c r="N758" s="75"/>
    </row>
    <row r="759" spans="2:14" hidden="1" x14ac:dyDescent="0.35">
      <c r="B759" s="74"/>
      <c r="C759" s="74"/>
      <c r="D759" s="74"/>
      <c r="E759" s="75"/>
      <c r="F759" s="75"/>
      <c r="G759" s="76"/>
      <c r="H759" s="76"/>
      <c r="I759" s="76"/>
      <c r="J759" s="75"/>
      <c r="K759" s="75"/>
      <c r="L759" s="75"/>
      <c r="M759" s="75"/>
      <c r="N759" s="75"/>
    </row>
    <row r="760" spans="2:14" hidden="1" x14ac:dyDescent="0.35">
      <c r="B760" s="74"/>
      <c r="C760" s="74"/>
      <c r="D760" s="74"/>
      <c r="E760" s="75"/>
      <c r="F760" s="75"/>
      <c r="G760" s="76"/>
      <c r="H760" s="76"/>
      <c r="I760" s="76"/>
      <c r="J760" s="75"/>
      <c r="K760" s="75"/>
      <c r="L760" s="75"/>
      <c r="M760" s="75"/>
      <c r="N760" s="75"/>
    </row>
    <row r="761" spans="2:14" hidden="1" x14ac:dyDescent="0.35">
      <c r="B761" s="74"/>
      <c r="C761" s="74"/>
      <c r="D761" s="74"/>
      <c r="E761" s="75"/>
      <c r="F761" s="75"/>
      <c r="G761" s="76"/>
      <c r="H761" s="76"/>
      <c r="I761" s="76"/>
      <c r="J761" s="75"/>
      <c r="K761" s="75"/>
      <c r="L761" s="75"/>
      <c r="M761" s="75"/>
      <c r="N761" s="75"/>
    </row>
    <row r="762" spans="2:14" hidden="1" x14ac:dyDescent="0.35">
      <c r="B762" s="74"/>
      <c r="C762" s="74"/>
      <c r="D762" s="74"/>
      <c r="E762" s="75"/>
      <c r="F762" s="75"/>
      <c r="G762" s="76"/>
      <c r="H762" s="76"/>
      <c r="I762" s="76"/>
      <c r="J762" s="75"/>
      <c r="K762" s="75"/>
      <c r="L762" s="75"/>
      <c r="M762" s="75"/>
      <c r="N762" s="75"/>
    </row>
    <row r="763" spans="2:14" hidden="1" x14ac:dyDescent="0.35">
      <c r="B763" s="74"/>
      <c r="C763" s="74"/>
      <c r="D763" s="74"/>
      <c r="E763" s="75"/>
      <c r="F763" s="75"/>
      <c r="G763" s="76"/>
      <c r="H763" s="76"/>
      <c r="I763" s="76"/>
      <c r="J763" s="75"/>
      <c r="K763" s="75"/>
      <c r="L763" s="75"/>
      <c r="M763" s="75"/>
      <c r="N763" s="75"/>
    </row>
    <row r="764" spans="2:14" hidden="1" x14ac:dyDescent="0.35">
      <c r="B764" s="74"/>
      <c r="C764" s="74"/>
      <c r="D764" s="74"/>
      <c r="E764" s="75"/>
      <c r="F764" s="75"/>
      <c r="G764" s="76"/>
      <c r="H764" s="76"/>
      <c r="I764" s="76"/>
      <c r="J764" s="75"/>
      <c r="K764" s="75"/>
      <c r="L764" s="75"/>
      <c r="M764" s="75"/>
      <c r="N764" s="75"/>
    </row>
    <row r="765" spans="2:14" hidden="1" x14ac:dyDescent="0.35">
      <c r="B765" s="74"/>
      <c r="C765" s="74"/>
      <c r="D765" s="74"/>
      <c r="E765" s="75"/>
      <c r="F765" s="75"/>
      <c r="G765" s="76"/>
      <c r="H765" s="76"/>
      <c r="I765" s="76"/>
      <c r="J765" s="75"/>
      <c r="K765" s="75"/>
      <c r="L765" s="75"/>
      <c r="M765" s="75"/>
      <c r="N765" s="75"/>
    </row>
    <row r="766" spans="2:14" hidden="1" x14ac:dyDescent="0.35">
      <c r="B766" s="74"/>
      <c r="C766" s="74"/>
      <c r="D766" s="74"/>
      <c r="E766" s="75"/>
      <c r="F766" s="75"/>
      <c r="G766" s="76"/>
      <c r="H766" s="76"/>
      <c r="I766" s="76"/>
      <c r="J766" s="75"/>
      <c r="K766" s="75"/>
      <c r="L766" s="75"/>
      <c r="M766" s="75"/>
      <c r="N766" s="75"/>
    </row>
    <row r="767" spans="2:14" hidden="1" x14ac:dyDescent="0.35">
      <c r="B767" s="74"/>
      <c r="C767" s="74"/>
      <c r="D767" s="74"/>
      <c r="E767" s="75"/>
      <c r="F767" s="75"/>
      <c r="G767" s="76"/>
      <c r="H767" s="76"/>
      <c r="I767" s="76"/>
      <c r="J767" s="75"/>
      <c r="K767" s="75"/>
      <c r="L767" s="75"/>
      <c r="M767" s="75"/>
      <c r="N767" s="75"/>
    </row>
    <row r="768" spans="2:14" hidden="1" x14ac:dyDescent="0.35">
      <c r="B768" s="74"/>
      <c r="C768" s="74"/>
      <c r="D768" s="74"/>
      <c r="E768" s="75"/>
      <c r="F768" s="75"/>
      <c r="G768" s="76"/>
      <c r="H768" s="76"/>
      <c r="I768" s="76"/>
      <c r="J768" s="75"/>
      <c r="K768" s="75"/>
      <c r="L768" s="75"/>
      <c r="M768" s="75"/>
      <c r="N768" s="75"/>
    </row>
    <row r="769" spans="2:14" hidden="1" x14ac:dyDescent="0.35">
      <c r="B769" s="74"/>
      <c r="C769" s="74"/>
      <c r="D769" s="74"/>
      <c r="E769" s="75"/>
      <c r="F769" s="75"/>
      <c r="G769" s="76"/>
      <c r="H769" s="76"/>
      <c r="I769" s="76"/>
      <c r="J769" s="75"/>
      <c r="K769" s="75"/>
      <c r="L769" s="75"/>
      <c r="M769" s="75"/>
      <c r="N769" s="75"/>
    </row>
    <row r="770" spans="2:14" hidden="1" x14ac:dyDescent="0.35">
      <c r="B770" s="74"/>
      <c r="C770" s="74"/>
      <c r="D770" s="74"/>
      <c r="E770" s="75"/>
      <c r="F770" s="75"/>
      <c r="G770" s="76"/>
      <c r="H770" s="76"/>
      <c r="I770" s="76"/>
      <c r="J770" s="75"/>
      <c r="K770" s="75"/>
      <c r="L770" s="75"/>
      <c r="M770" s="75"/>
      <c r="N770" s="75"/>
    </row>
    <row r="771" spans="2:14" hidden="1" x14ac:dyDescent="0.35">
      <c r="B771" s="74"/>
      <c r="C771" s="74"/>
      <c r="D771" s="74"/>
      <c r="E771" s="75"/>
      <c r="F771" s="75"/>
      <c r="G771" s="76"/>
      <c r="H771" s="76"/>
      <c r="I771" s="76"/>
      <c r="J771" s="75"/>
      <c r="K771" s="75"/>
      <c r="L771" s="75"/>
      <c r="M771" s="75"/>
      <c r="N771" s="75"/>
    </row>
    <row r="772" spans="2:14" hidden="1" x14ac:dyDescent="0.35">
      <c r="B772" s="74"/>
      <c r="C772" s="74"/>
      <c r="D772" s="74"/>
      <c r="E772" s="75"/>
      <c r="F772" s="75"/>
      <c r="G772" s="76"/>
      <c r="H772" s="76"/>
      <c r="I772" s="76"/>
      <c r="J772" s="75"/>
      <c r="K772" s="75"/>
      <c r="L772" s="75"/>
      <c r="M772" s="75"/>
      <c r="N772" s="75"/>
    </row>
    <row r="773" spans="2:14" hidden="1" x14ac:dyDescent="0.35">
      <c r="B773" s="74"/>
      <c r="C773" s="74"/>
      <c r="D773" s="74"/>
      <c r="E773" s="75"/>
      <c r="F773" s="75"/>
      <c r="G773" s="76"/>
      <c r="H773" s="76"/>
      <c r="I773" s="76"/>
      <c r="J773" s="75"/>
      <c r="K773" s="75"/>
      <c r="L773" s="75"/>
      <c r="M773" s="75"/>
      <c r="N773" s="75"/>
    </row>
    <row r="774" spans="2:14" hidden="1" x14ac:dyDescent="0.35">
      <c r="B774" s="74"/>
      <c r="C774" s="74"/>
      <c r="D774" s="74"/>
      <c r="E774" s="75"/>
      <c r="F774" s="75"/>
      <c r="G774" s="76"/>
      <c r="H774" s="76"/>
      <c r="I774" s="76"/>
      <c r="J774" s="75"/>
      <c r="K774" s="75"/>
      <c r="L774" s="75"/>
      <c r="M774" s="75"/>
      <c r="N774" s="75"/>
    </row>
    <row r="775" spans="2:14" hidden="1" x14ac:dyDescent="0.35">
      <c r="B775" s="74"/>
      <c r="C775" s="74"/>
      <c r="D775" s="74"/>
      <c r="E775" s="75"/>
      <c r="F775" s="75"/>
      <c r="G775" s="76"/>
      <c r="H775" s="76"/>
      <c r="I775" s="76"/>
      <c r="J775" s="75"/>
      <c r="K775" s="75"/>
      <c r="L775" s="75"/>
      <c r="M775" s="75"/>
      <c r="N775" s="75"/>
    </row>
    <row r="776" spans="2:14" hidden="1" x14ac:dyDescent="0.35">
      <c r="B776" s="74"/>
      <c r="C776" s="74"/>
      <c r="D776" s="74"/>
      <c r="E776" s="75"/>
      <c r="F776" s="75"/>
      <c r="G776" s="76"/>
      <c r="H776" s="76"/>
      <c r="I776" s="76"/>
      <c r="J776" s="75"/>
      <c r="K776" s="75"/>
      <c r="L776" s="75"/>
      <c r="M776" s="75"/>
      <c r="N776" s="75"/>
    </row>
    <row r="777" spans="2:14" hidden="1" x14ac:dyDescent="0.35">
      <c r="B777" s="74"/>
      <c r="C777" s="74"/>
      <c r="D777" s="74"/>
      <c r="E777" s="75"/>
      <c r="F777" s="75"/>
      <c r="G777" s="76"/>
      <c r="H777" s="76"/>
      <c r="I777" s="76"/>
      <c r="J777" s="75"/>
      <c r="K777" s="75"/>
      <c r="L777" s="75"/>
      <c r="M777" s="75"/>
      <c r="N777" s="75"/>
    </row>
    <row r="778" spans="2:14" hidden="1" x14ac:dyDescent="0.35">
      <c r="B778" s="74"/>
      <c r="C778" s="74"/>
      <c r="D778" s="74"/>
      <c r="E778" s="75"/>
      <c r="F778" s="75"/>
      <c r="G778" s="76"/>
      <c r="H778" s="76"/>
      <c r="I778" s="76"/>
      <c r="J778" s="75"/>
      <c r="K778" s="75"/>
      <c r="L778" s="75"/>
      <c r="M778" s="75"/>
      <c r="N778" s="75"/>
    </row>
    <row r="779" spans="2:14" hidden="1" x14ac:dyDescent="0.35">
      <c r="B779" s="74"/>
      <c r="C779" s="74"/>
      <c r="D779" s="74"/>
      <c r="E779" s="75"/>
      <c r="F779" s="75"/>
      <c r="G779" s="76"/>
      <c r="H779" s="76"/>
      <c r="I779" s="76"/>
      <c r="J779" s="75"/>
      <c r="K779" s="75"/>
      <c r="L779" s="75"/>
      <c r="M779" s="75"/>
      <c r="N779" s="75"/>
    </row>
    <row r="780" spans="2:14" hidden="1" x14ac:dyDescent="0.35">
      <c r="B780" s="74"/>
      <c r="C780" s="74"/>
      <c r="D780" s="74"/>
      <c r="E780" s="75"/>
      <c r="F780" s="75"/>
      <c r="G780" s="76"/>
      <c r="H780" s="76"/>
      <c r="I780" s="76"/>
      <c r="J780" s="75"/>
      <c r="K780" s="75"/>
      <c r="L780" s="75"/>
      <c r="M780" s="75"/>
      <c r="N780" s="75"/>
    </row>
    <row r="781" spans="2:14" hidden="1" x14ac:dyDescent="0.35">
      <c r="B781" s="74"/>
      <c r="C781" s="74"/>
      <c r="D781" s="74"/>
      <c r="E781" s="75"/>
      <c r="F781" s="75"/>
      <c r="G781" s="76"/>
      <c r="H781" s="76"/>
      <c r="I781" s="76"/>
      <c r="J781" s="75"/>
      <c r="K781" s="75"/>
      <c r="L781" s="75"/>
      <c r="M781" s="75"/>
      <c r="N781" s="75"/>
    </row>
    <row r="782" spans="2:14" hidden="1" x14ac:dyDescent="0.35">
      <c r="B782" s="74"/>
      <c r="C782" s="74"/>
      <c r="D782" s="74"/>
      <c r="E782" s="75"/>
      <c r="F782" s="75"/>
      <c r="G782" s="76"/>
      <c r="H782" s="76"/>
      <c r="I782" s="76"/>
      <c r="J782" s="75"/>
      <c r="K782" s="75"/>
      <c r="L782" s="75"/>
      <c r="M782" s="75"/>
      <c r="N782" s="75"/>
    </row>
    <row r="783" spans="2:14" hidden="1" x14ac:dyDescent="0.35">
      <c r="B783" s="74"/>
      <c r="C783" s="74"/>
      <c r="D783" s="74"/>
      <c r="E783" s="75"/>
      <c r="F783" s="75"/>
      <c r="G783" s="76"/>
      <c r="H783" s="76"/>
      <c r="I783" s="76"/>
      <c r="J783" s="75"/>
      <c r="K783" s="75"/>
      <c r="L783" s="75"/>
      <c r="M783" s="75"/>
      <c r="N783" s="75"/>
    </row>
    <row r="784" spans="2:14" hidden="1" x14ac:dyDescent="0.35">
      <c r="B784" s="74"/>
      <c r="C784" s="74"/>
      <c r="D784" s="74"/>
      <c r="E784" s="75"/>
      <c r="F784" s="75"/>
      <c r="G784" s="76"/>
      <c r="H784" s="76"/>
      <c r="I784" s="76"/>
      <c r="J784" s="75"/>
      <c r="K784" s="75"/>
      <c r="L784" s="75"/>
      <c r="M784" s="75"/>
      <c r="N784" s="75"/>
    </row>
    <row r="785" spans="2:14" hidden="1" x14ac:dyDescent="0.35">
      <c r="B785" s="74"/>
      <c r="C785" s="74"/>
      <c r="D785" s="74"/>
      <c r="E785" s="75"/>
      <c r="F785" s="75"/>
      <c r="G785" s="76"/>
      <c r="H785" s="76"/>
      <c r="I785" s="76"/>
      <c r="J785" s="75"/>
      <c r="K785" s="75"/>
      <c r="L785" s="75"/>
      <c r="M785" s="75"/>
      <c r="N785" s="75"/>
    </row>
    <row r="786" spans="2:14" hidden="1" x14ac:dyDescent="0.35">
      <c r="B786" s="74"/>
      <c r="C786" s="74"/>
      <c r="D786" s="74"/>
      <c r="E786" s="75"/>
      <c r="F786" s="75"/>
      <c r="G786" s="76"/>
      <c r="H786" s="76"/>
      <c r="I786" s="76"/>
      <c r="J786" s="75"/>
      <c r="K786" s="75"/>
      <c r="L786" s="75"/>
      <c r="M786" s="75"/>
      <c r="N786" s="75"/>
    </row>
    <row r="787" spans="2:14" hidden="1" x14ac:dyDescent="0.35">
      <c r="B787" s="74"/>
      <c r="C787" s="74"/>
      <c r="D787" s="74"/>
      <c r="E787" s="75"/>
      <c r="F787" s="75"/>
      <c r="G787" s="76"/>
      <c r="H787" s="76"/>
      <c r="I787" s="76"/>
      <c r="J787" s="75"/>
      <c r="K787" s="75"/>
      <c r="L787" s="75"/>
      <c r="M787" s="75"/>
      <c r="N787" s="75"/>
    </row>
    <row r="788" spans="2:14" hidden="1" x14ac:dyDescent="0.35">
      <c r="B788" s="74"/>
      <c r="C788" s="74"/>
      <c r="D788" s="74"/>
      <c r="E788" s="75"/>
      <c r="F788" s="75"/>
      <c r="G788" s="76"/>
      <c r="H788" s="76"/>
      <c r="I788" s="76"/>
      <c r="J788" s="75"/>
      <c r="K788" s="75"/>
      <c r="L788" s="75"/>
      <c r="M788" s="75"/>
      <c r="N788" s="75"/>
    </row>
    <row r="789" spans="2:14" hidden="1" x14ac:dyDescent="0.35">
      <c r="B789" s="74"/>
      <c r="C789" s="74"/>
      <c r="D789" s="74"/>
      <c r="E789" s="75"/>
      <c r="F789" s="75"/>
      <c r="G789" s="76"/>
      <c r="H789" s="76"/>
      <c r="I789" s="76"/>
      <c r="J789" s="75"/>
      <c r="K789" s="75"/>
      <c r="L789" s="75"/>
      <c r="M789" s="75"/>
      <c r="N789" s="75"/>
    </row>
    <row r="790" spans="2:14" hidden="1" x14ac:dyDescent="0.35">
      <c r="B790" s="74"/>
      <c r="C790" s="74"/>
      <c r="D790" s="74"/>
      <c r="E790" s="75"/>
      <c r="F790" s="75"/>
      <c r="G790" s="76"/>
      <c r="H790" s="76"/>
      <c r="I790" s="76"/>
      <c r="J790" s="75"/>
      <c r="K790" s="75"/>
      <c r="L790" s="75"/>
      <c r="M790" s="75"/>
      <c r="N790" s="75"/>
    </row>
    <row r="791" spans="2:14" hidden="1" x14ac:dyDescent="0.35">
      <c r="B791" s="74"/>
      <c r="C791" s="74"/>
      <c r="D791" s="74"/>
      <c r="E791" s="75"/>
      <c r="F791" s="75"/>
      <c r="G791" s="76"/>
      <c r="H791" s="76"/>
      <c r="I791" s="76"/>
      <c r="J791" s="75"/>
      <c r="K791" s="75"/>
      <c r="L791" s="75"/>
      <c r="M791" s="75"/>
      <c r="N791" s="75"/>
    </row>
    <row r="792" spans="2:14" hidden="1" x14ac:dyDescent="0.35">
      <c r="B792" s="74"/>
      <c r="C792" s="74"/>
      <c r="D792" s="74"/>
      <c r="E792" s="75"/>
      <c r="F792" s="75"/>
      <c r="G792" s="76"/>
      <c r="H792" s="76"/>
      <c r="I792" s="76"/>
      <c r="J792" s="75"/>
      <c r="K792" s="75"/>
      <c r="L792" s="75"/>
      <c r="M792" s="75"/>
      <c r="N792" s="75"/>
    </row>
    <row r="793" spans="2:14" hidden="1" x14ac:dyDescent="0.35">
      <c r="B793" s="74"/>
      <c r="C793" s="74"/>
      <c r="D793" s="74"/>
      <c r="E793" s="75"/>
      <c r="F793" s="75"/>
      <c r="G793" s="76"/>
      <c r="H793" s="76"/>
      <c r="I793" s="76"/>
      <c r="J793" s="75"/>
      <c r="K793" s="75"/>
      <c r="L793" s="75"/>
      <c r="M793" s="75"/>
      <c r="N793" s="75"/>
    </row>
    <row r="794" spans="2:14" hidden="1" x14ac:dyDescent="0.35">
      <c r="B794" s="74"/>
      <c r="C794" s="74"/>
      <c r="D794" s="74"/>
      <c r="E794" s="75"/>
      <c r="F794" s="75"/>
      <c r="G794" s="76"/>
      <c r="H794" s="76"/>
      <c r="I794" s="76"/>
      <c r="J794" s="75"/>
      <c r="K794" s="75"/>
      <c r="L794" s="75"/>
      <c r="M794" s="75"/>
      <c r="N794" s="75"/>
    </row>
    <row r="795" spans="2:14" hidden="1" x14ac:dyDescent="0.35">
      <c r="B795" s="74"/>
      <c r="C795" s="74"/>
      <c r="D795" s="74"/>
      <c r="E795" s="75"/>
      <c r="F795" s="75"/>
      <c r="G795" s="76"/>
      <c r="H795" s="76"/>
      <c r="I795" s="76"/>
      <c r="J795" s="75"/>
      <c r="K795" s="75"/>
      <c r="L795" s="75"/>
      <c r="M795" s="75"/>
      <c r="N795" s="75"/>
    </row>
    <row r="796" spans="2:14" hidden="1" x14ac:dyDescent="0.35">
      <c r="B796" s="74"/>
      <c r="C796" s="74"/>
      <c r="D796" s="74"/>
      <c r="E796" s="75"/>
      <c r="F796" s="75"/>
      <c r="G796" s="76"/>
      <c r="H796" s="76"/>
      <c r="I796" s="76"/>
      <c r="J796" s="75"/>
      <c r="K796" s="75"/>
      <c r="L796" s="75"/>
      <c r="M796" s="75"/>
      <c r="N796" s="75"/>
    </row>
    <row r="797" spans="2:14" hidden="1" x14ac:dyDescent="0.35">
      <c r="B797" s="74"/>
      <c r="C797" s="74"/>
      <c r="D797" s="74"/>
      <c r="E797" s="75"/>
      <c r="F797" s="75"/>
      <c r="G797" s="76"/>
      <c r="H797" s="76"/>
      <c r="I797" s="76"/>
      <c r="J797" s="75"/>
      <c r="K797" s="75"/>
      <c r="L797" s="75"/>
      <c r="M797" s="75"/>
      <c r="N797" s="75"/>
    </row>
    <row r="798" spans="2:14" hidden="1" x14ac:dyDescent="0.35">
      <c r="B798" s="74"/>
      <c r="C798" s="74"/>
      <c r="D798" s="74"/>
      <c r="E798" s="75"/>
      <c r="F798" s="75"/>
      <c r="G798" s="76"/>
      <c r="H798" s="76"/>
      <c r="I798" s="76"/>
      <c r="J798" s="75"/>
      <c r="K798" s="75"/>
      <c r="L798" s="75"/>
      <c r="M798" s="75"/>
      <c r="N798" s="75"/>
    </row>
    <row r="799" spans="2:14" hidden="1" x14ac:dyDescent="0.35">
      <c r="B799" s="74"/>
      <c r="C799" s="74"/>
      <c r="D799" s="74"/>
      <c r="E799" s="75"/>
      <c r="F799" s="75"/>
      <c r="G799" s="76"/>
      <c r="H799" s="76"/>
      <c r="I799" s="76"/>
      <c r="J799" s="75"/>
      <c r="K799" s="75"/>
      <c r="L799" s="75"/>
      <c r="M799" s="75"/>
      <c r="N799" s="75"/>
    </row>
    <row r="800" spans="2:14" hidden="1" x14ac:dyDescent="0.35">
      <c r="B800" s="74"/>
      <c r="C800" s="74"/>
      <c r="D800" s="74"/>
      <c r="E800" s="75"/>
      <c r="F800" s="75"/>
      <c r="G800" s="76"/>
      <c r="H800" s="76"/>
      <c r="I800" s="76"/>
      <c r="J800" s="75"/>
      <c r="K800" s="75"/>
      <c r="L800" s="75"/>
      <c r="M800" s="75"/>
      <c r="N800" s="75"/>
    </row>
    <row r="801" spans="2:14" hidden="1" x14ac:dyDescent="0.35">
      <c r="B801" s="74"/>
      <c r="C801" s="74"/>
      <c r="D801" s="74"/>
      <c r="E801" s="75"/>
      <c r="F801" s="75"/>
      <c r="G801" s="76"/>
      <c r="H801" s="76"/>
      <c r="I801" s="76"/>
      <c r="J801" s="75"/>
      <c r="K801" s="75"/>
      <c r="L801" s="75"/>
      <c r="M801" s="75"/>
      <c r="N801" s="75"/>
    </row>
    <row r="802" spans="2:14" hidden="1" x14ac:dyDescent="0.35">
      <c r="B802" s="74"/>
      <c r="C802" s="74"/>
      <c r="D802" s="74"/>
      <c r="E802" s="75"/>
      <c r="F802" s="75"/>
      <c r="G802" s="76"/>
      <c r="H802" s="76"/>
      <c r="I802" s="76"/>
      <c r="J802" s="75"/>
      <c r="K802" s="75"/>
      <c r="L802" s="75"/>
      <c r="M802" s="75"/>
      <c r="N802" s="75"/>
    </row>
    <row r="803" spans="2:14" hidden="1" x14ac:dyDescent="0.35">
      <c r="B803" s="74"/>
      <c r="C803" s="74"/>
      <c r="D803" s="74"/>
      <c r="E803" s="75"/>
      <c r="F803" s="75"/>
      <c r="G803" s="76"/>
      <c r="H803" s="76"/>
      <c r="I803" s="76"/>
      <c r="J803" s="75"/>
      <c r="K803" s="75"/>
      <c r="L803" s="75"/>
      <c r="M803" s="75"/>
      <c r="N803" s="75"/>
    </row>
    <row r="804" spans="2:14" hidden="1" x14ac:dyDescent="0.35">
      <c r="B804" s="74"/>
      <c r="C804" s="74"/>
      <c r="D804" s="74"/>
      <c r="E804" s="75"/>
      <c r="F804" s="75"/>
      <c r="G804" s="76"/>
      <c r="H804" s="76"/>
      <c r="I804" s="76"/>
      <c r="J804" s="75"/>
      <c r="K804" s="75"/>
      <c r="L804" s="75"/>
      <c r="M804" s="75"/>
      <c r="N804" s="75"/>
    </row>
    <row r="805" spans="2:14" hidden="1" x14ac:dyDescent="0.35">
      <c r="B805" s="74"/>
      <c r="C805" s="74"/>
      <c r="D805" s="74"/>
      <c r="E805" s="75"/>
      <c r="F805" s="75"/>
      <c r="G805" s="76"/>
      <c r="H805" s="76"/>
      <c r="I805" s="76"/>
      <c r="J805" s="75"/>
      <c r="K805" s="75"/>
      <c r="L805" s="75"/>
      <c r="M805" s="75"/>
      <c r="N805" s="75"/>
    </row>
    <row r="806" spans="2:14" hidden="1" x14ac:dyDescent="0.35">
      <c r="B806" s="74"/>
      <c r="C806" s="74"/>
      <c r="D806" s="74"/>
      <c r="E806" s="75"/>
      <c r="F806" s="75"/>
      <c r="G806" s="76"/>
      <c r="H806" s="76"/>
      <c r="I806" s="76"/>
      <c r="J806" s="75"/>
      <c r="K806" s="75"/>
      <c r="L806" s="75"/>
      <c r="M806" s="75"/>
      <c r="N806" s="75"/>
    </row>
    <row r="807" spans="2:14" hidden="1" x14ac:dyDescent="0.35">
      <c r="B807" s="74"/>
      <c r="C807" s="74"/>
      <c r="D807" s="74"/>
      <c r="E807" s="75"/>
      <c r="F807" s="75"/>
      <c r="G807" s="76"/>
      <c r="H807" s="76"/>
      <c r="I807" s="76"/>
      <c r="J807" s="75"/>
      <c r="K807" s="75"/>
      <c r="L807" s="75"/>
      <c r="M807" s="75"/>
      <c r="N807" s="75"/>
    </row>
    <row r="808" spans="2:14" hidden="1" x14ac:dyDescent="0.35">
      <c r="B808" s="74"/>
      <c r="C808" s="74"/>
      <c r="D808" s="74"/>
      <c r="E808" s="75"/>
      <c r="F808" s="75"/>
      <c r="G808" s="76"/>
      <c r="H808" s="76"/>
      <c r="I808" s="76"/>
      <c r="J808" s="75"/>
      <c r="K808" s="75"/>
      <c r="L808" s="75"/>
      <c r="M808" s="75"/>
      <c r="N808" s="75"/>
    </row>
    <row r="809" spans="2:14" hidden="1" x14ac:dyDescent="0.35">
      <c r="B809" s="74"/>
      <c r="C809" s="74"/>
      <c r="D809" s="74"/>
      <c r="E809" s="75"/>
      <c r="F809" s="75"/>
      <c r="G809" s="76"/>
      <c r="H809" s="76"/>
      <c r="I809" s="76"/>
      <c r="J809" s="75"/>
      <c r="K809" s="75"/>
      <c r="L809" s="75"/>
      <c r="M809" s="75"/>
      <c r="N809" s="75"/>
    </row>
    <row r="810" spans="2:14" hidden="1" x14ac:dyDescent="0.35">
      <c r="B810" s="74"/>
      <c r="C810" s="74"/>
      <c r="D810" s="74"/>
      <c r="E810" s="75"/>
      <c r="F810" s="75"/>
      <c r="G810" s="76"/>
      <c r="H810" s="76"/>
      <c r="I810" s="76"/>
      <c r="J810" s="75"/>
      <c r="K810" s="75"/>
      <c r="L810" s="75"/>
      <c r="M810" s="75"/>
      <c r="N810" s="75"/>
    </row>
    <row r="811" spans="2:14" hidden="1" x14ac:dyDescent="0.35">
      <c r="B811" s="74"/>
      <c r="C811" s="74"/>
      <c r="D811" s="74"/>
      <c r="E811" s="75"/>
      <c r="F811" s="75"/>
      <c r="G811" s="76"/>
      <c r="H811" s="76"/>
      <c r="I811" s="76"/>
      <c r="J811" s="75"/>
      <c r="K811" s="75"/>
      <c r="L811" s="75"/>
      <c r="M811" s="75"/>
      <c r="N811" s="75"/>
    </row>
    <row r="812" spans="2:14" hidden="1" x14ac:dyDescent="0.35">
      <c r="B812" s="74"/>
      <c r="C812" s="74"/>
      <c r="D812" s="74"/>
      <c r="E812" s="75"/>
      <c r="F812" s="75"/>
      <c r="G812" s="76"/>
      <c r="H812" s="76"/>
      <c r="I812" s="76"/>
      <c r="J812" s="75"/>
      <c r="K812" s="75"/>
      <c r="L812" s="75"/>
      <c r="M812" s="75"/>
      <c r="N812" s="75"/>
    </row>
    <row r="813" spans="2:14" hidden="1" x14ac:dyDescent="0.35">
      <c r="B813" s="74"/>
      <c r="C813" s="74"/>
      <c r="D813" s="74"/>
      <c r="E813" s="75"/>
      <c r="F813" s="75"/>
      <c r="G813" s="76"/>
      <c r="H813" s="76"/>
      <c r="I813" s="76"/>
      <c r="J813" s="75"/>
      <c r="K813" s="75"/>
      <c r="L813" s="75"/>
      <c r="M813" s="75"/>
      <c r="N813" s="75"/>
    </row>
    <row r="814" spans="2:14" hidden="1" x14ac:dyDescent="0.35">
      <c r="B814" s="74"/>
      <c r="C814" s="74"/>
      <c r="D814" s="74"/>
      <c r="E814" s="75"/>
      <c r="F814" s="75"/>
      <c r="G814" s="76"/>
      <c r="H814" s="76"/>
      <c r="I814" s="76"/>
      <c r="J814" s="75"/>
      <c r="K814" s="75"/>
      <c r="L814" s="75"/>
      <c r="M814" s="75"/>
      <c r="N814" s="75"/>
    </row>
    <row r="815" spans="2:14" hidden="1" x14ac:dyDescent="0.35">
      <c r="B815" s="74"/>
      <c r="C815" s="74"/>
      <c r="D815" s="74"/>
      <c r="E815" s="75"/>
      <c r="F815" s="75"/>
      <c r="G815" s="76"/>
      <c r="H815" s="76"/>
      <c r="I815" s="76"/>
      <c r="J815" s="75"/>
      <c r="K815" s="75"/>
      <c r="L815" s="75"/>
      <c r="M815" s="75"/>
      <c r="N815" s="75"/>
    </row>
    <row r="816" spans="2:14" hidden="1" x14ac:dyDescent="0.35">
      <c r="B816" s="74"/>
      <c r="C816" s="74"/>
      <c r="D816" s="74"/>
      <c r="E816" s="75"/>
      <c r="F816" s="75"/>
      <c r="G816" s="76"/>
      <c r="H816" s="76"/>
      <c r="I816" s="76"/>
      <c r="J816" s="75"/>
      <c r="K816" s="75"/>
      <c r="L816" s="75"/>
      <c r="M816" s="75"/>
      <c r="N816" s="75"/>
    </row>
    <row r="817" spans="2:14" hidden="1" x14ac:dyDescent="0.35">
      <c r="B817" s="74"/>
      <c r="C817" s="74"/>
      <c r="D817" s="74"/>
      <c r="E817" s="75"/>
      <c r="F817" s="75"/>
      <c r="G817" s="76"/>
      <c r="H817" s="76"/>
      <c r="I817" s="76"/>
      <c r="J817" s="75"/>
      <c r="K817" s="75"/>
      <c r="L817" s="75"/>
      <c r="M817" s="75"/>
      <c r="N817" s="75"/>
    </row>
    <row r="818" spans="2:14" hidden="1" x14ac:dyDescent="0.35">
      <c r="B818" s="74"/>
      <c r="C818" s="74"/>
      <c r="D818" s="74"/>
      <c r="E818" s="75"/>
      <c r="F818" s="75"/>
      <c r="G818" s="76"/>
      <c r="H818" s="76"/>
      <c r="I818" s="76"/>
      <c r="J818" s="75"/>
      <c r="K818" s="75"/>
      <c r="L818" s="75"/>
      <c r="M818" s="75"/>
      <c r="N818" s="75"/>
    </row>
    <row r="819" spans="2:14" hidden="1" x14ac:dyDescent="0.35">
      <c r="B819" s="74"/>
      <c r="C819" s="74"/>
      <c r="D819" s="74"/>
      <c r="E819" s="75"/>
      <c r="F819" s="75"/>
      <c r="G819" s="76"/>
      <c r="H819" s="76"/>
      <c r="I819" s="76"/>
      <c r="J819" s="75"/>
      <c r="K819" s="75"/>
      <c r="L819" s="75"/>
      <c r="M819" s="75"/>
      <c r="N819" s="75"/>
    </row>
    <row r="820" spans="2:14" hidden="1" x14ac:dyDescent="0.35">
      <c r="B820" s="74"/>
      <c r="C820" s="74"/>
      <c r="D820" s="74"/>
      <c r="E820" s="75"/>
      <c r="F820" s="75"/>
      <c r="G820" s="76"/>
      <c r="H820" s="76"/>
      <c r="I820" s="76"/>
      <c r="J820" s="75"/>
      <c r="K820" s="75"/>
      <c r="L820" s="75"/>
      <c r="M820" s="75"/>
      <c r="N820" s="75"/>
    </row>
    <row r="821" spans="2:14" hidden="1" x14ac:dyDescent="0.35">
      <c r="B821" s="74"/>
      <c r="C821" s="74"/>
      <c r="D821" s="74"/>
      <c r="E821" s="75"/>
      <c r="F821" s="75"/>
      <c r="G821" s="76"/>
      <c r="H821" s="76"/>
      <c r="I821" s="76"/>
      <c r="J821" s="75"/>
      <c r="K821" s="75"/>
      <c r="L821" s="75"/>
      <c r="M821" s="75"/>
      <c r="N821" s="75"/>
    </row>
    <row r="822" spans="2:14" hidden="1" x14ac:dyDescent="0.35">
      <c r="B822" s="74"/>
      <c r="C822" s="74"/>
      <c r="D822" s="74"/>
      <c r="E822" s="75"/>
      <c r="F822" s="75"/>
      <c r="G822" s="76"/>
      <c r="H822" s="76"/>
      <c r="I822" s="76"/>
      <c r="J822" s="75"/>
      <c r="K822" s="75"/>
      <c r="L822" s="75"/>
      <c r="M822" s="75"/>
      <c r="N822" s="75"/>
    </row>
    <row r="823" spans="2:14" hidden="1" x14ac:dyDescent="0.35">
      <c r="B823" s="74"/>
      <c r="C823" s="74"/>
      <c r="D823" s="74"/>
      <c r="E823" s="75"/>
      <c r="F823" s="75"/>
      <c r="G823" s="76"/>
      <c r="H823" s="76"/>
      <c r="I823" s="76"/>
      <c r="J823" s="75"/>
      <c r="K823" s="75"/>
      <c r="L823" s="75"/>
      <c r="M823" s="75"/>
      <c r="N823" s="75"/>
    </row>
    <row r="824" spans="2:14" hidden="1" x14ac:dyDescent="0.35">
      <c r="B824" s="74"/>
      <c r="C824" s="74"/>
      <c r="D824" s="74"/>
      <c r="E824" s="75"/>
      <c r="F824" s="75"/>
      <c r="G824" s="76"/>
      <c r="H824" s="76"/>
      <c r="I824" s="76"/>
      <c r="J824" s="75"/>
      <c r="K824" s="75"/>
      <c r="L824" s="75"/>
      <c r="M824" s="75"/>
      <c r="N824" s="75"/>
    </row>
    <row r="825" spans="2:14" hidden="1" x14ac:dyDescent="0.35">
      <c r="B825" s="74"/>
      <c r="C825" s="74"/>
      <c r="D825" s="74"/>
      <c r="E825" s="75"/>
      <c r="F825" s="75"/>
      <c r="G825" s="76"/>
      <c r="H825" s="76"/>
      <c r="I825" s="76"/>
      <c r="J825" s="75"/>
      <c r="K825" s="75"/>
      <c r="L825" s="75"/>
      <c r="M825" s="75"/>
      <c r="N825" s="75"/>
    </row>
    <row r="826" spans="2:14" hidden="1" x14ac:dyDescent="0.35">
      <c r="B826" s="74"/>
      <c r="C826" s="74"/>
      <c r="D826" s="74"/>
      <c r="E826" s="75"/>
      <c r="F826" s="75"/>
      <c r="G826" s="76"/>
      <c r="H826" s="76"/>
      <c r="I826" s="76"/>
      <c r="J826" s="75"/>
      <c r="K826" s="75"/>
      <c r="L826" s="75"/>
      <c r="M826" s="75"/>
      <c r="N826" s="75"/>
    </row>
    <row r="827" spans="2:14" hidden="1" x14ac:dyDescent="0.35">
      <c r="B827" s="74"/>
      <c r="C827" s="74"/>
      <c r="D827" s="74"/>
      <c r="E827" s="75"/>
      <c r="F827" s="75"/>
      <c r="G827" s="76"/>
      <c r="H827" s="76"/>
      <c r="I827" s="76"/>
      <c r="J827" s="75"/>
      <c r="K827" s="75"/>
      <c r="L827" s="75"/>
      <c r="M827" s="75"/>
      <c r="N827" s="75"/>
    </row>
    <row r="828" spans="2:14" hidden="1" x14ac:dyDescent="0.35">
      <c r="B828" s="74"/>
      <c r="C828" s="74"/>
      <c r="D828" s="74"/>
      <c r="E828" s="75"/>
      <c r="F828" s="75"/>
      <c r="G828" s="76"/>
      <c r="H828" s="76"/>
      <c r="I828" s="76"/>
      <c r="J828" s="75"/>
      <c r="K828" s="75"/>
      <c r="L828" s="75"/>
      <c r="M828" s="75"/>
      <c r="N828" s="75"/>
    </row>
    <row r="829" spans="2:14" hidden="1" x14ac:dyDescent="0.35">
      <c r="B829" s="74"/>
      <c r="C829" s="74"/>
      <c r="D829" s="74"/>
      <c r="E829" s="75"/>
      <c r="F829" s="75"/>
      <c r="G829" s="76"/>
      <c r="H829" s="76"/>
      <c r="I829" s="76"/>
      <c r="J829" s="75"/>
      <c r="K829" s="75"/>
      <c r="L829" s="75"/>
      <c r="M829" s="75"/>
      <c r="N829" s="75"/>
    </row>
    <row r="830" spans="2:14" hidden="1" x14ac:dyDescent="0.35">
      <c r="B830" s="74"/>
      <c r="C830" s="74"/>
      <c r="D830" s="74"/>
      <c r="E830" s="75"/>
      <c r="F830" s="75"/>
      <c r="G830" s="76"/>
      <c r="H830" s="76"/>
      <c r="I830" s="76"/>
      <c r="J830" s="75"/>
      <c r="K830" s="75"/>
      <c r="L830" s="75"/>
      <c r="M830" s="75"/>
      <c r="N830" s="75"/>
    </row>
    <row r="831" spans="2:14" hidden="1" x14ac:dyDescent="0.35">
      <c r="B831" s="74"/>
      <c r="C831" s="74"/>
      <c r="D831" s="74"/>
      <c r="E831" s="75"/>
      <c r="F831" s="75"/>
      <c r="G831" s="76"/>
      <c r="H831" s="76"/>
      <c r="I831" s="76"/>
      <c r="J831" s="75"/>
      <c r="K831" s="75"/>
      <c r="L831" s="75"/>
      <c r="M831" s="75"/>
      <c r="N831" s="75"/>
    </row>
    <row r="832" spans="2:14" hidden="1" x14ac:dyDescent="0.35">
      <c r="B832" s="74"/>
      <c r="C832" s="74"/>
      <c r="D832" s="74"/>
      <c r="E832" s="75"/>
      <c r="F832" s="75"/>
      <c r="G832" s="76"/>
      <c r="H832" s="76"/>
      <c r="I832" s="76"/>
      <c r="J832" s="75"/>
      <c r="K832" s="75"/>
      <c r="L832" s="75"/>
      <c r="M832" s="75"/>
      <c r="N832" s="75"/>
    </row>
    <row r="833" spans="2:14" hidden="1" x14ac:dyDescent="0.35">
      <c r="B833" s="74"/>
      <c r="C833" s="74"/>
      <c r="D833" s="74"/>
      <c r="E833" s="75"/>
      <c r="F833" s="75"/>
      <c r="G833" s="76"/>
      <c r="H833" s="76"/>
      <c r="I833" s="76"/>
      <c r="J833" s="75"/>
      <c r="K833" s="75"/>
      <c r="L833" s="75"/>
      <c r="M833" s="75"/>
      <c r="N833" s="75"/>
    </row>
    <row r="834" spans="2:14" hidden="1" x14ac:dyDescent="0.35">
      <c r="B834" s="74"/>
      <c r="C834" s="74"/>
      <c r="D834" s="74"/>
      <c r="E834" s="75"/>
      <c r="F834" s="75"/>
      <c r="G834" s="76"/>
      <c r="H834" s="76"/>
      <c r="I834" s="76"/>
      <c r="J834" s="75"/>
      <c r="K834" s="75"/>
      <c r="L834" s="75"/>
      <c r="M834" s="75"/>
      <c r="N834" s="75"/>
    </row>
    <row r="835" spans="2:14" hidden="1" x14ac:dyDescent="0.35">
      <c r="B835" s="74"/>
      <c r="C835" s="74"/>
      <c r="D835" s="74"/>
      <c r="E835" s="75"/>
      <c r="F835" s="75"/>
      <c r="G835" s="76"/>
      <c r="H835" s="76"/>
      <c r="I835" s="76"/>
      <c r="J835" s="75"/>
      <c r="K835" s="75"/>
      <c r="L835" s="75"/>
      <c r="M835" s="75"/>
      <c r="N835" s="75"/>
    </row>
    <row r="836" spans="2:14" hidden="1" x14ac:dyDescent="0.35">
      <c r="B836" s="74"/>
      <c r="C836" s="74"/>
      <c r="D836" s="74"/>
      <c r="E836" s="75"/>
      <c r="F836" s="75"/>
      <c r="G836" s="76"/>
      <c r="H836" s="76"/>
      <c r="I836" s="76"/>
      <c r="J836" s="75"/>
      <c r="K836" s="75"/>
      <c r="L836" s="75"/>
      <c r="M836" s="75"/>
      <c r="N836" s="75"/>
    </row>
    <row r="837" spans="2:14" hidden="1" x14ac:dyDescent="0.35">
      <c r="B837" s="74"/>
      <c r="C837" s="74"/>
      <c r="D837" s="74"/>
      <c r="E837" s="75"/>
      <c r="F837" s="75"/>
      <c r="G837" s="76"/>
      <c r="H837" s="76"/>
      <c r="I837" s="76"/>
      <c r="J837" s="75"/>
      <c r="K837" s="75"/>
      <c r="L837" s="75"/>
      <c r="M837" s="75"/>
      <c r="N837" s="75"/>
    </row>
    <row r="838" spans="2:14" hidden="1" x14ac:dyDescent="0.35">
      <c r="B838" s="74"/>
      <c r="C838" s="74"/>
      <c r="D838" s="74"/>
      <c r="E838" s="75"/>
      <c r="F838" s="75"/>
      <c r="G838" s="76"/>
      <c r="H838" s="76"/>
      <c r="I838" s="76"/>
      <c r="J838" s="75"/>
      <c r="K838" s="75"/>
      <c r="L838" s="75"/>
      <c r="M838" s="75"/>
      <c r="N838" s="75"/>
    </row>
    <row r="839" spans="2:14" hidden="1" x14ac:dyDescent="0.35">
      <c r="B839" s="74"/>
      <c r="C839" s="74"/>
      <c r="D839" s="74"/>
      <c r="E839" s="75"/>
      <c r="F839" s="75"/>
      <c r="G839" s="76"/>
      <c r="H839" s="76"/>
      <c r="I839" s="76"/>
      <c r="J839" s="75"/>
      <c r="K839" s="75"/>
      <c r="L839" s="75"/>
      <c r="M839" s="75"/>
      <c r="N839" s="75"/>
    </row>
    <row r="840" spans="2:14" hidden="1" x14ac:dyDescent="0.35">
      <c r="B840" s="74"/>
      <c r="C840" s="74"/>
      <c r="D840" s="74"/>
      <c r="E840" s="75"/>
      <c r="F840" s="75"/>
      <c r="G840" s="76"/>
      <c r="H840" s="76"/>
      <c r="I840" s="76"/>
      <c r="J840" s="75"/>
      <c r="K840" s="75"/>
      <c r="L840" s="75"/>
      <c r="M840" s="75"/>
      <c r="N840" s="75"/>
    </row>
    <row r="841" spans="2:14" hidden="1" x14ac:dyDescent="0.35">
      <c r="B841" s="74"/>
      <c r="C841" s="74"/>
      <c r="D841" s="74"/>
      <c r="E841" s="75"/>
      <c r="F841" s="75"/>
      <c r="G841" s="76"/>
      <c r="H841" s="76"/>
      <c r="I841" s="76"/>
      <c r="J841" s="75"/>
      <c r="K841" s="75"/>
      <c r="L841" s="75"/>
      <c r="M841" s="75"/>
      <c r="N841" s="75"/>
    </row>
    <row r="842" spans="2:14" hidden="1" x14ac:dyDescent="0.35">
      <c r="B842" s="74"/>
      <c r="C842" s="74"/>
      <c r="D842" s="74"/>
      <c r="E842" s="75"/>
      <c r="F842" s="75"/>
      <c r="G842" s="76"/>
      <c r="H842" s="76"/>
      <c r="I842" s="76"/>
      <c r="J842" s="75"/>
      <c r="K842" s="75"/>
      <c r="L842" s="75"/>
      <c r="M842" s="75"/>
      <c r="N842" s="75"/>
    </row>
    <row r="843" spans="2:14" hidden="1" x14ac:dyDescent="0.35">
      <c r="B843" s="74"/>
      <c r="C843" s="74"/>
      <c r="D843" s="74"/>
      <c r="E843" s="75"/>
      <c r="F843" s="75"/>
      <c r="G843" s="76"/>
      <c r="H843" s="76"/>
      <c r="I843" s="76"/>
      <c r="J843" s="75"/>
      <c r="K843" s="75"/>
      <c r="L843" s="75"/>
      <c r="M843" s="75"/>
      <c r="N843" s="75"/>
    </row>
    <row r="844" spans="2:14" hidden="1" x14ac:dyDescent="0.35">
      <c r="B844" s="74"/>
      <c r="C844" s="74"/>
      <c r="D844" s="74"/>
      <c r="E844" s="75"/>
      <c r="F844" s="75"/>
      <c r="G844" s="76"/>
      <c r="H844" s="76"/>
      <c r="I844" s="76"/>
      <c r="J844" s="75"/>
      <c r="K844" s="75"/>
      <c r="L844" s="75"/>
      <c r="M844" s="75"/>
      <c r="N844" s="75"/>
    </row>
    <row r="845" spans="2:14" hidden="1" x14ac:dyDescent="0.35">
      <c r="B845" s="74"/>
      <c r="C845" s="74"/>
      <c r="D845" s="74"/>
      <c r="E845" s="75"/>
      <c r="F845" s="75"/>
      <c r="G845" s="76"/>
      <c r="H845" s="76"/>
      <c r="I845" s="76"/>
      <c r="J845" s="75"/>
      <c r="K845" s="75"/>
      <c r="L845" s="75"/>
      <c r="M845" s="75"/>
      <c r="N845" s="75"/>
    </row>
    <row r="846" spans="2:14" hidden="1" x14ac:dyDescent="0.35">
      <c r="B846" s="74"/>
      <c r="C846" s="74"/>
      <c r="D846" s="74"/>
      <c r="E846" s="75"/>
      <c r="F846" s="75"/>
      <c r="G846" s="76"/>
      <c r="H846" s="76"/>
      <c r="I846" s="76"/>
      <c r="J846" s="75"/>
      <c r="K846" s="75"/>
      <c r="L846" s="75"/>
      <c r="M846" s="75"/>
      <c r="N846" s="75"/>
    </row>
    <row r="847" spans="2:14" hidden="1" x14ac:dyDescent="0.35">
      <c r="B847" s="74"/>
      <c r="C847" s="74"/>
      <c r="D847" s="74"/>
      <c r="E847" s="75"/>
      <c r="F847" s="75"/>
      <c r="G847" s="76"/>
      <c r="H847" s="76"/>
      <c r="I847" s="76"/>
      <c r="J847" s="75"/>
      <c r="K847" s="75"/>
      <c r="L847" s="75"/>
      <c r="M847" s="75"/>
      <c r="N847" s="75"/>
    </row>
    <row r="848" spans="2:14" hidden="1" x14ac:dyDescent="0.35">
      <c r="B848" s="74"/>
      <c r="C848" s="74"/>
      <c r="D848" s="74"/>
      <c r="E848" s="75"/>
      <c r="F848" s="75"/>
      <c r="G848" s="76"/>
      <c r="H848" s="76"/>
      <c r="I848" s="76"/>
      <c r="J848" s="75"/>
      <c r="K848" s="75"/>
      <c r="L848" s="75"/>
      <c r="M848" s="75"/>
      <c r="N848" s="75"/>
    </row>
    <row r="849" spans="2:14" hidden="1" x14ac:dyDescent="0.35">
      <c r="B849" s="74"/>
      <c r="C849" s="74"/>
      <c r="D849" s="74"/>
      <c r="E849" s="75"/>
      <c r="F849" s="75"/>
      <c r="G849" s="76"/>
      <c r="H849" s="76"/>
      <c r="I849" s="76"/>
      <c r="J849" s="75"/>
      <c r="K849" s="75"/>
      <c r="L849" s="75"/>
      <c r="M849" s="75"/>
      <c r="N849" s="75"/>
    </row>
    <row r="850" spans="2:14" hidden="1" x14ac:dyDescent="0.35">
      <c r="B850" s="74"/>
      <c r="C850" s="74"/>
      <c r="D850" s="74"/>
      <c r="E850" s="75"/>
      <c r="F850" s="75"/>
      <c r="G850" s="76"/>
      <c r="H850" s="76"/>
      <c r="I850" s="76"/>
      <c r="J850" s="75"/>
      <c r="K850" s="75"/>
      <c r="L850" s="75"/>
      <c r="M850" s="75"/>
      <c r="N850" s="75"/>
    </row>
    <row r="851" spans="2:14" hidden="1" x14ac:dyDescent="0.35">
      <c r="B851" s="74"/>
      <c r="C851" s="74"/>
      <c r="D851" s="74"/>
      <c r="E851" s="75"/>
      <c r="F851" s="75"/>
      <c r="G851" s="76"/>
      <c r="H851" s="76"/>
      <c r="I851" s="76"/>
      <c r="J851" s="75"/>
      <c r="K851" s="75"/>
      <c r="L851" s="75"/>
      <c r="M851" s="75"/>
      <c r="N851" s="75"/>
    </row>
    <row r="852" spans="2:14" hidden="1" x14ac:dyDescent="0.35">
      <c r="B852" s="74"/>
      <c r="C852" s="74"/>
      <c r="D852" s="74"/>
      <c r="E852" s="75"/>
      <c r="F852" s="75"/>
      <c r="G852" s="76"/>
      <c r="H852" s="76"/>
      <c r="I852" s="76"/>
      <c r="J852" s="75"/>
      <c r="K852" s="75"/>
      <c r="L852" s="75"/>
      <c r="M852" s="75"/>
      <c r="N852" s="75"/>
    </row>
    <row r="853" spans="2:14" hidden="1" x14ac:dyDescent="0.35">
      <c r="B853" s="74"/>
      <c r="C853" s="74"/>
      <c r="D853" s="74"/>
      <c r="E853" s="75"/>
      <c r="F853" s="75"/>
      <c r="G853" s="76"/>
      <c r="H853" s="76"/>
      <c r="I853" s="76"/>
      <c r="J853" s="75"/>
      <c r="K853" s="75"/>
      <c r="L853" s="75"/>
      <c r="M853" s="75"/>
      <c r="N853" s="75"/>
    </row>
    <row r="854" spans="2:14" hidden="1" x14ac:dyDescent="0.35">
      <c r="B854" s="74"/>
      <c r="C854" s="74"/>
      <c r="D854" s="74"/>
      <c r="E854" s="75"/>
      <c r="F854" s="75"/>
      <c r="G854" s="76"/>
      <c r="H854" s="76"/>
      <c r="I854" s="76"/>
      <c r="J854" s="75"/>
      <c r="K854" s="75"/>
      <c r="L854" s="75"/>
      <c r="M854" s="75"/>
      <c r="N854" s="75"/>
    </row>
    <row r="855" spans="2:14" hidden="1" x14ac:dyDescent="0.35">
      <c r="B855" s="74"/>
      <c r="C855" s="74"/>
      <c r="D855" s="74"/>
      <c r="E855" s="75"/>
      <c r="F855" s="75"/>
      <c r="G855" s="76"/>
      <c r="H855" s="76"/>
      <c r="I855" s="76"/>
      <c r="J855" s="75"/>
      <c r="K855" s="75"/>
      <c r="L855" s="75"/>
      <c r="M855" s="75"/>
      <c r="N855" s="75"/>
    </row>
    <row r="856" spans="2:14" hidden="1" x14ac:dyDescent="0.35">
      <c r="B856" s="74"/>
      <c r="C856" s="74"/>
      <c r="D856" s="74"/>
      <c r="E856" s="75"/>
      <c r="F856" s="75"/>
      <c r="G856" s="76"/>
      <c r="H856" s="76"/>
      <c r="I856" s="76"/>
      <c r="J856" s="75"/>
      <c r="K856" s="75"/>
      <c r="L856" s="75"/>
      <c r="M856" s="75"/>
      <c r="N856" s="75"/>
    </row>
    <row r="857" spans="2:14" hidden="1" x14ac:dyDescent="0.35">
      <c r="B857" s="74"/>
      <c r="C857" s="74"/>
      <c r="D857" s="74"/>
      <c r="E857" s="75"/>
      <c r="F857" s="75"/>
      <c r="G857" s="76"/>
      <c r="H857" s="76"/>
      <c r="I857" s="76"/>
      <c r="J857" s="75"/>
      <c r="K857" s="75"/>
      <c r="L857" s="75"/>
      <c r="M857" s="75"/>
      <c r="N857" s="75"/>
    </row>
    <row r="858" spans="2:14" hidden="1" x14ac:dyDescent="0.35">
      <c r="B858" s="74"/>
      <c r="C858" s="74"/>
      <c r="D858" s="74"/>
      <c r="E858" s="75"/>
      <c r="F858" s="75"/>
      <c r="G858" s="76"/>
      <c r="H858" s="76"/>
      <c r="I858" s="76"/>
      <c r="J858" s="75"/>
      <c r="K858" s="75"/>
      <c r="L858" s="75"/>
      <c r="M858" s="75"/>
      <c r="N858" s="75"/>
    </row>
    <row r="859" spans="2:14" hidden="1" x14ac:dyDescent="0.35">
      <c r="B859" s="74"/>
      <c r="C859" s="74"/>
      <c r="D859" s="74"/>
      <c r="E859" s="75"/>
      <c r="F859" s="75"/>
      <c r="G859" s="76"/>
      <c r="H859" s="76"/>
      <c r="I859" s="76"/>
      <c r="J859" s="75"/>
      <c r="K859" s="75"/>
      <c r="L859" s="75"/>
      <c r="M859" s="75"/>
      <c r="N859" s="75"/>
    </row>
    <row r="860" spans="2:14" hidden="1" x14ac:dyDescent="0.35">
      <c r="B860" s="74"/>
      <c r="C860" s="74"/>
      <c r="D860" s="74"/>
      <c r="E860" s="75"/>
      <c r="F860" s="75"/>
      <c r="G860" s="76"/>
      <c r="H860" s="76"/>
      <c r="I860" s="76"/>
      <c r="J860" s="75"/>
      <c r="K860" s="75"/>
      <c r="L860" s="75"/>
      <c r="M860" s="75"/>
      <c r="N860" s="75"/>
    </row>
    <row r="861" spans="2:14" hidden="1" x14ac:dyDescent="0.35">
      <c r="B861" s="74"/>
      <c r="C861" s="74"/>
      <c r="D861" s="74"/>
      <c r="E861" s="75"/>
      <c r="F861" s="75"/>
      <c r="G861" s="76"/>
      <c r="H861" s="76"/>
      <c r="I861" s="76"/>
      <c r="J861" s="75"/>
      <c r="K861" s="75"/>
      <c r="L861" s="75"/>
      <c r="M861" s="75"/>
      <c r="N861" s="75"/>
    </row>
    <row r="862" spans="2:14" hidden="1" x14ac:dyDescent="0.35">
      <c r="B862" s="74"/>
      <c r="C862" s="74"/>
      <c r="D862" s="74"/>
      <c r="E862" s="75"/>
      <c r="F862" s="75"/>
      <c r="G862" s="76"/>
      <c r="H862" s="76"/>
      <c r="I862" s="76"/>
      <c r="J862" s="75"/>
      <c r="K862" s="75"/>
      <c r="L862" s="75"/>
      <c r="M862" s="75"/>
      <c r="N862" s="75"/>
    </row>
    <row r="863" spans="2:14" hidden="1" x14ac:dyDescent="0.35">
      <c r="B863" s="74"/>
      <c r="C863" s="74"/>
      <c r="D863" s="74"/>
      <c r="E863" s="75"/>
      <c r="F863" s="75"/>
      <c r="G863" s="76"/>
      <c r="H863" s="76"/>
      <c r="I863" s="76"/>
      <c r="J863" s="75"/>
      <c r="K863" s="75"/>
      <c r="L863" s="75"/>
      <c r="M863" s="75"/>
      <c r="N863" s="75"/>
    </row>
    <row r="864" spans="2:14" hidden="1" x14ac:dyDescent="0.35">
      <c r="B864" s="74"/>
      <c r="C864" s="74"/>
      <c r="D864" s="74"/>
      <c r="E864" s="75"/>
      <c r="F864" s="75"/>
      <c r="G864" s="76"/>
      <c r="H864" s="76"/>
      <c r="I864" s="76"/>
      <c r="J864" s="75"/>
      <c r="K864" s="75"/>
      <c r="L864" s="75"/>
      <c r="M864" s="75"/>
      <c r="N864" s="75"/>
    </row>
    <row r="865" spans="2:14" hidden="1" x14ac:dyDescent="0.35">
      <c r="B865" s="74"/>
      <c r="C865" s="74"/>
      <c r="D865" s="74"/>
      <c r="E865" s="75"/>
      <c r="F865" s="75"/>
      <c r="G865" s="76"/>
      <c r="H865" s="76"/>
      <c r="I865" s="76"/>
      <c r="J865" s="75"/>
      <c r="K865" s="75"/>
      <c r="L865" s="75"/>
      <c r="M865" s="75"/>
      <c r="N865" s="75"/>
    </row>
    <row r="866" spans="2:14" hidden="1" x14ac:dyDescent="0.35">
      <c r="B866" s="74"/>
      <c r="C866" s="74"/>
      <c r="D866" s="74"/>
      <c r="E866" s="75"/>
      <c r="F866" s="75"/>
      <c r="G866" s="76"/>
      <c r="H866" s="76"/>
      <c r="I866" s="76"/>
      <c r="J866" s="75"/>
      <c r="K866" s="75"/>
      <c r="L866" s="75"/>
      <c r="M866" s="75"/>
      <c r="N866" s="75"/>
    </row>
    <row r="867" spans="2:14" hidden="1" x14ac:dyDescent="0.35">
      <c r="B867" s="74"/>
      <c r="C867" s="74"/>
      <c r="D867" s="74"/>
      <c r="E867" s="75"/>
      <c r="F867" s="75"/>
      <c r="G867" s="76"/>
      <c r="H867" s="76"/>
      <c r="I867" s="76"/>
      <c r="J867" s="75"/>
      <c r="K867" s="75"/>
      <c r="L867" s="75"/>
      <c r="M867" s="75"/>
      <c r="N867" s="75"/>
    </row>
    <row r="868" spans="2:14" hidden="1" x14ac:dyDescent="0.35">
      <c r="B868" s="74"/>
      <c r="C868" s="74"/>
      <c r="D868" s="74"/>
      <c r="E868" s="75"/>
      <c r="F868" s="75"/>
      <c r="G868" s="76"/>
      <c r="H868" s="76"/>
      <c r="I868" s="76"/>
      <c r="J868" s="75"/>
      <c r="K868" s="75"/>
      <c r="L868" s="75"/>
      <c r="M868" s="75"/>
      <c r="N868" s="75"/>
    </row>
    <row r="869" spans="2:14" hidden="1" x14ac:dyDescent="0.35">
      <c r="B869" s="74"/>
      <c r="C869" s="74"/>
      <c r="D869" s="74"/>
      <c r="E869" s="75"/>
      <c r="F869" s="75"/>
      <c r="G869" s="76"/>
      <c r="H869" s="76"/>
      <c r="I869" s="76"/>
      <c r="J869" s="75"/>
      <c r="K869" s="75"/>
      <c r="L869" s="75"/>
      <c r="M869" s="75"/>
      <c r="N869" s="75"/>
    </row>
    <row r="870" spans="2:14" hidden="1" x14ac:dyDescent="0.35">
      <c r="B870" s="74"/>
      <c r="C870" s="74"/>
      <c r="D870" s="74"/>
      <c r="E870" s="75"/>
      <c r="F870" s="75"/>
      <c r="G870" s="76"/>
      <c r="H870" s="76"/>
      <c r="I870" s="76"/>
      <c r="J870" s="75"/>
      <c r="K870" s="75"/>
      <c r="L870" s="75"/>
      <c r="M870" s="75"/>
      <c r="N870" s="75"/>
    </row>
    <row r="871" spans="2:14" hidden="1" x14ac:dyDescent="0.35">
      <c r="B871" s="74"/>
      <c r="C871" s="74"/>
      <c r="D871" s="74"/>
      <c r="E871" s="75"/>
      <c r="F871" s="75"/>
      <c r="G871" s="76"/>
      <c r="H871" s="76"/>
      <c r="I871" s="76"/>
      <c r="J871" s="75"/>
      <c r="K871" s="75"/>
      <c r="L871" s="75"/>
      <c r="M871" s="75"/>
      <c r="N871" s="75"/>
    </row>
    <row r="872" spans="2:14" hidden="1" x14ac:dyDescent="0.35">
      <c r="B872" s="74"/>
      <c r="C872" s="74"/>
      <c r="D872" s="74"/>
      <c r="E872" s="75"/>
      <c r="F872" s="75"/>
      <c r="G872" s="76"/>
      <c r="H872" s="76"/>
      <c r="I872" s="76"/>
      <c r="J872" s="75"/>
      <c r="K872" s="75"/>
      <c r="L872" s="75"/>
      <c r="M872" s="75"/>
      <c r="N872" s="75"/>
    </row>
    <row r="873" spans="2:14" hidden="1" x14ac:dyDescent="0.35">
      <c r="B873" s="74"/>
      <c r="C873" s="74"/>
      <c r="D873" s="74"/>
      <c r="E873" s="75"/>
      <c r="F873" s="75"/>
      <c r="G873" s="76"/>
      <c r="H873" s="76"/>
      <c r="I873" s="76"/>
      <c r="J873" s="75"/>
      <c r="K873" s="75"/>
      <c r="L873" s="75"/>
      <c r="M873" s="75"/>
      <c r="N873" s="75"/>
    </row>
    <row r="874" spans="2:14" hidden="1" x14ac:dyDescent="0.35">
      <c r="B874" s="74"/>
      <c r="C874" s="74"/>
      <c r="D874" s="74"/>
      <c r="E874" s="75"/>
      <c r="F874" s="75"/>
      <c r="G874" s="76"/>
      <c r="H874" s="76"/>
      <c r="I874" s="76"/>
      <c r="J874" s="75"/>
      <c r="K874" s="75"/>
      <c r="L874" s="75"/>
      <c r="M874" s="75"/>
      <c r="N874" s="75"/>
    </row>
    <row r="875" spans="2:14" hidden="1" x14ac:dyDescent="0.35">
      <c r="B875" s="74"/>
      <c r="C875" s="74"/>
      <c r="D875" s="74"/>
      <c r="E875" s="75"/>
      <c r="F875" s="75"/>
      <c r="G875" s="76"/>
      <c r="H875" s="76"/>
      <c r="I875" s="76"/>
      <c r="J875" s="75"/>
      <c r="K875" s="75"/>
      <c r="L875" s="75"/>
      <c r="M875" s="75"/>
      <c r="N875" s="75"/>
    </row>
    <row r="876" spans="2:14" hidden="1" x14ac:dyDescent="0.35">
      <c r="B876" s="74"/>
      <c r="C876" s="74"/>
      <c r="D876" s="74"/>
      <c r="E876" s="75"/>
      <c r="F876" s="75"/>
      <c r="G876" s="76"/>
      <c r="H876" s="76"/>
      <c r="I876" s="76"/>
      <c r="J876" s="75"/>
      <c r="K876" s="75"/>
      <c r="L876" s="75"/>
      <c r="M876" s="75"/>
      <c r="N876" s="75"/>
    </row>
    <row r="877" spans="2:14" hidden="1" x14ac:dyDescent="0.35">
      <c r="B877" s="74"/>
      <c r="C877" s="74"/>
      <c r="D877" s="74"/>
      <c r="E877" s="75"/>
      <c r="F877" s="75"/>
      <c r="G877" s="76"/>
      <c r="H877" s="76"/>
      <c r="I877" s="76"/>
      <c r="J877" s="75"/>
      <c r="K877" s="75"/>
      <c r="L877" s="75"/>
      <c r="M877" s="75"/>
      <c r="N877" s="75"/>
    </row>
    <row r="878" spans="2:14" hidden="1" x14ac:dyDescent="0.35">
      <c r="B878" s="74"/>
      <c r="C878" s="74"/>
      <c r="D878" s="74"/>
      <c r="E878" s="75"/>
      <c r="F878" s="75"/>
      <c r="G878" s="76"/>
      <c r="H878" s="76"/>
      <c r="I878" s="76"/>
      <c r="J878" s="75"/>
      <c r="K878" s="75"/>
      <c r="L878" s="75"/>
      <c r="M878" s="75"/>
      <c r="N878" s="75"/>
    </row>
    <row r="879" spans="2:14" hidden="1" x14ac:dyDescent="0.35">
      <c r="B879" s="74"/>
      <c r="C879" s="74"/>
      <c r="D879" s="74"/>
      <c r="E879" s="75"/>
      <c r="F879" s="75"/>
      <c r="G879" s="76"/>
      <c r="H879" s="76"/>
      <c r="I879" s="76"/>
      <c r="J879" s="75"/>
      <c r="K879" s="75"/>
      <c r="L879" s="75"/>
      <c r="M879" s="75"/>
      <c r="N879" s="75"/>
    </row>
    <row r="880" spans="2:14" hidden="1" x14ac:dyDescent="0.35">
      <c r="B880" s="74"/>
      <c r="C880" s="74"/>
      <c r="D880" s="74"/>
      <c r="E880" s="75"/>
      <c r="F880" s="75"/>
      <c r="G880" s="76"/>
      <c r="H880" s="76"/>
      <c r="I880" s="76"/>
      <c r="J880" s="75"/>
      <c r="K880" s="75"/>
      <c r="L880" s="75"/>
      <c r="M880" s="75"/>
      <c r="N880" s="75"/>
    </row>
    <row r="881" spans="2:14" hidden="1" x14ac:dyDescent="0.35">
      <c r="B881" s="74"/>
      <c r="C881" s="74"/>
      <c r="D881" s="74"/>
      <c r="E881" s="75"/>
      <c r="F881" s="75"/>
      <c r="G881" s="76"/>
      <c r="H881" s="76"/>
      <c r="I881" s="76"/>
      <c r="J881" s="75"/>
      <c r="K881" s="75"/>
      <c r="L881" s="75"/>
      <c r="M881" s="75"/>
      <c r="N881" s="75"/>
    </row>
    <row r="882" spans="2:14" hidden="1" x14ac:dyDescent="0.35">
      <c r="B882" s="74"/>
      <c r="C882" s="74"/>
      <c r="D882" s="74"/>
      <c r="E882" s="75"/>
      <c r="F882" s="75"/>
      <c r="G882" s="76"/>
      <c r="H882" s="76"/>
      <c r="I882" s="76"/>
      <c r="J882" s="75"/>
      <c r="K882" s="75"/>
      <c r="L882" s="75"/>
      <c r="M882" s="75"/>
      <c r="N882" s="75"/>
    </row>
    <row r="883" spans="2:14" hidden="1" x14ac:dyDescent="0.35">
      <c r="B883" s="74"/>
      <c r="C883" s="74"/>
      <c r="D883" s="74"/>
      <c r="E883" s="75"/>
      <c r="F883" s="75"/>
      <c r="G883" s="76"/>
      <c r="H883" s="76"/>
      <c r="I883" s="76"/>
      <c r="J883" s="75"/>
      <c r="K883" s="75"/>
      <c r="L883" s="75"/>
      <c r="M883" s="75"/>
      <c r="N883" s="75"/>
    </row>
    <row r="884" spans="2:14" hidden="1" x14ac:dyDescent="0.35">
      <c r="B884" s="74"/>
      <c r="C884" s="74"/>
      <c r="D884" s="74"/>
      <c r="E884" s="75"/>
      <c r="F884" s="75"/>
      <c r="G884" s="76"/>
      <c r="H884" s="76"/>
      <c r="I884" s="76"/>
      <c r="J884" s="75"/>
      <c r="K884" s="75"/>
      <c r="L884" s="75"/>
      <c r="M884" s="75"/>
      <c r="N884" s="75"/>
    </row>
    <row r="885" spans="2:14" hidden="1" x14ac:dyDescent="0.35">
      <c r="B885" s="74"/>
      <c r="C885" s="74"/>
      <c r="D885" s="74"/>
      <c r="E885" s="75"/>
      <c r="F885" s="75"/>
      <c r="G885" s="76"/>
      <c r="H885" s="76"/>
      <c r="I885" s="76"/>
      <c r="J885" s="75"/>
      <c r="K885" s="75"/>
      <c r="L885" s="75"/>
      <c r="M885" s="75"/>
      <c r="N885" s="75"/>
    </row>
    <row r="886" spans="2:14" hidden="1" x14ac:dyDescent="0.35">
      <c r="B886" s="74"/>
      <c r="C886" s="74"/>
      <c r="D886" s="74"/>
      <c r="E886" s="75"/>
      <c r="F886" s="75"/>
      <c r="G886" s="76"/>
      <c r="H886" s="76"/>
      <c r="I886" s="76"/>
      <c r="J886" s="75"/>
      <c r="K886" s="75"/>
      <c r="L886" s="75"/>
      <c r="M886" s="75"/>
      <c r="N886" s="75"/>
    </row>
    <row r="887" spans="2:14" hidden="1" x14ac:dyDescent="0.35">
      <c r="B887" s="74"/>
      <c r="C887" s="74"/>
      <c r="D887" s="74"/>
      <c r="E887" s="75"/>
      <c r="F887" s="75"/>
      <c r="G887" s="76"/>
      <c r="H887" s="76"/>
      <c r="I887" s="76"/>
      <c r="J887" s="75"/>
      <c r="K887" s="75"/>
      <c r="L887" s="75"/>
      <c r="M887" s="75"/>
      <c r="N887" s="75"/>
    </row>
    <row r="888" spans="2:14" hidden="1" x14ac:dyDescent="0.35">
      <c r="B888" s="74"/>
      <c r="C888" s="74"/>
      <c r="D888" s="74"/>
      <c r="E888" s="75"/>
      <c r="F888" s="75"/>
      <c r="G888" s="76"/>
      <c r="H888" s="76"/>
      <c r="I888" s="76"/>
      <c r="J888" s="75"/>
      <c r="K888" s="75"/>
      <c r="L888" s="75"/>
      <c r="M888" s="75"/>
      <c r="N888" s="75"/>
    </row>
    <row r="889" spans="2:14" hidden="1" x14ac:dyDescent="0.35">
      <c r="B889" s="74"/>
      <c r="C889" s="74"/>
      <c r="D889" s="74"/>
      <c r="E889" s="75"/>
      <c r="F889" s="75"/>
      <c r="G889" s="76"/>
      <c r="H889" s="76"/>
      <c r="I889" s="76"/>
      <c r="J889" s="75"/>
      <c r="K889" s="75"/>
      <c r="L889" s="75"/>
      <c r="M889" s="75"/>
      <c r="N889" s="75"/>
    </row>
    <row r="890" spans="2:14" hidden="1" x14ac:dyDescent="0.35">
      <c r="B890" s="74"/>
      <c r="C890" s="74"/>
      <c r="D890" s="74"/>
      <c r="E890" s="75"/>
      <c r="F890" s="75"/>
      <c r="G890" s="76"/>
      <c r="H890" s="76"/>
      <c r="I890" s="76"/>
      <c r="J890" s="75"/>
      <c r="K890" s="75"/>
      <c r="L890" s="75"/>
      <c r="M890" s="75"/>
      <c r="N890" s="75"/>
    </row>
    <row r="891" spans="2:14" hidden="1" x14ac:dyDescent="0.35">
      <c r="B891" s="74"/>
      <c r="C891" s="74"/>
      <c r="D891" s="74"/>
      <c r="E891" s="75"/>
      <c r="F891" s="75"/>
      <c r="G891" s="76"/>
      <c r="H891" s="76"/>
      <c r="I891" s="76"/>
      <c r="J891" s="75"/>
      <c r="K891" s="75"/>
      <c r="L891" s="75"/>
      <c r="M891" s="75"/>
      <c r="N891" s="75"/>
    </row>
    <row r="892" spans="2:14" hidden="1" x14ac:dyDescent="0.35">
      <c r="B892" s="74"/>
      <c r="C892" s="74"/>
      <c r="D892" s="74"/>
      <c r="E892" s="75"/>
      <c r="F892" s="75"/>
      <c r="G892" s="76"/>
      <c r="H892" s="76"/>
      <c r="I892" s="76"/>
      <c r="J892" s="75"/>
      <c r="K892" s="75"/>
      <c r="L892" s="75"/>
      <c r="M892" s="75"/>
      <c r="N892" s="75"/>
    </row>
    <row r="893" spans="2:14" hidden="1" x14ac:dyDescent="0.35">
      <c r="B893" s="74"/>
      <c r="C893" s="74"/>
      <c r="D893" s="74"/>
      <c r="E893" s="75"/>
      <c r="F893" s="75"/>
      <c r="G893" s="76"/>
      <c r="H893" s="76"/>
      <c r="I893" s="76"/>
      <c r="J893" s="75"/>
      <c r="K893" s="75"/>
      <c r="L893" s="75"/>
      <c r="M893" s="75"/>
      <c r="N893" s="75"/>
    </row>
    <row r="894" spans="2:14" hidden="1" x14ac:dyDescent="0.35">
      <c r="B894" s="74"/>
      <c r="C894" s="74"/>
      <c r="D894" s="74"/>
      <c r="E894" s="75"/>
      <c r="F894" s="75"/>
      <c r="G894" s="76"/>
      <c r="H894" s="76"/>
      <c r="I894" s="76"/>
      <c r="J894" s="75"/>
      <c r="K894" s="75"/>
      <c r="L894" s="75"/>
      <c r="M894" s="75"/>
      <c r="N894" s="75"/>
    </row>
    <row r="895" spans="2:14" hidden="1" x14ac:dyDescent="0.35">
      <c r="B895" s="74"/>
      <c r="C895" s="74"/>
      <c r="D895" s="74"/>
      <c r="E895" s="75"/>
      <c r="F895" s="75"/>
      <c r="G895" s="76"/>
      <c r="H895" s="76"/>
      <c r="I895" s="76"/>
      <c r="J895" s="75"/>
      <c r="K895" s="75"/>
      <c r="L895" s="75"/>
      <c r="M895" s="75"/>
      <c r="N895" s="75"/>
    </row>
    <row r="896" spans="2:14" hidden="1" x14ac:dyDescent="0.35">
      <c r="B896" s="74"/>
      <c r="C896" s="74"/>
      <c r="D896" s="74"/>
      <c r="E896" s="75"/>
      <c r="F896" s="75"/>
      <c r="G896" s="76"/>
      <c r="H896" s="76"/>
      <c r="I896" s="76"/>
      <c r="J896" s="75"/>
      <c r="K896" s="75"/>
      <c r="L896" s="75"/>
      <c r="M896" s="75"/>
      <c r="N896" s="75"/>
    </row>
    <row r="897" spans="2:14" hidden="1" x14ac:dyDescent="0.35">
      <c r="B897" s="74"/>
      <c r="C897" s="74"/>
      <c r="D897" s="74"/>
      <c r="E897" s="75"/>
      <c r="F897" s="75"/>
      <c r="G897" s="76"/>
      <c r="H897" s="76"/>
      <c r="I897" s="76"/>
      <c r="J897" s="75"/>
      <c r="K897" s="75"/>
      <c r="L897" s="75"/>
      <c r="M897" s="75"/>
      <c r="N897" s="75"/>
    </row>
    <row r="898" spans="2:14" hidden="1" x14ac:dyDescent="0.35">
      <c r="B898" s="74"/>
      <c r="C898" s="74"/>
      <c r="D898" s="74"/>
      <c r="E898" s="75"/>
      <c r="F898" s="75"/>
      <c r="G898" s="76"/>
      <c r="H898" s="76"/>
      <c r="I898" s="76"/>
      <c r="J898" s="75"/>
      <c r="K898" s="75"/>
      <c r="L898" s="75"/>
      <c r="M898" s="75"/>
      <c r="N898" s="75"/>
    </row>
    <row r="899" spans="2:14" hidden="1" x14ac:dyDescent="0.35">
      <c r="B899" s="74"/>
      <c r="C899" s="74"/>
      <c r="D899" s="74"/>
      <c r="E899" s="75"/>
      <c r="F899" s="75"/>
      <c r="G899" s="76"/>
      <c r="H899" s="76"/>
      <c r="I899" s="76"/>
      <c r="J899" s="75"/>
      <c r="K899" s="75"/>
      <c r="L899" s="75"/>
      <c r="M899" s="75"/>
      <c r="N899" s="75"/>
    </row>
    <row r="900" spans="2:14" hidden="1" x14ac:dyDescent="0.35">
      <c r="B900" s="74"/>
      <c r="C900" s="74"/>
      <c r="D900" s="74"/>
      <c r="E900" s="75"/>
      <c r="F900" s="75"/>
      <c r="G900" s="76"/>
      <c r="H900" s="76"/>
      <c r="I900" s="76"/>
      <c r="J900" s="75"/>
      <c r="K900" s="75"/>
      <c r="L900" s="75"/>
      <c r="M900" s="75"/>
      <c r="N900" s="75"/>
    </row>
    <row r="901" spans="2:14" hidden="1" x14ac:dyDescent="0.35">
      <c r="B901" s="66"/>
      <c r="C901" s="66"/>
      <c r="D901" s="66"/>
      <c r="E901" s="80"/>
      <c r="F901" s="80"/>
      <c r="G901" s="81"/>
      <c r="H901" s="81"/>
      <c r="I901" s="81"/>
      <c r="J901" s="80"/>
      <c r="K901" s="80"/>
      <c r="L901" s="80"/>
      <c r="M901" s="80"/>
      <c r="N901" s="80"/>
    </row>
    <row r="902" spans="2:14" hidden="1" x14ac:dyDescent="0.35">
      <c r="B902" s="66"/>
      <c r="C902" s="66"/>
      <c r="D902" s="66"/>
      <c r="E902" s="80"/>
      <c r="F902" s="80"/>
      <c r="G902" s="81"/>
      <c r="H902" s="81"/>
      <c r="I902" s="81"/>
      <c r="J902" s="80"/>
      <c r="K902" s="80"/>
      <c r="L902" s="80"/>
      <c r="M902" s="80"/>
      <c r="N902" s="80"/>
    </row>
    <row r="903" spans="2:14" hidden="1" x14ac:dyDescent="0.35">
      <c r="B903" s="66"/>
      <c r="C903" s="66"/>
      <c r="D903" s="66"/>
      <c r="E903" s="80"/>
      <c r="F903" s="80"/>
      <c r="G903" s="81"/>
      <c r="H903" s="81"/>
      <c r="I903" s="81"/>
      <c r="J903" s="80"/>
      <c r="K903" s="80"/>
      <c r="L903" s="80"/>
      <c r="M903" s="80"/>
      <c r="N903" s="80"/>
    </row>
    <row r="904" spans="2:14" hidden="1" x14ac:dyDescent="0.35">
      <c r="B904" s="66"/>
      <c r="C904" s="66"/>
      <c r="D904" s="66"/>
      <c r="E904" s="80"/>
      <c r="F904" s="80"/>
      <c r="G904" s="81"/>
      <c r="H904" s="81"/>
      <c r="I904" s="81"/>
      <c r="J904" s="80"/>
      <c r="K904" s="80"/>
      <c r="L904" s="80"/>
      <c r="M904" s="80"/>
      <c r="N904" s="80"/>
    </row>
    <row r="905" spans="2:14" hidden="1" x14ac:dyDescent="0.35">
      <c r="B905" s="66"/>
      <c r="C905" s="66"/>
      <c r="D905" s="66"/>
      <c r="E905" s="80"/>
      <c r="F905" s="80"/>
      <c r="G905" s="81"/>
      <c r="H905" s="81"/>
      <c r="I905" s="81"/>
      <c r="J905" s="80"/>
      <c r="K905" s="80"/>
      <c r="L905" s="80"/>
      <c r="M905" s="80"/>
      <c r="N905" s="80"/>
    </row>
    <row r="906" spans="2:14" hidden="1" x14ac:dyDescent="0.35">
      <c r="B906" s="66"/>
      <c r="C906" s="66"/>
      <c r="D906" s="66"/>
      <c r="E906" s="80"/>
      <c r="F906" s="80"/>
      <c r="G906" s="81"/>
      <c r="H906" s="81"/>
      <c r="I906" s="81"/>
      <c r="J906" s="80"/>
      <c r="K906" s="80"/>
      <c r="L906" s="80"/>
      <c r="M906" s="80"/>
      <c r="N906" s="80"/>
    </row>
    <row r="907" spans="2:14" hidden="1" x14ac:dyDescent="0.35">
      <c r="B907" s="66"/>
      <c r="C907" s="66"/>
      <c r="D907" s="66"/>
      <c r="E907" s="80"/>
      <c r="F907" s="80"/>
      <c r="G907" s="81"/>
      <c r="H907" s="81"/>
      <c r="I907" s="81"/>
      <c r="J907" s="80"/>
      <c r="K907" s="80"/>
      <c r="L907" s="80"/>
      <c r="M907" s="80"/>
      <c r="N907" s="80"/>
    </row>
    <row r="908" spans="2:14" hidden="1" x14ac:dyDescent="0.35">
      <c r="B908" s="66"/>
      <c r="C908" s="66"/>
      <c r="D908" s="66"/>
      <c r="E908" s="80"/>
      <c r="F908" s="80"/>
      <c r="G908" s="81"/>
      <c r="H908" s="81"/>
      <c r="I908" s="81"/>
      <c r="J908" s="80"/>
      <c r="K908" s="80"/>
      <c r="L908" s="80"/>
      <c r="M908" s="80"/>
      <c r="N908" s="80"/>
    </row>
    <row r="909" spans="2:14" hidden="1" x14ac:dyDescent="0.35">
      <c r="B909" s="66"/>
      <c r="C909" s="66"/>
      <c r="D909" s="66"/>
      <c r="E909" s="80"/>
      <c r="F909" s="80"/>
      <c r="G909" s="81"/>
      <c r="H909" s="81"/>
      <c r="I909" s="81"/>
      <c r="J909" s="80"/>
      <c r="K909" s="80"/>
      <c r="L909" s="80"/>
      <c r="M909" s="80"/>
      <c r="N909" s="80"/>
    </row>
    <row r="910" spans="2:14" hidden="1" x14ac:dyDescent="0.35">
      <c r="B910" s="66"/>
      <c r="C910" s="66"/>
      <c r="D910" s="66"/>
      <c r="E910" s="80"/>
      <c r="F910" s="80"/>
      <c r="G910" s="81"/>
      <c r="H910" s="81"/>
      <c r="I910" s="81"/>
      <c r="J910" s="80"/>
      <c r="K910" s="80"/>
      <c r="L910" s="80"/>
      <c r="M910" s="80"/>
      <c r="N910" s="80"/>
    </row>
    <row r="911" spans="2:14" hidden="1" x14ac:dyDescent="0.35">
      <c r="B911" s="66"/>
      <c r="C911" s="66"/>
      <c r="D911" s="66"/>
      <c r="E911" s="80"/>
      <c r="F911" s="80"/>
      <c r="G911" s="81"/>
      <c r="H911" s="81"/>
      <c r="I911" s="81"/>
      <c r="J911" s="80"/>
      <c r="K911" s="80"/>
      <c r="L911" s="80"/>
      <c r="M911" s="80"/>
      <c r="N911" s="80"/>
    </row>
    <row r="912" spans="2:14" hidden="1" x14ac:dyDescent="0.35">
      <c r="B912" s="66"/>
      <c r="C912" s="66"/>
      <c r="D912" s="66"/>
      <c r="E912" s="80"/>
      <c r="F912" s="80"/>
      <c r="G912" s="81"/>
      <c r="H912" s="81"/>
      <c r="I912" s="81"/>
      <c r="J912" s="80"/>
      <c r="K912" s="80"/>
      <c r="L912" s="80"/>
      <c r="M912" s="80"/>
      <c r="N912" s="80"/>
    </row>
    <row r="913" spans="2:14" hidden="1" x14ac:dyDescent="0.35">
      <c r="B913" s="66"/>
      <c r="C913" s="66"/>
      <c r="D913" s="66"/>
      <c r="E913" s="80"/>
      <c r="F913" s="80"/>
      <c r="G913" s="81"/>
      <c r="H913" s="81"/>
      <c r="I913" s="81"/>
      <c r="J913" s="80"/>
      <c r="K913" s="80"/>
      <c r="L913" s="80"/>
      <c r="M913" s="80"/>
      <c r="N913" s="80"/>
    </row>
    <row r="914" spans="2:14" hidden="1" x14ac:dyDescent="0.35">
      <c r="B914" s="66"/>
      <c r="C914" s="66"/>
      <c r="D914" s="66"/>
      <c r="E914" s="80"/>
      <c r="F914" s="80"/>
      <c r="G914" s="81"/>
      <c r="H914" s="81"/>
      <c r="I914" s="81"/>
      <c r="J914" s="80"/>
      <c r="K914" s="80"/>
      <c r="L914" s="80"/>
      <c r="M914" s="80"/>
      <c r="N914" s="80"/>
    </row>
    <row r="915" spans="2:14" hidden="1" x14ac:dyDescent="0.35">
      <c r="B915" s="66"/>
      <c r="C915" s="66"/>
      <c r="D915" s="66"/>
      <c r="E915" s="80"/>
      <c r="F915" s="80"/>
      <c r="G915" s="81"/>
      <c r="H915" s="81"/>
      <c r="I915" s="81"/>
      <c r="J915" s="80"/>
      <c r="K915" s="80"/>
      <c r="L915" s="80"/>
      <c r="M915" s="80"/>
      <c r="N915" s="80"/>
    </row>
    <row r="916" spans="2:14" hidden="1" x14ac:dyDescent="0.35">
      <c r="B916" s="66"/>
      <c r="C916" s="66"/>
      <c r="D916" s="66"/>
      <c r="E916" s="80"/>
      <c r="F916" s="80"/>
      <c r="G916" s="81"/>
      <c r="H916" s="81"/>
      <c r="I916" s="81"/>
      <c r="J916" s="80"/>
      <c r="K916" s="80"/>
      <c r="L916" s="80"/>
      <c r="M916" s="80"/>
      <c r="N916" s="80"/>
    </row>
    <row r="917" spans="2:14" hidden="1" x14ac:dyDescent="0.35">
      <c r="B917" s="66"/>
      <c r="C917" s="66"/>
      <c r="D917" s="66"/>
      <c r="E917" s="80"/>
      <c r="F917" s="80"/>
      <c r="G917" s="81"/>
      <c r="H917" s="81"/>
      <c r="I917" s="81"/>
      <c r="J917" s="80"/>
      <c r="K917" s="80"/>
      <c r="L917" s="80"/>
      <c r="M917" s="80"/>
      <c r="N917" s="80"/>
    </row>
    <row r="918" spans="2:14" hidden="1" x14ac:dyDescent="0.35">
      <c r="B918" s="66"/>
      <c r="C918" s="66"/>
      <c r="D918" s="66"/>
      <c r="E918" s="80"/>
      <c r="F918" s="80"/>
      <c r="G918" s="81"/>
      <c r="H918" s="81"/>
      <c r="I918" s="81"/>
      <c r="J918" s="80"/>
      <c r="K918" s="80"/>
      <c r="L918" s="80"/>
      <c r="M918" s="80"/>
      <c r="N918" s="80"/>
    </row>
    <row r="919" spans="2:14" hidden="1" x14ac:dyDescent="0.35">
      <c r="B919" s="66"/>
      <c r="C919" s="66"/>
      <c r="D919" s="66"/>
      <c r="E919" s="80"/>
      <c r="F919" s="80"/>
      <c r="G919" s="81"/>
      <c r="H919" s="81"/>
      <c r="I919" s="81"/>
      <c r="J919" s="80"/>
      <c r="K919" s="80"/>
      <c r="L919" s="80"/>
      <c r="M919" s="80"/>
      <c r="N919" s="80"/>
    </row>
    <row r="920" spans="2:14" hidden="1" x14ac:dyDescent="0.35">
      <c r="B920" s="66"/>
      <c r="C920" s="66"/>
      <c r="D920" s="66"/>
      <c r="E920" s="80"/>
      <c r="F920" s="80"/>
      <c r="G920" s="81"/>
      <c r="H920" s="81"/>
      <c r="I920" s="81"/>
      <c r="J920" s="80"/>
      <c r="K920" s="80"/>
      <c r="L920" s="80"/>
      <c r="M920" s="80"/>
      <c r="N920" s="80"/>
    </row>
    <row r="921" spans="2:14" hidden="1" x14ac:dyDescent="0.35">
      <c r="B921" s="66"/>
      <c r="C921" s="66"/>
      <c r="D921" s="66"/>
      <c r="E921" s="80"/>
      <c r="F921" s="80"/>
      <c r="G921" s="81"/>
      <c r="H921" s="81"/>
      <c r="I921" s="81"/>
      <c r="J921" s="80"/>
      <c r="K921" s="80"/>
      <c r="L921" s="80"/>
      <c r="M921" s="80"/>
      <c r="N921" s="80"/>
    </row>
    <row r="922" spans="2:14" hidden="1" x14ac:dyDescent="0.35">
      <c r="B922" s="66"/>
      <c r="C922" s="66"/>
      <c r="D922" s="66"/>
      <c r="E922" s="80"/>
      <c r="F922" s="80"/>
      <c r="G922" s="81"/>
      <c r="H922" s="81"/>
      <c r="I922" s="81"/>
      <c r="J922" s="80"/>
      <c r="K922" s="80"/>
      <c r="L922" s="80"/>
      <c r="M922" s="80"/>
      <c r="N922" s="80"/>
    </row>
    <row r="923" spans="2:14" hidden="1" x14ac:dyDescent="0.35">
      <c r="B923" s="66"/>
      <c r="C923" s="66"/>
      <c r="D923" s="66"/>
      <c r="E923" s="80"/>
      <c r="F923" s="80"/>
      <c r="G923" s="81"/>
      <c r="H923" s="81"/>
      <c r="I923" s="81"/>
      <c r="J923" s="80"/>
      <c r="K923" s="80"/>
      <c r="L923" s="80"/>
      <c r="M923" s="80"/>
      <c r="N923" s="80"/>
    </row>
    <row r="924" spans="2:14" hidden="1" x14ac:dyDescent="0.35">
      <c r="B924" s="66"/>
      <c r="C924" s="66"/>
      <c r="D924" s="66"/>
      <c r="E924" s="80"/>
      <c r="F924" s="80"/>
      <c r="G924" s="81"/>
      <c r="H924" s="81"/>
      <c r="I924" s="81"/>
      <c r="J924" s="80"/>
      <c r="K924" s="80"/>
      <c r="L924" s="80"/>
      <c r="M924" s="80"/>
      <c r="N924" s="80"/>
    </row>
    <row r="925" spans="2:14" hidden="1" x14ac:dyDescent="0.35">
      <c r="B925" s="66"/>
      <c r="C925" s="66"/>
      <c r="D925" s="66"/>
      <c r="E925" s="80"/>
      <c r="F925" s="80"/>
      <c r="G925" s="81"/>
      <c r="H925" s="81"/>
      <c r="I925" s="81"/>
      <c r="J925" s="80"/>
      <c r="K925" s="80"/>
      <c r="L925" s="80"/>
      <c r="M925" s="80"/>
      <c r="N925" s="80"/>
    </row>
    <row r="926" spans="2:14" hidden="1" x14ac:dyDescent="0.35">
      <c r="B926" s="66"/>
      <c r="C926" s="66"/>
      <c r="D926" s="66"/>
      <c r="E926" s="80"/>
      <c r="F926" s="80"/>
      <c r="G926" s="81"/>
      <c r="H926" s="81"/>
      <c r="I926" s="81"/>
      <c r="J926" s="80"/>
      <c r="K926" s="80"/>
      <c r="L926" s="80"/>
      <c r="M926" s="80"/>
      <c r="N926" s="80"/>
    </row>
    <row r="927" spans="2:14" hidden="1" x14ac:dyDescent="0.35">
      <c r="B927" s="66"/>
      <c r="C927" s="66"/>
      <c r="D927" s="66"/>
      <c r="E927" s="80"/>
      <c r="F927" s="80"/>
      <c r="G927" s="81"/>
      <c r="H927" s="81"/>
      <c r="I927" s="81"/>
      <c r="J927" s="80"/>
      <c r="K927" s="80"/>
      <c r="L927" s="80"/>
      <c r="M927" s="80"/>
      <c r="N927" s="80"/>
    </row>
    <row r="928" spans="2:14" hidden="1" x14ac:dyDescent="0.35">
      <c r="B928" s="66"/>
      <c r="C928" s="66"/>
      <c r="D928" s="66"/>
      <c r="E928" s="80"/>
      <c r="F928" s="80"/>
      <c r="G928" s="81"/>
      <c r="H928" s="81"/>
      <c r="I928" s="81"/>
      <c r="J928" s="80"/>
      <c r="K928" s="80"/>
      <c r="L928" s="80"/>
      <c r="M928" s="80"/>
      <c r="N928" s="80"/>
    </row>
    <row r="929" spans="2:14" hidden="1" x14ac:dyDescent="0.35">
      <c r="B929" s="66"/>
      <c r="C929" s="66"/>
      <c r="D929" s="66"/>
      <c r="E929" s="80"/>
      <c r="F929" s="80"/>
      <c r="G929" s="81"/>
      <c r="H929" s="81"/>
      <c r="I929" s="81"/>
      <c r="J929" s="80"/>
      <c r="K929" s="80"/>
      <c r="L929" s="80"/>
      <c r="M929" s="80"/>
      <c r="N929" s="80"/>
    </row>
    <row r="930" spans="2:14" hidden="1" x14ac:dyDescent="0.35">
      <c r="B930" s="66"/>
      <c r="C930" s="66"/>
      <c r="D930" s="66"/>
      <c r="E930" s="80"/>
      <c r="F930" s="80"/>
      <c r="G930" s="81"/>
      <c r="H930" s="81"/>
      <c r="I930" s="81"/>
      <c r="J930" s="80"/>
      <c r="K930" s="80"/>
      <c r="L930" s="80"/>
      <c r="M930" s="80"/>
      <c r="N930" s="80"/>
    </row>
    <row r="931" spans="2:14" hidden="1" x14ac:dyDescent="0.35">
      <c r="B931" s="66"/>
      <c r="C931" s="66"/>
      <c r="D931" s="66"/>
      <c r="E931" s="80"/>
      <c r="F931" s="80"/>
      <c r="G931" s="81"/>
      <c r="H931" s="81"/>
      <c r="I931" s="81"/>
      <c r="J931" s="80"/>
      <c r="K931" s="80"/>
      <c r="L931" s="80"/>
      <c r="M931" s="80"/>
      <c r="N931" s="80"/>
    </row>
    <row r="932" spans="2:14" hidden="1" x14ac:dyDescent="0.35">
      <c r="B932" s="66"/>
      <c r="C932" s="66"/>
      <c r="D932" s="66"/>
      <c r="E932" s="80"/>
      <c r="F932" s="80"/>
      <c r="G932" s="81"/>
      <c r="H932" s="81"/>
      <c r="I932" s="81"/>
      <c r="J932" s="80"/>
      <c r="K932" s="80"/>
      <c r="L932" s="80"/>
      <c r="M932" s="80"/>
      <c r="N932" s="80"/>
    </row>
    <row r="933" spans="2:14" hidden="1" x14ac:dyDescent="0.35">
      <c r="B933" s="66"/>
      <c r="C933" s="66"/>
      <c r="D933" s="66"/>
      <c r="E933" s="80"/>
      <c r="F933" s="80"/>
      <c r="G933" s="81"/>
      <c r="H933" s="81"/>
      <c r="I933" s="81"/>
      <c r="J933" s="80"/>
      <c r="K933" s="80"/>
      <c r="L933" s="80"/>
      <c r="M933" s="80"/>
      <c r="N933" s="80"/>
    </row>
    <row r="934" spans="2:14" hidden="1" x14ac:dyDescent="0.35">
      <c r="B934" s="66"/>
      <c r="C934" s="66"/>
      <c r="D934" s="66"/>
      <c r="E934" s="80"/>
      <c r="F934" s="80"/>
      <c r="G934" s="81"/>
      <c r="H934" s="81"/>
      <c r="I934" s="81"/>
      <c r="J934" s="80"/>
      <c r="K934" s="80"/>
      <c r="L934" s="80"/>
      <c r="M934" s="80"/>
      <c r="N934" s="80"/>
    </row>
    <row r="935" spans="2:14" hidden="1" x14ac:dyDescent="0.35">
      <c r="B935" s="66"/>
      <c r="C935" s="66"/>
      <c r="D935" s="66"/>
      <c r="E935" s="80"/>
      <c r="F935" s="80"/>
      <c r="G935" s="81"/>
      <c r="H935" s="81"/>
      <c r="I935" s="81"/>
      <c r="J935" s="80"/>
      <c r="K935" s="80"/>
      <c r="L935" s="80"/>
      <c r="M935" s="80"/>
      <c r="N935" s="80"/>
    </row>
    <row r="936" spans="2:14" hidden="1" x14ac:dyDescent="0.35">
      <c r="B936" s="66"/>
      <c r="C936" s="66"/>
      <c r="D936" s="66"/>
      <c r="E936" s="80"/>
      <c r="F936" s="80"/>
      <c r="G936" s="81"/>
      <c r="H936" s="81"/>
      <c r="I936" s="81"/>
      <c r="J936" s="80"/>
      <c r="K936" s="80"/>
      <c r="L936" s="80"/>
      <c r="M936" s="80"/>
      <c r="N936" s="80"/>
    </row>
    <row r="937" spans="2:14" hidden="1" x14ac:dyDescent="0.35">
      <c r="B937" s="66"/>
      <c r="C937" s="66"/>
      <c r="D937" s="66"/>
      <c r="E937" s="80"/>
      <c r="F937" s="80"/>
      <c r="G937" s="81"/>
      <c r="H937" s="81"/>
      <c r="I937" s="81"/>
      <c r="J937" s="80"/>
      <c r="K937" s="80"/>
      <c r="L937" s="80"/>
      <c r="M937" s="80"/>
      <c r="N937" s="80"/>
    </row>
    <row r="938" spans="2:14" hidden="1" x14ac:dyDescent="0.35">
      <c r="B938" s="66"/>
      <c r="C938" s="66"/>
      <c r="D938" s="66"/>
      <c r="E938" s="80"/>
      <c r="F938" s="80"/>
      <c r="G938" s="81"/>
      <c r="H938" s="81"/>
      <c r="I938" s="81"/>
      <c r="J938" s="80"/>
      <c r="K938" s="80"/>
      <c r="L938" s="80"/>
      <c r="M938" s="80"/>
      <c r="N938" s="80"/>
    </row>
    <row r="939" spans="2:14" hidden="1" x14ac:dyDescent="0.35">
      <c r="B939" s="66"/>
      <c r="C939" s="66"/>
      <c r="D939" s="66"/>
      <c r="E939" s="80"/>
      <c r="F939" s="80"/>
      <c r="G939" s="81"/>
      <c r="H939" s="81"/>
      <c r="I939" s="81"/>
      <c r="J939" s="80"/>
      <c r="K939" s="80"/>
      <c r="L939" s="80"/>
      <c r="M939" s="80"/>
      <c r="N939" s="80"/>
    </row>
    <row r="940" spans="2:14" hidden="1" x14ac:dyDescent="0.35">
      <c r="B940" s="66"/>
      <c r="C940" s="66"/>
      <c r="D940" s="66"/>
      <c r="E940" s="80"/>
      <c r="F940" s="80"/>
      <c r="G940" s="81"/>
      <c r="H940" s="81"/>
      <c r="I940" s="81"/>
      <c r="J940" s="80"/>
      <c r="K940" s="80"/>
      <c r="L940" s="80"/>
      <c r="M940" s="80"/>
      <c r="N940" s="80"/>
    </row>
    <row r="941" spans="2:14" hidden="1" x14ac:dyDescent="0.35">
      <c r="B941" s="66"/>
      <c r="C941" s="66"/>
      <c r="D941" s="66"/>
      <c r="E941" s="80"/>
      <c r="F941" s="80"/>
      <c r="G941" s="81"/>
      <c r="H941" s="81"/>
      <c r="I941" s="81"/>
      <c r="J941" s="80"/>
      <c r="K941" s="80"/>
      <c r="L941" s="80"/>
      <c r="M941" s="80"/>
      <c r="N941" s="80"/>
    </row>
    <row r="942" spans="2:14" hidden="1" x14ac:dyDescent="0.35">
      <c r="B942" s="66"/>
      <c r="C942" s="66"/>
      <c r="D942" s="66"/>
      <c r="E942" s="80"/>
      <c r="F942" s="80"/>
      <c r="G942" s="81"/>
      <c r="H942" s="81"/>
      <c r="I942" s="81"/>
      <c r="J942" s="80"/>
      <c r="K942" s="80"/>
      <c r="L942" s="80"/>
      <c r="M942" s="80"/>
      <c r="N942" s="80"/>
    </row>
    <row r="943" spans="2:14" hidden="1" x14ac:dyDescent="0.35">
      <c r="B943" s="66"/>
      <c r="C943" s="66"/>
      <c r="D943" s="66"/>
      <c r="E943" s="80"/>
      <c r="F943" s="80"/>
      <c r="G943" s="81"/>
      <c r="H943" s="81"/>
      <c r="I943" s="81"/>
      <c r="J943" s="80"/>
      <c r="K943" s="80"/>
      <c r="L943" s="80"/>
      <c r="M943" s="80"/>
      <c r="N943" s="80"/>
    </row>
    <row r="944" spans="2:14" hidden="1" x14ac:dyDescent="0.35">
      <c r="B944" s="66"/>
      <c r="C944" s="66"/>
      <c r="D944" s="66"/>
      <c r="E944" s="80"/>
      <c r="F944" s="80"/>
      <c r="G944" s="81"/>
      <c r="H944" s="81"/>
      <c r="I944" s="81"/>
      <c r="J944" s="80"/>
      <c r="K944" s="80"/>
      <c r="L944" s="80"/>
      <c r="M944" s="80"/>
      <c r="N944" s="80"/>
    </row>
    <row r="945" spans="2:14" hidden="1" x14ac:dyDescent="0.35">
      <c r="B945" s="66"/>
      <c r="C945" s="66"/>
      <c r="D945" s="66"/>
      <c r="E945" s="80"/>
      <c r="F945" s="80"/>
      <c r="G945" s="81"/>
      <c r="H945" s="81"/>
      <c r="I945" s="81"/>
      <c r="J945" s="80"/>
      <c r="K945" s="80"/>
      <c r="L945" s="80"/>
      <c r="M945" s="80"/>
      <c r="N945" s="80"/>
    </row>
    <row r="946" spans="2:14" hidden="1" x14ac:dyDescent="0.35">
      <c r="B946" s="66"/>
      <c r="C946" s="66"/>
      <c r="D946" s="66"/>
      <c r="E946" s="80"/>
      <c r="F946" s="80"/>
      <c r="G946" s="81"/>
      <c r="H946" s="81"/>
      <c r="I946" s="81"/>
      <c r="J946" s="80"/>
      <c r="K946" s="80"/>
      <c r="L946" s="80"/>
      <c r="M946" s="80"/>
      <c r="N946" s="80"/>
    </row>
    <row r="947" spans="2:14" hidden="1" x14ac:dyDescent="0.35">
      <c r="B947" s="66"/>
      <c r="C947" s="66"/>
      <c r="D947" s="66"/>
      <c r="E947" s="80"/>
      <c r="F947" s="80"/>
      <c r="G947" s="81"/>
      <c r="H947" s="81"/>
      <c r="I947" s="81"/>
      <c r="J947" s="80"/>
      <c r="K947" s="80"/>
      <c r="L947" s="80"/>
      <c r="M947" s="80"/>
      <c r="N947" s="80"/>
    </row>
    <row r="948" spans="2:14" hidden="1" x14ac:dyDescent="0.35">
      <c r="B948" s="66"/>
      <c r="C948" s="66"/>
      <c r="D948" s="66"/>
      <c r="E948" s="80"/>
      <c r="F948" s="80"/>
      <c r="G948" s="81"/>
      <c r="H948" s="81"/>
      <c r="I948" s="81"/>
      <c r="J948" s="80"/>
      <c r="K948" s="80"/>
      <c r="L948" s="80"/>
      <c r="M948" s="80"/>
      <c r="N948" s="80"/>
    </row>
    <row r="949" spans="2:14" hidden="1" x14ac:dyDescent="0.35">
      <c r="B949" s="66"/>
      <c r="C949" s="66"/>
      <c r="D949" s="66"/>
      <c r="E949" s="80"/>
      <c r="F949" s="80"/>
      <c r="G949" s="81"/>
      <c r="H949" s="81"/>
      <c r="I949" s="81"/>
      <c r="J949" s="80"/>
      <c r="K949" s="80"/>
      <c r="L949" s="80"/>
      <c r="M949" s="80"/>
      <c r="N949" s="80"/>
    </row>
    <row r="950" spans="2:14" hidden="1" x14ac:dyDescent="0.35">
      <c r="B950" s="66"/>
      <c r="C950" s="66"/>
      <c r="D950" s="66"/>
      <c r="E950" s="80"/>
      <c r="F950" s="80"/>
      <c r="G950" s="81"/>
      <c r="H950" s="81"/>
      <c r="I950" s="81"/>
      <c r="J950" s="80"/>
      <c r="K950" s="80"/>
      <c r="L950" s="80"/>
      <c r="M950" s="80"/>
      <c r="N950" s="80"/>
    </row>
    <row r="951" spans="2:14" hidden="1" x14ac:dyDescent="0.35">
      <c r="B951" s="66"/>
      <c r="C951" s="66"/>
      <c r="D951" s="66"/>
      <c r="E951" s="80"/>
      <c r="F951" s="80"/>
      <c r="G951" s="81"/>
      <c r="H951" s="81"/>
      <c r="I951" s="81"/>
      <c r="J951" s="80"/>
      <c r="K951" s="80"/>
      <c r="L951" s="80"/>
      <c r="M951" s="80"/>
      <c r="N951" s="80"/>
    </row>
    <row r="952" spans="2:14" hidden="1" x14ac:dyDescent="0.35">
      <c r="B952" s="66"/>
      <c r="C952" s="66"/>
      <c r="D952" s="66"/>
      <c r="E952" s="80"/>
      <c r="F952" s="80"/>
      <c r="G952" s="81"/>
      <c r="H952" s="81"/>
      <c r="I952" s="81"/>
      <c r="J952" s="80"/>
      <c r="K952" s="80"/>
      <c r="L952" s="80"/>
      <c r="M952" s="80"/>
      <c r="N952" s="80"/>
    </row>
    <row r="953" spans="2:14" hidden="1" x14ac:dyDescent="0.35">
      <c r="B953" s="66"/>
      <c r="C953" s="66"/>
      <c r="D953" s="66"/>
      <c r="E953" s="80"/>
      <c r="F953" s="80"/>
      <c r="G953" s="81"/>
      <c r="H953" s="81"/>
      <c r="I953" s="81"/>
      <c r="J953" s="80"/>
      <c r="K953" s="80"/>
      <c r="L953" s="80"/>
      <c r="M953" s="80"/>
      <c r="N953" s="80"/>
    </row>
    <row r="954" spans="2:14" hidden="1" x14ac:dyDescent="0.35">
      <c r="B954" s="66"/>
      <c r="C954" s="66"/>
      <c r="D954" s="66"/>
      <c r="E954" s="80"/>
      <c r="F954" s="80"/>
      <c r="G954" s="81"/>
      <c r="H954" s="81"/>
      <c r="I954" s="81"/>
      <c r="J954" s="80"/>
      <c r="K954" s="80"/>
      <c r="L954" s="80"/>
      <c r="M954" s="80"/>
      <c r="N954" s="80"/>
    </row>
    <row r="955" spans="2:14" hidden="1" x14ac:dyDescent="0.35">
      <c r="B955" s="66"/>
      <c r="C955" s="66"/>
      <c r="D955" s="66"/>
      <c r="E955" s="80"/>
      <c r="F955" s="80"/>
      <c r="G955" s="81"/>
      <c r="H955" s="81"/>
      <c r="I955" s="81"/>
      <c r="J955" s="80"/>
      <c r="K955" s="80"/>
      <c r="L955" s="80"/>
      <c r="M955" s="80"/>
      <c r="N955" s="80"/>
    </row>
    <row r="956" spans="2:14" hidden="1" x14ac:dyDescent="0.35">
      <c r="B956" s="66"/>
      <c r="C956" s="66"/>
      <c r="D956" s="66"/>
      <c r="E956" s="80"/>
      <c r="F956" s="80"/>
      <c r="G956" s="81"/>
      <c r="H956" s="81"/>
      <c r="I956" s="81"/>
      <c r="J956" s="80"/>
      <c r="K956" s="80"/>
      <c r="L956" s="80"/>
      <c r="M956" s="80"/>
      <c r="N956" s="80"/>
    </row>
    <row r="957" spans="2:14" hidden="1" x14ac:dyDescent="0.35">
      <c r="B957" s="66"/>
      <c r="C957" s="66"/>
      <c r="D957" s="66"/>
      <c r="E957" s="80"/>
      <c r="F957" s="80"/>
      <c r="G957" s="81"/>
      <c r="H957" s="81"/>
      <c r="I957" s="81"/>
      <c r="J957" s="80"/>
      <c r="K957" s="80"/>
      <c r="L957" s="80"/>
      <c r="M957" s="80"/>
      <c r="N957" s="80"/>
    </row>
    <row r="958" spans="2:14" hidden="1" x14ac:dyDescent="0.35">
      <c r="B958" s="66"/>
      <c r="C958" s="66"/>
      <c r="D958" s="66"/>
      <c r="E958" s="80"/>
      <c r="F958" s="80"/>
      <c r="G958" s="81"/>
      <c r="H958" s="81"/>
      <c r="I958" s="81"/>
      <c r="J958" s="80"/>
      <c r="K958" s="80"/>
      <c r="L958" s="80"/>
      <c r="M958" s="80"/>
      <c r="N958" s="80"/>
    </row>
    <row r="959" spans="2:14" hidden="1" x14ac:dyDescent="0.35">
      <c r="B959" s="66"/>
      <c r="C959" s="66"/>
      <c r="D959" s="66"/>
      <c r="E959" s="80"/>
      <c r="F959" s="80"/>
      <c r="G959" s="81"/>
      <c r="H959" s="81"/>
      <c r="I959" s="81"/>
      <c r="J959" s="80"/>
      <c r="K959" s="80"/>
      <c r="L959" s="80"/>
      <c r="M959" s="80"/>
      <c r="N959" s="80"/>
    </row>
    <row r="960" spans="2:14" hidden="1" x14ac:dyDescent="0.35">
      <c r="B960" s="66"/>
      <c r="C960" s="66"/>
      <c r="D960" s="66"/>
      <c r="E960" s="80"/>
      <c r="F960" s="80"/>
      <c r="G960" s="81"/>
      <c r="H960" s="81"/>
      <c r="I960" s="81"/>
      <c r="J960" s="80"/>
      <c r="K960" s="80"/>
      <c r="L960" s="80"/>
      <c r="M960" s="80"/>
      <c r="N960" s="80"/>
    </row>
    <row r="961" spans="2:14" hidden="1" x14ac:dyDescent="0.35">
      <c r="B961" s="66"/>
      <c r="C961" s="66"/>
      <c r="D961" s="66"/>
      <c r="E961" s="80"/>
      <c r="F961" s="80"/>
      <c r="G961" s="81"/>
      <c r="H961" s="81"/>
      <c r="I961" s="81"/>
      <c r="J961" s="80"/>
      <c r="K961" s="80"/>
      <c r="L961" s="80"/>
      <c r="M961" s="80"/>
      <c r="N961" s="80"/>
    </row>
    <row r="962" spans="2:14" hidden="1" x14ac:dyDescent="0.35">
      <c r="B962" s="66"/>
      <c r="C962" s="66"/>
      <c r="D962" s="66"/>
      <c r="E962" s="80"/>
      <c r="F962" s="80"/>
      <c r="G962" s="81"/>
      <c r="H962" s="81"/>
      <c r="I962" s="81"/>
      <c r="J962" s="80"/>
      <c r="K962" s="80"/>
      <c r="L962" s="80"/>
      <c r="M962" s="80"/>
      <c r="N962" s="80"/>
    </row>
    <row r="963" spans="2:14" hidden="1" x14ac:dyDescent="0.35">
      <c r="B963" s="66"/>
      <c r="C963" s="66"/>
      <c r="D963" s="66"/>
      <c r="E963" s="80"/>
      <c r="F963" s="80"/>
      <c r="G963" s="81"/>
      <c r="H963" s="81"/>
      <c r="I963" s="81"/>
      <c r="J963" s="80"/>
      <c r="K963" s="80"/>
      <c r="L963" s="80"/>
      <c r="M963" s="80"/>
      <c r="N963" s="80"/>
    </row>
    <row r="964" spans="2:14" hidden="1" x14ac:dyDescent="0.35">
      <c r="B964" s="66"/>
      <c r="C964" s="66"/>
      <c r="D964" s="66"/>
      <c r="E964" s="80"/>
      <c r="F964" s="80"/>
      <c r="G964" s="81"/>
      <c r="H964" s="81"/>
      <c r="I964" s="81"/>
      <c r="J964" s="80"/>
      <c r="K964" s="80"/>
      <c r="L964" s="80"/>
      <c r="M964" s="80"/>
      <c r="N964" s="80"/>
    </row>
    <row r="965" spans="2:14" hidden="1" x14ac:dyDescent="0.35">
      <c r="B965" s="66"/>
      <c r="C965" s="66"/>
      <c r="D965" s="66"/>
      <c r="E965" s="80"/>
      <c r="F965" s="80"/>
      <c r="G965" s="81"/>
      <c r="H965" s="81"/>
      <c r="I965" s="81"/>
      <c r="J965" s="80"/>
      <c r="K965" s="80"/>
      <c r="L965" s="80"/>
      <c r="M965" s="80"/>
      <c r="N965" s="80"/>
    </row>
    <row r="966" spans="2:14" hidden="1" x14ac:dyDescent="0.35">
      <c r="B966" s="66"/>
      <c r="C966" s="66"/>
      <c r="D966" s="66"/>
      <c r="E966" s="80"/>
      <c r="F966" s="80"/>
      <c r="G966" s="81"/>
      <c r="H966" s="81"/>
      <c r="I966" s="81"/>
      <c r="J966" s="80"/>
      <c r="K966" s="80"/>
      <c r="L966" s="80"/>
      <c r="M966" s="80"/>
      <c r="N966" s="80"/>
    </row>
    <row r="967" spans="2:14" hidden="1" x14ac:dyDescent="0.35">
      <c r="B967" s="66"/>
      <c r="C967" s="66"/>
      <c r="D967" s="66"/>
      <c r="E967" s="80"/>
      <c r="F967" s="80"/>
      <c r="G967" s="81"/>
      <c r="H967" s="81"/>
      <c r="I967" s="81"/>
      <c r="J967" s="80"/>
      <c r="K967" s="80"/>
      <c r="L967" s="80"/>
      <c r="M967" s="80"/>
      <c r="N967" s="80"/>
    </row>
    <row r="968" spans="2:14" hidden="1" x14ac:dyDescent="0.35">
      <c r="B968" s="66"/>
      <c r="C968" s="66"/>
      <c r="D968" s="66"/>
      <c r="E968" s="80"/>
      <c r="F968" s="80"/>
      <c r="G968" s="81"/>
      <c r="H968" s="81"/>
      <c r="I968" s="81"/>
      <c r="J968" s="80"/>
      <c r="K968" s="80"/>
      <c r="L968" s="80"/>
      <c r="M968" s="80"/>
      <c r="N968" s="80"/>
    </row>
    <row r="969" spans="2:14" hidden="1" x14ac:dyDescent="0.35">
      <c r="B969" s="66"/>
      <c r="C969" s="66"/>
      <c r="D969" s="66"/>
      <c r="E969" s="80"/>
      <c r="F969" s="80"/>
      <c r="G969" s="81"/>
      <c r="H969" s="81"/>
      <c r="I969" s="81"/>
      <c r="J969" s="80"/>
      <c r="K969" s="80"/>
      <c r="L969" s="80"/>
      <c r="M969" s="80"/>
      <c r="N969" s="80"/>
    </row>
    <row r="970" spans="2:14" hidden="1" x14ac:dyDescent="0.35">
      <c r="B970" s="66"/>
      <c r="C970" s="66"/>
      <c r="D970" s="66"/>
      <c r="E970" s="80"/>
      <c r="F970" s="80"/>
      <c r="G970" s="81"/>
      <c r="H970" s="81"/>
      <c r="I970" s="81"/>
      <c r="J970" s="80"/>
      <c r="K970" s="80"/>
      <c r="L970" s="80"/>
      <c r="M970" s="80"/>
      <c r="N970" s="80"/>
    </row>
    <row r="971" spans="2:14" hidden="1" x14ac:dyDescent="0.35">
      <c r="B971" s="66"/>
      <c r="C971" s="66"/>
      <c r="D971" s="66"/>
      <c r="E971" s="80"/>
      <c r="F971" s="80"/>
      <c r="G971" s="81"/>
      <c r="H971" s="81"/>
      <c r="I971" s="81"/>
      <c r="J971" s="80"/>
      <c r="K971" s="80"/>
      <c r="L971" s="80"/>
      <c r="M971" s="80"/>
      <c r="N971" s="80"/>
    </row>
    <row r="972" spans="2:14" hidden="1" x14ac:dyDescent="0.35">
      <c r="B972" s="66"/>
      <c r="C972" s="66"/>
      <c r="D972" s="66"/>
      <c r="E972" s="80"/>
      <c r="F972" s="80"/>
      <c r="G972" s="81"/>
      <c r="H972" s="81"/>
      <c r="I972" s="81"/>
      <c r="J972" s="80"/>
      <c r="K972" s="80"/>
      <c r="L972" s="80"/>
      <c r="M972" s="80"/>
      <c r="N972" s="80"/>
    </row>
    <row r="973" spans="2:14" hidden="1" x14ac:dyDescent="0.35">
      <c r="B973" s="66"/>
      <c r="C973" s="66"/>
      <c r="D973" s="66"/>
      <c r="E973" s="80"/>
      <c r="F973" s="80"/>
      <c r="G973" s="81"/>
      <c r="H973" s="81"/>
      <c r="I973" s="81"/>
      <c r="J973" s="80"/>
      <c r="K973" s="80"/>
      <c r="L973" s="80"/>
      <c r="M973" s="80"/>
      <c r="N973" s="80"/>
    </row>
    <row r="974" spans="2:14" hidden="1" x14ac:dyDescent="0.35">
      <c r="B974" s="66"/>
      <c r="C974" s="66"/>
      <c r="D974" s="66"/>
      <c r="E974" s="80"/>
      <c r="F974" s="80"/>
      <c r="G974" s="81"/>
      <c r="H974" s="81"/>
      <c r="I974" s="81"/>
      <c r="J974" s="80"/>
      <c r="K974" s="80"/>
      <c r="L974" s="80"/>
      <c r="M974" s="80"/>
      <c r="N974" s="80"/>
    </row>
    <row r="975" spans="2:14" hidden="1" x14ac:dyDescent="0.35">
      <c r="B975" s="66"/>
      <c r="C975" s="66"/>
      <c r="D975" s="66"/>
      <c r="E975" s="80"/>
      <c r="F975" s="80"/>
      <c r="G975" s="81"/>
      <c r="H975" s="81"/>
      <c r="I975" s="81"/>
      <c r="J975" s="80"/>
      <c r="K975" s="80"/>
      <c r="L975" s="80"/>
      <c r="M975" s="80"/>
      <c r="N975" s="80"/>
    </row>
    <row r="976" spans="2:14" hidden="1" x14ac:dyDescent="0.35">
      <c r="B976" s="66"/>
      <c r="C976" s="66"/>
      <c r="D976" s="66"/>
      <c r="E976" s="80"/>
      <c r="F976" s="80"/>
      <c r="G976" s="81"/>
      <c r="H976" s="81"/>
      <c r="I976" s="81"/>
      <c r="J976" s="80"/>
      <c r="K976" s="80"/>
      <c r="L976" s="80"/>
      <c r="M976" s="80"/>
      <c r="N976" s="80"/>
    </row>
    <row r="977" spans="2:14" hidden="1" x14ac:dyDescent="0.35">
      <c r="B977" s="66"/>
      <c r="C977" s="66"/>
      <c r="D977" s="66"/>
      <c r="E977" s="80"/>
      <c r="F977" s="80"/>
      <c r="G977" s="81"/>
      <c r="H977" s="81"/>
      <c r="I977" s="81"/>
      <c r="J977" s="80"/>
      <c r="K977" s="80"/>
      <c r="L977" s="80"/>
      <c r="M977" s="80"/>
      <c r="N977" s="80"/>
    </row>
    <row r="978" spans="2:14" hidden="1" x14ac:dyDescent="0.35">
      <c r="B978" s="66"/>
      <c r="C978" s="66"/>
      <c r="D978" s="66"/>
      <c r="E978" s="80"/>
      <c r="F978" s="80"/>
      <c r="G978" s="81"/>
      <c r="H978" s="81"/>
      <c r="I978" s="81"/>
      <c r="J978" s="80"/>
      <c r="K978" s="80"/>
      <c r="L978" s="80"/>
      <c r="M978" s="80"/>
      <c r="N978" s="80"/>
    </row>
    <row r="979" spans="2:14" hidden="1" x14ac:dyDescent="0.35">
      <c r="B979" s="66"/>
      <c r="C979" s="66"/>
      <c r="D979" s="66"/>
      <c r="E979" s="80"/>
      <c r="F979" s="80"/>
      <c r="G979" s="81"/>
      <c r="H979" s="81"/>
      <c r="I979" s="81"/>
      <c r="J979" s="80"/>
      <c r="K979" s="80"/>
      <c r="L979" s="80"/>
      <c r="M979" s="80"/>
      <c r="N979" s="80"/>
    </row>
    <row r="980" spans="2:14" hidden="1" x14ac:dyDescent="0.35">
      <c r="B980" s="66"/>
      <c r="C980" s="66"/>
      <c r="D980" s="66"/>
      <c r="E980" s="80"/>
      <c r="F980" s="80"/>
      <c r="G980" s="81"/>
      <c r="H980" s="81"/>
      <c r="I980" s="81"/>
      <c r="J980" s="80"/>
      <c r="K980" s="80"/>
      <c r="L980" s="80"/>
      <c r="M980" s="80"/>
      <c r="N980" s="80"/>
    </row>
    <row r="981" spans="2:14" hidden="1" x14ac:dyDescent="0.35">
      <c r="B981" s="66"/>
      <c r="C981" s="66"/>
      <c r="D981" s="66"/>
      <c r="E981" s="80"/>
      <c r="F981" s="80"/>
      <c r="G981" s="81"/>
      <c r="H981" s="81"/>
      <c r="I981" s="81"/>
      <c r="J981" s="80"/>
      <c r="K981" s="80"/>
      <c r="L981" s="80"/>
      <c r="M981" s="80"/>
      <c r="N981" s="80"/>
    </row>
    <row r="982" spans="2:14" hidden="1" x14ac:dyDescent="0.35">
      <c r="B982" s="66"/>
      <c r="C982" s="66"/>
      <c r="D982" s="66"/>
      <c r="E982" s="80"/>
      <c r="F982" s="80"/>
      <c r="G982" s="81"/>
      <c r="H982" s="81"/>
      <c r="I982" s="81"/>
      <c r="J982" s="80"/>
      <c r="K982" s="80"/>
      <c r="L982" s="80"/>
      <c r="M982" s="80"/>
      <c r="N982" s="80"/>
    </row>
    <row r="983" spans="2:14" hidden="1" x14ac:dyDescent="0.35">
      <c r="B983" s="66"/>
      <c r="C983" s="66"/>
      <c r="D983" s="66"/>
      <c r="E983" s="80"/>
      <c r="F983" s="80"/>
      <c r="G983" s="81"/>
      <c r="H983" s="81"/>
      <c r="I983" s="81"/>
      <c r="J983" s="80"/>
      <c r="K983" s="80"/>
      <c r="L983" s="80"/>
      <c r="M983" s="80"/>
      <c r="N983" s="80"/>
    </row>
    <row r="984" spans="2:14" hidden="1" x14ac:dyDescent="0.35">
      <c r="B984" s="66"/>
      <c r="C984" s="66"/>
      <c r="D984" s="66"/>
      <c r="E984" s="80"/>
      <c r="F984" s="80"/>
      <c r="G984" s="81"/>
      <c r="H984" s="81"/>
      <c r="I984" s="81"/>
      <c r="J984" s="80"/>
      <c r="K984" s="80"/>
      <c r="L984" s="80"/>
      <c r="M984" s="80"/>
      <c r="N984" s="80"/>
    </row>
    <row r="985" spans="2:14" hidden="1" x14ac:dyDescent="0.35">
      <c r="B985" s="66"/>
      <c r="C985" s="66"/>
      <c r="D985" s="66"/>
      <c r="E985" s="80"/>
      <c r="F985" s="80"/>
      <c r="G985" s="81"/>
      <c r="H985" s="81"/>
      <c r="I985" s="81"/>
      <c r="J985" s="80"/>
      <c r="K985" s="80"/>
      <c r="L985" s="80"/>
      <c r="M985" s="80"/>
      <c r="N985" s="80"/>
    </row>
    <row r="986" spans="2:14" hidden="1" x14ac:dyDescent="0.35">
      <c r="B986" s="66"/>
      <c r="C986" s="66"/>
      <c r="D986" s="66"/>
      <c r="E986" s="80"/>
      <c r="F986" s="80"/>
      <c r="G986" s="81"/>
      <c r="H986" s="81"/>
      <c r="I986" s="81"/>
      <c r="J986" s="80"/>
      <c r="K986" s="80"/>
      <c r="L986" s="80"/>
      <c r="M986" s="80"/>
      <c r="N986" s="80"/>
    </row>
    <row r="987" spans="2:14" hidden="1" x14ac:dyDescent="0.35">
      <c r="B987" s="66"/>
      <c r="C987" s="66"/>
      <c r="D987" s="66"/>
      <c r="E987" s="80"/>
      <c r="F987" s="80"/>
      <c r="G987" s="81"/>
      <c r="H987" s="81"/>
      <c r="I987" s="81"/>
      <c r="J987" s="80"/>
      <c r="K987" s="80"/>
      <c r="L987" s="80"/>
      <c r="M987" s="80"/>
      <c r="N987" s="80"/>
    </row>
    <row r="988" spans="2:14" hidden="1" x14ac:dyDescent="0.35">
      <c r="B988" s="66"/>
      <c r="C988" s="66"/>
      <c r="D988" s="66"/>
      <c r="E988" s="80"/>
      <c r="F988" s="80"/>
      <c r="G988" s="81"/>
      <c r="H988" s="81"/>
      <c r="I988" s="81"/>
      <c r="J988" s="80"/>
      <c r="K988" s="80"/>
      <c r="L988" s="80"/>
      <c r="M988" s="80"/>
      <c r="N988" s="80"/>
    </row>
    <row r="989" spans="2:14" hidden="1" x14ac:dyDescent="0.35">
      <c r="B989" s="66"/>
      <c r="C989" s="66"/>
      <c r="D989" s="66"/>
      <c r="E989" s="80"/>
      <c r="F989" s="80"/>
      <c r="G989" s="81"/>
      <c r="H989" s="81"/>
      <c r="I989" s="81"/>
      <c r="J989" s="80"/>
      <c r="K989" s="80"/>
      <c r="L989" s="80"/>
      <c r="M989" s="80"/>
      <c r="N989" s="80"/>
    </row>
    <row r="990" spans="2:14" hidden="1" x14ac:dyDescent="0.35">
      <c r="B990" s="66"/>
      <c r="C990" s="66"/>
      <c r="D990" s="66"/>
      <c r="E990" s="80"/>
      <c r="F990" s="80"/>
      <c r="G990" s="81"/>
      <c r="H990" s="81"/>
      <c r="I990" s="81"/>
      <c r="J990" s="80"/>
      <c r="K990" s="80"/>
      <c r="L990" s="80"/>
      <c r="M990" s="80"/>
      <c r="N990" s="80"/>
    </row>
    <row r="991" spans="2:14" hidden="1" x14ac:dyDescent="0.35">
      <c r="B991" s="66"/>
      <c r="C991" s="66"/>
      <c r="D991" s="66"/>
      <c r="E991" s="80"/>
      <c r="F991" s="80"/>
      <c r="G991" s="81"/>
      <c r="H991" s="81"/>
      <c r="I991" s="81"/>
      <c r="J991" s="80"/>
      <c r="K991" s="80"/>
      <c r="L991" s="80"/>
      <c r="M991" s="80"/>
      <c r="N991" s="80"/>
    </row>
    <row r="992" spans="2:14" hidden="1" x14ac:dyDescent="0.35">
      <c r="B992" s="66"/>
      <c r="C992" s="66"/>
      <c r="D992" s="66"/>
      <c r="E992" s="80"/>
      <c r="F992" s="80"/>
      <c r="G992" s="81"/>
      <c r="H992" s="81"/>
      <c r="I992" s="81"/>
      <c r="J992" s="80"/>
      <c r="K992" s="80"/>
      <c r="L992" s="80"/>
      <c r="M992" s="80"/>
      <c r="N992" s="80"/>
    </row>
    <row r="993" spans="2:14" hidden="1" x14ac:dyDescent="0.35">
      <c r="B993" s="66"/>
      <c r="C993" s="66"/>
      <c r="D993" s="66"/>
      <c r="E993" s="80"/>
      <c r="F993" s="80"/>
      <c r="G993" s="81"/>
      <c r="H993" s="81"/>
      <c r="I993" s="81"/>
      <c r="J993" s="80"/>
      <c r="K993" s="80"/>
      <c r="L993" s="80"/>
      <c r="M993" s="80"/>
      <c r="N993" s="80"/>
    </row>
    <row r="994" spans="2:14" hidden="1" x14ac:dyDescent="0.35">
      <c r="B994" s="66"/>
      <c r="C994" s="66"/>
      <c r="D994" s="66"/>
      <c r="E994" s="80"/>
      <c r="F994" s="80"/>
      <c r="G994" s="81"/>
      <c r="H994" s="81"/>
      <c r="I994" s="81"/>
      <c r="J994" s="80"/>
      <c r="K994" s="80"/>
      <c r="L994" s="80"/>
      <c r="M994" s="80"/>
      <c r="N994" s="80"/>
    </row>
    <row r="995" spans="2:14" hidden="1" x14ac:dyDescent="0.35">
      <c r="B995" s="66"/>
      <c r="C995" s="66"/>
      <c r="D995" s="66"/>
      <c r="E995" s="80"/>
      <c r="F995" s="80"/>
      <c r="G995" s="81"/>
      <c r="H995" s="81"/>
      <c r="I995" s="81"/>
      <c r="J995" s="80"/>
      <c r="K995" s="80"/>
      <c r="L995" s="80"/>
      <c r="M995" s="80"/>
      <c r="N995" s="80"/>
    </row>
    <row r="996" spans="2:14" hidden="1" x14ac:dyDescent="0.35">
      <c r="B996" s="66"/>
      <c r="C996" s="66"/>
      <c r="D996" s="66"/>
      <c r="E996" s="80"/>
      <c r="F996" s="80"/>
      <c r="G996" s="81"/>
      <c r="H996" s="81"/>
      <c r="I996" s="81"/>
      <c r="J996" s="80"/>
      <c r="K996" s="80"/>
      <c r="L996" s="80"/>
      <c r="M996" s="80"/>
      <c r="N996" s="80"/>
    </row>
    <row r="997" spans="2:14" hidden="1" x14ac:dyDescent="0.35">
      <c r="B997" s="66"/>
      <c r="C997" s="66"/>
      <c r="D997" s="66"/>
      <c r="E997" s="80"/>
      <c r="F997" s="80"/>
      <c r="G997" s="81"/>
      <c r="H997" s="81"/>
      <c r="I997" s="81"/>
      <c r="J997" s="80"/>
      <c r="K997" s="80"/>
      <c r="L997" s="80"/>
      <c r="M997" s="80"/>
      <c r="N997" s="80"/>
    </row>
    <row r="998" spans="2:14" hidden="1" x14ac:dyDescent="0.35">
      <c r="B998" s="66"/>
      <c r="C998" s="66"/>
      <c r="D998" s="66"/>
      <c r="E998" s="80"/>
      <c r="F998" s="80"/>
      <c r="G998" s="81"/>
      <c r="H998" s="81"/>
      <c r="I998" s="81"/>
      <c r="J998" s="80"/>
      <c r="K998" s="80"/>
      <c r="L998" s="80"/>
      <c r="M998" s="80"/>
      <c r="N998" s="80"/>
    </row>
    <row r="999" spans="2:14" hidden="1" x14ac:dyDescent="0.35">
      <c r="B999" s="66"/>
      <c r="C999" s="66"/>
      <c r="D999" s="66"/>
      <c r="E999" s="80"/>
      <c r="F999" s="80"/>
      <c r="G999" s="81"/>
      <c r="H999" s="81"/>
      <c r="I999" s="81"/>
      <c r="J999" s="80"/>
      <c r="K999" s="80"/>
      <c r="L999" s="80"/>
      <c r="M999" s="80"/>
      <c r="N999" s="80"/>
    </row>
    <row r="1000" spans="2:14" hidden="1" x14ac:dyDescent="0.35">
      <c r="B1000" s="66"/>
      <c r="C1000" s="66"/>
      <c r="D1000" s="66"/>
      <c r="E1000" s="80"/>
      <c r="F1000" s="80"/>
      <c r="G1000" s="81"/>
      <c r="H1000" s="81"/>
      <c r="I1000" s="81"/>
      <c r="J1000" s="80"/>
      <c r="K1000" s="80"/>
      <c r="L1000" s="80"/>
      <c r="M1000" s="80"/>
      <c r="N1000" s="80"/>
    </row>
    <row r="1001" spans="2:14" hidden="1" x14ac:dyDescent="0.35">
      <c r="B1001" s="66"/>
      <c r="C1001" s="66"/>
      <c r="D1001" s="66"/>
      <c r="E1001" s="80"/>
      <c r="F1001" s="80"/>
      <c r="G1001" s="81"/>
      <c r="H1001" s="81"/>
      <c r="I1001" s="81"/>
      <c r="J1001" s="80"/>
      <c r="K1001" s="80"/>
      <c r="L1001" s="80"/>
      <c r="M1001" s="80"/>
      <c r="N1001" s="80"/>
    </row>
    <row r="1002" spans="2:14" hidden="1" x14ac:dyDescent="0.35">
      <c r="B1002" s="66"/>
      <c r="C1002" s="66"/>
      <c r="D1002" s="66"/>
      <c r="E1002" s="80"/>
      <c r="F1002" s="80"/>
      <c r="G1002" s="81"/>
      <c r="H1002" s="81"/>
      <c r="I1002" s="81"/>
      <c r="J1002" s="80"/>
      <c r="K1002" s="80"/>
      <c r="L1002" s="80"/>
      <c r="M1002" s="80"/>
      <c r="N1002" s="80"/>
    </row>
    <row r="1003" spans="2:14" hidden="1" x14ac:dyDescent="0.35">
      <c r="B1003" s="66"/>
      <c r="C1003" s="66"/>
      <c r="D1003" s="66"/>
      <c r="E1003" s="80"/>
      <c r="F1003" s="80"/>
      <c r="G1003" s="81"/>
      <c r="H1003" s="81"/>
      <c r="I1003" s="81"/>
      <c r="J1003" s="80"/>
      <c r="K1003" s="80"/>
      <c r="L1003" s="80"/>
      <c r="M1003" s="80"/>
      <c r="N1003" s="80"/>
    </row>
    <row r="1004" spans="2:14" hidden="1" x14ac:dyDescent="0.35">
      <c r="B1004" s="66"/>
      <c r="C1004" s="66"/>
      <c r="D1004" s="66"/>
      <c r="E1004" s="80"/>
      <c r="F1004" s="80"/>
      <c r="G1004" s="81"/>
      <c r="H1004" s="81"/>
      <c r="I1004" s="81"/>
      <c r="J1004" s="80"/>
      <c r="K1004" s="80"/>
      <c r="L1004" s="80"/>
      <c r="M1004" s="80"/>
      <c r="N1004" s="80"/>
    </row>
    <row r="1005" spans="2:14" hidden="1" x14ac:dyDescent="0.35">
      <c r="B1005" s="66"/>
      <c r="C1005" s="66"/>
      <c r="D1005" s="66"/>
      <c r="E1005" s="80"/>
      <c r="F1005" s="80"/>
      <c r="G1005" s="81"/>
      <c r="H1005" s="81"/>
      <c r="I1005" s="81"/>
      <c r="J1005" s="80"/>
      <c r="K1005" s="80"/>
      <c r="L1005" s="80"/>
      <c r="M1005" s="80"/>
      <c r="N1005" s="80"/>
    </row>
    <row r="1006" spans="2:14" hidden="1" x14ac:dyDescent="0.35">
      <c r="B1006" s="66"/>
      <c r="C1006" s="66"/>
      <c r="D1006" s="66"/>
      <c r="E1006" s="80"/>
      <c r="F1006" s="80"/>
      <c r="G1006" s="81"/>
      <c r="H1006" s="81"/>
      <c r="I1006" s="81"/>
      <c r="J1006" s="80"/>
      <c r="K1006" s="80"/>
      <c r="L1006" s="80"/>
      <c r="M1006" s="80"/>
      <c r="N1006" s="80"/>
    </row>
    <row r="1007" spans="2:14" hidden="1" x14ac:dyDescent="0.35">
      <c r="B1007" s="66"/>
      <c r="C1007" s="66"/>
      <c r="D1007" s="66"/>
      <c r="E1007" s="80"/>
      <c r="F1007" s="80"/>
      <c r="G1007" s="81"/>
      <c r="H1007" s="81"/>
      <c r="I1007" s="81"/>
      <c r="J1007" s="80"/>
      <c r="K1007" s="80"/>
      <c r="L1007" s="80"/>
      <c r="M1007" s="80"/>
      <c r="N1007" s="80"/>
    </row>
    <row r="1008" spans="2:14" hidden="1" x14ac:dyDescent="0.35">
      <c r="B1008" s="66"/>
      <c r="C1008" s="66"/>
      <c r="D1008" s="66"/>
      <c r="E1008" s="80"/>
      <c r="F1008" s="80"/>
      <c r="G1008" s="81"/>
      <c r="H1008" s="81"/>
      <c r="I1008" s="81"/>
      <c r="J1008" s="80"/>
      <c r="K1008" s="80"/>
      <c r="L1008" s="80"/>
      <c r="M1008" s="80"/>
      <c r="N1008" s="80"/>
    </row>
    <row r="1009" spans="2:14" hidden="1" x14ac:dyDescent="0.35">
      <c r="B1009" s="66"/>
      <c r="C1009" s="66"/>
      <c r="D1009" s="66"/>
      <c r="E1009" s="80"/>
      <c r="F1009" s="80"/>
      <c r="G1009" s="81"/>
      <c r="H1009" s="81"/>
      <c r="I1009" s="81"/>
      <c r="J1009" s="80"/>
      <c r="K1009" s="80"/>
      <c r="L1009" s="80"/>
      <c r="M1009" s="80"/>
      <c r="N1009" s="80"/>
    </row>
    <row r="1010" spans="2:14" hidden="1" x14ac:dyDescent="0.35">
      <c r="B1010" s="66"/>
      <c r="C1010" s="66"/>
      <c r="D1010" s="66"/>
      <c r="E1010" s="80"/>
      <c r="F1010" s="80"/>
      <c r="G1010" s="81"/>
      <c r="H1010" s="81"/>
      <c r="I1010" s="81"/>
      <c r="J1010" s="80"/>
      <c r="K1010" s="80"/>
      <c r="L1010" s="80"/>
      <c r="M1010" s="80"/>
      <c r="N1010" s="80"/>
    </row>
    <row r="1011" spans="2:14" hidden="1" x14ac:dyDescent="0.35">
      <c r="B1011" s="66"/>
      <c r="C1011" s="66"/>
      <c r="D1011" s="66"/>
      <c r="E1011" s="80"/>
      <c r="F1011" s="80"/>
      <c r="G1011" s="81"/>
      <c r="H1011" s="81"/>
      <c r="I1011" s="81"/>
      <c r="J1011" s="80"/>
      <c r="K1011" s="80"/>
      <c r="L1011" s="80"/>
      <c r="M1011" s="80"/>
      <c r="N1011" s="80"/>
    </row>
    <row r="1012" spans="2:14" hidden="1" x14ac:dyDescent="0.35">
      <c r="B1012" s="66"/>
      <c r="C1012" s="66"/>
      <c r="D1012" s="66"/>
      <c r="E1012" s="80"/>
      <c r="F1012" s="80"/>
      <c r="G1012" s="81"/>
      <c r="H1012" s="81"/>
      <c r="I1012" s="81"/>
      <c r="J1012" s="80"/>
      <c r="K1012" s="80"/>
      <c r="L1012" s="80"/>
      <c r="M1012" s="80"/>
      <c r="N1012" s="80"/>
    </row>
    <row r="1013" spans="2:14" hidden="1" x14ac:dyDescent="0.35">
      <c r="B1013" s="66"/>
      <c r="C1013" s="66"/>
      <c r="D1013" s="66"/>
      <c r="E1013" s="80"/>
      <c r="F1013" s="80"/>
      <c r="G1013" s="81"/>
      <c r="H1013" s="81"/>
      <c r="I1013" s="81"/>
      <c r="J1013" s="80"/>
      <c r="K1013" s="80"/>
      <c r="L1013" s="80"/>
      <c r="M1013" s="80"/>
      <c r="N1013" s="80"/>
    </row>
    <row r="1014" spans="2:14" hidden="1" x14ac:dyDescent="0.35">
      <c r="B1014" s="66"/>
      <c r="C1014" s="66"/>
      <c r="D1014" s="66"/>
      <c r="E1014" s="80"/>
      <c r="F1014" s="80"/>
      <c r="G1014" s="81"/>
      <c r="H1014" s="81"/>
      <c r="I1014" s="81"/>
      <c r="J1014" s="80"/>
      <c r="K1014" s="80"/>
      <c r="L1014" s="80"/>
      <c r="M1014" s="80"/>
      <c r="N1014" s="80"/>
    </row>
    <row r="1015" spans="2:14" hidden="1" x14ac:dyDescent="0.35">
      <c r="B1015" s="66"/>
      <c r="C1015" s="66"/>
      <c r="D1015" s="66"/>
      <c r="E1015" s="80"/>
      <c r="F1015" s="80"/>
      <c r="G1015" s="81"/>
      <c r="H1015" s="81"/>
      <c r="I1015" s="81"/>
      <c r="J1015" s="80"/>
      <c r="K1015" s="80"/>
      <c r="L1015" s="80"/>
      <c r="M1015" s="80"/>
      <c r="N1015" s="80"/>
    </row>
    <row r="1016" spans="2:14" hidden="1" x14ac:dyDescent="0.35">
      <c r="B1016" s="66"/>
      <c r="C1016" s="66"/>
      <c r="D1016" s="66"/>
      <c r="E1016" s="80"/>
      <c r="F1016" s="80"/>
      <c r="G1016" s="81"/>
      <c r="H1016" s="81"/>
      <c r="I1016" s="81"/>
      <c r="J1016" s="80"/>
      <c r="K1016" s="80"/>
      <c r="L1016" s="80"/>
      <c r="M1016" s="80"/>
      <c r="N1016" s="80"/>
    </row>
    <row r="1017" spans="2:14" hidden="1" x14ac:dyDescent="0.35">
      <c r="B1017" s="66"/>
      <c r="C1017" s="66"/>
      <c r="D1017" s="66"/>
      <c r="E1017" s="80"/>
      <c r="F1017" s="80"/>
      <c r="G1017" s="81"/>
      <c r="H1017" s="81"/>
      <c r="I1017" s="81"/>
      <c r="J1017" s="80"/>
      <c r="K1017" s="80"/>
      <c r="L1017" s="80"/>
      <c r="M1017" s="80"/>
      <c r="N1017" s="80"/>
    </row>
    <row r="1018" spans="2:14" hidden="1" x14ac:dyDescent="0.35">
      <c r="B1018" s="66"/>
      <c r="C1018" s="66"/>
      <c r="D1018" s="66"/>
      <c r="E1018" s="80"/>
      <c r="F1018" s="80"/>
      <c r="G1018" s="81"/>
      <c r="H1018" s="81"/>
      <c r="I1018" s="81"/>
      <c r="J1018" s="80"/>
      <c r="K1018" s="80"/>
      <c r="L1018" s="80"/>
      <c r="M1018" s="80"/>
      <c r="N1018" s="80"/>
    </row>
    <row r="1019" spans="2:14" hidden="1" x14ac:dyDescent="0.35">
      <c r="B1019" s="66"/>
      <c r="C1019" s="66"/>
      <c r="D1019" s="66"/>
      <c r="E1019" s="80"/>
      <c r="F1019" s="80"/>
      <c r="G1019" s="81"/>
      <c r="H1019" s="81"/>
      <c r="I1019" s="81"/>
      <c r="J1019" s="80"/>
      <c r="K1019" s="80"/>
      <c r="L1019" s="80"/>
      <c r="M1019" s="80"/>
      <c r="N1019" s="80"/>
    </row>
    <row r="1020" spans="2:14" hidden="1" x14ac:dyDescent="0.35">
      <c r="B1020" s="66"/>
      <c r="C1020" s="66"/>
      <c r="D1020" s="66"/>
      <c r="E1020" s="80"/>
      <c r="F1020" s="80"/>
      <c r="G1020" s="81"/>
      <c r="H1020" s="81"/>
      <c r="I1020" s="81"/>
      <c r="J1020" s="80"/>
      <c r="K1020" s="80"/>
      <c r="L1020" s="80"/>
      <c r="M1020" s="80"/>
      <c r="N1020" s="80"/>
    </row>
    <row r="1021" spans="2:14" hidden="1" x14ac:dyDescent="0.35">
      <c r="B1021" s="66"/>
      <c r="C1021" s="66"/>
      <c r="D1021" s="66"/>
      <c r="E1021" s="80"/>
      <c r="F1021" s="80"/>
      <c r="G1021" s="81"/>
      <c r="H1021" s="81"/>
      <c r="I1021" s="81"/>
      <c r="J1021" s="80"/>
      <c r="K1021" s="80"/>
      <c r="L1021" s="80"/>
      <c r="M1021" s="80"/>
      <c r="N1021" s="80"/>
    </row>
    <row r="1022" spans="2:14" hidden="1" x14ac:dyDescent="0.35">
      <c r="B1022" s="66"/>
      <c r="C1022" s="66"/>
      <c r="D1022" s="66"/>
      <c r="E1022" s="80"/>
      <c r="F1022" s="80"/>
      <c r="G1022" s="81"/>
      <c r="H1022" s="81"/>
      <c r="I1022" s="81"/>
      <c r="J1022" s="80"/>
      <c r="K1022" s="80"/>
      <c r="L1022" s="80"/>
      <c r="M1022" s="80"/>
      <c r="N1022" s="80"/>
    </row>
    <row r="1023" spans="2:14" hidden="1" x14ac:dyDescent="0.35">
      <c r="B1023" s="66"/>
      <c r="C1023" s="66"/>
      <c r="D1023" s="66"/>
      <c r="E1023" s="80"/>
      <c r="F1023" s="80"/>
      <c r="G1023" s="81"/>
      <c r="H1023" s="81"/>
      <c r="I1023" s="81"/>
      <c r="J1023" s="80"/>
      <c r="K1023" s="80"/>
      <c r="L1023" s="80"/>
      <c r="M1023" s="80"/>
      <c r="N1023" s="80"/>
    </row>
    <row r="1024" spans="2:14" hidden="1" x14ac:dyDescent="0.35">
      <c r="B1024" s="66"/>
      <c r="C1024" s="66"/>
      <c r="D1024" s="66"/>
      <c r="E1024" s="80"/>
      <c r="F1024" s="80"/>
      <c r="G1024" s="81"/>
      <c r="H1024" s="81"/>
      <c r="I1024" s="81"/>
      <c r="J1024" s="80"/>
      <c r="K1024" s="80"/>
      <c r="L1024" s="80"/>
      <c r="M1024" s="80"/>
      <c r="N1024" s="80"/>
    </row>
    <row r="1025" spans="2:14" hidden="1" x14ac:dyDescent="0.35">
      <c r="B1025" s="66"/>
      <c r="C1025" s="66"/>
      <c r="D1025" s="66"/>
      <c r="E1025" s="80"/>
      <c r="F1025" s="80"/>
      <c r="G1025" s="81"/>
      <c r="H1025" s="81"/>
      <c r="I1025" s="81"/>
      <c r="J1025" s="80"/>
      <c r="K1025" s="80"/>
      <c r="L1025" s="80"/>
      <c r="M1025" s="80"/>
      <c r="N1025" s="80"/>
    </row>
    <row r="1026" spans="2:14" hidden="1" x14ac:dyDescent="0.35">
      <c r="B1026" s="66"/>
      <c r="C1026" s="66"/>
      <c r="D1026" s="66"/>
      <c r="E1026" s="80"/>
      <c r="F1026" s="80"/>
      <c r="G1026" s="81"/>
      <c r="H1026" s="81"/>
      <c r="I1026" s="81"/>
      <c r="J1026" s="80"/>
      <c r="K1026" s="80"/>
      <c r="L1026" s="80"/>
      <c r="M1026" s="80"/>
      <c r="N1026" s="80"/>
    </row>
    <row r="1027" spans="2:14" hidden="1" x14ac:dyDescent="0.35">
      <c r="B1027" s="66"/>
      <c r="C1027" s="66"/>
      <c r="D1027" s="66"/>
      <c r="E1027" s="80"/>
      <c r="F1027" s="80"/>
      <c r="G1027" s="81"/>
      <c r="H1027" s="81"/>
      <c r="I1027" s="81"/>
      <c r="J1027" s="80"/>
      <c r="K1027" s="80"/>
      <c r="L1027" s="80"/>
      <c r="M1027" s="80"/>
      <c r="N1027" s="80"/>
    </row>
    <row r="1028" spans="2:14" hidden="1" x14ac:dyDescent="0.35">
      <c r="B1028" s="66"/>
      <c r="C1028" s="66"/>
      <c r="D1028" s="66"/>
      <c r="E1028" s="80"/>
      <c r="F1028" s="80"/>
      <c r="G1028" s="81"/>
      <c r="H1028" s="81"/>
      <c r="I1028" s="81"/>
      <c r="J1028" s="80"/>
      <c r="K1028" s="80"/>
      <c r="L1028" s="80"/>
      <c r="M1028" s="80"/>
      <c r="N1028" s="80"/>
    </row>
    <row r="1029" spans="2:14" hidden="1" x14ac:dyDescent="0.35">
      <c r="B1029" s="66"/>
      <c r="C1029" s="66"/>
      <c r="D1029" s="66"/>
      <c r="E1029" s="80"/>
      <c r="F1029" s="80"/>
      <c r="G1029" s="81"/>
      <c r="H1029" s="81"/>
      <c r="I1029" s="81"/>
      <c r="J1029" s="80"/>
      <c r="K1029" s="80"/>
      <c r="L1029" s="80"/>
      <c r="M1029" s="80"/>
      <c r="N1029" s="80"/>
    </row>
    <row r="1030" spans="2:14" hidden="1" x14ac:dyDescent="0.35">
      <c r="B1030" s="66"/>
      <c r="C1030" s="66"/>
      <c r="D1030" s="66"/>
      <c r="E1030" s="80"/>
      <c r="F1030" s="80"/>
      <c r="G1030" s="81"/>
      <c r="H1030" s="81"/>
      <c r="I1030" s="81"/>
      <c r="J1030" s="80"/>
      <c r="K1030" s="80"/>
      <c r="L1030" s="80"/>
      <c r="M1030" s="80"/>
      <c r="N1030" s="80"/>
    </row>
    <row r="1031" spans="2:14" hidden="1" x14ac:dyDescent="0.35">
      <c r="B1031" s="66"/>
      <c r="C1031" s="66"/>
      <c r="D1031" s="66"/>
      <c r="E1031" s="80"/>
      <c r="F1031" s="80"/>
      <c r="G1031" s="81"/>
      <c r="H1031" s="81"/>
      <c r="I1031" s="81"/>
      <c r="J1031" s="80"/>
      <c r="K1031" s="80"/>
      <c r="L1031" s="80"/>
      <c r="M1031" s="80"/>
      <c r="N1031" s="80"/>
    </row>
    <row r="1032" spans="2:14" hidden="1" x14ac:dyDescent="0.35">
      <c r="B1032" s="66"/>
      <c r="C1032" s="66"/>
      <c r="D1032" s="66"/>
      <c r="E1032" s="80"/>
      <c r="F1032" s="80"/>
      <c r="G1032" s="81"/>
      <c r="H1032" s="81"/>
      <c r="I1032" s="81"/>
      <c r="J1032" s="80"/>
      <c r="K1032" s="80"/>
      <c r="L1032" s="80"/>
      <c r="M1032" s="80"/>
      <c r="N1032" s="80"/>
    </row>
    <row r="1033" spans="2:14" hidden="1" x14ac:dyDescent="0.35">
      <c r="B1033" s="66"/>
      <c r="C1033" s="66"/>
      <c r="D1033" s="66"/>
      <c r="E1033" s="80"/>
      <c r="F1033" s="80"/>
      <c r="G1033" s="81"/>
      <c r="H1033" s="81"/>
      <c r="I1033" s="81"/>
      <c r="J1033" s="80"/>
      <c r="K1033" s="80"/>
      <c r="L1033" s="80"/>
      <c r="M1033" s="80"/>
      <c r="N1033" s="80"/>
    </row>
    <row r="1034" spans="2:14" hidden="1" x14ac:dyDescent="0.35">
      <c r="B1034" s="66"/>
      <c r="C1034" s="66"/>
      <c r="D1034" s="66"/>
      <c r="E1034" s="80"/>
      <c r="F1034" s="80"/>
      <c r="G1034" s="81"/>
      <c r="H1034" s="81"/>
      <c r="I1034" s="81"/>
      <c r="J1034" s="80"/>
      <c r="K1034" s="80"/>
      <c r="L1034" s="80"/>
      <c r="M1034" s="80"/>
      <c r="N1034" s="80"/>
    </row>
    <row r="1035" spans="2:14" hidden="1" x14ac:dyDescent="0.35">
      <c r="B1035" s="66"/>
      <c r="C1035" s="66"/>
      <c r="D1035" s="66"/>
      <c r="E1035" s="80"/>
      <c r="F1035" s="80"/>
      <c r="G1035" s="81"/>
      <c r="H1035" s="81"/>
      <c r="I1035" s="81"/>
      <c r="J1035" s="80"/>
      <c r="K1035" s="80"/>
      <c r="L1035" s="80"/>
      <c r="M1035" s="80"/>
      <c r="N1035" s="80"/>
    </row>
    <row r="1036" spans="2:14" hidden="1" x14ac:dyDescent="0.35">
      <c r="B1036" s="66"/>
      <c r="C1036" s="66"/>
      <c r="D1036" s="66"/>
      <c r="E1036" s="80"/>
      <c r="F1036" s="80"/>
      <c r="G1036" s="81"/>
      <c r="H1036" s="81"/>
      <c r="I1036" s="81"/>
      <c r="J1036" s="80"/>
      <c r="K1036" s="80"/>
      <c r="L1036" s="80"/>
      <c r="M1036" s="80"/>
      <c r="N1036" s="80"/>
    </row>
    <row r="1037" spans="2:14" hidden="1" x14ac:dyDescent="0.35">
      <c r="B1037" s="66"/>
      <c r="C1037" s="66"/>
      <c r="D1037" s="66"/>
      <c r="E1037" s="80"/>
      <c r="F1037" s="80"/>
      <c r="G1037" s="81"/>
      <c r="H1037" s="81"/>
      <c r="I1037" s="81"/>
      <c r="J1037" s="80"/>
      <c r="K1037" s="80"/>
      <c r="L1037" s="80"/>
      <c r="M1037" s="80"/>
      <c r="N1037" s="80"/>
    </row>
    <row r="1038" spans="2:14" hidden="1" x14ac:dyDescent="0.35">
      <c r="B1038" s="66"/>
      <c r="C1038" s="66"/>
      <c r="D1038" s="66"/>
      <c r="E1038" s="80"/>
      <c r="F1038" s="80"/>
      <c r="G1038" s="81"/>
      <c r="H1038" s="81"/>
      <c r="I1038" s="81"/>
      <c r="J1038" s="80"/>
      <c r="K1038" s="80"/>
      <c r="L1038" s="80"/>
      <c r="M1038" s="80"/>
      <c r="N1038" s="80"/>
    </row>
    <row r="1039" spans="2:14" hidden="1" x14ac:dyDescent="0.35">
      <c r="B1039" s="66"/>
      <c r="C1039" s="66"/>
      <c r="D1039" s="66"/>
      <c r="E1039" s="80"/>
      <c r="F1039" s="80"/>
      <c r="G1039" s="81"/>
      <c r="H1039" s="81"/>
      <c r="I1039" s="81"/>
      <c r="J1039" s="80"/>
      <c r="K1039" s="80"/>
      <c r="L1039" s="80"/>
      <c r="M1039" s="80"/>
      <c r="N1039" s="80"/>
    </row>
    <row r="1040" spans="2:14" hidden="1" x14ac:dyDescent="0.35">
      <c r="B1040" s="66"/>
      <c r="C1040" s="66"/>
      <c r="D1040" s="66"/>
      <c r="E1040" s="80"/>
      <c r="F1040" s="80"/>
      <c r="G1040" s="81"/>
      <c r="H1040" s="81"/>
      <c r="I1040" s="81"/>
      <c r="J1040" s="80"/>
      <c r="K1040" s="80"/>
      <c r="L1040" s="80"/>
      <c r="M1040" s="80"/>
      <c r="N1040" s="80"/>
    </row>
    <row r="1041" spans="2:14" hidden="1" x14ac:dyDescent="0.35">
      <c r="B1041" s="66"/>
      <c r="C1041" s="66"/>
      <c r="D1041" s="66"/>
      <c r="E1041" s="80"/>
      <c r="F1041" s="80"/>
      <c r="G1041" s="81"/>
      <c r="H1041" s="81"/>
      <c r="I1041" s="81"/>
      <c r="J1041" s="80"/>
      <c r="K1041" s="80"/>
      <c r="L1041" s="80"/>
      <c r="M1041" s="80"/>
      <c r="N1041" s="80"/>
    </row>
    <row r="1042" spans="2:14" hidden="1" x14ac:dyDescent="0.35">
      <c r="B1042" s="66"/>
      <c r="C1042" s="66"/>
      <c r="D1042" s="66"/>
      <c r="E1042" s="80"/>
      <c r="F1042" s="80"/>
      <c r="G1042" s="81"/>
      <c r="H1042" s="81"/>
      <c r="I1042" s="81"/>
      <c r="J1042" s="80"/>
      <c r="K1042" s="80"/>
      <c r="L1042" s="80"/>
      <c r="M1042" s="80"/>
      <c r="N1042" s="80"/>
    </row>
    <row r="1043" spans="2:14" hidden="1" x14ac:dyDescent="0.35">
      <c r="B1043" s="66"/>
      <c r="C1043" s="66"/>
      <c r="D1043" s="66"/>
      <c r="E1043" s="80"/>
      <c r="F1043" s="80"/>
      <c r="G1043" s="81"/>
      <c r="H1043" s="81"/>
      <c r="I1043" s="81"/>
      <c r="J1043" s="80"/>
      <c r="K1043" s="80"/>
      <c r="L1043" s="80"/>
      <c r="M1043" s="80"/>
      <c r="N1043" s="80"/>
    </row>
    <row r="1044" spans="2:14" hidden="1" x14ac:dyDescent="0.35">
      <c r="B1044" s="66"/>
      <c r="C1044" s="66"/>
      <c r="D1044" s="66"/>
      <c r="E1044" s="80"/>
      <c r="F1044" s="80"/>
      <c r="G1044" s="81"/>
      <c r="H1044" s="81"/>
      <c r="I1044" s="81"/>
      <c r="J1044" s="80"/>
      <c r="K1044" s="80"/>
      <c r="L1044" s="80"/>
      <c r="M1044" s="80"/>
      <c r="N1044" s="80"/>
    </row>
    <row r="1045" spans="2:14" hidden="1" x14ac:dyDescent="0.35">
      <c r="B1045" s="66"/>
      <c r="C1045" s="66"/>
      <c r="D1045" s="66"/>
      <c r="E1045" s="80"/>
      <c r="F1045" s="80"/>
      <c r="G1045" s="81"/>
      <c r="H1045" s="81"/>
      <c r="I1045" s="81"/>
      <c r="J1045" s="80"/>
      <c r="K1045" s="80"/>
      <c r="L1045" s="80"/>
      <c r="M1045" s="80"/>
      <c r="N1045" s="80"/>
    </row>
    <row r="1046" spans="2:14" hidden="1" x14ac:dyDescent="0.35">
      <c r="B1046" s="66"/>
      <c r="C1046" s="66"/>
      <c r="D1046" s="66"/>
      <c r="E1046" s="80"/>
      <c r="F1046" s="80"/>
      <c r="G1046" s="81"/>
      <c r="H1046" s="81"/>
      <c r="I1046" s="81"/>
      <c r="J1046" s="80"/>
      <c r="K1046" s="80"/>
      <c r="L1046" s="80"/>
      <c r="M1046" s="80"/>
      <c r="N1046" s="80"/>
    </row>
    <row r="1047" spans="2:14" hidden="1" x14ac:dyDescent="0.35">
      <c r="B1047" s="66"/>
      <c r="C1047" s="66"/>
      <c r="D1047" s="66"/>
      <c r="E1047" s="80"/>
      <c r="F1047" s="80"/>
      <c r="G1047" s="81"/>
      <c r="H1047" s="81"/>
      <c r="I1047" s="81"/>
      <c r="J1047" s="80"/>
      <c r="K1047" s="80"/>
      <c r="L1047" s="80"/>
      <c r="M1047" s="80"/>
      <c r="N1047" s="80"/>
    </row>
    <row r="1048" spans="2:14" hidden="1" x14ac:dyDescent="0.35">
      <c r="B1048" s="66"/>
      <c r="C1048" s="66"/>
      <c r="D1048" s="66"/>
      <c r="E1048" s="80"/>
      <c r="F1048" s="80"/>
      <c r="G1048" s="81"/>
      <c r="H1048" s="81"/>
      <c r="I1048" s="81"/>
      <c r="J1048" s="80"/>
      <c r="K1048" s="80"/>
      <c r="L1048" s="80"/>
      <c r="M1048" s="80"/>
      <c r="N1048" s="80"/>
    </row>
    <row r="1049" spans="2:14" hidden="1" x14ac:dyDescent="0.35">
      <c r="B1049" s="66"/>
      <c r="C1049" s="66"/>
      <c r="D1049" s="66"/>
      <c r="E1049" s="80"/>
      <c r="F1049" s="80"/>
      <c r="G1049" s="81"/>
      <c r="H1049" s="81"/>
      <c r="I1049" s="81"/>
      <c r="J1049" s="80"/>
      <c r="K1049" s="80"/>
      <c r="L1049" s="80"/>
      <c r="M1049" s="80"/>
      <c r="N1049" s="80"/>
    </row>
    <row r="1050" spans="2:14" hidden="1" x14ac:dyDescent="0.35">
      <c r="B1050" s="66"/>
      <c r="C1050" s="66"/>
      <c r="D1050" s="66"/>
      <c r="E1050" s="80"/>
      <c r="F1050" s="80"/>
      <c r="G1050" s="81"/>
      <c r="H1050" s="81"/>
      <c r="I1050" s="81"/>
      <c r="J1050" s="80"/>
      <c r="K1050" s="80"/>
      <c r="L1050" s="80"/>
      <c r="M1050" s="80"/>
      <c r="N1050" s="80"/>
    </row>
    <row r="1051" spans="2:14" hidden="1" x14ac:dyDescent="0.35">
      <c r="B1051" s="66"/>
      <c r="C1051" s="66"/>
      <c r="D1051" s="66"/>
      <c r="E1051" s="80"/>
      <c r="F1051" s="80"/>
      <c r="G1051" s="81"/>
      <c r="H1051" s="81"/>
      <c r="I1051" s="81"/>
      <c r="J1051" s="80"/>
      <c r="K1051" s="80"/>
      <c r="L1051" s="80"/>
      <c r="M1051" s="80"/>
      <c r="N1051" s="80"/>
    </row>
    <row r="1052" spans="2:14" hidden="1" x14ac:dyDescent="0.35">
      <c r="B1052" s="66"/>
      <c r="C1052" s="66"/>
      <c r="D1052" s="66"/>
      <c r="E1052" s="80"/>
      <c r="F1052" s="80"/>
      <c r="G1052" s="81"/>
      <c r="H1052" s="81"/>
      <c r="I1052" s="81"/>
      <c r="J1052" s="80"/>
      <c r="K1052" s="80"/>
      <c r="L1052" s="80"/>
      <c r="M1052" s="80"/>
      <c r="N1052" s="80"/>
    </row>
    <row r="1053" spans="2:14" hidden="1" x14ac:dyDescent="0.35">
      <c r="B1053" s="66"/>
      <c r="C1053" s="66"/>
      <c r="D1053" s="66"/>
      <c r="E1053" s="80"/>
      <c r="F1053" s="80"/>
      <c r="G1053" s="81"/>
      <c r="H1053" s="81"/>
      <c r="I1053" s="81"/>
      <c r="J1053" s="80"/>
      <c r="K1053" s="80"/>
      <c r="L1053" s="80"/>
      <c r="M1053" s="80"/>
      <c r="N1053" s="80"/>
    </row>
    <row r="1054" spans="2:14" hidden="1" x14ac:dyDescent="0.35">
      <c r="B1054" s="66"/>
      <c r="C1054" s="66"/>
      <c r="D1054" s="66"/>
      <c r="E1054" s="80"/>
      <c r="F1054" s="80"/>
      <c r="G1054" s="81"/>
      <c r="H1054" s="81"/>
      <c r="I1054" s="81"/>
      <c r="J1054" s="80"/>
      <c r="K1054" s="80"/>
      <c r="L1054" s="80"/>
      <c r="M1054" s="80"/>
      <c r="N1054" s="80"/>
    </row>
    <row r="1055" spans="2:14" hidden="1" x14ac:dyDescent="0.35">
      <c r="B1055" s="66"/>
      <c r="C1055" s="66"/>
      <c r="D1055" s="66"/>
      <c r="E1055" s="80"/>
      <c r="F1055" s="80"/>
      <c r="G1055" s="81"/>
      <c r="H1055" s="81"/>
      <c r="I1055" s="81"/>
      <c r="J1055" s="80"/>
      <c r="K1055" s="80"/>
      <c r="L1055" s="80"/>
      <c r="M1055" s="80"/>
      <c r="N1055" s="80"/>
    </row>
    <row r="1056" spans="2:14" hidden="1" x14ac:dyDescent="0.35">
      <c r="B1056" s="66"/>
      <c r="C1056" s="66"/>
      <c r="D1056" s="66"/>
      <c r="E1056" s="80"/>
      <c r="F1056" s="80"/>
      <c r="G1056" s="81"/>
      <c r="H1056" s="81"/>
      <c r="I1056" s="81"/>
      <c r="J1056" s="80"/>
      <c r="K1056" s="80"/>
      <c r="L1056" s="80"/>
      <c r="M1056" s="80"/>
      <c r="N1056" s="80"/>
    </row>
    <row r="1057" spans="2:14" hidden="1" x14ac:dyDescent="0.35">
      <c r="B1057" s="66"/>
      <c r="C1057" s="66"/>
      <c r="D1057" s="66"/>
      <c r="E1057" s="80"/>
      <c r="F1057" s="80"/>
      <c r="G1057" s="81"/>
      <c r="H1057" s="81"/>
      <c r="I1057" s="81"/>
      <c r="J1057" s="80"/>
      <c r="K1057" s="80"/>
      <c r="L1057" s="80"/>
      <c r="M1057" s="80"/>
      <c r="N1057" s="80"/>
    </row>
    <row r="1058" spans="2:14" hidden="1" x14ac:dyDescent="0.35">
      <c r="B1058" s="66"/>
      <c r="C1058" s="66"/>
      <c r="D1058" s="66"/>
      <c r="E1058" s="80"/>
      <c r="F1058" s="80"/>
      <c r="G1058" s="81"/>
      <c r="H1058" s="81"/>
      <c r="I1058" s="81"/>
      <c r="J1058" s="80"/>
      <c r="K1058" s="80"/>
      <c r="L1058" s="80"/>
      <c r="M1058" s="80"/>
      <c r="N1058" s="80"/>
    </row>
    <row r="1059" spans="2:14" hidden="1" x14ac:dyDescent="0.35">
      <c r="B1059" s="66"/>
      <c r="C1059" s="66"/>
      <c r="D1059" s="66"/>
      <c r="E1059" s="80"/>
      <c r="F1059" s="80"/>
      <c r="G1059" s="81"/>
      <c r="H1059" s="81"/>
      <c r="I1059" s="81"/>
      <c r="J1059" s="80"/>
      <c r="K1059" s="80"/>
      <c r="L1059" s="80"/>
      <c r="M1059" s="80"/>
      <c r="N1059" s="80"/>
    </row>
    <row r="1060" spans="2:14" hidden="1" x14ac:dyDescent="0.35">
      <c r="B1060" s="66"/>
      <c r="C1060" s="66"/>
      <c r="D1060" s="66"/>
      <c r="E1060" s="80"/>
      <c r="F1060" s="80"/>
      <c r="G1060" s="81"/>
      <c r="H1060" s="81"/>
      <c r="I1060" s="81"/>
      <c r="J1060" s="80"/>
      <c r="K1060" s="80"/>
      <c r="L1060" s="80"/>
      <c r="M1060" s="80"/>
      <c r="N1060" s="80"/>
    </row>
    <row r="1061" spans="2:14" hidden="1" x14ac:dyDescent="0.35">
      <c r="B1061" s="66"/>
      <c r="C1061" s="66"/>
      <c r="D1061" s="66"/>
      <c r="E1061" s="80"/>
      <c r="F1061" s="80"/>
      <c r="G1061" s="81"/>
      <c r="H1061" s="81"/>
      <c r="I1061" s="81"/>
      <c r="J1061" s="80"/>
      <c r="K1061" s="80"/>
      <c r="L1061" s="80"/>
      <c r="M1061" s="80"/>
      <c r="N1061" s="80"/>
    </row>
    <row r="1062" spans="2:14" hidden="1" x14ac:dyDescent="0.35">
      <c r="B1062" s="66"/>
      <c r="C1062" s="66"/>
      <c r="D1062" s="66"/>
      <c r="E1062" s="80"/>
      <c r="F1062" s="80"/>
      <c r="G1062" s="81"/>
      <c r="H1062" s="81"/>
      <c r="I1062" s="81"/>
      <c r="J1062" s="80"/>
      <c r="K1062" s="80"/>
      <c r="L1062" s="80"/>
      <c r="M1062" s="80"/>
      <c r="N1062" s="80"/>
    </row>
    <row r="1063" spans="2:14" hidden="1" x14ac:dyDescent="0.35">
      <c r="B1063" s="66"/>
      <c r="C1063" s="66"/>
      <c r="D1063" s="66"/>
      <c r="E1063" s="80"/>
      <c r="F1063" s="80"/>
      <c r="G1063" s="81"/>
      <c r="H1063" s="81"/>
      <c r="I1063" s="81"/>
      <c r="J1063" s="80"/>
      <c r="K1063" s="80"/>
      <c r="L1063" s="80"/>
      <c r="M1063" s="80"/>
      <c r="N1063" s="80"/>
    </row>
    <row r="1064" spans="2:14" hidden="1" x14ac:dyDescent="0.35">
      <c r="B1064" s="66"/>
      <c r="C1064" s="66"/>
      <c r="D1064" s="66"/>
      <c r="E1064" s="80"/>
      <c r="F1064" s="80"/>
      <c r="G1064" s="81"/>
      <c r="H1064" s="81"/>
      <c r="I1064" s="81"/>
      <c r="J1064" s="80"/>
      <c r="K1064" s="80"/>
      <c r="L1064" s="80"/>
      <c r="M1064" s="80"/>
      <c r="N1064" s="80"/>
    </row>
    <row r="1065" spans="2:14" hidden="1" x14ac:dyDescent="0.35">
      <c r="B1065" s="66"/>
      <c r="C1065" s="66"/>
      <c r="D1065" s="66"/>
      <c r="E1065" s="80"/>
      <c r="F1065" s="80"/>
      <c r="G1065" s="81"/>
      <c r="H1065" s="81"/>
      <c r="I1065" s="81"/>
      <c r="J1065" s="80"/>
      <c r="K1065" s="80"/>
      <c r="L1065" s="80"/>
      <c r="M1065" s="80"/>
      <c r="N1065" s="80"/>
    </row>
    <row r="1066" spans="2:14" hidden="1" x14ac:dyDescent="0.35">
      <c r="B1066" s="66"/>
      <c r="C1066" s="66"/>
      <c r="D1066" s="66"/>
      <c r="E1066" s="80"/>
      <c r="F1066" s="80"/>
      <c r="G1066" s="81"/>
      <c r="H1066" s="81"/>
      <c r="I1066" s="81"/>
      <c r="J1066" s="80"/>
      <c r="K1066" s="80"/>
      <c r="L1066" s="80"/>
      <c r="M1066" s="80"/>
      <c r="N1066" s="80"/>
    </row>
    <row r="1067" spans="2:14" hidden="1" x14ac:dyDescent="0.35">
      <c r="B1067" s="66"/>
      <c r="C1067" s="66"/>
      <c r="D1067" s="66"/>
      <c r="E1067" s="80"/>
      <c r="F1067" s="80"/>
      <c r="G1067" s="81"/>
      <c r="H1067" s="81"/>
      <c r="I1067" s="81"/>
      <c r="J1067" s="80"/>
      <c r="K1067" s="80"/>
      <c r="L1067" s="80"/>
      <c r="M1067" s="80"/>
      <c r="N1067" s="80"/>
    </row>
    <row r="1068" spans="2:14" hidden="1" x14ac:dyDescent="0.35">
      <c r="B1068" s="66"/>
      <c r="C1068" s="66"/>
      <c r="D1068" s="66"/>
      <c r="E1068" s="80"/>
      <c r="F1068" s="80"/>
      <c r="G1068" s="81"/>
      <c r="H1068" s="81"/>
      <c r="I1068" s="81"/>
      <c r="J1068" s="80"/>
      <c r="K1068" s="80"/>
      <c r="L1068" s="80"/>
      <c r="M1068" s="80"/>
      <c r="N1068" s="80"/>
    </row>
    <row r="1069" spans="2:14" hidden="1" x14ac:dyDescent="0.35">
      <c r="B1069" s="66"/>
      <c r="C1069" s="66"/>
      <c r="D1069" s="66"/>
      <c r="E1069" s="80"/>
      <c r="F1069" s="80"/>
      <c r="G1069" s="81"/>
      <c r="H1069" s="81"/>
      <c r="I1069" s="81"/>
      <c r="J1069" s="80"/>
      <c r="K1069" s="80"/>
      <c r="L1069" s="80"/>
      <c r="M1069" s="80"/>
      <c r="N1069" s="80"/>
    </row>
    <row r="1070" spans="2:14" hidden="1" x14ac:dyDescent="0.35">
      <c r="B1070" s="66"/>
      <c r="C1070" s="66"/>
      <c r="D1070" s="66"/>
      <c r="E1070" s="80"/>
      <c r="F1070" s="80"/>
      <c r="G1070" s="81"/>
      <c r="H1070" s="81"/>
      <c r="I1070" s="81"/>
      <c r="J1070" s="80"/>
      <c r="K1070" s="80"/>
      <c r="L1070" s="80"/>
      <c r="M1070" s="80"/>
      <c r="N1070" s="80"/>
    </row>
    <row r="1071" spans="2:14" hidden="1" x14ac:dyDescent="0.35">
      <c r="B1071" s="66"/>
      <c r="C1071" s="66"/>
      <c r="D1071" s="66"/>
      <c r="E1071" s="80"/>
      <c r="F1071" s="80"/>
      <c r="G1071" s="81"/>
      <c r="H1071" s="81"/>
      <c r="I1071" s="81"/>
      <c r="J1071" s="80"/>
      <c r="K1071" s="80"/>
      <c r="L1071" s="80"/>
      <c r="M1071" s="80"/>
      <c r="N1071" s="80"/>
    </row>
    <row r="1072" spans="2:14" hidden="1" x14ac:dyDescent="0.35">
      <c r="B1072" s="66"/>
      <c r="C1072" s="66"/>
      <c r="D1072" s="66"/>
      <c r="E1072" s="80"/>
      <c r="F1072" s="80"/>
      <c r="G1072" s="81"/>
      <c r="H1072" s="81"/>
      <c r="I1072" s="81"/>
      <c r="J1072" s="80"/>
      <c r="K1072" s="80"/>
      <c r="L1072" s="80"/>
      <c r="M1072" s="80"/>
      <c r="N1072" s="80"/>
    </row>
    <row r="1073" spans="2:14" hidden="1" x14ac:dyDescent="0.35">
      <c r="B1073" s="66"/>
      <c r="C1073" s="66"/>
      <c r="D1073" s="66"/>
      <c r="E1073" s="80"/>
      <c r="F1073" s="80"/>
      <c r="G1073" s="81"/>
      <c r="H1073" s="81"/>
      <c r="I1073" s="81"/>
      <c r="J1073" s="80"/>
      <c r="K1073" s="80"/>
      <c r="L1073" s="80"/>
      <c r="M1073" s="80"/>
      <c r="N1073" s="80"/>
    </row>
    <row r="1074" spans="2:14" hidden="1" x14ac:dyDescent="0.35">
      <c r="B1074" s="66"/>
      <c r="C1074" s="66"/>
      <c r="D1074" s="66"/>
      <c r="E1074" s="80"/>
      <c r="F1074" s="80"/>
      <c r="G1074" s="81"/>
      <c r="H1074" s="81"/>
      <c r="I1074" s="81"/>
      <c r="J1074" s="80"/>
      <c r="K1074" s="80"/>
      <c r="L1074" s="80"/>
      <c r="M1074" s="80"/>
      <c r="N1074" s="80"/>
    </row>
    <row r="1075" spans="2:14" hidden="1" x14ac:dyDescent="0.35">
      <c r="B1075" s="66"/>
      <c r="C1075" s="66"/>
      <c r="D1075" s="66"/>
      <c r="E1075" s="80"/>
      <c r="F1075" s="80"/>
      <c r="G1075" s="81"/>
      <c r="H1075" s="81"/>
      <c r="I1075" s="81"/>
      <c r="J1075" s="80"/>
      <c r="K1075" s="80"/>
      <c r="L1075" s="80"/>
      <c r="M1075" s="80"/>
      <c r="N1075" s="80"/>
    </row>
    <row r="1076" spans="2:14" hidden="1" x14ac:dyDescent="0.35">
      <c r="B1076" s="66"/>
      <c r="C1076" s="66"/>
      <c r="D1076" s="66"/>
      <c r="E1076" s="80"/>
      <c r="F1076" s="80"/>
      <c r="G1076" s="81"/>
      <c r="H1076" s="81"/>
      <c r="I1076" s="81"/>
      <c r="J1076" s="80"/>
      <c r="K1076" s="80"/>
      <c r="L1076" s="80"/>
      <c r="M1076" s="80"/>
      <c r="N1076" s="80"/>
    </row>
    <row r="1077" spans="2:14" hidden="1" x14ac:dyDescent="0.35">
      <c r="B1077" s="66"/>
      <c r="C1077" s="66"/>
      <c r="D1077" s="66"/>
      <c r="E1077" s="80"/>
      <c r="F1077" s="80"/>
      <c r="G1077" s="81"/>
      <c r="H1077" s="81"/>
      <c r="I1077" s="81"/>
      <c r="J1077" s="80"/>
      <c r="K1077" s="80"/>
      <c r="L1077" s="80"/>
      <c r="M1077" s="80"/>
      <c r="N1077" s="80"/>
    </row>
    <row r="1078" spans="2:14" hidden="1" x14ac:dyDescent="0.35">
      <c r="B1078" s="66"/>
      <c r="C1078" s="66"/>
      <c r="D1078" s="66"/>
      <c r="E1078" s="80"/>
      <c r="F1078" s="80"/>
      <c r="G1078" s="81"/>
      <c r="H1078" s="81"/>
      <c r="I1078" s="81"/>
      <c r="J1078" s="80"/>
      <c r="K1078" s="80"/>
      <c r="L1078" s="80"/>
      <c r="M1078" s="80"/>
      <c r="N1078" s="80"/>
    </row>
    <row r="1079" spans="2:14" hidden="1" x14ac:dyDescent="0.35">
      <c r="B1079" s="66"/>
      <c r="C1079" s="66"/>
      <c r="D1079" s="66"/>
      <c r="E1079" s="80"/>
      <c r="F1079" s="80"/>
      <c r="G1079" s="81"/>
      <c r="H1079" s="81"/>
      <c r="I1079" s="81"/>
      <c r="J1079" s="80"/>
      <c r="K1079" s="80"/>
      <c r="L1079" s="80"/>
      <c r="M1079" s="80"/>
      <c r="N1079" s="80"/>
    </row>
    <row r="1080" spans="2:14" hidden="1" x14ac:dyDescent="0.35">
      <c r="B1080" s="66"/>
      <c r="C1080" s="66"/>
      <c r="D1080" s="66"/>
      <c r="E1080" s="80"/>
      <c r="F1080" s="80"/>
      <c r="G1080" s="81"/>
      <c r="H1080" s="81"/>
      <c r="I1080" s="81"/>
      <c r="J1080" s="80"/>
      <c r="K1080" s="80"/>
      <c r="L1080" s="80"/>
      <c r="M1080" s="80"/>
      <c r="N1080" s="80"/>
    </row>
    <row r="1081" spans="2:14" hidden="1" x14ac:dyDescent="0.35">
      <c r="B1081" s="66"/>
      <c r="C1081" s="66"/>
      <c r="D1081" s="66"/>
      <c r="E1081" s="80"/>
      <c r="F1081" s="80"/>
      <c r="G1081" s="81"/>
      <c r="H1081" s="81"/>
      <c r="I1081" s="81"/>
      <c r="J1081" s="80"/>
      <c r="K1081" s="80"/>
      <c r="L1081" s="80"/>
      <c r="M1081" s="80"/>
      <c r="N1081" s="80"/>
    </row>
    <row r="1082" spans="2:14" hidden="1" x14ac:dyDescent="0.35">
      <c r="B1082" s="66"/>
      <c r="C1082" s="66"/>
      <c r="D1082" s="66"/>
      <c r="E1082" s="80"/>
      <c r="F1082" s="80"/>
      <c r="G1082" s="81"/>
      <c r="H1082" s="81"/>
      <c r="I1082" s="81"/>
      <c r="J1082" s="80"/>
      <c r="K1082" s="80"/>
      <c r="L1082" s="80"/>
      <c r="M1082" s="80"/>
      <c r="N1082" s="80"/>
    </row>
    <row r="1083" spans="2:14" hidden="1" x14ac:dyDescent="0.35">
      <c r="B1083" s="66"/>
      <c r="C1083" s="66"/>
      <c r="D1083" s="66"/>
      <c r="E1083" s="80"/>
      <c r="F1083" s="80"/>
      <c r="G1083" s="81"/>
      <c r="H1083" s="81"/>
      <c r="I1083" s="81"/>
      <c r="J1083" s="80"/>
      <c r="K1083" s="80"/>
      <c r="L1083" s="80"/>
      <c r="M1083" s="80"/>
      <c r="N1083" s="80"/>
    </row>
    <row r="1084" spans="2:14" hidden="1" x14ac:dyDescent="0.35">
      <c r="B1084" s="66"/>
      <c r="C1084" s="66"/>
      <c r="D1084" s="66"/>
      <c r="E1084" s="80"/>
      <c r="F1084" s="80"/>
      <c r="G1084" s="81"/>
      <c r="H1084" s="81"/>
      <c r="I1084" s="81"/>
      <c r="J1084" s="80"/>
      <c r="K1084" s="80"/>
      <c r="L1084" s="80"/>
      <c r="M1084" s="80"/>
      <c r="N1084" s="80"/>
    </row>
    <row r="1085" spans="2:14" hidden="1" x14ac:dyDescent="0.35">
      <c r="B1085" s="66"/>
      <c r="C1085" s="66"/>
      <c r="D1085" s="66"/>
      <c r="E1085" s="80"/>
      <c r="F1085" s="80"/>
      <c r="G1085" s="81"/>
      <c r="H1085" s="81"/>
      <c r="I1085" s="81"/>
      <c r="J1085" s="80"/>
      <c r="K1085" s="80"/>
      <c r="L1085" s="80"/>
      <c r="M1085" s="80"/>
      <c r="N1085" s="80"/>
    </row>
    <row r="1086" spans="2:14" hidden="1" x14ac:dyDescent="0.35">
      <c r="B1086" s="66"/>
      <c r="C1086" s="66"/>
      <c r="D1086" s="66"/>
      <c r="E1086" s="80"/>
      <c r="F1086" s="80"/>
      <c r="G1086" s="81"/>
      <c r="H1086" s="81"/>
      <c r="I1086" s="81"/>
      <c r="J1086" s="80"/>
      <c r="K1086" s="80"/>
      <c r="L1086" s="80"/>
      <c r="M1086" s="80"/>
      <c r="N1086" s="80"/>
    </row>
    <row r="1087" spans="2:14" hidden="1" x14ac:dyDescent="0.35">
      <c r="B1087" s="66"/>
      <c r="C1087" s="66"/>
      <c r="D1087" s="66"/>
      <c r="E1087" s="80"/>
      <c r="F1087" s="80"/>
      <c r="G1087" s="81"/>
      <c r="H1087" s="81"/>
      <c r="I1087" s="81"/>
      <c r="J1087" s="80"/>
      <c r="K1087" s="80"/>
      <c r="L1087" s="80"/>
      <c r="M1087" s="80"/>
      <c r="N1087" s="80"/>
    </row>
    <row r="1088" spans="2:14" hidden="1" x14ac:dyDescent="0.35">
      <c r="B1088" s="66"/>
      <c r="C1088" s="66"/>
      <c r="D1088" s="66"/>
      <c r="E1088" s="80"/>
      <c r="F1088" s="80"/>
      <c r="G1088" s="81"/>
      <c r="H1088" s="81"/>
      <c r="I1088" s="81"/>
      <c r="J1088" s="80"/>
      <c r="K1088" s="80"/>
      <c r="L1088" s="80"/>
      <c r="M1088" s="80"/>
      <c r="N1088" s="80"/>
    </row>
    <row r="1089" spans="2:14" hidden="1" x14ac:dyDescent="0.35">
      <c r="B1089" s="66"/>
      <c r="C1089" s="66"/>
      <c r="D1089" s="66"/>
      <c r="E1089" s="80"/>
      <c r="F1089" s="80"/>
      <c r="G1089" s="81"/>
      <c r="H1089" s="81"/>
      <c r="I1089" s="81"/>
      <c r="J1089" s="80"/>
      <c r="K1089" s="80"/>
      <c r="L1089" s="80"/>
      <c r="M1089" s="80"/>
      <c r="N1089" s="80"/>
    </row>
    <row r="1090" spans="2:14" hidden="1" x14ac:dyDescent="0.35">
      <c r="B1090" s="66"/>
      <c r="C1090" s="66"/>
      <c r="D1090" s="66"/>
      <c r="E1090" s="80"/>
      <c r="F1090" s="80"/>
      <c r="G1090" s="81"/>
      <c r="H1090" s="81"/>
      <c r="I1090" s="81"/>
      <c r="J1090" s="80"/>
      <c r="K1090" s="80"/>
      <c r="L1090" s="80"/>
      <c r="M1090" s="80"/>
      <c r="N1090" s="80"/>
    </row>
    <row r="1091" spans="2:14" hidden="1" x14ac:dyDescent="0.35">
      <c r="B1091" s="66"/>
      <c r="C1091" s="66"/>
      <c r="D1091" s="66"/>
      <c r="E1091" s="80"/>
      <c r="F1091" s="80"/>
      <c r="G1091" s="81"/>
      <c r="H1091" s="81"/>
      <c r="I1091" s="81"/>
      <c r="J1091" s="80"/>
      <c r="K1091" s="80"/>
      <c r="L1091" s="80"/>
      <c r="M1091" s="80"/>
      <c r="N1091" s="80"/>
    </row>
    <row r="1092" spans="2:14" hidden="1" x14ac:dyDescent="0.35">
      <c r="B1092" s="66"/>
      <c r="C1092" s="66"/>
      <c r="D1092" s="66"/>
      <c r="E1092" s="80"/>
      <c r="F1092" s="80"/>
      <c r="G1092" s="81"/>
      <c r="H1092" s="81"/>
      <c r="I1092" s="81"/>
      <c r="J1092" s="80"/>
      <c r="K1092" s="80"/>
      <c r="L1092" s="80"/>
      <c r="M1092" s="80"/>
      <c r="N1092" s="80"/>
    </row>
    <row r="1093" spans="2:14" hidden="1" x14ac:dyDescent="0.35">
      <c r="B1093" s="66"/>
      <c r="C1093" s="66"/>
      <c r="D1093" s="66"/>
      <c r="E1093" s="80"/>
      <c r="F1093" s="80"/>
      <c r="G1093" s="81"/>
      <c r="H1093" s="81"/>
      <c r="I1093" s="81"/>
      <c r="J1093" s="80"/>
      <c r="K1093" s="80"/>
      <c r="L1093" s="80"/>
      <c r="M1093" s="80"/>
      <c r="N1093" s="80"/>
    </row>
    <row r="1094" spans="2:14" hidden="1" x14ac:dyDescent="0.35">
      <c r="B1094" s="66"/>
      <c r="C1094" s="66"/>
      <c r="D1094" s="66"/>
      <c r="E1094" s="80"/>
      <c r="F1094" s="80"/>
      <c r="G1094" s="81"/>
      <c r="H1094" s="81"/>
      <c r="I1094" s="81"/>
      <c r="J1094" s="80"/>
      <c r="K1094" s="80"/>
      <c r="L1094" s="80"/>
      <c r="M1094" s="80"/>
      <c r="N1094" s="80"/>
    </row>
    <row r="1095" spans="2:14" hidden="1" x14ac:dyDescent="0.35">
      <c r="B1095" s="66"/>
      <c r="C1095" s="66"/>
      <c r="D1095" s="66"/>
      <c r="E1095" s="80"/>
      <c r="F1095" s="80"/>
      <c r="G1095" s="81"/>
      <c r="H1095" s="81"/>
      <c r="I1095" s="81"/>
      <c r="J1095" s="80"/>
      <c r="K1095" s="80"/>
      <c r="L1095" s="80"/>
      <c r="M1095" s="80"/>
      <c r="N1095" s="80"/>
    </row>
    <row r="1096" spans="2:14" hidden="1" x14ac:dyDescent="0.35">
      <c r="B1096" s="66"/>
      <c r="C1096" s="66"/>
      <c r="D1096" s="66"/>
      <c r="E1096" s="80"/>
      <c r="F1096" s="80"/>
      <c r="G1096" s="81"/>
      <c r="H1096" s="81"/>
      <c r="I1096" s="81"/>
      <c r="J1096" s="80"/>
      <c r="K1096" s="80"/>
      <c r="L1096" s="80"/>
      <c r="M1096" s="80"/>
      <c r="N1096" s="80"/>
    </row>
    <row r="1097" spans="2:14" hidden="1" x14ac:dyDescent="0.35">
      <c r="B1097" s="66"/>
      <c r="C1097" s="66"/>
      <c r="D1097" s="66"/>
      <c r="E1097" s="80"/>
      <c r="F1097" s="80"/>
      <c r="G1097" s="81"/>
      <c r="H1097" s="81"/>
      <c r="I1097" s="81"/>
      <c r="J1097" s="80"/>
      <c r="K1097" s="80"/>
      <c r="L1097" s="80"/>
      <c r="M1097" s="80"/>
      <c r="N1097" s="80"/>
    </row>
    <row r="1098" spans="2:14" hidden="1" x14ac:dyDescent="0.35">
      <c r="B1098" s="66"/>
      <c r="C1098" s="66"/>
      <c r="D1098" s="66"/>
      <c r="E1098" s="80"/>
      <c r="F1098" s="80"/>
      <c r="G1098" s="81"/>
      <c r="H1098" s="81"/>
      <c r="I1098" s="81"/>
      <c r="J1098" s="80"/>
      <c r="K1098" s="80"/>
      <c r="L1098" s="80"/>
      <c r="M1098" s="80"/>
      <c r="N1098" s="80"/>
    </row>
    <row r="1099" spans="2:14" hidden="1" x14ac:dyDescent="0.35">
      <c r="B1099" s="66"/>
      <c r="C1099" s="66"/>
      <c r="D1099" s="66"/>
      <c r="E1099" s="80"/>
      <c r="F1099" s="80"/>
      <c r="G1099" s="81"/>
      <c r="H1099" s="81"/>
      <c r="I1099" s="81"/>
      <c r="J1099" s="80"/>
      <c r="K1099" s="80"/>
      <c r="L1099" s="80"/>
      <c r="M1099" s="80"/>
      <c r="N1099" s="80"/>
    </row>
    <row r="1100" spans="2:14" hidden="1" x14ac:dyDescent="0.35">
      <c r="B1100" s="66"/>
      <c r="C1100" s="66"/>
      <c r="D1100" s="66"/>
      <c r="E1100" s="80"/>
      <c r="F1100" s="80"/>
      <c r="G1100" s="81"/>
      <c r="H1100" s="81"/>
      <c r="I1100" s="81"/>
      <c r="J1100" s="80"/>
      <c r="K1100" s="80"/>
      <c r="L1100" s="80"/>
      <c r="M1100" s="80"/>
      <c r="N1100" s="80"/>
    </row>
    <row r="1101" spans="2:14" hidden="1" x14ac:dyDescent="0.35">
      <c r="B1101" s="66"/>
      <c r="C1101" s="66"/>
      <c r="D1101" s="66"/>
      <c r="E1101" s="80"/>
      <c r="F1101" s="80"/>
      <c r="G1101" s="81"/>
      <c r="H1101" s="81"/>
      <c r="I1101" s="81"/>
      <c r="J1101" s="80"/>
      <c r="K1101" s="80"/>
      <c r="L1101" s="80"/>
      <c r="M1101" s="80"/>
      <c r="N1101" s="80"/>
    </row>
    <row r="1102" spans="2:14" hidden="1" x14ac:dyDescent="0.35">
      <c r="B1102" s="66"/>
      <c r="C1102" s="66"/>
      <c r="D1102" s="66"/>
      <c r="E1102" s="80"/>
      <c r="F1102" s="80"/>
      <c r="G1102" s="81"/>
      <c r="H1102" s="81"/>
      <c r="I1102" s="81"/>
      <c r="J1102" s="80"/>
      <c r="K1102" s="80"/>
      <c r="L1102" s="80"/>
      <c r="M1102" s="80"/>
      <c r="N1102" s="80"/>
    </row>
    <row r="1103" spans="2:14" hidden="1" x14ac:dyDescent="0.35">
      <c r="B1103" s="66"/>
      <c r="C1103" s="66"/>
      <c r="D1103" s="66"/>
      <c r="E1103" s="80"/>
      <c r="F1103" s="80"/>
      <c r="G1103" s="81"/>
      <c r="H1103" s="81"/>
      <c r="I1103" s="81"/>
      <c r="J1103" s="80"/>
      <c r="K1103" s="80"/>
      <c r="L1103" s="80"/>
      <c r="M1103" s="80"/>
      <c r="N1103" s="80"/>
    </row>
    <row r="1104" spans="2:14" hidden="1" x14ac:dyDescent="0.35">
      <c r="B1104" s="66"/>
      <c r="C1104" s="66"/>
      <c r="D1104" s="66"/>
      <c r="E1104" s="80"/>
      <c r="F1104" s="80"/>
      <c r="G1104" s="81"/>
      <c r="H1104" s="81"/>
      <c r="I1104" s="81"/>
      <c r="J1104" s="80"/>
      <c r="K1104" s="80"/>
      <c r="L1104" s="80"/>
      <c r="M1104" s="80"/>
      <c r="N1104" s="80"/>
    </row>
    <row r="1105" spans="2:14" hidden="1" x14ac:dyDescent="0.35">
      <c r="B1105" s="66"/>
      <c r="C1105" s="66"/>
      <c r="D1105" s="66"/>
      <c r="E1105" s="80"/>
      <c r="F1105" s="80"/>
      <c r="G1105" s="81"/>
      <c r="H1105" s="81"/>
      <c r="I1105" s="81"/>
      <c r="J1105" s="80"/>
      <c r="K1105" s="80"/>
      <c r="L1105" s="80"/>
      <c r="M1105" s="80"/>
      <c r="N1105" s="80"/>
    </row>
    <row r="1106" spans="2:14" hidden="1" x14ac:dyDescent="0.35">
      <c r="B1106" s="66"/>
      <c r="C1106" s="66"/>
      <c r="D1106" s="66"/>
      <c r="E1106" s="80"/>
      <c r="F1106" s="80"/>
      <c r="G1106" s="81"/>
      <c r="H1106" s="81"/>
      <c r="I1106" s="81"/>
      <c r="J1106" s="80"/>
      <c r="K1106" s="80"/>
      <c r="L1106" s="80"/>
      <c r="M1106" s="80"/>
      <c r="N1106" s="80"/>
    </row>
    <row r="1107" spans="2:14" hidden="1" x14ac:dyDescent="0.35">
      <c r="B1107" s="66"/>
      <c r="C1107" s="66"/>
      <c r="D1107" s="66"/>
      <c r="E1107" s="80"/>
      <c r="F1107" s="80"/>
      <c r="G1107" s="81"/>
      <c r="H1107" s="81"/>
      <c r="I1107" s="81"/>
      <c r="J1107" s="80"/>
      <c r="K1107" s="80"/>
      <c r="L1107" s="80"/>
      <c r="M1107" s="80"/>
      <c r="N1107" s="80"/>
    </row>
    <row r="1108" spans="2:14" hidden="1" x14ac:dyDescent="0.35">
      <c r="B1108" s="66"/>
      <c r="C1108" s="66"/>
      <c r="D1108" s="66"/>
      <c r="E1108" s="80"/>
      <c r="F1108" s="80"/>
      <c r="G1108" s="81"/>
      <c r="H1108" s="81"/>
      <c r="I1108" s="81"/>
      <c r="J1108" s="80"/>
      <c r="K1108" s="80"/>
      <c r="L1108" s="80"/>
      <c r="M1108" s="80"/>
      <c r="N1108" s="80"/>
    </row>
    <row r="1109" spans="2:14" hidden="1" x14ac:dyDescent="0.35">
      <c r="B1109" s="66"/>
      <c r="C1109" s="66"/>
      <c r="D1109" s="66"/>
      <c r="E1109" s="80"/>
      <c r="F1109" s="80"/>
      <c r="G1109" s="81"/>
      <c r="H1109" s="81"/>
      <c r="I1109" s="81"/>
      <c r="J1109" s="80"/>
      <c r="K1109" s="80"/>
      <c r="L1109" s="80"/>
      <c r="M1109" s="80"/>
      <c r="N1109" s="80"/>
    </row>
    <row r="1110" spans="2:14" hidden="1" x14ac:dyDescent="0.35">
      <c r="B1110" s="66"/>
      <c r="C1110" s="66"/>
      <c r="D1110" s="66"/>
      <c r="E1110" s="80"/>
      <c r="F1110" s="80"/>
      <c r="G1110" s="81"/>
      <c r="H1110" s="81"/>
      <c r="I1110" s="81"/>
      <c r="J1110" s="80"/>
      <c r="K1110" s="80"/>
      <c r="L1110" s="80"/>
      <c r="M1110" s="80"/>
      <c r="N1110" s="80"/>
    </row>
    <row r="1111" spans="2:14" hidden="1" x14ac:dyDescent="0.35">
      <c r="B1111" s="66"/>
      <c r="C1111" s="66"/>
      <c r="D1111" s="66"/>
      <c r="E1111" s="80"/>
      <c r="F1111" s="80"/>
      <c r="G1111" s="81"/>
      <c r="H1111" s="81"/>
      <c r="I1111" s="81"/>
      <c r="J1111" s="80"/>
      <c r="K1111" s="80"/>
      <c r="L1111" s="80"/>
      <c r="M1111" s="80"/>
      <c r="N1111" s="80"/>
    </row>
    <row r="1112" spans="2:14" hidden="1" x14ac:dyDescent="0.35">
      <c r="B1112" s="66"/>
      <c r="C1112" s="66"/>
      <c r="D1112" s="66"/>
      <c r="E1112" s="80"/>
      <c r="F1112" s="80"/>
      <c r="G1112" s="81"/>
      <c r="H1112" s="81"/>
      <c r="I1112" s="81"/>
      <c r="J1112" s="80"/>
      <c r="K1112" s="80"/>
      <c r="L1112" s="80"/>
      <c r="M1112" s="80"/>
      <c r="N1112" s="80"/>
    </row>
    <row r="1113" spans="2:14" hidden="1" x14ac:dyDescent="0.35">
      <c r="B1113" s="66"/>
      <c r="C1113" s="66"/>
      <c r="D1113" s="66"/>
      <c r="E1113" s="80"/>
      <c r="F1113" s="80"/>
      <c r="G1113" s="81"/>
      <c r="H1113" s="81"/>
      <c r="I1113" s="81"/>
      <c r="J1113" s="80"/>
      <c r="K1113" s="80"/>
      <c r="L1113" s="80"/>
      <c r="M1113" s="80"/>
      <c r="N1113" s="80"/>
    </row>
    <row r="1114" spans="2:14" hidden="1" x14ac:dyDescent="0.35">
      <c r="B1114" s="66"/>
      <c r="C1114" s="66"/>
      <c r="D1114" s="66"/>
      <c r="E1114" s="80"/>
      <c r="F1114" s="80"/>
      <c r="G1114" s="81"/>
      <c r="H1114" s="81"/>
      <c r="I1114" s="81"/>
      <c r="J1114" s="80"/>
      <c r="K1114" s="80"/>
      <c r="L1114" s="80"/>
      <c r="M1114" s="80"/>
      <c r="N1114" s="80"/>
    </row>
    <row r="1115" spans="2:14" hidden="1" x14ac:dyDescent="0.35">
      <c r="B1115" s="66"/>
      <c r="C1115" s="66"/>
      <c r="D1115" s="66"/>
      <c r="E1115" s="80"/>
      <c r="F1115" s="80"/>
      <c r="G1115" s="81"/>
      <c r="H1115" s="81"/>
      <c r="I1115" s="81"/>
      <c r="J1115" s="80"/>
      <c r="K1115" s="80"/>
      <c r="L1115" s="80"/>
      <c r="M1115" s="80"/>
      <c r="N1115" s="80"/>
    </row>
    <row r="1116" spans="2:14" hidden="1" x14ac:dyDescent="0.35">
      <c r="B1116" s="66"/>
      <c r="C1116" s="66"/>
      <c r="D1116" s="66"/>
      <c r="E1116" s="80"/>
      <c r="F1116" s="80"/>
      <c r="G1116" s="81"/>
      <c r="H1116" s="81"/>
      <c r="I1116" s="81"/>
      <c r="J1116" s="80"/>
      <c r="K1116" s="80"/>
      <c r="L1116" s="80"/>
      <c r="M1116" s="80"/>
      <c r="N1116" s="80"/>
    </row>
    <row r="1117" spans="2:14" hidden="1" x14ac:dyDescent="0.35">
      <c r="B1117" s="66"/>
      <c r="C1117" s="66"/>
      <c r="D1117" s="66"/>
      <c r="E1117" s="80"/>
      <c r="F1117" s="80"/>
      <c r="G1117" s="81"/>
      <c r="H1117" s="81"/>
      <c r="I1117" s="81"/>
      <c r="J1117" s="80"/>
      <c r="K1117" s="80"/>
      <c r="L1117" s="80"/>
      <c r="M1117" s="80"/>
      <c r="N1117" s="80"/>
    </row>
    <row r="1118" spans="2:14" hidden="1" x14ac:dyDescent="0.35">
      <c r="B1118" s="66"/>
      <c r="C1118" s="66"/>
      <c r="D1118" s="66"/>
      <c r="E1118" s="80"/>
      <c r="F1118" s="80"/>
      <c r="G1118" s="81"/>
      <c r="H1118" s="81"/>
      <c r="I1118" s="81"/>
      <c r="J1118" s="80"/>
      <c r="K1118" s="80"/>
      <c r="L1118" s="80"/>
      <c r="M1118" s="80"/>
      <c r="N1118" s="80"/>
    </row>
    <row r="1119" spans="2:14" hidden="1" x14ac:dyDescent="0.35">
      <c r="B1119" s="66"/>
      <c r="C1119" s="66"/>
      <c r="D1119" s="66"/>
      <c r="E1119" s="80"/>
      <c r="F1119" s="80"/>
      <c r="G1119" s="81"/>
      <c r="H1119" s="81"/>
      <c r="I1119" s="81"/>
      <c r="J1119" s="80"/>
      <c r="K1119" s="80"/>
      <c r="L1119" s="80"/>
      <c r="M1119" s="80"/>
      <c r="N1119" s="80"/>
    </row>
    <row r="1120" spans="2:14" hidden="1" x14ac:dyDescent="0.35">
      <c r="B1120" s="66"/>
      <c r="C1120" s="66"/>
      <c r="D1120" s="66"/>
      <c r="E1120" s="80"/>
      <c r="F1120" s="80"/>
      <c r="G1120" s="81"/>
      <c r="H1120" s="81"/>
      <c r="I1120" s="81"/>
      <c r="J1120" s="80"/>
      <c r="K1120" s="80"/>
      <c r="L1120" s="80"/>
      <c r="M1120" s="80"/>
      <c r="N1120" s="80"/>
    </row>
    <row r="1121" spans="2:14" hidden="1" x14ac:dyDescent="0.35">
      <c r="B1121" s="66"/>
      <c r="C1121" s="66"/>
      <c r="D1121" s="66"/>
      <c r="E1121" s="80"/>
      <c r="F1121" s="80"/>
      <c r="G1121" s="81"/>
      <c r="H1121" s="81"/>
      <c r="I1121" s="81"/>
      <c r="J1121" s="80"/>
      <c r="K1121" s="80"/>
      <c r="L1121" s="80"/>
      <c r="M1121" s="80"/>
      <c r="N1121" s="80"/>
    </row>
    <row r="1122" spans="2:14" hidden="1" x14ac:dyDescent="0.35">
      <c r="B1122" s="66"/>
      <c r="C1122" s="66"/>
      <c r="D1122" s="66"/>
      <c r="E1122" s="80"/>
      <c r="F1122" s="80"/>
      <c r="G1122" s="81"/>
      <c r="H1122" s="81"/>
      <c r="I1122" s="81"/>
      <c r="J1122" s="80"/>
      <c r="K1122" s="80"/>
      <c r="L1122" s="80"/>
      <c r="M1122" s="80"/>
      <c r="N1122" s="80"/>
    </row>
    <row r="1123" spans="2:14" hidden="1" x14ac:dyDescent="0.35">
      <c r="B1123" s="66"/>
      <c r="C1123" s="66"/>
      <c r="D1123" s="66"/>
      <c r="E1123" s="80"/>
      <c r="F1123" s="80"/>
      <c r="G1123" s="81"/>
      <c r="H1123" s="81"/>
      <c r="I1123" s="81"/>
      <c r="J1123" s="80"/>
      <c r="K1123" s="80"/>
      <c r="L1123" s="80"/>
      <c r="M1123" s="80"/>
      <c r="N1123" s="80"/>
    </row>
    <row r="1124" spans="2:14" hidden="1" x14ac:dyDescent="0.35">
      <c r="B1124" s="66"/>
      <c r="C1124" s="66"/>
      <c r="D1124" s="66"/>
      <c r="E1124" s="80"/>
      <c r="F1124" s="80"/>
      <c r="G1124" s="81"/>
      <c r="H1124" s="81"/>
      <c r="I1124" s="81"/>
      <c r="J1124" s="80"/>
      <c r="K1124" s="80"/>
      <c r="L1124" s="80"/>
      <c r="M1124" s="80"/>
      <c r="N1124" s="80"/>
    </row>
    <row r="1125" spans="2:14" hidden="1" x14ac:dyDescent="0.35">
      <c r="B1125" s="66"/>
      <c r="C1125" s="66"/>
      <c r="D1125" s="66"/>
      <c r="E1125" s="80"/>
      <c r="F1125" s="80"/>
      <c r="G1125" s="81"/>
      <c r="H1125" s="81"/>
      <c r="I1125" s="81"/>
      <c r="J1125" s="80"/>
      <c r="K1125" s="80"/>
      <c r="L1125" s="80"/>
      <c r="M1125" s="80"/>
      <c r="N1125" s="80"/>
    </row>
    <row r="1126" spans="2:14" hidden="1" x14ac:dyDescent="0.35">
      <c r="B1126" s="66"/>
      <c r="C1126" s="66"/>
      <c r="D1126" s="66"/>
      <c r="E1126" s="80"/>
      <c r="F1126" s="80"/>
      <c r="G1126" s="81"/>
      <c r="H1126" s="81"/>
      <c r="I1126" s="81"/>
      <c r="J1126" s="80"/>
      <c r="K1126" s="80"/>
      <c r="L1126" s="80"/>
      <c r="M1126" s="80"/>
      <c r="N1126" s="80"/>
    </row>
    <row r="1127" spans="2:14" hidden="1" x14ac:dyDescent="0.35">
      <c r="B1127" s="66"/>
      <c r="C1127" s="66"/>
      <c r="D1127" s="66"/>
      <c r="E1127" s="80"/>
      <c r="F1127" s="80"/>
      <c r="G1127" s="81"/>
      <c r="H1127" s="81"/>
      <c r="I1127" s="81"/>
      <c r="J1127" s="80"/>
      <c r="K1127" s="80"/>
      <c r="L1127" s="80"/>
      <c r="M1127" s="80"/>
      <c r="N1127" s="80"/>
    </row>
    <row r="1128" spans="2:14" hidden="1" x14ac:dyDescent="0.35">
      <c r="B1128" s="66"/>
      <c r="C1128" s="66"/>
      <c r="D1128" s="66"/>
      <c r="E1128" s="80"/>
      <c r="F1128" s="80"/>
      <c r="G1128" s="81"/>
      <c r="H1128" s="81"/>
      <c r="I1128" s="81"/>
      <c r="J1128" s="80"/>
      <c r="K1128" s="80"/>
      <c r="L1128" s="80"/>
      <c r="M1128" s="80"/>
      <c r="N1128" s="80"/>
    </row>
    <row r="1129" spans="2:14" hidden="1" x14ac:dyDescent="0.35">
      <c r="B1129" s="66"/>
      <c r="C1129" s="66"/>
      <c r="D1129" s="66"/>
      <c r="E1129" s="80"/>
      <c r="F1129" s="80"/>
      <c r="G1129" s="81"/>
      <c r="H1129" s="81"/>
      <c r="I1129" s="81"/>
      <c r="J1129" s="80"/>
      <c r="K1129" s="80"/>
      <c r="L1129" s="80"/>
      <c r="M1129" s="80"/>
      <c r="N1129" s="80"/>
    </row>
    <row r="1130" spans="2:14" hidden="1" x14ac:dyDescent="0.35">
      <c r="B1130" s="66"/>
      <c r="C1130" s="66"/>
      <c r="D1130" s="66"/>
      <c r="E1130" s="80"/>
      <c r="F1130" s="80"/>
      <c r="G1130" s="81"/>
      <c r="H1130" s="81"/>
      <c r="I1130" s="81"/>
      <c r="J1130" s="80"/>
      <c r="K1130" s="80"/>
      <c r="L1130" s="80"/>
      <c r="M1130" s="80"/>
      <c r="N1130" s="80"/>
    </row>
    <row r="1131" spans="2:14" hidden="1" x14ac:dyDescent="0.35">
      <c r="B1131" s="66"/>
      <c r="C1131" s="66"/>
      <c r="D1131" s="66"/>
      <c r="E1131" s="80"/>
      <c r="F1131" s="80"/>
      <c r="G1131" s="81"/>
      <c r="H1131" s="81"/>
      <c r="I1131" s="81"/>
      <c r="J1131" s="80"/>
      <c r="K1131" s="80"/>
      <c r="L1131" s="80"/>
      <c r="M1131" s="80"/>
      <c r="N1131" s="80"/>
    </row>
    <row r="1132" spans="2:14" hidden="1" x14ac:dyDescent="0.35">
      <c r="B1132" s="66"/>
      <c r="C1132" s="66"/>
      <c r="D1132" s="66"/>
      <c r="E1132" s="80"/>
      <c r="F1132" s="80"/>
      <c r="G1132" s="81"/>
      <c r="H1132" s="81"/>
      <c r="I1132" s="81"/>
      <c r="J1132" s="80"/>
      <c r="K1132" s="80"/>
      <c r="L1132" s="80"/>
      <c r="M1132" s="80"/>
      <c r="N1132" s="80"/>
    </row>
    <row r="1133" spans="2:14" hidden="1" x14ac:dyDescent="0.35">
      <c r="B1133" s="66"/>
      <c r="C1133" s="66"/>
      <c r="D1133" s="66"/>
      <c r="E1133" s="80"/>
      <c r="F1133" s="80"/>
      <c r="G1133" s="81"/>
      <c r="H1133" s="81"/>
      <c r="I1133" s="81"/>
      <c r="J1133" s="80"/>
      <c r="K1133" s="80"/>
      <c r="L1133" s="80"/>
      <c r="M1133" s="80"/>
      <c r="N1133" s="80"/>
    </row>
    <row r="1134" spans="2:14" hidden="1" x14ac:dyDescent="0.35">
      <c r="B1134" s="66"/>
      <c r="C1134" s="66"/>
      <c r="D1134" s="66"/>
      <c r="E1134" s="80"/>
      <c r="F1134" s="80"/>
      <c r="G1134" s="81"/>
      <c r="H1134" s="81"/>
      <c r="I1134" s="81"/>
      <c r="J1134" s="80"/>
      <c r="K1134" s="80"/>
      <c r="L1134" s="80"/>
      <c r="M1134" s="80"/>
      <c r="N1134" s="80"/>
    </row>
    <row r="1135" spans="2:14" hidden="1" x14ac:dyDescent="0.35">
      <c r="B1135" s="66"/>
      <c r="C1135" s="66"/>
      <c r="D1135" s="66"/>
      <c r="E1135" s="80"/>
      <c r="F1135" s="80"/>
      <c r="G1135" s="81"/>
      <c r="H1135" s="81"/>
      <c r="I1135" s="81"/>
      <c r="J1135" s="80"/>
      <c r="K1135" s="80"/>
      <c r="L1135" s="80"/>
      <c r="M1135" s="80"/>
      <c r="N1135" s="80"/>
    </row>
    <row r="1136" spans="2:14" hidden="1" x14ac:dyDescent="0.35">
      <c r="B1136" s="66"/>
      <c r="C1136" s="66"/>
      <c r="D1136" s="66"/>
      <c r="E1136" s="80"/>
      <c r="F1136" s="80"/>
      <c r="G1136" s="81"/>
      <c r="H1136" s="81"/>
      <c r="I1136" s="81"/>
      <c r="J1136" s="80"/>
      <c r="K1136" s="80"/>
      <c r="L1136" s="80"/>
      <c r="M1136" s="80"/>
      <c r="N1136" s="80"/>
    </row>
    <row r="1137" spans="2:14" hidden="1" x14ac:dyDescent="0.35">
      <c r="B1137" s="66"/>
      <c r="C1137" s="66"/>
      <c r="D1137" s="66"/>
      <c r="E1137" s="80"/>
      <c r="F1137" s="80"/>
      <c r="G1137" s="81"/>
      <c r="H1137" s="81"/>
      <c r="I1137" s="81"/>
      <c r="J1137" s="80"/>
      <c r="K1137" s="80"/>
      <c r="L1137" s="80"/>
      <c r="M1137" s="80"/>
      <c r="N1137" s="80"/>
    </row>
    <row r="1138" spans="2:14" hidden="1" x14ac:dyDescent="0.35">
      <c r="B1138" s="66"/>
      <c r="C1138" s="66"/>
      <c r="D1138" s="66"/>
      <c r="E1138" s="80"/>
      <c r="F1138" s="80"/>
      <c r="G1138" s="81"/>
      <c r="H1138" s="81"/>
      <c r="I1138" s="81"/>
      <c r="J1138" s="80"/>
      <c r="K1138" s="80"/>
      <c r="L1138" s="80"/>
      <c r="M1138" s="80"/>
      <c r="N1138" s="80"/>
    </row>
    <row r="1139" spans="2:14" hidden="1" x14ac:dyDescent="0.35">
      <c r="B1139" s="66"/>
      <c r="C1139" s="66"/>
      <c r="D1139" s="66"/>
      <c r="E1139" s="80"/>
      <c r="F1139" s="80"/>
      <c r="G1139" s="81"/>
      <c r="H1139" s="81"/>
      <c r="I1139" s="81"/>
      <c r="J1139" s="80"/>
      <c r="K1139" s="80"/>
      <c r="L1139" s="80"/>
      <c r="M1139" s="80"/>
      <c r="N1139" s="80"/>
    </row>
    <row r="1140" spans="2:14" hidden="1" x14ac:dyDescent="0.35">
      <c r="B1140" s="66"/>
      <c r="C1140" s="66"/>
      <c r="D1140" s="66"/>
      <c r="E1140" s="80"/>
      <c r="F1140" s="80"/>
      <c r="G1140" s="81"/>
      <c r="H1140" s="81"/>
      <c r="I1140" s="81"/>
      <c r="J1140" s="80"/>
      <c r="K1140" s="80"/>
      <c r="L1140" s="80"/>
      <c r="M1140" s="80"/>
      <c r="N1140" s="80"/>
    </row>
    <row r="1141" spans="2:14" hidden="1" x14ac:dyDescent="0.35">
      <c r="B1141" s="66"/>
      <c r="C1141" s="66"/>
      <c r="D1141" s="66"/>
      <c r="E1141" s="80"/>
      <c r="F1141" s="80"/>
      <c r="G1141" s="81"/>
      <c r="H1141" s="81"/>
      <c r="I1141" s="81"/>
      <c r="J1141" s="80"/>
      <c r="K1141" s="80"/>
      <c r="L1141" s="80"/>
      <c r="M1141" s="80"/>
      <c r="N1141" s="80"/>
    </row>
    <row r="1142" spans="2:14" hidden="1" x14ac:dyDescent="0.35">
      <c r="B1142" s="66"/>
      <c r="C1142" s="66"/>
      <c r="D1142" s="66"/>
      <c r="E1142" s="80"/>
      <c r="F1142" s="80"/>
      <c r="G1142" s="81"/>
      <c r="H1142" s="81"/>
      <c r="I1142" s="81"/>
      <c r="J1142" s="80"/>
      <c r="K1142" s="80"/>
      <c r="L1142" s="80"/>
      <c r="M1142" s="80"/>
      <c r="N1142" s="80"/>
    </row>
    <row r="1143" spans="2:14" hidden="1" x14ac:dyDescent="0.35">
      <c r="B1143" s="66"/>
      <c r="C1143" s="66"/>
      <c r="D1143" s="66"/>
      <c r="E1143" s="80"/>
      <c r="F1143" s="80"/>
      <c r="G1143" s="81"/>
      <c r="H1143" s="81"/>
      <c r="I1143" s="81"/>
      <c r="J1143" s="80"/>
      <c r="K1143" s="80"/>
      <c r="L1143" s="80"/>
      <c r="M1143" s="80"/>
      <c r="N1143" s="80"/>
    </row>
    <row r="1144" spans="2:14" hidden="1" x14ac:dyDescent="0.35">
      <c r="B1144" s="66"/>
      <c r="C1144" s="66"/>
      <c r="D1144" s="66"/>
      <c r="E1144" s="80"/>
      <c r="F1144" s="80"/>
      <c r="G1144" s="81"/>
      <c r="H1144" s="81"/>
      <c r="I1144" s="81"/>
      <c r="J1144" s="80"/>
      <c r="K1144" s="80"/>
      <c r="L1144" s="80"/>
      <c r="M1144" s="80"/>
      <c r="N1144" s="80"/>
    </row>
    <row r="1145" spans="2:14" hidden="1" x14ac:dyDescent="0.35">
      <c r="B1145" s="66"/>
      <c r="C1145" s="66"/>
      <c r="D1145" s="66"/>
      <c r="E1145" s="80"/>
      <c r="F1145" s="80"/>
      <c r="G1145" s="81"/>
      <c r="H1145" s="81"/>
      <c r="I1145" s="81"/>
      <c r="J1145" s="80"/>
      <c r="K1145" s="80"/>
      <c r="L1145" s="80"/>
      <c r="M1145" s="80"/>
      <c r="N1145" s="80"/>
    </row>
    <row r="1146" spans="2:14" hidden="1" x14ac:dyDescent="0.35">
      <c r="B1146" s="66"/>
      <c r="C1146" s="66"/>
      <c r="D1146" s="66"/>
      <c r="E1146" s="80"/>
      <c r="F1146" s="80"/>
      <c r="G1146" s="81"/>
      <c r="H1146" s="81"/>
      <c r="I1146" s="81"/>
      <c r="J1146" s="80"/>
      <c r="K1146" s="80"/>
      <c r="L1146" s="80"/>
      <c r="M1146" s="80"/>
      <c r="N1146" s="80"/>
    </row>
    <row r="1147" spans="2:14" hidden="1" x14ac:dyDescent="0.35">
      <c r="B1147" s="66"/>
      <c r="C1147" s="66"/>
      <c r="D1147" s="66"/>
      <c r="E1147" s="80"/>
      <c r="F1147" s="80"/>
      <c r="G1147" s="81"/>
      <c r="H1147" s="81"/>
      <c r="I1147" s="81"/>
      <c r="J1147" s="80"/>
      <c r="K1147" s="80"/>
      <c r="L1147" s="80"/>
      <c r="M1147" s="80"/>
      <c r="N1147" s="80"/>
    </row>
    <row r="1148" spans="2:14" hidden="1" x14ac:dyDescent="0.35">
      <c r="B1148" s="66"/>
      <c r="C1148" s="66"/>
      <c r="D1148" s="66"/>
      <c r="E1148" s="80"/>
      <c r="F1148" s="80"/>
      <c r="G1148" s="81"/>
      <c r="H1148" s="81"/>
      <c r="I1148" s="81"/>
      <c r="J1148" s="80"/>
      <c r="K1148" s="80"/>
      <c r="L1148" s="80"/>
      <c r="M1148" s="80"/>
      <c r="N1148" s="80"/>
    </row>
    <row r="1149" spans="2:14" hidden="1" x14ac:dyDescent="0.35">
      <c r="B1149" s="66"/>
      <c r="C1149" s="66"/>
      <c r="D1149" s="66"/>
      <c r="E1149" s="80"/>
      <c r="F1149" s="80"/>
      <c r="G1149" s="81"/>
      <c r="H1149" s="81"/>
      <c r="I1149" s="81"/>
      <c r="J1149" s="80"/>
      <c r="K1149" s="80"/>
      <c r="L1149" s="80"/>
      <c r="M1149" s="80"/>
      <c r="N1149" s="80"/>
    </row>
    <row r="1150" spans="2:14" hidden="1" x14ac:dyDescent="0.35">
      <c r="B1150" s="66"/>
      <c r="C1150" s="66"/>
      <c r="D1150" s="66"/>
      <c r="E1150" s="80"/>
      <c r="F1150" s="80"/>
      <c r="G1150" s="81"/>
      <c r="H1150" s="81"/>
      <c r="I1150" s="81"/>
      <c r="J1150" s="80"/>
      <c r="K1150" s="80"/>
      <c r="L1150" s="80"/>
      <c r="M1150" s="80"/>
      <c r="N1150" s="80"/>
    </row>
    <row r="1151" spans="2:14" hidden="1" x14ac:dyDescent="0.35">
      <c r="B1151" s="66"/>
      <c r="C1151" s="66"/>
      <c r="D1151" s="66"/>
      <c r="E1151" s="80"/>
      <c r="F1151" s="80"/>
      <c r="G1151" s="81"/>
      <c r="H1151" s="81"/>
      <c r="I1151" s="81"/>
      <c r="J1151" s="80"/>
      <c r="K1151" s="80"/>
      <c r="L1151" s="80"/>
      <c r="M1151" s="80"/>
      <c r="N1151" s="80"/>
    </row>
    <row r="1152" spans="2:14" hidden="1" x14ac:dyDescent="0.35">
      <c r="B1152" s="66"/>
      <c r="C1152" s="66"/>
      <c r="D1152" s="66"/>
      <c r="E1152" s="80"/>
      <c r="F1152" s="80"/>
      <c r="G1152" s="81"/>
      <c r="H1152" s="81"/>
      <c r="I1152" s="81"/>
      <c r="J1152" s="80"/>
      <c r="K1152" s="80"/>
      <c r="L1152" s="80"/>
      <c r="M1152" s="80"/>
      <c r="N1152" s="80"/>
    </row>
    <row r="1153" spans="2:14" hidden="1" x14ac:dyDescent="0.35">
      <c r="B1153" s="66"/>
      <c r="C1153" s="66"/>
      <c r="D1153" s="66"/>
      <c r="E1153" s="80"/>
      <c r="F1153" s="80"/>
      <c r="G1153" s="81"/>
      <c r="H1153" s="81"/>
      <c r="I1153" s="81"/>
      <c r="J1153" s="80"/>
      <c r="K1153" s="80"/>
      <c r="L1153" s="80"/>
      <c r="M1153" s="80"/>
      <c r="N1153" s="80"/>
    </row>
    <row r="1154" spans="2:14" hidden="1" x14ac:dyDescent="0.35">
      <c r="B1154" s="66"/>
      <c r="C1154" s="66"/>
      <c r="D1154" s="66"/>
      <c r="E1154" s="80"/>
      <c r="F1154" s="80"/>
      <c r="G1154" s="81"/>
      <c r="H1154" s="81"/>
      <c r="I1154" s="81"/>
      <c r="J1154" s="80"/>
      <c r="K1154" s="80"/>
      <c r="L1154" s="80"/>
      <c r="M1154" s="80"/>
      <c r="N1154" s="80"/>
    </row>
    <row r="1155" spans="2:14" hidden="1" x14ac:dyDescent="0.35">
      <c r="B1155" s="66"/>
      <c r="C1155" s="66"/>
      <c r="D1155" s="66"/>
      <c r="E1155" s="80"/>
      <c r="F1155" s="80"/>
      <c r="G1155" s="81"/>
      <c r="H1155" s="81"/>
      <c r="I1155" s="81"/>
      <c r="J1155" s="80"/>
      <c r="K1155" s="80"/>
      <c r="L1155" s="80"/>
      <c r="M1155" s="80"/>
      <c r="N1155" s="80"/>
    </row>
    <row r="1156" spans="2:14" hidden="1" x14ac:dyDescent="0.35">
      <c r="B1156" s="66"/>
      <c r="C1156" s="66"/>
      <c r="D1156" s="66"/>
      <c r="E1156" s="80"/>
      <c r="F1156" s="80"/>
      <c r="G1156" s="81"/>
      <c r="H1156" s="81"/>
      <c r="I1156" s="81"/>
      <c r="J1156" s="80"/>
      <c r="K1156" s="80"/>
      <c r="L1156" s="80"/>
      <c r="M1156" s="80"/>
      <c r="N1156" s="80"/>
    </row>
    <row r="1157" spans="2:14" hidden="1" x14ac:dyDescent="0.35">
      <c r="B1157" s="66"/>
      <c r="C1157" s="66"/>
      <c r="D1157" s="66"/>
      <c r="E1157" s="80"/>
      <c r="F1157" s="80"/>
      <c r="G1157" s="81"/>
      <c r="H1157" s="81"/>
      <c r="I1157" s="81"/>
      <c r="J1157" s="80"/>
      <c r="K1157" s="80"/>
      <c r="L1157" s="80"/>
      <c r="M1157" s="80"/>
      <c r="N1157" s="80"/>
    </row>
    <row r="1158" spans="2:14" hidden="1" x14ac:dyDescent="0.35">
      <c r="B1158" s="66"/>
      <c r="C1158" s="66"/>
      <c r="D1158" s="66"/>
      <c r="E1158" s="80"/>
      <c r="F1158" s="80"/>
      <c r="G1158" s="81"/>
      <c r="H1158" s="81"/>
      <c r="I1158" s="81"/>
      <c r="J1158" s="80"/>
      <c r="K1158" s="80"/>
      <c r="L1158" s="80"/>
      <c r="M1158" s="80"/>
      <c r="N1158" s="80"/>
    </row>
    <row r="1159" spans="2:14" hidden="1" x14ac:dyDescent="0.35">
      <c r="B1159" s="66"/>
      <c r="C1159" s="66"/>
      <c r="D1159" s="66"/>
      <c r="E1159" s="80"/>
      <c r="F1159" s="80"/>
      <c r="G1159" s="81"/>
      <c r="H1159" s="81"/>
      <c r="I1159" s="81"/>
      <c r="J1159" s="80"/>
      <c r="K1159" s="80"/>
      <c r="L1159" s="80"/>
      <c r="M1159" s="80"/>
      <c r="N1159" s="80"/>
    </row>
    <row r="1160" spans="2:14" hidden="1" x14ac:dyDescent="0.35">
      <c r="B1160" s="66"/>
      <c r="C1160" s="66"/>
      <c r="D1160" s="66"/>
      <c r="E1160" s="80"/>
      <c r="F1160" s="80"/>
      <c r="G1160" s="81"/>
      <c r="H1160" s="81"/>
      <c r="I1160" s="81"/>
      <c r="J1160" s="80"/>
      <c r="K1160" s="80"/>
      <c r="L1160" s="80"/>
      <c r="M1160" s="80"/>
      <c r="N1160" s="80"/>
    </row>
    <row r="1161" spans="2:14" hidden="1" x14ac:dyDescent="0.35">
      <c r="B1161" s="66"/>
      <c r="C1161" s="66"/>
      <c r="D1161" s="66"/>
      <c r="E1161" s="80"/>
      <c r="F1161" s="80"/>
      <c r="G1161" s="81"/>
      <c r="H1161" s="81"/>
      <c r="I1161" s="81"/>
      <c r="J1161" s="80"/>
      <c r="K1161" s="80"/>
      <c r="L1161" s="80"/>
      <c r="M1161" s="80"/>
      <c r="N1161" s="80"/>
    </row>
    <row r="1162" spans="2:14" hidden="1" x14ac:dyDescent="0.35">
      <c r="B1162" s="66"/>
      <c r="C1162" s="66"/>
      <c r="D1162" s="66"/>
      <c r="E1162" s="80"/>
      <c r="F1162" s="80"/>
      <c r="G1162" s="81"/>
      <c r="H1162" s="81"/>
      <c r="I1162" s="81"/>
      <c r="J1162" s="80"/>
      <c r="K1162" s="80"/>
      <c r="L1162" s="80"/>
      <c r="M1162" s="80"/>
      <c r="N1162" s="80"/>
    </row>
    <row r="1163" spans="2:14" hidden="1" x14ac:dyDescent="0.35">
      <c r="B1163" s="66"/>
      <c r="C1163" s="66"/>
      <c r="D1163" s="66"/>
      <c r="E1163" s="80"/>
      <c r="F1163" s="80"/>
      <c r="G1163" s="81"/>
      <c r="H1163" s="81"/>
      <c r="I1163" s="81"/>
      <c r="J1163" s="80"/>
      <c r="K1163" s="80"/>
      <c r="L1163" s="80"/>
      <c r="M1163" s="80"/>
      <c r="N1163" s="80"/>
    </row>
    <row r="1164" spans="2:14" hidden="1" x14ac:dyDescent="0.35">
      <c r="B1164" s="66"/>
      <c r="C1164" s="66"/>
      <c r="D1164" s="66"/>
      <c r="E1164" s="80"/>
      <c r="F1164" s="80"/>
      <c r="G1164" s="81"/>
      <c r="H1164" s="81"/>
      <c r="I1164" s="81"/>
      <c r="J1164" s="80"/>
      <c r="K1164" s="80"/>
      <c r="L1164" s="80"/>
      <c r="M1164" s="80"/>
      <c r="N1164" s="80"/>
    </row>
    <row r="1165" spans="2:14" hidden="1" x14ac:dyDescent="0.35">
      <c r="B1165" s="66"/>
      <c r="C1165" s="66"/>
      <c r="D1165" s="66"/>
      <c r="E1165" s="80"/>
      <c r="F1165" s="80"/>
      <c r="G1165" s="81"/>
      <c r="H1165" s="81"/>
      <c r="I1165" s="81"/>
      <c r="J1165" s="80"/>
      <c r="K1165" s="80"/>
      <c r="L1165" s="80"/>
      <c r="M1165" s="80"/>
      <c r="N1165" s="80"/>
    </row>
    <row r="1166" spans="2:14" hidden="1" x14ac:dyDescent="0.35">
      <c r="B1166" s="66"/>
      <c r="C1166" s="66"/>
      <c r="D1166" s="66"/>
      <c r="E1166" s="80"/>
      <c r="F1166" s="80"/>
      <c r="G1166" s="81"/>
      <c r="H1166" s="81"/>
      <c r="I1166" s="81"/>
      <c r="J1166" s="80"/>
      <c r="K1166" s="80"/>
      <c r="L1166" s="80"/>
      <c r="M1166" s="80"/>
      <c r="N1166" s="80"/>
    </row>
    <row r="1167" spans="2:14" hidden="1" x14ac:dyDescent="0.35">
      <c r="B1167" s="66"/>
      <c r="C1167" s="66"/>
      <c r="D1167" s="66"/>
      <c r="E1167" s="80"/>
      <c r="F1167" s="80"/>
      <c r="G1167" s="81"/>
      <c r="H1167" s="81"/>
      <c r="I1167" s="81"/>
      <c r="J1167" s="80"/>
      <c r="K1167" s="80"/>
      <c r="L1167" s="80"/>
      <c r="M1167" s="80"/>
      <c r="N1167" s="80"/>
    </row>
    <row r="1168" spans="2:14" hidden="1" x14ac:dyDescent="0.35">
      <c r="B1168" s="66"/>
      <c r="C1168" s="66"/>
      <c r="D1168" s="66"/>
      <c r="E1168" s="80"/>
      <c r="F1168" s="80"/>
      <c r="G1168" s="81"/>
      <c r="H1168" s="81"/>
      <c r="I1168" s="81"/>
      <c r="J1168" s="80"/>
      <c r="K1168" s="80"/>
      <c r="L1168" s="80"/>
      <c r="M1168" s="80"/>
      <c r="N1168" s="80"/>
    </row>
    <row r="1169" spans="2:14" hidden="1" x14ac:dyDescent="0.35">
      <c r="B1169" s="66"/>
      <c r="C1169" s="66"/>
      <c r="D1169" s="66"/>
      <c r="E1169" s="80"/>
      <c r="F1169" s="80"/>
      <c r="G1169" s="81"/>
      <c r="H1169" s="81"/>
      <c r="I1169" s="81"/>
      <c r="J1169" s="80"/>
      <c r="K1169" s="80"/>
      <c r="L1169" s="80"/>
      <c r="M1169" s="80"/>
      <c r="N1169" s="80"/>
    </row>
    <row r="1170" spans="2:14" hidden="1" x14ac:dyDescent="0.35">
      <c r="B1170" s="66"/>
      <c r="C1170" s="66"/>
      <c r="D1170" s="66"/>
      <c r="E1170" s="80"/>
      <c r="F1170" s="80"/>
      <c r="G1170" s="81"/>
      <c r="H1170" s="81"/>
      <c r="I1170" s="81"/>
      <c r="J1170" s="80"/>
      <c r="K1170" s="80"/>
      <c r="L1170" s="80"/>
      <c r="M1170" s="80"/>
      <c r="N1170" s="80"/>
    </row>
    <row r="1171" spans="2:14" hidden="1" x14ac:dyDescent="0.35">
      <c r="B1171" s="66"/>
      <c r="C1171" s="66"/>
      <c r="D1171" s="66"/>
      <c r="E1171" s="80"/>
      <c r="F1171" s="80"/>
      <c r="G1171" s="81"/>
      <c r="H1171" s="81"/>
      <c r="I1171" s="81"/>
      <c r="J1171" s="80"/>
      <c r="K1171" s="80"/>
      <c r="L1171" s="80"/>
      <c r="M1171" s="80"/>
      <c r="N1171" s="80"/>
    </row>
    <row r="1172" spans="2:14" hidden="1" x14ac:dyDescent="0.35">
      <c r="B1172" s="66"/>
      <c r="C1172" s="66"/>
      <c r="D1172" s="66"/>
      <c r="E1172" s="80"/>
      <c r="F1172" s="80"/>
      <c r="G1172" s="81"/>
      <c r="H1172" s="81"/>
      <c r="I1172" s="81"/>
      <c r="J1172" s="80"/>
      <c r="K1172" s="80"/>
      <c r="L1172" s="80"/>
      <c r="M1172" s="80"/>
      <c r="N1172" s="80"/>
    </row>
    <row r="1173" spans="2:14" hidden="1" x14ac:dyDescent="0.35">
      <c r="B1173" s="66"/>
      <c r="C1173" s="66"/>
      <c r="D1173" s="66"/>
      <c r="E1173" s="80"/>
      <c r="F1173" s="80"/>
      <c r="G1173" s="81"/>
      <c r="H1173" s="81"/>
      <c r="I1173" s="81"/>
      <c r="J1173" s="80"/>
      <c r="K1173" s="80"/>
      <c r="L1173" s="80"/>
      <c r="M1173" s="80"/>
      <c r="N1173" s="80"/>
    </row>
    <row r="1174" spans="2:14" hidden="1" x14ac:dyDescent="0.35">
      <c r="B1174" s="66"/>
      <c r="C1174" s="66"/>
      <c r="D1174" s="66"/>
      <c r="E1174" s="80"/>
      <c r="F1174" s="80"/>
      <c r="G1174" s="81"/>
      <c r="H1174" s="81"/>
      <c r="I1174" s="81"/>
      <c r="J1174" s="80"/>
      <c r="K1174" s="80"/>
      <c r="L1174" s="80"/>
      <c r="M1174" s="80"/>
      <c r="N1174" s="80"/>
    </row>
    <row r="1175" spans="2:14" hidden="1" x14ac:dyDescent="0.35">
      <c r="B1175" s="66"/>
      <c r="C1175" s="66"/>
      <c r="D1175" s="66"/>
      <c r="E1175" s="80"/>
      <c r="F1175" s="80"/>
      <c r="G1175" s="81"/>
      <c r="H1175" s="81"/>
      <c r="I1175" s="81"/>
      <c r="J1175" s="80"/>
      <c r="K1175" s="80"/>
      <c r="L1175" s="80"/>
      <c r="M1175" s="80"/>
      <c r="N1175" s="80"/>
    </row>
    <row r="1176" spans="2:14" hidden="1" x14ac:dyDescent="0.35">
      <c r="B1176" s="66"/>
      <c r="C1176" s="66"/>
      <c r="D1176" s="66"/>
      <c r="E1176" s="80"/>
      <c r="F1176" s="80"/>
      <c r="G1176" s="81"/>
      <c r="H1176" s="81"/>
      <c r="I1176" s="81"/>
      <c r="J1176" s="80"/>
      <c r="K1176" s="80"/>
      <c r="L1176" s="80"/>
      <c r="M1176" s="80"/>
      <c r="N1176" s="80"/>
    </row>
    <row r="1177" spans="2:14" hidden="1" x14ac:dyDescent="0.35">
      <c r="B1177" s="66"/>
      <c r="C1177" s="66"/>
      <c r="D1177" s="66"/>
      <c r="E1177" s="80"/>
      <c r="F1177" s="80"/>
      <c r="G1177" s="81"/>
      <c r="H1177" s="81"/>
      <c r="I1177" s="81"/>
      <c r="J1177" s="80"/>
      <c r="K1177" s="80"/>
      <c r="L1177" s="80"/>
      <c r="M1177" s="80"/>
      <c r="N1177" s="80"/>
    </row>
    <row r="1178" spans="2:14" hidden="1" x14ac:dyDescent="0.35">
      <c r="B1178" s="66"/>
      <c r="C1178" s="66"/>
      <c r="D1178" s="66"/>
      <c r="E1178" s="80"/>
      <c r="F1178" s="80"/>
      <c r="G1178" s="81"/>
      <c r="H1178" s="81"/>
      <c r="I1178" s="81"/>
      <c r="J1178" s="80"/>
      <c r="K1178" s="80"/>
      <c r="L1178" s="80"/>
      <c r="M1178" s="80"/>
      <c r="N1178" s="80"/>
    </row>
    <row r="1179" spans="2:14" hidden="1" x14ac:dyDescent="0.35">
      <c r="B1179" s="66"/>
      <c r="C1179" s="66"/>
      <c r="D1179" s="66"/>
      <c r="E1179" s="80"/>
      <c r="F1179" s="80"/>
      <c r="G1179" s="81"/>
      <c r="H1179" s="81"/>
      <c r="I1179" s="81"/>
      <c r="J1179" s="80"/>
      <c r="K1179" s="80"/>
      <c r="L1179" s="80"/>
      <c r="M1179" s="80"/>
      <c r="N1179" s="80"/>
    </row>
    <row r="1180" spans="2:14" hidden="1" x14ac:dyDescent="0.35">
      <c r="B1180" s="66"/>
      <c r="C1180" s="66"/>
      <c r="D1180" s="66"/>
      <c r="E1180" s="80"/>
      <c r="F1180" s="80"/>
      <c r="G1180" s="81"/>
      <c r="H1180" s="81"/>
      <c r="I1180" s="81"/>
      <c r="J1180" s="80"/>
      <c r="K1180" s="80"/>
      <c r="L1180" s="80"/>
      <c r="M1180" s="80"/>
      <c r="N1180" s="80"/>
    </row>
    <row r="1181" spans="2:14" hidden="1" x14ac:dyDescent="0.35">
      <c r="B1181" s="66"/>
      <c r="C1181" s="66"/>
      <c r="D1181" s="66"/>
      <c r="E1181" s="80"/>
      <c r="F1181" s="80"/>
      <c r="G1181" s="81"/>
      <c r="H1181" s="81"/>
      <c r="I1181" s="81"/>
      <c r="J1181" s="80"/>
      <c r="K1181" s="80"/>
      <c r="L1181" s="80"/>
      <c r="M1181" s="80"/>
      <c r="N1181" s="80"/>
    </row>
    <row r="1182" spans="2:14" hidden="1" x14ac:dyDescent="0.35">
      <c r="B1182" s="66"/>
      <c r="C1182" s="66"/>
      <c r="D1182" s="66"/>
      <c r="E1182" s="80"/>
      <c r="F1182" s="80"/>
      <c r="G1182" s="81"/>
      <c r="H1182" s="81"/>
      <c r="I1182" s="81"/>
      <c r="J1182" s="80"/>
      <c r="K1182" s="80"/>
      <c r="L1182" s="80"/>
      <c r="M1182" s="80"/>
      <c r="N1182" s="80"/>
    </row>
    <row r="1183" spans="2:14" hidden="1" x14ac:dyDescent="0.35">
      <c r="B1183" s="66"/>
      <c r="C1183" s="66"/>
      <c r="D1183" s="66"/>
      <c r="E1183" s="80"/>
      <c r="F1183" s="80"/>
      <c r="G1183" s="81"/>
      <c r="H1183" s="81"/>
      <c r="I1183" s="81"/>
      <c r="J1183" s="80"/>
      <c r="K1183" s="80"/>
      <c r="L1183" s="80"/>
      <c r="M1183" s="80"/>
      <c r="N1183" s="80"/>
    </row>
    <row r="1184" spans="2:14" hidden="1" x14ac:dyDescent="0.35">
      <c r="B1184" s="66"/>
      <c r="C1184" s="66"/>
      <c r="D1184" s="66"/>
      <c r="E1184" s="80"/>
      <c r="F1184" s="80"/>
      <c r="G1184" s="81"/>
      <c r="H1184" s="81"/>
      <c r="I1184" s="81"/>
      <c r="J1184" s="80"/>
      <c r="K1184" s="80"/>
      <c r="L1184" s="80"/>
      <c r="M1184" s="80"/>
      <c r="N1184" s="80"/>
    </row>
    <row r="1185" spans="2:14" hidden="1" x14ac:dyDescent="0.35">
      <c r="B1185" s="66"/>
      <c r="C1185" s="66"/>
      <c r="D1185" s="66"/>
      <c r="E1185" s="80"/>
      <c r="F1185" s="80"/>
      <c r="G1185" s="81"/>
      <c r="H1185" s="81"/>
      <c r="I1185" s="81"/>
      <c r="J1185" s="80"/>
      <c r="K1185" s="80"/>
      <c r="L1185" s="80"/>
      <c r="M1185" s="80"/>
      <c r="N1185" s="80"/>
    </row>
    <row r="1186" spans="2:14" hidden="1" x14ac:dyDescent="0.35">
      <c r="B1186" s="66"/>
      <c r="C1186" s="66"/>
      <c r="D1186" s="66"/>
      <c r="E1186" s="80"/>
      <c r="F1186" s="80"/>
      <c r="G1186" s="81"/>
      <c r="H1186" s="81"/>
      <c r="I1186" s="81"/>
      <c r="J1186" s="80"/>
      <c r="K1186" s="80"/>
      <c r="L1186" s="80"/>
      <c r="M1186" s="80"/>
      <c r="N1186" s="80"/>
    </row>
    <row r="1187" spans="2:14" hidden="1" x14ac:dyDescent="0.35">
      <c r="B1187" s="66"/>
      <c r="C1187" s="66"/>
      <c r="D1187" s="66"/>
      <c r="E1187" s="80"/>
      <c r="F1187" s="80"/>
      <c r="G1187" s="81"/>
      <c r="H1187" s="81"/>
      <c r="I1187" s="81"/>
      <c r="J1187" s="80"/>
      <c r="K1187" s="80"/>
      <c r="L1187" s="80"/>
      <c r="M1187" s="80"/>
      <c r="N1187" s="80"/>
    </row>
    <row r="1188" spans="2:14" hidden="1" x14ac:dyDescent="0.35">
      <c r="B1188" s="66"/>
      <c r="C1188" s="66"/>
      <c r="D1188" s="66"/>
      <c r="E1188" s="80"/>
      <c r="F1188" s="80"/>
      <c r="G1188" s="81"/>
      <c r="H1188" s="81"/>
      <c r="I1188" s="81"/>
      <c r="J1188" s="80"/>
      <c r="K1188" s="80"/>
      <c r="L1188" s="80"/>
      <c r="M1188" s="80"/>
      <c r="N1188" s="80"/>
    </row>
    <row r="1189" spans="2:14" hidden="1" x14ac:dyDescent="0.35">
      <c r="B1189" s="66"/>
      <c r="C1189" s="66"/>
      <c r="D1189" s="66"/>
      <c r="E1189" s="80"/>
      <c r="F1189" s="80"/>
      <c r="G1189" s="81"/>
      <c r="H1189" s="81"/>
      <c r="I1189" s="81"/>
      <c r="J1189" s="80"/>
      <c r="K1189" s="80"/>
      <c r="L1189" s="80"/>
      <c r="M1189" s="80"/>
      <c r="N1189" s="80"/>
    </row>
    <row r="1190" spans="2:14" hidden="1" x14ac:dyDescent="0.35">
      <c r="B1190" s="66"/>
      <c r="C1190" s="66"/>
      <c r="D1190" s="66"/>
      <c r="E1190" s="80"/>
      <c r="F1190" s="80"/>
      <c r="G1190" s="81"/>
      <c r="H1190" s="81"/>
      <c r="I1190" s="81"/>
      <c r="J1190" s="80"/>
      <c r="K1190" s="80"/>
      <c r="L1190" s="80"/>
      <c r="M1190" s="80"/>
      <c r="N1190" s="80"/>
    </row>
    <row r="1191" spans="2:14" hidden="1" x14ac:dyDescent="0.35">
      <c r="B1191" s="66"/>
      <c r="C1191" s="66"/>
      <c r="D1191" s="66"/>
      <c r="E1191" s="80"/>
      <c r="F1191" s="80"/>
      <c r="G1191" s="81"/>
      <c r="H1191" s="81"/>
      <c r="I1191" s="81"/>
      <c r="J1191" s="80"/>
      <c r="K1191" s="80"/>
      <c r="L1191" s="80"/>
      <c r="M1191" s="80"/>
      <c r="N1191" s="80"/>
    </row>
    <row r="1192" spans="2:14" hidden="1" x14ac:dyDescent="0.35">
      <c r="B1192" s="66"/>
      <c r="C1192" s="66"/>
      <c r="D1192" s="66"/>
      <c r="E1192" s="80"/>
      <c r="F1192" s="80"/>
      <c r="G1192" s="81"/>
      <c r="H1192" s="81"/>
      <c r="I1192" s="81"/>
      <c r="J1192" s="80"/>
      <c r="K1192" s="80"/>
      <c r="L1192" s="80"/>
      <c r="M1192" s="80"/>
      <c r="N1192" s="80"/>
    </row>
    <row r="1193" spans="2:14" hidden="1" x14ac:dyDescent="0.35">
      <c r="B1193" s="66"/>
      <c r="C1193" s="66"/>
      <c r="D1193" s="66"/>
      <c r="E1193" s="80"/>
      <c r="F1193" s="80"/>
      <c r="G1193" s="81"/>
      <c r="H1193" s="81"/>
      <c r="I1193" s="81"/>
      <c r="J1193" s="80"/>
      <c r="K1193" s="80"/>
      <c r="L1193" s="80"/>
      <c r="M1193" s="80"/>
      <c r="N1193" s="80"/>
    </row>
    <row r="1194" spans="2:14" hidden="1" x14ac:dyDescent="0.35">
      <c r="B1194" s="66"/>
      <c r="C1194" s="66"/>
      <c r="D1194" s="66"/>
      <c r="E1194" s="80"/>
      <c r="F1194" s="80"/>
      <c r="G1194" s="81"/>
      <c r="H1194" s="81"/>
      <c r="I1194" s="81"/>
      <c r="J1194" s="80"/>
      <c r="K1194" s="80"/>
      <c r="L1194" s="80"/>
      <c r="M1194" s="80"/>
      <c r="N1194" s="80"/>
    </row>
    <row r="1195" spans="2:14" hidden="1" x14ac:dyDescent="0.35">
      <c r="B1195" s="66"/>
      <c r="C1195" s="66"/>
      <c r="D1195" s="66"/>
      <c r="E1195" s="80"/>
      <c r="F1195" s="80"/>
      <c r="G1195" s="81"/>
      <c r="H1195" s="81"/>
      <c r="I1195" s="81"/>
      <c r="J1195" s="80"/>
      <c r="K1195" s="80"/>
      <c r="L1195" s="80"/>
      <c r="M1195" s="80"/>
      <c r="N1195" s="80"/>
    </row>
    <row r="1196" spans="2:14" hidden="1" x14ac:dyDescent="0.35">
      <c r="B1196" s="66"/>
      <c r="C1196" s="66"/>
      <c r="D1196" s="66"/>
      <c r="E1196" s="80"/>
      <c r="F1196" s="80"/>
      <c r="G1196" s="81"/>
      <c r="H1196" s="81"/>
      <c r="I1196" s="81"/>
      <c r="J1196" s="80"/>
      <c r="K1196" s="80"/>
      <c r="L1196" s="80"/>
      <c r="M1196" s="80"/>
      <c r="N1196" s="80"/>
    </row>
    <row r="1197" spans="2:14" hidden="1" x14ac:dyDescent="0.35">
      <c r="B1197" s="66"/>
      <c r="C1197" s="66"/>
      <c r="D1197" s="66"/>
      <c r="E1197" s="80"/>
      <c r="F1197" s="80"/>
      <c r="G1197" s="81"/>
      <c r="H1197" s="81"/>
      <c r="I1197" s="81"/>
      <c r="J1197" s="80"/>
      <c r="K1197" s="80"/>
      <c r="L1197" s="80"/>
      <c r="M1197" s="80"/>
      <c r="N1197" s="80"/>
    </row>
    <row r="1198" spans="2:14" hidden="1" x14ac:dyDescent="0.35">
      <c r="B1198" s="66"/>
      <c r="C1198" s="66"/>
      <c r="D1198" s="66"/>
      <c r="E1198" s="80"/>
      <c r="F1198" s="80"/>
      <c r="G1198" s="81"/>
      <c r="H1198" s="81"/>
      <c r="I1198" s="81"/>
      <c r="J1198" s="80"/>
      <c r="K1198" s="80"/>
      <c r="L1198" s="80"/>
      <c r="M1198" s="80"/>
      <c r="N1198" s="80"/>
    </row>
    <row r="1199" spans="2:14" hidden="1" x14ac:dyDescent="0.35">
      <c r="B1199" s="66"/>
      <c r="C1199" s="66"/>
      <c r="D1199" s="66"/>
      <c r="E1199" s="80"/>
      <c r="F1199" s="80"/>
      <c r="G1199" s="81"/>
      <c r="H1199" s="81"/>
      <c r="I1199" s="81"/>
      <c r="J1199" s="80"/>
      <c r="K1199" s="80"/>
      <c r="L1199" s="80"/>
      <c r="M1199" s="80"/>
      <c r="N1199" s="80"/>
    </row>
    <row r="1200" spans="2:14" hidden="1" x14ac:dyDescent="0.35">
      <c r="B1200" s="66"/>
      <c r="C1200" s="66"/>
      <c r="D1200" s="66"/>
      <c r="E1200" s="80"/>
      <c r="F1200" s="80"/>
      <c r="G1200" s="81"/>
      <c r="H1200" s="81"/>
      <c r="I1200" s="81"/>
      <c r="J1200" s="80"/>
      <c r="K1200" s="80"/>
      <c r="L1200" s="80"/>
      <c r="M1200" s="80"/>
      <c r="N1200" s="80"/>
    </row>
    <row r="1201" spans="2:14" hidden="1" x14ac:dyDescent="0.35">
      <c r="B1201" s="66"/>
      <c r="C1201" s="66"/>
      <c r="D1201" s="66"/>
      <c r="E1201" s="80"/>
      <c r="F1201" s="80"/>
      <c r="G1201" s="81"/>
      <c r="H1201" s="81"/>
      <c r="I1201" s="81"/>
      <c r="J1201" s="80"/>
      <c r="K1201" s="80"/>
      <c r="L1201" s="80"/>
      <c r="M1201" s="80"/>
      <c r="N1201" s="80"/>
    </row>
    <row r="1202" spans="2:14" hidden="1" x14ac:dyDescent="0.35">
      <c r="B1202" s="66"/>
      <c r="C1202" s="66"/>
      <c r="D1202" s="66"/>
      <c r="E1202" s="80"/>
      <c r="F1202" s="80"/>
      <c r="G1202" s="81"/>
      <c r="H1202" s="81"/>
      <c r="I1202" s="81"/>
      <c r="J1202" s="80"/>
      <c r="K1202" s="80"/>
      <c r="L1202" s="80"/>
      <c r="M1202" s="80"/>
      <c r="N1202" s="80"/>
    </row>
    <row r="1203" spans="2:14" hidden="1" x14ac:dyDescent="0.35">
      <c r="B1203" s="66"/>
      <c r="C1203" s="66"/>
      <c r="D1203" s="66"/>
      <c r="E1203" s="80"/>
      <c r="F1203" s="80"/>
      <c r="G1203" s="81"/>
      <c r="H1203" s="81"/>
      <c r="I1203" s="81"/>
      <c r="J1203" s="80"/>
      <c r="K1203" s="80"/>
      <c r="L1203" s="80"/>
      <c r="M1203" s="80"/>
      <c r="N1203" s="80"/>
    </row>
    <row r="1204" spans="2:14" hidden="1" x14ac:dyDescent="0.35">
      <c r="B1204" s="66"/>
      <c r="C1204" s="66"/>
      <c r="D1204" s="66"/>
      <c r="E1204" s="80"/>
      <c r="F1204" s="80"/>
      <c r="G1204" s="81"/>
      <c r="H1204" s="81"/>
      <c r="I1204" s="81"/>
      <c r="J1204" s="80"/>
      <c r="K1204" s="80"/>
      <c r="L1204" s="80"/>
      <c r="M1204" s="80"/>
      <c r="N1204" s="80"/>
    </row>
    <row r="1205" spans="2:14" hidden="1" x14ac:dyDescent="0.35">
      <c r="B1205" s="66"/>
      <c r="C1205" s="66"/>
      <c r="D1205" s="66"/>
      <c r="E1205" s="80"/>
      <c r="F1205" s="80"/>
      <c r="G1205" s="81"/>
      <c r="H1205" s="81"/>
      <c r="I1205" s="81"/>
      <c r="J1205" s="80"/>
      <c r="K1205" s="80"/>
      <c r="L1205" s="80"/>
      <c r="M1205" s="80"/>
      <c r="N1205" s="80"/>
    </row>
    <row r="1206" spans="2:14" hidden="1" x14ac:dyDescent="0.35">
      <c r="B1206" s="66"/>
      <c r="C1206" s="66"/>
      <c r="D1206" s="66"/>
      <c r="E1206" s="80"/>
      <c r="F1206" s="80"/>
      <c r="G1206" s="81"/>
      <c r="H1206" s="81"/>
      <c r="I1206" s="81"/>
      <c r="J1206" s="80"/>
      <c r="K1206" s="80"/>
      <c r="L1206" s="80"/>
      <c r="M1206" s="80"/>
      <c r="N1206" s="80"/>
    </row>
    <row r="1207" spans="2:14" hidden="1" x14ac:dyDescent="0.35">
      <c r="B1207" s="66"/>
      <c r="C1207" s="66"/>
      <c r="D1207" s="66"/>
      <c r="E1207" s="80"/>
      <c r="F1207" s="80"/>
      <c r="G1207" s="81"/>
      <c r="H1207" s="81"/>
      <c r="I1207" s="81"/>
      <c r="J1207" s="80"/>
      <c r="K1207" s="80"/>
      <c r="L1207" s="80"/>
      <c r="M1207" s="80"/>
      <c r="N1207" s="80"/>
    </row>
    <row r="1208" spans="2:14" hidden="1" x14ac:dyDescent="0.35">
      <c r="B1208" s="66"/>
      <c r="C1208" s="66"/>
      <c r="D1208" s="66"/>
      <c r="E1208" s="80"/>
      <c r="F1208" s="80"/>
      <c r="G1208" s="81"/>
      <c r="H1208" s="81"/>
      <c r="I1208" s="81"/>
      <c r="J1208" s="80"/>
      <c r="K1208" s="80"/>
      <c r="L1208" s="80"/>
      <c r="M1208" s="80"/>
      <c r="N1208" s="80"/>
    </row>
    <row r="1209" spans="2:14" hidden="1" x14ac:dyDescent="0.35">
      <c r="B1209" s="66"/>
      <c r="C1209" s="66"/>
      <c r="D1209" s="66"/>
      <c r="E1209" s="80"/>
      <c r="F1209" s="80"/>
      <c r="G1209" s="81"/>
      <c r="H1209" s="81"/>
      <c r="I1209" s="81"/>
      <c r="J1209" s="80"/>
      <c r="K1209" s="80"/>
      <c r="L1209" s="80"/>
      <c r="M1209" s="80"/>
      <c r="N1209" s="80"/>
    </row>
    <row r="1210" spans="2:14" hidden="1" x14ac:dyDescent="0.35">
      <c r="B1210" s="66"/>
      <c r="C1210" s="66"/>
      <c r="D1210" s="66"/>
      <c r="E1210" s="80"/>
      <c r="F1210" s="80"/>
      <c r="G1210" s="81"/>
      <c r="H1210" s="81"/>
      <c r="I1210" s="81"/>
      <c r="J1210" s="80"/>
      <c r="K1210" s="80"/>
      <c r="L1210" s="80"/>
      <c r="M1210" s="80"/>
      <c r="N1210" s="80"/>
    </row>
    <row r="1211" spans="2:14" hidden="1" x14ac:dyDescent="0.35">
      <c r="B1211" s="66"/>
      <c r="C1211" s="66"/>
      <c r="D1211" s="66"/>
      <c r="E1211" s="80"/>
      <c r="F1211" s="80"/>
      <c r="G1211" s="81"/>
      <c r="H1211" s="81"/>
      <c r="I1211" s="81"/>
      <c r="J1211" s="80"/>
      <c r="K1211" s="80"/>
      <c r="L1211" s="80"/>
      <c r="M1211" s="80"/>
      <c r="N1211" s="80"/>
    </row>
    <row r="1212" spans="2:14" hidden="1" x14ac:dyDescent="0.35">
      <c r="B1212" s="66"/>
      <c r="C1212" s="66"/>
      <c r="D1212" s="66"/>
      <c r="E1212" s="80"/>
      <c r="F1212" s="80"/>
      <c r="G1212" s="81"/>
      <c r="H1212" s="81"/>
      <c r="I1212" s="81"/>
      <c r="J1212" s="80"/>
      <c r="K1212" s="80"/>
      <c r="L1212" s="80"/>
      <c r="M1212" s="80"/>
      <c r="N1212" s="80"/>
    </row>
    <row r="1213" spans="2:14" hidden="1" x14ac:dyDescent="0.35">
      <c r="B1213" s="66"/>
      <c r="C1213" s="66"/>
      <c r="D1213" s="66"/>
      <c r="E1213" s="80"/>
      <c r="F1213" s="80"/>
      <c r="G1213" s="81"/>
      <c r="H1213" s="81"/>
      <c r="I1213" s="81"/>
      <c r="J1213" s="80"/>
      <c r="K1213" s="80"/>
      <c r="L1213" s="80"/>
      <c r="M1213" s="80"/>
      <c r="N1213" s="80"/>
    </row>
    <row r="1214" spans="2:14" hidden="1" x14ac:dyDescent="0.35">
      <c r="B1214" s="66"/>
      <c r="C1214" s="66"/>
      <c r="D1214" s="66"/>
      <c r="E1214" s="80"/>
      <c r="F1214" s="80"/>
      <c r="G1214" s="81"/>
      <c r="H1214" s="81"/>
      <c r="I1214" s="81"/>
      <c r="J1214" s="80"/>
      <c r="K1214" s="80"/>
      <c r="L1214" s="80"/>
      <c r="M1214" s="80"/>
      <c r="N1214" s="80"/>
    </row>
    <row r="1215" spans="2:14" hidden="1" x14ac:dyDescent="0.35">
      <c r="B1215" s="66"/>
      <c r="C1215" s="66"/>
      <c r="D1215" s="66"/>
      <c r="E1215" s="80"/>
      <c r="F1215" s="80"/>
      <c r="G1215" s="81"/>
      <c r="H1215" s="81"/>
      <c r="I1215" s="81"/>
      <c r="J1215" s="80"/>
      <c r="K1215" s="80"/>
      <c r="L1215" s="80"/>
      <c r="M1215" s="80"/>
      <c r="N1215" s="80"/>
    </row>
    <row r="1216" spans="2:14" hidden="1" x14ac:dyDescent="0.35">
      <c r="B1216" s="66"/>
      <c r="C1216" s="66"/>
      <c r="D1216" s="66"/>
      <c r="E1216" s="80"/>
      <c r="F1216" s="80"/>
      <c r="G1216" s="81"/>
      <c r="H1216" s="81"/>
      <c r="I1216" s="81"/>
      <c r="J1216" s="80"/>
      <c r="K1216" s="80"/>
      <c r="L1216" s="80"/>
      <c r="M1216" s="80"/>
      <c r="N1216" s="80"/>
    </row>
    <row r="1217" spans="2:14" hidden="1" x14ac:dyDescent="0.35">
      <c r="B1217" s="66"/>
      <c r="C1217" s="66"/>
      <c r="D1217" s="66"/>
      <c r="E1217" s="80"/>
      <c r="F1217" s="80"/>
      <c r="G1217" s="81"/>
      <c r="H1217" s="81"/>
      <c r="I1217" s="81"/>
      <c r="J1217" s="80"/>
      <c r="K1217" s="80"/>
      <c r="L1217" s="80"/>
      <c r="M1217" s="80"/>
      <c r="N1217" s="80"/>
    </row>
    <row r="1218" spans="2:14" hidden="1" x14ac:dyDescent="0.35">
      <c r="B1218" s="66"/>
      <c r="C1218" s="66"/>
      <c r="D1218" s="66"/>
      <c r="E1218" s="80"/>
      <c r="F1218" s="80"/>
      <c r="G1218" s="81"/>
      <c r="H1218" s="81"/>
      <c r="I1218" s="81"/>
      <c r="J1218" s="80"/>
      <c r="K1218" s="80"/>
      <c r="L1218" s="80"/>
      <c r="M1218" s="80"/>
      <c r="N1218" s="80"/>
    </row>
    <row r="1219" spans="2:14" hidden="1" x14ac:dyDescent="0.35">
      <c r="B1219" s="66"/>
      <c r="C1219" s="66"/>
      <c r="D1219" s="66"/>
      <c r="E1219" s="80"/>
      <c r="F1219" s="80"/>
      <c r="G1219" s="81"/>
      <c r="H1219" s="81"/>
      <c r="I1219" s="81"/>
      <c r="J1219" s="80"/>
      <c r="K1219" s="80"/>
      <c r="L1219" s="80"/>
      <c r="M1219" s="80"/>
      <c r="N1219" s="80"/>
    </row>
    <row r="1220" spans="2:14" hidden="1" x14ac:dyDescent="0.35">
      <c r="B1220" s="66"/>
      <c r="C1220" s="66"/>
      <c r="D1220" s="66"/>
      <c r="E1220" s="80"/>
      <c r="F1220" s="80"/>
      <c r="G1220" s="81"/>
      <c r="H1220" s="81"/>
      <c r="I1220" s="81"/>
      <c r="J1220" s="80"/>
      <c r="K1220" s="80"/>
      <c r="L1220" s="80"/>
      <c r="M1220" s="80"/>
      <c r="N1220" s="80"/>
    </row>
    <row r="1221" spans="2:14" hidden="1" x14ac:dyDescent="0.35">
      <c r="B1221" s="66"/>
      <c r="C1221" s="66"/>
      <c r="D1221" s="66"/>
      <c r="E1221" s="80"/>
      <c r="F1221" s="80"/>
      <c r="G1221" s="81"/>
      <c r="H1221" s="81"/>
      <c r="I1221" s="81"/>
      <c r="J1221" s="80"/>
      <c r="K1221" s="80"/>
      <c r="L1221" s="80"/>
      <c r="M1221" s="80"/>
      <c r="N1221" s="80"/>
    </row>
    <row r="1222" spans="2:14" hidden="1" x14ac:dyDescent="0.35">
      <c r="B1222" s="66"/>
      <c r="C1222" s="66"/>
      <c r="D1222" s="66"/>
      <c r="E1222" s="80"/>
      <c r="F1222" s="80"/>
      <c r="G1222" s="81"/>
      <c r="H1222" s="81"/>
      <c r="I1222" s="81"/>
      <c r="J1222" s="80"/>
      <c r="K1222" s="80"/>
      <c r="L1222" s="80"/>
      <c r="M1222" s="80"/>
      <c r="N1222" s="80"/>
    </row>
    <row r="1223" spans="2:14" hidden="1" x14ac:dyDescent="0.35">
      <c r="B1223" s="66"/>
      <c r="C1223" s="66"/>
      <c r="D1223" s="66"/>
      <c r="E1223" s="80"/>
      <c r="F1223" s="80"/>
      <c r="G1223" s="81"/>
      <c r="H1223" s="81"/>
      <c r="I1223" s="81"/>
      <c r="J1223" s="80"/>
      <c r="K1223" s="80"/>
      <c r="L1223" s="80"/>
      <c r="M1223" s="80"/>
      <c r="N1223" s="80"/>
    </row>
    <row r="1224" spans="2:14" hidden="1" x14ac:dyDescent="0.35">
      <c r="B1224" s="66"/>
      <c r="C1224" s="66"/>
      <c r="D1224" s="66"/>
      <c r="E1224" s="80"/>
      <c r="F1224" s="80"/>
      <c r="G1224" s="81"/>
      <c r="H1224" s="81"/>
      <c r="I1224" s="81"/>
      <c r="J1224" s="80"/>
      <c r="K1224" s="80"/>
      <c r="L1224" s="80"/>
      <c r="M1224" s="80"/>
      <c r="N1224" s="80"/>
    </row>
    <row r="1225" spans="2:14" hidden="1" x14ac:dyDescent="0.35">
      <c r="B1225" s="66"/>
      <c r="C1225" s="66"/>
      <c r="D1225" s="66"/>
      <c r="E1225" s="80"/>
      <c r="F1225" s="80"/>
      <c r="G1225" s="81"/>
      <c r="H1225" s="81"/>
      <c r="I1225" s="81"/>
      <c r="J1225" s="80"/>
      <c r="K1225" s="80"/>
      <c r="L1225" s="80"/>
      <c r="M1225" s="80"/>
      <c r="N1225" s="80"/>
    </row>
    <row r="1226" spans="2:14" hidden="1" x14ac:dyDescent="0.35">
      <c r="B1226" s="66"/>
      <c r="C1226" s="66"/>
      <c r="D1226" s="66"/>
      <c r="E1226" s="80"/>
      <c r="F1226" s="80"/>
      <c r="G1226" s="81"/>
      <c r="H1226" s="81"/>
      <c r="I1226" s="81"/>
      <c r="J1226" s="80"/>
      <c r="K1226" s="80"/>
      <c r="L1226" s="80"/>
      <c r="M1226" s="80"/>
      <c r="N1226" s="80"/>
    </row>
    <row r="1227" spans="2:14" hidden="1" x14ac:dyDescent="0.35">
      <c r="B1227" s="66"/>
      <c r="C1227" s="66"/>
      <c r="D1227" s="66"/>
      <c r="E1227" s="80"/>
      <c r="F1227" s="80"/>
      <c r="G1227" s="81"/>
      <c r="H1227" s="81"/>
      <c r="I1227" s="81"/>
      <c r="J1227" s="80"/>
      <c r="K1227" s="80"/>
      <c r="L1227" s="80"/>
      <c r="M1227" s="80"/>
      <c r="N1227" s="80"/>
    </row>
    <row r="1228" spans="2:14" hidden="1" x14ac:dyDescent="0.35">
      <c r="B1228" s="66"/>
      <c r="C1228" s="66"/>
      <c r="D1228" s="66"/>
      <c r="E1228" s="80"/>
      <c r="F1228" s="80"/>
      <c r="G1228" s="81"/>
      <c r="H1228" s="81"/>
      <c r="I1228" s="81"/>
      <c r="J1228" s="80"/>
      <c r="K1228" s="80"/>
      <c r="L1228" s="80"/>
      <c r="M1228" s="80"/>
      <c r="N1228" s="80"/>
    </row>
    <row r="1229" spans="2:14" hidden="1" x14ac:dyDescent="0.35">
      <c r="B1229" s="66"/>
      <c r="C1229" s="66"/>
      <c r="D1229" s="66"/>
      <c r="E1229" s="80"/>
      <c r="F1229" s="80"/>
      <c r="G1229" s="81"/>
      <c r="H1229" s="81"/>
      <c r="I1229" s="81"/>
      <c r="J1229" s="80"/>
      <c r="K1229" s="80"/>
      <c r="L1229" s="80"/>
      <c r="M1229" s="80"/>
      <c r="N1229" s="80"/>
    </row>
    <row r="1230" spans="2:14" hidden="1" x14ac:dyDescent="0.35">
      <c r="B1230" s="66"/>
      <c r="C1230" s="66"/>
      <c r="D1230" s="66"/>
      <c r="E1230" s="80"/>
      <c r="F1230" s="80"/>
      <c r="G1230" s="81"/>
      <c r="H1230" s="81"/>
      <c r="I1230" s="81"/>
      <c r="J1230" s="80"/>
      <c r="K1230" s="80"/>
      <c r="L1230" s="80"/>
      <c r="M1230" s="80"/>
      <c r="N1230" s="80"/>
    </row>
    <row r="1231" spans="2:14" hidden="1" x14ac:dyDescent="0.35">
      <c r="B1231" s="66"/>
      <c r="C1231" s="66"/>
      <c r="D1231" s="66"/>
      <c r="E1231" s="80"/>
      <c r="F1231" s="80"/>
      <c r="G1231" s="81"/>
      <c r="H1231" s="81"/>
      <c r="I1231" s="81"/>
      <c r="J1231" s="80"/>
      <c r="K1231" s="80"/>
      <c r="L1231" s="80"/>
      <c r="M1231" s="80"/>
      <c r="N1231" s="80"/>
    </row>
    <row r="1232" spans="2:14" hidden="1" x14ac:dyDescent="0.35">
      <c r="B1232" s="66"/>
      <c r="C1232" s="66"/>
      <c r="D1232" s="66"/>
      <c r="E1232" s="80"/>
      <c r="F1232" s="80"/>
      <c r="G1232" s="81"/>
      <c r="H1232" s="81"/>
      <c r="I1232" s="81"/>
      <c r="J1232" s="80"/>
      <c r="K1232" s="80"/>
      <c r="L1232" s="80"/>
      <c r="M1232" s="80"/>
      <c r="N1232" s="80"/>
    </row>
    <row r="1233" spans="2:14" hidden="1" x14ac:dyDescent="0.35">
      <c r="B1233" s="66"/>
      <c r="C1233" s="66"/>
      <c r="D1233" s="66"/>
      <c r="E1233" s="80"/>
      <c r="F1233" s="80"/>
      <c r="G1233" s="81"/>
      <c r="H1233" s="81"/>
      <c r="I1233" s="81"/>
      <c r="J1233" s="80"/>
      <c r="K1233" s="80"/>
      <c r="L1233" s="80"/>
      <c r="M1233" s="80"/>
      <c r="N1233" s="80"/>
    </row>
    <row r="1234" spans="2:14" hidden="1" x14ac:dyDescent="0.35">
      <c r="B1234" s="66"/>
      <c r="C1234" s="66"/>
      <c r="D1234" s="66"/>
      <c r="E1234" s="80"/>
      <c r="F1234" s="80"/>
      <c r="G1234" s="81"/>
      <c r="H1234" s="81"/>
      <c r="I1234" s="81"/>
      <c r="J1234" s="80"/>
      <c r="K1234" s="80"/>
      <c r="L1234" s="80"/>
      <c r="M1234" s="80"/>
      <c r="N1234" s="80"/>
    </row>
    <row r="1235" spans="2:14" hidden="1" x14ac:dyDescent="0.35">
      <c r="B1235" s="66"/>
      <c r="C1235" s="66"/>
      <c r="D1235" s="66"/>
      <c r="E1235" s="80"/>
      <c r="F1235" s="80"/>
      <c r="G1235" s="81"/>
      <c r="H1235" s="81"/>
      <c r="I1235" s="81"/>
      <c r="J1235" s="80"/>
      <c r="K1235" s="80"/>
      <c r="L1235" s="80"/>
      <c r="M1235" s="80"/>
      <c r="N1235" s="80"/>
    </row>
    <row r="1236" spans="2:14" hidden="1" x14ac:dyDescent="0.35">
      <c r="B1236" s="66"/>
      <c r="C1236" s="66"/>
      <c r="D1236" s="66"/>
      <c r="E1236" s="80"/>
      <c r="F1236" s="80"/>
      <c r="G1236" s="81"/>
      <c r="H1236" s="81"/>
      <c r="I1236" s="81"/>
      <c r="J1236" s="80"/>
      <c r="K1236" s="80"/>
      <c r="L1236" s="80"/>
      <c r="M1236" s="80"/>
      <c r="N1236" s="80"/>
    </row>
    <row r="1237" spans="2:14" hidden="1" x14ac:dyDescent="0.35">
      <c r="B1237" s="66"/>
      <c r="C1237" s="66"/>
      <c r="D1237" s="66"/>
      <c r="E1237" s="80"/>
      <c r="F1237" s="80"/>
      <c r="G1237" s="81"/>
      <c r="H1237" s="81"/>
      <c r="I1237" s="81"/>
      <c r="J1237" s="80"/>
      <c r="K1237" s="80"/>
      <c r="L1237" s="80"/>
      <c r="M1237" s="80"/>
      <c r="N1237" s="80"/>
    </row>
    <row r="1238" spans="2:14" hidden="1" x14ac:dyDescent="0.35">
      <c r="B1238" s="66"/>
      <c r="C1238" s="66"/>
      <c r="D1238" s="66"/>
      <c r="E1238" s="80"/>
      <c r="F1238" s="80"/>
      <c r="G1238" s="81"/>
      <c r="H1238" s="81"/>
      <c r="I1238" s="81"/>
      <c r="J1238" s="80"/>
      <c r="K1238" s="80"/>
      <c r="L1238" s="80"/>
      <c r="M1238" s="80"/>
      <c r="N1238" s="80"/>
    </row>
    <row r="1239" spans="2:14" hidden="1" x14ac:dyDescent="0.35">
      <c r="B1239" s="66"/>
      <c r="C1239" s="66"/>
      <c r="D1239" s="66"/>
      <c r="E1239" s="80"/>
      <c r="F1239" s="80"/>
      <c r="G1239" s="81"/>
      <c r="H1239" s="81"/>
      <c r="I1239" s="81"/>
      <c r="J1239" s="80"/>
      <c r="K1239" s="80"/>
      <c r="L1239" s="80"/>
      <c r="M1239" s="80"/>
      <c r="N1239" s="80"/>
    </row>
    <row r="1240" spans="2:14" hidden="1" x14ac:dyDescent="0.35">
      <c r="B1240" s="66"/>
      <c r="C1240" s="66"/>
      <c r="D1240" s="66"/>
      <c r="E1240" s="80"/>
      <c r="F1240" s="80"/>
      <c r="G1240" s="81"/>
      <c r="H1240" s="81"/>
      <c r="I1240" s="81"/>
      <c r="J1240" s="80"/>
      <c r="K1240" s="80"/>
      <c r="L1240" s="80"/>
      <c r="M1240" s="80"/>
      <c r="N1240" s="80"/>
    </row>
    <row r="1241" spans="2:14" hidden="1" x14ac:dyDescent="0.35">
      <c r="B1241" s="66"/>
      <c r="C1241" s="66"/>
      <c r="D1241" s="66"/>
      <c r="E1241" s="80"/>
      <c r="F1241" s="80"/>
      <c r="G1241" s="81"/>
      <c r="H1241" s="81"/>
      <c r="I1241" s="81"/>
      <c r="J1241" s="80"/>
      <c r="K1241" s="80"/>
      <c r="L1241" s="80"/>
      <c r="M1241" s="80"/>
      <c r="N1241" s="80"/>
    </row>
    <row r="1242" spans="2:14" hidden="1" x14ac:dyDescent="0.35">
      <c r="B1242" s="66"/>
      <c r="C1242" s="66"/>
      <c r="D1242" s="66"/>
      <c r="E1242" s="80"/>
      <c r="F1242" s="80"/>
      <c r="G1242" s="81"/>
      <c r="H1242" s="81"/>
      <c r="I1242" s="81"/>
      <c r="J1242" s="80"/>
      <c r="K1242" s="80"/>
      <c r="L1242" s="80"/>
      <c r="M1242" s="80"/>
      <c r="N1242" s="80"/>
    </row>
    <row r="1243" spans="2:14" hidden="1" x14ac:dyDescent="0.35">
      <c r="B1243" s="66"/>
      <c r="C1243" s="66"/>
      <c r="D1243" s="66"/>
      <c r="E1243" s="80"/>
      <c r="F1243" s="80"/>
      <c r="G1243" s="81"/>
      <c r="H1243" s="81"/>
      <c r="I1243" s="81"/>
      <c r="J1243" s="80"/>
      <c r="K1243" s="80"/>
      <c r="L1243" s="80"/>
      <c r="M1243" s="80"/>
      <c r="N1243" s="80"/>
    </row>
    <row r="1244" spans="2:14" hidden="1" x14ac:dyDescent="0.35">
      <c r="B1244" s="66"/>
      <c r="C1244" s="66"/>
      <c r="D1244" s="66"/>
      <c r="E1244" s="80"/>
      <c r="F1244" s="80"/>
      <c r="G1244" s="81"/>
      <c r="H1244" s="81"/>
      <c r="I1244" s="81"/>
      <c r="J1244" s="80"/>
      <c r="K1244" s="80"/>
      <c r="L1244" s="80"/>
      <c r="M1244" s="80"/>
      <c r="N1244" s="80"/>
    </row>
    <row r="1245" spans="2:14" hidden="1" x14ac:dyDescent="0.35">
      <c r="B1245" s="66"/>
      <c r="C1245" s="66"/>
      <c r="D1245" s="66"/>
      <c r="E1245" s="80"/>
      <c r="F1245" s="80"/>
      <c r="G1245" s="81"/>
      <c r="H1245" s="81"/>
      <c r="I1245" s="81"/>
      <c r="J1245" s="80"/>
      <c r="K1245" s="80"/>
      <c r="L1245" s="80"/>
      <c r="M1245" s="80"/>
      <c r="N1245" s="80"/>
    </row>
    <row r="1246" spans="2:14" hidden="1" x14ac:dyDescent="0.35">
      <c r="B1246" s="66"/>
      <c r="C1246" s="66"/>
      <c r="D1246" s="66"/>
      <c r="E1246" s="80"/>
      <c r="F1246" s="80"/>
      <c r="G1246" s="81"/>
      <c r="H1246" s="81"/>
      <c r="I1246" s="81"/>
      <c r="J1246" s="80"/>
      <c r="K1246" s="80"/>
      <c r="L1246" s="80"/>
      <c r="M1246" s="80"/>
      <c r="N1246" s="80"/>
    </row>
    <row r="1247" spans="2:14" hidden="1" x14ac:dyDescent="0.35">
      <c r="B1247" s="66"/>
      <c r="C1247" s="66"/>
      <c r="D1247" s="66"/>
      <c r="E1247" s="80"/>
      <c r="F1247" s="80"/>
      <c r="G1247" s="81"/>
      <c r="H1247" s="81"/>
      <c r="I1247" s="81"/>
      <c r="J1247" s="80"/>
      <c r="K1247" s="80"/>
      <c r="L1247" s="80"/>
      <c r="M1247" s="80"/>
      <c r="N1247" s="80"/>
    </row>
    <row r="1248" spans="2:14" hidden="1" x14ac:dyDescent="0.35">
      <c r="B1248" s="66"/>
      <c r="C1248" s="66"/>
      <c r="D1248" s="66"/>
      <c r="E1248" s="80"/>
      <c r="F1248" s="80"/>
      <c r="G1248" s="81"/>
      <c r="H1248" s="81"/>
      <c r="I1248" s="81"/>
      <c r="J1248" s="80"/>
      <c r="K1248" s="80"/>
      <c r="L1248" s="80"/>
      <c r="M1248" s="80"/>
      <c r="N1248" s="80"/>
    </row>
    <row r="1249" spans="2:14" hidden="1" x14ac:dyDescent="0.35">
      <c r="B1249" s="66"/>
      <c r="C1249" s="66"/>
      <c r="D1249" s="66"/>
      <c r="E1249" s="80"/>
      <c r="F1249" s="80"/>
      <c r="G1249" s="81"/>
      <c r="H1249" s="81"/>
      <c r="I1249" s="81"/>
      <c r="J1249" s="80"/>
      <c r="K1249" s="80"/>
      <c r="L1249" s="80"/>
      <c r="M1249" s="80"/>
      <c r="N1249" s="80"/>
    </row>
    <row r="1250" spans="2:14" hidden="1" x14ac:dyDescent="0.35">
      <c r="B1250" s="66"/>
      <c r="C1250" s="66"/>
      <c r="D1250" s="66"/>
      <c r="E1250" s="80"/>
      <c r="F1250" s="80"/>
      <c r="G1250" s="81"/>
      <c r="H1250" s="81"/>
      <c r="I1250" s="81"/>
      <c r="J1250" s="80"/>
      <c r="K1250" s="80"/>
      <c r="L1250" s="80"/>
      <c r="M1250" s="80"/>
      <c r="N1250" s="80"/>
    </row>
    <row r="1251" spans="2:14" hidden="1" x14ac:dyDescent="0.35">
      <c r="B1251" s="66"/>
      <c r="C1251" s="66"/>
      <c r="D1251" s="66"/>
      <c r="E1251" s="80"/>
      <c r="F1251" s="80"/>
      <c r="G1251" s="81"/>
      <c r="H1251" s="81"/>
      <c r="I1251" s="81"/>
      <c r="J1251" s="80"/>
      <c r="K1251" s="80"/>
      <c r="L1251" s="80"/>
      <c r="M1251" s="80"/>
      <c r="N1251" s="80"/>
    </row>
    <row r="1252" spans="2:14" hidden="1" x14ac:dyDescent="0.35">
      <c r="B1252" s="66"/>
      <c r="C1252" s="66"/>
      <c r="D1252" s="66"/>
      <c r="E1252" s="80"/>
      <c r="F1252" s="80"/>
      <c r="G1252" s="81"/>
      <c r="H1252" s="81"/>
      <c r="I1252" s="81"/>
      <c r="J1252" s="80"/>
      <c r="K1252" s="80"/>
      <c r="L1252" s="80"/>
      <c r="M1252" s="80"/>
      <c r="N1252" s="80"/>
    </row>
    <row r="1253" spans="2:14" hidden="1" x14ac:dyDescent="0.35">
      <c r="B1253" s="66"/>
      <c r="C1253" s="66"/>
      <c r="D1253" s="66"/>
      <c r="E1253" s="80"/>
      <c r="F1253" s="80"/>
      <c r="G1253" s="81"/>
      <c r="H1253" s="81"/>
      <c r="I1253" s="81"/>
      <c r="J1253" s="80"/>
      <c r="K1253" s="80"/>
      <c r="L1253" s="80"/>
      <c r="M1253" s="80"/>
      <c r="N1253" s="80"/>
    </row>
    <row r="1254" spans="2:14" hidden="1" x14ac:dyDescent="0.35">
      <c r="B1254" s="66"/>
      <c r="C1254" s="66"/>
      <c r="D1254" s="66"/>
      <c r="E1254" s="80"/>
      <c r="F1254" s="80"/>
      <c r="G1254" s="81"/>
      <c r="H1254" s="81"/>
      <c r="I1254" s="81"/>
      <c r="J1254" s="80"/>
      <c r="K1254" s="80"/>
      <c r="L1254" s="80"/>
      <c r="M1254" s="80"/>
      <c r="N1254" s="80"/>
    </row>
    <row r="1255" spans="2:14" hidden="1" x14ac:dyDescent="0.35">
      <c r="B1255" s="66"/>
      <c r="C1255" s="66"/>
      <c r="D1255" s="66"/>
      <c r="E1255" s="80"/>
      <c r="F1255" s="80"/>
      <c r="G1255" s="81"/>
      <c r="H1255" s="81"/>
      <c r="I1255" s="81"/>
      <c r="J1255" s="80"/>
      <c r="K1255" s="80"/>
      <c r="L1255" s="80"/>
      <c r="M1255" s="80"/>
      <c r="N1255" s="80"/>
    </row>
    <row r="1256" spans="2:14" hidden="1" x14ac:dyDescent="0.35">
      <c r="B1256" s="66"/>
      <c r="C1256" s="66"/>
      <c r="D1256" s="66"/>
      <c r="E1256" s="80"/>
      <c r="F1256" s="80"/>
      <c r="G1256" s="81"/>
      <c r="H1256" s="81"/>
      <c r="I1256" s="81"/>
      <c r="J1256" s="80"/>
      <c r="K1256" s="80"/>
      <c r="L1256" s="80"/>
      <c r="M1256" s="80"/>
      <c r="N1256" s="80"/>
    </row>
    <row r="1257" spans="2:14" hidden="1" x14ac:dyDescent="0.35">
      <c r="B1257" s="66"/>
      <c r="C1257" s="66"/>
      <c r="D1257" s="66"/>
      <c r="E1257" s="80"/>
      <c r="F1257" s="80"/>
      <c r="G1257" s="81"/>
      <c r="H1257" s="81"/>
      <c r="I1257" s="81"/>
      <c r="J1257" s="80"/>
      <c r="K1257" s="80"/>
      <c r="L1257" s="80"/>
      <c r="M1257" s="80"/>
      <c r="N1257" s="80"/>
    </row>
    <row r="1258" spans="2:14" hidden="1" x14ac:dyDescent="0.35">
      <c r="B1258" s="66"/>
      <c r="C1258" s="66"/>
      <c r="D1258" s="66"/>
      <c r="E1258" s="80"/>
      <c r="F1258" s="80"/>
      <c r="G1258" s="81"/>
      <c r="H1258" s="81"/>
      <c r="I1258" s="81"/>
      <c r="J1258" s="80"/>
      <c r="K1258" s="80"/>
      <c r="L1258" s="80"/>
      <c r="M1258" s="80"/>
      <c r="N1258" s="80"/>
    </row>
    <row r="1259" spans="2:14" hidden="1" x14ac:dyDescent="0.35">
      <c r="B1259" s="66"/>
      <c r="C1259" s="66"/>
      <c r="D1259" s="66"/>
      <c r="E1259" s="80"/>
      <c r="F1259" s="80"/>
      <c r="G1259" s="81"/>
      <c r="H1259" s="81"/>
      <c r="I1259" s="81"/>
      <c r="J1259" s="80"/>
      <c r="K1259" s="80"/>
      <c r="L1259" s="80"/>
      <c r="M1259" s="80"/>
      <c r="N1259" s="80"/>
    </row>
    <row r="1260" spans="2:14" hidden="1" x14ac:dyDescent="0.35">
      <c r="B1260" s="66"/>
      <c r="C1260" s="66"/>
      <c r="D1260" s="66"/>
      <c r="E1260" s="80"/>
      <c r="F1260" s="80"/>
      <c r="G1260" s="81"/>
      <c r="H1260" s="81"/>
      <c r="I1260" s="81"/>
      <c r="J1260" s="80"/>
      <c r="K1260" s="80"/>
      <c r="L1260" s="80"/>
      <c r="M1260" s="80"/>
      <c r="N1260" s="80"/>
    </row>
    <row r="1261" spans="2:14" hidden="1" x14ac:dyDescent="0.35">
      <c r="B1261" s="66"/>
      <c r="C1261" s="66"/>
      <c r="D1261" s="66"/>
      <c r="E1261" s="80"/>
      <c r="F1261" s="80"/>
      <c r="G1261" s="81"/>
      <c r="H1261" s="81"/>
      <c r="I1261" s="81"/>
      <c r="J1261" s="80"/>
      <c r="K1261" s="80"/>
      <c r="L1261" s="80"/>
      <c r="M1261" s="80"/>
      <c r="N1261" s="80"/>
    </row>
    <row r="1262" spans="2:14" hidden="1" x14ac:dyDescent="0.35">
      <c r="B1262" s="66"/>
      <c r="C1262" s="66"/>
      <c r="D1262" s="66"/>
      <c r="E1262" s="80"/>
      <c r="F1262" s="80"/>
      <c r="G1262" s="81"/>
      <c r="H1262" s="81"/>
      <c r="I1262" s="81"/>
      <c r="J1262" s="80"/>
      <c r="K1262" s="80"/>
      <c r="L1262" s="80"/>
      <c r="M1262" s="80"/>
      <c r="N1262" s="80"/>
    </row>
    <row r="1263" spans="2:14" hidden="1" x14ac:dyDescent="0.35">
      <c r="B1263" s="66"/>
      <c r="C1263" s="66"/>
      <c r="D1263" s="66"/>
      <c r="E1263" s="80"/>
      <c r="F1263" s="80"/>
      <c r="G1263" s="81"/>
      <c r="H1263" s="81"/>
      <c r="I1263" s="81"/>
      <c r="J1263" s="80"/>
      <c r="K1263" s="80"/>
      <c r="L1263" s="80"/>
      <c r="M1263" s="80"/>
      <c r="N1263" s="80"/>
    </row>
    <row r="1264" spans="2:14" hidden="1" x14ac:dyDescent="0.35">
      <c r="B1264" s="66"/>
      <c r="C1264" s="66"/>
      <c r="D1264" s="66"/>
      <c r="E1264" s="80"/>
      <c r="F1264" s="80"/>
      <c r="G1264" s="81"/>
      <c r="H1264" s="81"/>
      <c r="I1264" s="81"/>
      <c r="J1264" s="80"/>
      <c r="K1264" s="80"/>
      <c r="L1264" s="80"/>
      <c r="M1264" s="80"/>
      <c r="N1264" s="80"/>
    </row>
    <row r="1265" spans="2:14" hidden="1" x14ac:dyDescent="0.35">
      <c r="B1265" s="66"/>
      <c r="C1265" s="66"/>
      <c r="D1265" s="66"/>
      <c r="E1265" s="80"/>
      <c r="F1265" s="80"/>
      <c r="G1265" s="81"/>
      <c r="H1265" s="81"/>
      <c r="I1265" s="81"/>
      <c r="J1265" s="80"/>
      <c r="K1265" s="80"/>
      <c r="L1265" s="80"/>
      <c r="M1265" s="80"/>
      <c r="N1265" s="80"/>
    </row>
    <row r="1266" spans="2:14" hidden="1" x14ac:dyDescent="0.35">
      <c r="B1266" s="66"/>
      <c r="C1266" s="66"/>
      <c r="D1266" s="66"/>
      <c r="E1266" s="80"/>
      <c r="F1266" s="80"/>
      <c r="G1266" s="81"/>
      <c r="H1266" s="81"/>
      <c r="I1266" s="81"/>
      <c r="J1266" s="80"/>
      <c r="K1266" s="80"/>
      <c r="L1266" s="80"/>
      <c r="M1266" s="80"/>
      <c r="N1266" s="80"/>
    </row>
    <row r="1267" spans="2:14" hidden="1" x14ac:dyDescent="0.35">
      <c r="B1267" s="66"/>
      <c r="C1267" s="66"/>
      <c r="D1267" s="66"/>
      <c r="E1267" s="80"/>
      <c r="F1267" s="80"/>
      <c r="G1267" s="81"/>
      <c r="H1267" s="81"/>
      <c r="I1267" s="81"/>
      <c r="J1267" s="80"/>
      <c r="K1267" s="80"/>
      <c r="L1267" s="80"/>
      <c r="M1267" s="80"/>
      <c r="N1267" s="80"/>
    </row>
    <row r="1268" spans="2:14" hidden="1" x14ac:dyDescent="0.35">
      <c r="B1268" s="66"/>
      <c r="C1268" s="66"/>
      <c r="D1268" s="66"/>
      <c r="E1268" s="80"/>
      <c r="F1268" s="80"/>
      <c r="G1268" s="81"/>
      <c r="H1268" s="81"/>
      <c r="I1268" s="81"/>
      <c r="J1268" s="80"/>
      <c r="K1268" s="80"/>
      <c r="L1268" s="80"/>
      <c r="M1268" s="80"/>
      <c r="N1268" s="80"/>
    </row>
    <row r="1269" spans="2:14" hidden="1" x14ac:dyDescent="0.35">
      <c r="B1269" s="66"/>
      <c r="C1269" s="66"/>
      <c r="D1269" s="66"/>
      <c r="E1269" s="80"/>
      <c r="F1269" s="80"/>
      <c r="G1269" s="81"/>
      <c r="H1269" s="81"/>
      <c r="I1269" s="81"/>
      <c r="J1269" s="80"/>
      <c r="K1269" s="80"/>
      <c r="L1269" s="80"/>
      <c r="M1269" s="80"/>
      <c r="N1269" s="80"/>
    </row>
    <row r="1270" spans="2:14" hidden="1" x14ac:dyDescent="0.35">
      <c r="B1270" s="66"/>
      <c r="C1270" s="66"/>
      <c r="D1270" s="66"/>
      <c r="E1270" s="80"/>
      <c r="F1270" s="80"/>
      <c r="G1270" s="81"/>
      <c r="H1270" s="81"/>
      <c r="I1270" s="81"/>
      <c r="J1270" s="80"/>
      <c r="K1270" s="80"/>
      <c r="L1270" s="80"/>
      <c r="M1270" s="80"/>
      <c r="N1270" s="80"/>
    </row>
    <row r="1271" spans="2:14" hidden="1" x14ac:dyDescent="0.35">
      <c r="B1271" s="66"/>
      <c r="C1271" s="66"/>
      <c r="D1271" s="66"/>
      <c r="E1271" s="80"/>
      <c r="F1271" s="80"/>
      <c r="G1271" s="81"/>
      <c r="H1271" s="81"/>
      <c r="I1271" s="81"/>
      <c r="J1271" s="80"/>
      <c r="K1271" s="80"/>
      <c r="L1271" s="80"/>
      <c r="M1271" s="80"/>
      <c r="N1271" s="80"/>
    </row>
    <row r="1272" spans="2:14" hidden="1" x14ac:dyDescent="0.35">
      <c r="B1272" s="66"/>
      <c r="C1272" s="66"/>
      <c r="D1272" s="66"/>
      <c r="E1272" s="80"/>
      <c r="F1272" s="80"/>
      <c r="G1272" s="81"/>
      <c r="H1272" s="81"/>
      <c r="I1272" s="81"/>
      <c r="J1272" s="80"/>
      <c r="K1272" s="80"/>
      <c r="L1272" s="80"/>
      <c r="M1272" s="80"/>
      <c r="N1272" s="80"/>
    </row>
    <row r="1273" spans="2:14" hidden="1" x14ac:dyDescent="0.35">
      <c r="B1273" s="66"/>
      <c r="C1273" s="66"/>
      <c r="D1273" s="66"/>
      <c r="E1273" s="80"/>
      <c r="F1273" s="80"/>
      <c r="G1273" s="81"/>
      <c r="H1273" s="81"/>
      <c r="I1273" s="81"/>
      <c r="J1273" s="80"/>
      <c r="K1273" s="80"/>
      <c r="L1273" s="80"/>
      <c r="M1273" s="80"/>
      <c r="N1273" s="80"/>
    </row>
    <row r="1274" spans="2:14" hidden="1" x14ac:dyDescent="0.35">
      <c r="B1274" s="66"/>
      <c r="C1274" s="66"/>
      <c r="D1274" s="66"/>
      <c r="E1274" s="80"/>
      <c r="F1274" s="80"/>
      <c r="G1274" s="81"/>
      <c r="H1274" s="81"/>
      <c r="I1274" s="81"/>
      <c r="J1274" s="80"/>
      <c r="K1274" s="80"/>
      <c r="L1274" s="80"/>
      <c r="M1274" s="80"/>
      <c r="N1274" s="80"/>
    </row>
    <row r="1275" spans="2:14" hidden="1" x14ac:dyDescent="0.35">
      <c r="B1275" s="66"/>
      <c r="C1275" s="66"/>
      <c r="D1275" s="66"/>
      <c r="E1275" s="80"/>
      <c r="F1275" s="80"/>
      <c r="G1275" s="81"/>
      <c r="H1275" s="81"/>
      <c r="I1275" s="81"/>
      <c r="J1275" s="80"/>
      <c r="K1275" s="80"/>
      <c r="L1275" s="80"/>
      <c r="M1275" s="80"/>
      <c r="N1275" s="80"/>
    </row>
    <row r="1276" spans="2:14" hidden="1" x14ac:dyDescent="0.35">
      <c r="B1276" s="66"/>
      <c r="C1276" s="66"/>
      <c r="D1276" s="66"/>
      <c r="E1276" s="80"/>
      <c r="F1276" s="80"/>
      <c r="G1276" s="81"/>
      <c r="H1276" s="81"/>
      <c r="I1276" s="81"/>
      <c r="J1276" s="80"/>
      <c r="K1276" s="80"/>
      <c r="L1276" s="80"/>
      <c r="M1276" s="80"/>
      <c r="N1276" s="80"/>
    </row>
    <row r="1277" spans="2:14" hidden="1" x14ac:dyDescent="0.35">
      <c r="B1277" s="66"/>
      <c r="C1277" s="66"/>
      <c r="D1277" s="66"/>
      <c r="E1277" s="80"/>
      <c r="F1277" s="80"/>
      <c r="G1277" s="81"/>
      <c r="H1277" s="81"/>
      <c r="I1277" s="81"/>
      <c r="J1277" s="80"/>
      <c r="K1277" s="80"/>
      <c r="L1277" s="80"/>
      <c r="M1277" s="80"/>
      <c r="N1277" s="80"/>
    </row>
    <row r="1278" spans="2:14" hidden="1" x14ac:dyDescent="0.35">
      <c r="B1278" s="66"/>
      <c r="C1278" s="66"/>
      <c r="D1278" s="66"/>
      <c r="E1278" s="80"/>
      <c r="F1278" s="80"/>
      <c r="G1278" s="81"/>
      <c r="H1278" s="81"/>
      <c r="I1278" s="81"/>
      <c r="J1278" s="80"/>
      <c r="K1278" s="80"/>
      <c r="L1278" s="80"/>
      <c r="M1278" s="80"/>
      <c r="N1278" s="80"/>
    </row>
    <row r="1279" spans="2:14" hidden="1" x14ac:dyDescent="0.35">
      <c r="B1279" s="66"/>
      <c r="C1279" s="66"/>
      <c r="D1279" s="66"/>
      <c r="E1279" s="80"/>
      <c r="F1279" s="80"/>
      <c r="G1279" s="81"/>
      <c r="H1279" s="81"/>
      <c r="I1279" s="81"/>
      <c r="J1279" s="80"/>
      <c r="K1279" s="80"/>
      <c r="L1279" s="80"/>
      <c r="M1279" s="80"/>
      <c r="N1279" s="80"/>
    </row>
    <row r="1280" spans="2:14" hidden="1" x14ac:dyDescent="0.35">
      <c r="B1280" s="66"/>
      <c r="C1280" s="66"/>
      <c r="D1280" s="66"/>
      <c r="E1280" s="80"/>
      <c r="F1280" s="80"/>
      <c r="G1280" s="81"/>
      <c r="H1280" s="81"/>
      <c r="I1280" s="81"/>
      <c r="J1280" s="80"/>
      <c r="K1280" s="80"/>
      <c r="L1280" s="80"/>
      <c r="M1280" s="80"/>
      <c r="N1280" s="80"/>
    </row>
    <row r="1281" spans="2:14" hidden="1" x14ac:dyDescent="0.35">
      <c r="B1281" s="66"/>
      <c r="C1281" s="66"/>
      <c r="D1281" s="66"/>
      <c r="E1281" s="80"/>
      <c r="F1281" s="80"/>
      <c r="G1281" s="81"/>
      <c r="H1281" s="81"/>
      <c r="I1281" s="81"/>
      <c r="J1281" s="80"/>
      <c r="K1281" s="80"/>
      <c r="L1281" s="80"/>
      <c r="M1281" s="80"/>
      <c r="N1281" s="80"/>
    </row>
    <row r="1282" spans="2:14" hidden="1" x14ac:dyDescent="0.35">
      <c r="B1282" s="66"/>
      <c r="C1282" s="66"/>
      <c r="D1282" s="66"/>
      <c r="E1282" s="80"/>
      <c r="F1282" s="80"/>
      <c r="G1282" s="81"/>
      <c r="H1282" s="81"/>
      <c r="I1282" s="81"/>
      <c r="J1282" s="80"/>
      <c r="K1282" s="80"/>
      <c r="L1282" s="80"/>
      <c r="M1282" s="80"/>
      <c r="N1282" s="80"/>
    </row>
    <row r="1283" spans="2:14" hidden="1" x14ac:dyDescent="0.35">
      <c r="B1283" s="66"/>
      <c r="C1283" s="66"/>
      <c r="D1283" s="66"/>
      <c r="E1283" s="80"/>
      <c r="F1283" s="80"/>
      <c r="G1283" s="81"/>
      <c r="H1283" s="81"/>
      <c r="I1283" s="81"/>
      <c r="J1283" s="80"/>
      <c r="K1283" s="80"/>
      <c r="L1283" s="80"/>
      <c r="M1283" s="80"/>
      <c r="N1283" s="80"/>
    </row>
    <row r="1284" spans="2:14" hidden="1" x14ac:dyDescent="0.35">
      <c r="B1284" s="66"/>
      <c r="C1284" s="66"/>
      <c r="D1284" s="66"/>
      <c r="E1284" s="80"/>
      <c r="F1284" s="80"/>
      <c r="G1284" s="81"/>
      <c r="H1284" s="81"/>
      <c r="I1284" s="81"/>
      <c r="J1284" s="80"/>
      <c r="K1284" s="80"/>
      <c r="L1284" s="80"/>
      <c r="M1284" s="80"/>
      <c r="N1284" s="80"/>
    </row>
    <row r="1285" spans="2:14" hidden="1" x14ac:dyDescent="0.35">
      <c r="B1285" s="66"/>
      <c r="C1285" s="66"/>
      <c r="D1285" s="66"/>
      <c r="E1285" s="80"/>
      <c r="F1285" s="80"/>
      <c r="G1285" s="81"/>
      <c r="H1285" s="81"/>
      <c r="I1285" s="81"/>
      <c r="J1285" s="80"/>
      <c r="K1285" s="80"/>
      <c r="L1285" s="80"/>
      <c r="M1285" s="80"/>
      <c r="N1285" s="80"/>
    </row>
    <row r="1286" spans="2:14" hidden="1" x14ac:dyDescent="0.35">
      <c r="B1286" s="66"/>
      <c r="C1286" s="66"/>
      <c r="D1286" s="66"/>
      <c r="E1286" s="80"/>
      <c r="F1286" s="80"/>
      <c r="G1286" s="81"/>
      <c r="H1286" s="81"/>
      <c r="I1286" s="81"/>
      <c r="J1286" s="80"/>
      <c r="K1286" s="80"/>
      <c r="L1286" s="80"/>
      <c r="M1286" s="80"/>
      <c r="N1286" s="80"/>
    </row>
    <row r="1287" spans="2:14" hidden="1" x14ac:dyDescent="0.35">
      <c r="B1287" s="66"/>
      <c r="C1287" s="66"/>
      <c r="D1287" s="66"/>
      <c r="E1287" s="80"/>
      <c r="F1287" s="80"/>
      <c r="G1287" s="81"/>
      <c r="H1287" s="81"/>
      <c r="I1287" s="81"/>
      <c r="J1287" s="80"/>
      <c r="K1287" s="80"/>
      <c r="L1287" s="80"/>
      <c r="M1287" s="80"/>
      <c r="N1287" s="80"/>
    </row>
    <row r="1288" spans="2:14" hidden="1" x14ac:dyDescent="0.35">
      <c r="B1288" s="66"/>
      <c r="C1288" s="66"/>
      <c r="D1288" s="66"/>
      <c r="E1288" s="80"/>
      <c r="F1288" s="80"/>
      <c r="G1288" s="81"/>
      <c r="H1288" s="81"/>
      <c r="I1288" s="81"/>
      <c r="J1288" s="80"/>
      <c r="K1288" s="80"/>
      <c r="L1288" s="80"/>
      <c r="M1288" s="80"/>
      <c r="N1288" s="80"/>
    </row>
    <row r="1289" spans="2:14" hidden="1" x14ac:dyDescent="0.35">
      <c r="B1289" s="66"/>
      <c r="C1289" s="66"/>
      <c r="D1289" s="66"/>
      <c r="E1289" s="80"/>
      <c r="F1289" s="80"/>
      <c r="G1289" s="81"/>
      <c r="H1289" s="81"/>
      <c r="I1289" s="81"/>
      <c r="J1289" s="80"/>
      <c r="K1289" s="80"/>
      <c r="L1289" s="80"/>
      <c r="M1289" s="80"/>
      <c r="N1289" s="80"/>
    </row>
    <row r="1290" spans="2:14" hidden="1" x14ac:dyDescent="0.35">
      <c r="B1290" s="66"/>
      <c r="C1290" s="66"/>
      <c r="D1290" s="66"/>
      <c r="E1290" s="80"/>
      <c r="F1290" s="80"/>
      <c r="G1290" s="81"/>
      <c r="H1290" s="81"/>
      <c r="I1290" s="81"/>
      <c r="J1290" s="80"/>
      <c r="K1290" s="80"/>
      <c r="L1290" s="80"/>
      <c r="M1290" s="80"/>
      <c r="N1290" s="80"/>
    </row>
    <row r="1291" spans="2:14" hidden="1" x14ac:dyDescent="0.35">
      <c r="B1291" s="66"/>
      <c r="C1291" s="66"/>
      <c r="D1291" s="66"/>
      <c r="E1291" s="80"/>
      <c r="F1291" s="80"/>
      <c r="G1291" s="81"/>
      <c r="H1291" s="81"/>
      <c r="I1291" s="81"/>
      <c r="J1291" s="80"/>
      <c r="K1291" s="80"/>
      <c r="L1291" s="80"/>
      <c r="M1291" s="80"/>
      <c r="N1291" s="80"/>
    </row>
    <row r="1292" spans="2:14" hidden="1" x14ac:dyDescent="0.35">
      <c r="B1292" s="66"/>
      <c r="C1292" s="66"/>
      <c r="D1292" s="66"/>
      <c r="E1292" s="80"/>
      <c r="F1292" s="80"/>
      <c r="G1292" s="81"/>
      <c r="H1292" s="81"/>
      <c r="I1292" s="81"/>
      <c r="J1292" s="80"/>
      <c r="K1292" s="80"/>
      <c r="L1292" s="80"/>
      <c r="M1292" s="80"/>
      <c r="N1292" s="80"/>
    </row>
    <row r="1293" spans="2:14" hidden="1" x14ac:dyDescent="0.35">
      <c r="B1293" s="66"/>
      <c r="C1293" s="66"/>
      <c r="D1293" s="66"/>
      <c r="E1293" s="80"/>
      <c r="F1293" s="80"/>
      <c r="G1293" s="81"/>
      <c r="H1293" s="81"/>
      <c r="I1293" s="81"/>
      <c r="J1293" s="80"/>
      <c r="K1293" s="80"/>
      <c r="L1293" s="80"/>
      <c r="M1293" s="80"/>
      <c r="N1293" s="80"/>
    </row>
    <row r="1294" spans="2:14" hidden="1" x14ac:dyDescent="0.35">
      <c r="B1294" s="66"/>
      <c r="C1294" s="66"/>
      <c r="D1294" s="66"/>
      <c r="E1294" s="80"/>
      <c r="F1294" s="80"/>
      <c r="G1294" s="81"/>
      <c r="H1294" s="81"/>
      <c r="I1294" s="81"/>
      <c r="J1294" s="80"/>
      <c r="K1294" s="80"/>
      <c r="L1294" s="80"/>
      <c r="M1294" s="80"/>
      <c r="N1294" s="80"/>
    </row>
    <row r="1295" spans="2:14" hidden="1" x14ac:dyDescent="0.35">
      <c r="B1295" s="66"/>
      <c r="C1295" s="66"/>
      <c r="D1295" s="66"/>
      <c r="E1295" s="80"/>
      <c r="F1295" s="80"/>
      <c r="G1295" s="81"/>
      <c r="H1295" s="81"/>
      <c r="I1295" s="81"/>
      <c r="J1295" s="80"/>
      <c r="K1295" s="80"/>
      <c r="L1295" s="80"/>
      <c r="M1295" s="80"/>
      <c r="N1295" s="80"/>
    </row>
    <row r="1296" spans="2:14" hidden="1" x14ac:dyDescent="0.35">
      <c r="B1296" s="66"/>
      <c r="C1296" s="66"/>
      <c r="D1296" s="66"/>
      <c r="E1296" s="80"/>
      <c r="F1296" s="80"/>
      <c r="G1296" s="81"/>
      <c r="H1296" s="81"/>
      <c r="I1296" s="81"/>
      <c r="J1296" s="80"/>
      <c r="K1296" s="80"/>
      <c r="L1296" s="80"/>
      <c r="M1296" s="80"/>
      <c r="N1296" s="80"/>
    </row>
    <row r="1297" spans="2:14" hidden="1" x14ac:dyDescent="0.35">
      <c r="B1297" s="66"/>
      <c r="C1297" s="66"/>
      <c r="D1297" s="66"/>
      <c r="E1297" s="80"/>
      <c r="F1297" s="80"/>
      <c r="G1297" s="81"/>
      <c r="H1297" s="81"/>
      <c r="I1297" s="81"/>
      <c r="J1297" s="80"/>
      <c r="K1297" s="80"/>
      <c r="L1297" s="80"/>
      <c r="M1297" s="80"/>
      <c r="N1297" s="80"/>
    </row>
    <row r="1298" spans="2:14" hidden="1" x14ac:dyDescent="0.35">
      <c r="B1298" s="66"/>
      <c r="C1298" s="66"/>
      <c r="D1298" s="66"/>
      <c r="E1298" s="80"/>
      <c r="F1298" s="80"/>
      <c r="G1298" s="81"/>
      <c r="H1298" s="81"/>
      <c r="I1298" s="81"/>
      <c r="J1298" s="80"/>
      <c r="K1298" s="80"/>
      <c r="L1298" s="80"/>
      <c r="M1298" s="80"/>
      <c r="N1298" s="80"/>
    </row>
    <row r="1299" spans="2:14" hidden="1" x14ac:dyDescent="0.35">
      <c r="B1299" s="66"/>
      <c r="C1299" s="66"/>
      <c r="D1299" s="66"/>
      <c r="E1299" s="80"/>
      <c r="F1299" s="80"/>
      <c r="G1299" s="81"/>
      <c r="H1299" s="81"/>
      <c r="I1299" s="81"/>
      <c r="J1299" s="80"/>
      <c r="K1299" s="80"/>
      <c r="L1299" s="80"/>
      <c r="M1299" s="80"/>
      <c r="N1299" s="80"/>
    </row>
    <row r="1300" spans="2:14" hidden="1" x14ac:dyDescent="0.35">
      <c r="B1300" s="66"/>
      <c r="C1300" s="66"/>
      <c r="D1300" s="66"/>
      <c r="E1300" s="80"/>
      <c r="F1300" s="80"/>
      <c r="G1300" s="81"/>
      <c r="H1300" s="81"/>
      <c r="I1300" s="81"/>
      <c r="J1300" s="80"/>
      <c r="K1300" s="80"/>
      <c r="L1300" s="80"/>
      <c r="M1300" s="80"/>
      <c r="N1300" s="80"/>
    </row>
    <row r="1301" spans="2:14" hidden="1" x14ac:dyDescent="0.35">
      <c r="B1301" s="66"/>
      <c r="C1301" s="66"/>
      <c r="D1301" s="66"/>
      <c r="E1301" s="80"/>
      <c r="F1301" s="80"/>
      <c r="G1301" s="81"/>
      <c r="H1301" s="81"/>
      <c r="I1301" s="81"/>
      <c r="J1301" s="80"/>
      <c r="K1301" s="80"/>
      <c r="L1301" s="80"/>
      <c r="M1301" s="80"/>
      <c r="N1301" s="80"/>
    </row>
    <row r="1302" spans="2:14" hidden="1" x14ac:dyDescent="0.35">
      <c r="B1302" s="66"/>
      <c r="C1302" s="66"/>
      <c r="D1302" s="66"/>
      <c r="E1302" s="80"/>
      <c r="F1302" s="80"/>
      <c r="G1302" s="81"/>
      <c r="H1302" s="81"/>
      <c r="I1302" s="81"/>
      <c r="J1302" s="80"/>
      <c r="K1302" s="80"/>
      <c r="L1302" s="80"/>
      <c r="M1302" s="80"/>
      <c r="N1302" s="80"/>
    </row>
    <row r="1303" spans="2:14" hidden="1" x14ac:dyDescent="0.35">
      <c r="B1303" s="66"/>
      <c r="C1303" s="66"/>
      <c r="D1303" s="66"/>
      <c r="E1303" s="80"/>
      <c r="F1303" s="80"/>
      <c r="G1303" s="81"/>
      <c r="H1303" s="81"/>
      <c r="I1303" s="81"/>
      <c r="J1303" s="80"/>
      <c r="K1303" s="80"/>
      <c r="L1303" s="80"/>
      <c r="M1303" s="80"/>
      <c r="N1303" s="80"/>
    </row>
    <row r="1304" spans="2:14" hidden="1" x14ac:dyDescent="0.35">
      <c r="B1304" s="66"/>
      <c r="C1304" s="66"/>
      <c r="D1304" s="66"/>
      <c r="E1304" s="80"/>
      <c r="F1304" s="80"/>
      <c r="G1304" s="81"/>
      <c r="H1304" s="81"/>
      <c r="I1304" s="81"/>
      <c r="J1304" s="80"/>
      <c r="K1304" s="80"/>
      <c r="L1304" s="80"/>
      <c r="M1304" s="80"/>
      <c r="N1304" s="80"/>
    </row>
    <row r="1305" spans="2:14" hidden="1" x14ac:dyDescent="0.35">
      <c r="B1305" s="66"/>
      <c r="C1305" s="66"/>
      <c r="D1305" s="66"/>
      <c r="E1305" s="80"/>
      <c r="F1305" s="80"/>
      <c r="G1305" s="81"/>
      <c r="H1305" s="81"/>
      <c r="I1305" s="81"/>
      <c r="J1305" s="80"/>
      <c r="K1305" s="80"/>
      <c r="L1305" s="80"/>
      <c r="M1305" s="80"/>
      <c r="N1305" s="80"/>
    </row>
    <row r="1306" spans="2:14" hidden="1" x14ac:dyDescent="0.35">
      <c r="B1306" s="66"/>
      <c r="C1306" s="66"/>
      <c r="D1306" s="66"/>
      <c r="E1306" s="80"/>
      <c r="F1306" s="80"/>
      <c r="G1306" s="81"/>
      <c r="H1306" s="81"/>
      <c r="I1306" s="81"/>
      <c r="J1306" s="80"/>
      <c r="K1306" s="80"/>
      <c r="L1306" s="80"/>
      <c r="M1306" s="80"/>
      <c r="N1306" s="80"/>
    </row>
    <row r="1307" spans="2:14" hidden="1" x14ac:dyDescent="0.35">
      <c r="B1307" s="66"/>
      <c r="C1307" s="66"/>
      <c r="D1307" s="66"/>
      <c r="E1307" s="80"/>
      <c r="F1307" s="80"/>
      <c r="G1307" s="81"/>
      <c r="H1307" s="81"/>
      <c r="I1307" s="81"/>
      <c r="J1307" s="80"/>
      <c r="K1307" s="80"/>
      <c r="L1307" s="80"/>
      <c r="M1307" s="80"/>
      <c r="N1307" s="80"/>
    </row>
    <row r="1308" spans="2:14" hidden="1" x14ac:dyDescent="0.35">
      <c r="B1308" s="66"/>
      <c r="C1308" s="66"/>
      <c r="D1308" s="66"/>
      <c r="E1308" s="80"/>
      <c r="F1308" s="80"/>
      <c r="G1308" s="81"/>
      <c r="H1308" s="81"/>
      <c r="I1308" s="81"/>
      <c r="J1308" s="80"/>
      <c r="K1308" s="80"/>
      <c r="L1308" s="80"/>
      <c r="M1308" s="80"/>
      <c r="N1308" s="80"/>
    </row>
    <row r="1309" spans="2:14" hidden="1" x14ac:dyDescent="0.35">
      <c r="B1309" s="66"/>
      <c r="C1309" s="66"/>
      <c r="D1309" s="66"/>
      <c r="E1309" s="80"/>
      <c r="F1309" s="80"/>
      <c r="G1309" s="81"/>
      <c r="H1309" s="81"/>
      <c r="I1309" s="81"/>
      <c r="J1309" s="80"/>
      <c r="K1309" s="80"/>
      <c r="L1309" s="80"/>
      <c r="M1309" s="80"/>
      <c r="N1309" s="80"/>
    </row>
    <row r="1310" spans="2:14" hidden="1" x14ac:dyDescent="0.35">
      <c r="B1310" s="66"/>
      <c r="C1310" s="66"/>
      <c r="D1310" s="66"/>
      <c r="E1310" s="80"/>
      <c r="F1310" s="80"/>
      <c r="G1310" s="81"/>
      <c r="H1310" s="81"/>
      <c r="I1310" s="81"/>
      <c r="J1310" s="80"/>
      <c r="K1310" s="80"/>
      <c r="L1310" s="80"/>
      <c r="M1310" s="80"/>
      <c r="N1310" s="80"/>
    </row>
    <row r="1311" spans="2:14" hidden="1" x14ac:dyDescent="0.35">
      <c r="B1311" s="66"/>
      <c r="C1311" s="66"/>
      <c r="D1311" s="66"/>
      <c r="E1311" s="80"/>
      <c r="F1311" s="80"/>
      <c r="G1311" s="81"/>
      <c r="H1311" s="81"/>
      <c r="I1311" s="81"/>
      <c r="J1311" s="80"/>
      <c r="K1311" s="80"/>
      <c r="L1311" s="80"/>
      <c r="M1311" s="80"/>
      <c r="N1311" s="80"/>
    </row>
    <row r="1312" spans="2:14" hidden="1" x14ac:dyDescent="0.35">
      <c r="B1312" s="66"/>
      <c r="C1312" s="66"/>
      <c r="D1312" s="66"/>
      <c r="E1312" s="80"/>
      <c r="F1312" s="80"/>
      <c r="G1312" s="81"/>
      <c r="H1312" s="81"/>
      <c r="I1312" s="81"/>
      <c r="J1312" s="80"/>
      <c r="K1312" s="80"/>
      <c r="L1312" s="80"/>
      <c r="M1312" s="80"/>
      <c r="N1312" s="80"/>
    </row>
    <row r="1313" spans="2:14" hidden="1" x14ac:dyDescent="0.35">
      <c r="B1313" s="66"/>
      <c r="C1313" s="66"/>
      <c r="D1313" s="66"/>
      <c r="E1313" s="80"/>
      <c r="F1313" s="80"/>
      <c r="G1313" s="81"/>
      <c r="H1313" s="81"/>
      <c r="I1313" s="81"/>
      <c r="J1313" s="80"/>
      <c r="K1313" s="80"/>
      <c r="L1313" s="80"/>
      <c r="M1313" s="80"/>
      <c r="N1313" s="80"/>
    </row>
    <row r="1314" spans="2:14" hidden="1" x14ac:dyDescent="0.35">
      <c r="B1314" s="66"/>
      <c r="C1314" s="66"/>
      <c r="D1314" s="66"/>
      <c r="E1314" s="80"/>
      <c r="F1314" s="80"/>
      <c r="G1314" s="81"/>
      <c r="H1314" s="81"/>
      <c r="I1314" s="81"/>
      <c r="J1314" s="80"/>
      <c r="K1314" s="80"/>
      <c r="L1314" s="80"/>
      <c r="M1314" s="80"/>
      <c r="N1314" s="80"/>
    </row>
    <row r="1315" spans="2:14" hidden="1" x14ac:dyDescent="0.35">
      <c r="B1315" s="66"/>
      <c r="C1315" s="66"/>
      <c r="D1315" s="66"/>
      <c r="E1315" s="80"/>
      <c r="F1315" s="80"/>
      <c r="G1315" s="81"/>
      <c r="H1315" s="81"/>
      <c r="I1315" s="81"/>
      <c r="J1315" s="80"/>
      <c r="K1315" s="80"/>
      <c r="L1315" s="80"/>
      <c r="M1315" s="80"/>
      <c r="N1315" s="80"/>
    </row>
    <row r="1316" spans="2:14" hidden="1" x14ac:dyDescent="0.35">
      <c r="B1316" s="66"/>
      <c r="C1316" s="66"/>
      <c r="D1316" s="66"/>
      <c r="E1316" s="80"/>
      <c r="F1316" s="80"/>
      <c r="G1316" s="81"/>
      <c r="H1316" s="81"/>
      <c r="I1316" s="81"/>
      <c r="J1316" s="80"/>
      <c r="K1316" s="80"/>
      <c r="L1316" s="80"/>
      <c r="M1316" s="80"/>
      <c r="N1316" s="80"/>
    </row>
    <row r="1317" spans="2:14" hidden="1" x14ac:dyDescent="0.35">
      <c r="B1317" s="66"/>
      <c r="C1317" s="66"/>
      <c r="D1317" s="66"/>
      <c r="E1317" s="80"/>
      <c r="F1317" s="80"/>
      <c r="G1317" s="81"/>
      <c r="H1317" s="81"/>
      <c r="I1317" s="81"/>
      <c r="J1317" s="80"/>
      <c r="K1317" s="80"/>
      <c r="L1317" s="80"/>
      <c r="M1317" s="80"/>
      <c r="N1317" s="80"/>
    </row>
    <row r="1318" spans="2:14" hidden="1" x14ac:dyDescent="0.35">
      <c r="B1318" s="66"/>
      <c r="C1318" s="66"/>
      <c r="D1318" s="66"/>
      <c r="E1318" s="80"/>
      <c r="F1318" s="80"/>
      <c r="G1318" s="81"/>
      <c r="H1318" s="81"/>
      <c r="I1318" s="81"/>
      <c r="J1318" s="80"/>
      <c r="K1318" s="80"/>
      <c r="L1318" s="80"/>
      <c r="M1318" s="80"/>
      <c r="N1318" s="80"/>
    </row>
    <row r="1319" spans="2:14" hidden="1" x14ac:dyDescent="0.35">
      <c r="B1319" s="66"/>
      <c r="C1319" s="66"/>
      <c r="D1319" s="66"/>
      <c r="E1319" s="80"/>
      <c r="F1319" s="80"/>
      <c r="G1319" s="81"/>
      <c r="H1319" s="81"/>
      <c r="I1319" s="81"/>
      <c r="J1319" s="80"/>
      <c r="K1319" s="80"/>
      <c r="L1319" s="80"/>
      <c r="M1319" s="80"/>
      <c r="N1319" s="80"/>
    </row>
    <row r="1320" spans="2:14" hidden="1" x14ac:dyDescent="0.35">
      <c r="B1320" s="66"/>
      <c r="C1320" s="66"/>
      <c r="D1320" s="66"/>
      <c r="E1320" s="80"/>
      <c r="F1320" s="80"/>
      <c r="G1320" s="81"/>
      <c r="H1320" s="81"/>
      <c r="I1320" s="81"/>
      <c r="J1320" s="80"/>
      <c r="K1320" s="80"/>
      <c r="L1320" s="80"/>
      <c r="M1320" s="80"/>
      <c r="N1320" s="80"/>
    </row>
    <row r="1321" spans="2:14" hidden="1" x14ac:dyDescent="0.35">
      <c r="B1321" s="66"/>
      <c r="C1321" s="66"/>
      <c r="D1321" s="66"/>
      <c r="E1321" s="80"/>
      <c r="F1321" s="80"/>
      <c r="G1321" s="81"/>
      <c r="H1321" s="81"/>
      <c r="I1321" s="81"/>
      <c r="J1321" s="80"/>
      <c r="K1321" s="80"/>
      <c r="L1321" s="80"/>
      <c r="M1321" s="80"/>
      <c r="N1321" s="80"/>
    </row>
    <row r="1322" spans="2:14" hidden="1" x14ac:dyDescent="0.35">
      <c r="B1322" s="66"/>
      <c r="C1322" s="66"/>
      <c r="D1322" s="66"/>
      <c r="E1322" s="80"/>
      <c r="F1322" s="80"/>
      <c r="G1322" s="81"/>
      <c r="H1322" s="81"/>
      <c r="I1322" s="81"/>
      <c r="J1322" s="80"/>
      <c r="K1322" s="80"/>
      <c r="L1322" s="80"/>
      <c r="M1322" s="80"/>
      <c r="N1322" s="80"/>
    </row>
    <row r="1323" spans="2:14" hidden="1" x14ac:dyDescent="0.35">
      <c r="B1323" s="66"/>
      <c r="C1323" s="66"/>
      <c r="D1323" s="66"/>
      <c r="E1323" s="80"/>
      <c r="F1323" s="80"/>
      <c r="G1323" s="81"/>
      <c r="H1323" s="81"/>
      <c r="I1323" s="81"/>
      <c r="J1323" s="80"/>
      <c r="K1323" s="80"/>
      <c r="L1323" s="80"/>
      <c r="M1323" s="80"/>
      <c r="N1323" s="80"/>
    </row>
    <row r="1324" spans="2:14" hidden="1" x14ac:dyDescent="0.35">
      <c r="B1324" s="66"/>
      <c r="C1324" s="66"/>
      <c r="D1324" s="66"/>
      <c r="E1324" s="80"/>
      <c r="F1324" s="80"/>
      <c r="G1324" s="81"/>
      <c r="H1324" s="81"/>
      <c r="I1324" s="81"/>
      <c r="J1324" s="80"/>
      <c r="K1324" s="80"/>
      <c r="L1324" s="80"/>
      <c r="M1324" s="80"/>
      <c r="N1324" s="80"/>
    </row>
    <row r="1325" spans="2:14" hidden="1" x14ac:dyDescent="0.35">
      <c r="B1325" s="66"/>
      <c r="C1325" s="66"/>
      <c r="D1325" s="66"/>
      <c r="E1325" s="80"/>
      <c r="F1325" s="80"/>
      <c r="G1325" s="81"/>
      <c r="H1325" s="81"/>
      <c r="I1325" s="81"/>
      <c r="J1325" s="80"/>
      <c r="K1325" s="80"/>
      <c r="L1325" s="80"/>
      <c r="M1325" s="80"/>
      <c r="N1325" s="80"/>
    </row>
    <row r="1326" spans="2:14" hidden="1" x14ac:dyDescent="0.35">
      <c r="B1326" s="66"/>
      <c r="C1326" s="66"/>
      <c r="D1326" s="66"/>
      <c r="E1326" s="80"/>
      <c r="F1326" s="80"/>
      <c r="G1326" s="81"/>
      <c r="H1326" s="81"/>
      <c r="I1326" s="81"/>
      <c r="J1326" s="80"/>
      <c r="K1326" s="80"/>
      <c r="L1326" s="80"/>
      <c r="M1326" s="80"/>
      <c r="N1326" s="80"/>
    </row>
    <row r="1327" spans="2:14" hidden="1" x14ac:dyDescent="0.35">
      <c r="B1327" s="66"/>
      <c r="C1327" s="66"/>
      <c r="D1327" s="66"/>
      <c r="E1327" s="80"/>
      <c r="F1327" s="80"/>
      <c r="G1327" s="81"/>
      <c r="H1327" s="81"/>
      <c r="I1327" s="81"/>
      <c r="J1327" s="80"/>
      <c r="K1327" s="80"/>
      <c r="L1327" s="80"/>
      <c r="M1327" s="80"/>
      <c r="N1327" s="80"/>
    </row>
    <row r="1328" spans="2:14" hidden="1" x14ac:dyDescent="0.35">
      <c r="B1328" s="66"/>
      <c r="C1328" s="66"/>
      <c r="D1328" s="66"/>
      <c r="E1328" s="80"/>
      <c r="F1328" s="80"/>
      <c r="G1328" s="81"/>
      <c r="H1328" s="81"/>
      <c r="I1328" s="81"/>
      <c r="J1328" s="80"/>
      <c r="K1328" s="80"/>
      <c r="L1328" s="80"/>
      <c r="M1328" s="80"/>
      <c r="N1328" s="80"/>
    </row>
    <row r="1329" spans="2:14" hidden="1" x14ac:dyDescent="0.35">
      <c r="B1329" s="66"/>
      <c r="C1329" s="66"/>
      <c r="D1329" s="66"/>
      <c r="E1329" s="80"/>
      <c r="F1329" s="80"/>
      <c r="G1329" s="81"/>
      <c r="H1329" s="81"/>
      <c r="I1329" s="81"/>
      <c r="J1329" s="80"/>
      <c r="K1329" s="80"/>
      <c r="L1329" s="80"/>
      <c r="M1329" s="80"/>
      <c r="N1329" s="80"/>
    </row>
    <row r="1330" spans="2:14" hidden="1" x14ac:dyDescent="0.35">
      <c r="B1330" s="66"/>
      <c r="C1330" s="66"/>
      <c r="D1330" s="66"/>
      <c r="E1330" s="80"/>
      <c r="F1330" s="80"/>
      <c r="G1330" s="81"/>
      <c r="H1330" s="81"/>
      <c r="I1330" s="81"/>
      <c r="J1330" s="80"/>
      <c r="K1330" s="80"/>
      <c r="L1330" s="80"/>
      <c r="M1330" s="80"/>
      <c r="N1330" s="80"/>
    </row>
    <row r="1331" spans="2:14" hidden="1" x14ac:dyDescent="0.35">
      <c r="B1331" s="66"/>
      <c r="C1331" s="66"/>
      <c r="D1331" s="66"/>
      <c r="E1331" s="80"/>
      <c r="F1331" s="80"/>
      <c r="G1331" s="81"/>
      <c r="H1331" s="81"/>
      <c r="I1331" s="81"/>
      <c r="J1331" s="80"/>
      <c r="K1331" s="80"/>
      <c r="L1331" s="80"/>
      <c r="M1331" s="80"/>
      <c r="N1331" s="80"/>
    </row>
    <row r="1332" spans="2:14" hidden="1" x14ac:dyDescent="0.35">
      <c r="B1332" s="66"/>
      <c r="C1332" s="66"/>
      <c r="D1332" s="66"/>
      <c r="E1332" s="80"/>
      <c r="F1332" s="80"/>
      <c r="G1332" s="81"/>
      <c r="H1332" s="81"/>
      <c r="I1332" s="81"/>
      <c r="J1332" s="80"/>
      <c r="K1332" s="80"/>
      <c r="L1332" s="80"/>
      <c r="M1332" s="80"/>
      <c r="N1332" s="80"/>
    </row>
    <row r="1333" spans="2:14" hidden="1" x14ac:dyDescent="0.35">
      <c r="B1333" s="66"/>
      <c r="C1333" s="66"/>
      <c r="D1333" s="66"/>
      <c r="E1333" s="80"/>
      <c r="F1333" s="80"/>
      <c r="G1333" s="81"/>
      <c r="H1333" s="81"/>
      <c r="I1333" s="81"/>
      <c r="J1333" s="80"/>
      <c r="K1333" s="80"/>
      <c r="L1333" s="80"/>
      <c r="M1333" s="80"/>
      <c r="N1333" s="80"/>
    </row>
    <row r="1334" spans="2:14" hidden="1" x14ac:dyDescent="0.35">
      <c r="B1334" s="66"/>
      <c r="C1334" s="66"/>
      <c r="D1334" s="66"/>
      <c r="E1334" s="80"/>
      <c r="F1334" s="80"/>
      <c r="G1334" s="81"/>
      <c r="H1334" s="81"/>
      <c r="I1334" s="81"/>
      <c r="J1334" s="80"/>
      <c r="K1334" s="80"/>
      <c r="L1334" s="80"/>
      <c r="M1334" s="80"/>
      <c r="N1334" s="80"/>
    </row>
    <row r="1335" spans="2:14" hidden="1" x14ac:dyDescent="0.35">
      <c r="B1335" s="66"/>
      <c r="C1335" s="66"/>
      <c r="D1335" s="66"/>
      <c r="E1335" s="80"/>
      <c r="F1335" s="80"/>
      <c r="G1335" s="81"/>
      <c r="H1335" s="81"/>
      <c r="I1335" s="81"/>
      <c r="J1335" s="80"/>
      <c r="K1335" s="80"/>
      <c r="L1335" s="80"/>
      <c r="M1335" s="80"/>
      <c r="N1335" s="80"/>
    </row>
    <row r="1336" spans="2:14" hidden="1" x14ac:dyDescent="0.35">
      <c r="B1336" s="66"/>
      <c r="C1336" s="66"/>
      <c r="D1336" s="66"/>
      <c r="E1336" s="80"/>
      <c r="F1336" s="80"/>
      <c r="G1336" s="81"/>
      <c r="H1336" s="81"/>
      <c r="I1336" s="81"/>
      <c r="J1336" s="80"/>
      <c r="K1336" s="80"/>
      <c r="L1336" s="80"/>
      <c r="M1336" s="80"/>
      <c r="N1336" s="80"/>
    </row>
    <row r="1337" spans="2:14" hidden="1" x14ac:dyDescent="0.35">
      <c r="B1337" s="66"/>
      <c r="C1337" s="66"/>
      <c r="D1337" s="66"/>
      <c r="E1337" s="80"/>
      <c r="F1337" s="80"/>
      <c r="G1337" s="81"/>
      <c r="H1337" s="81"/>
      <c r="I1337" s="81"/>
      <c r="J1337" s="80"/>
      <c r="K1337" s="80"/>
      <c r="L1337" s="80"/>
      <c r="M1337" s="80"/>
      <c r="N1337" s="80"/>
    </row>
    <row r="1338" spans="2:14" hidden="1" x14ac:dyDescent="0.35">
      <c r="B1338" s="66"/>
      <c r="C1338" s="66"/>
      <c r="D1338" s="66"/>
      <c r="E1338" s="80"/>
      <c r="F1338" s="80"/>
      <c r="G1338" s="81"/>
      <c r="H1338" s="81"/>
      <c r="I1338" s="81"/>
      <c r="J1338" s="80"/>
      <c r="K1338" s="80"/>
      <c r="L1338" s="80"/>
      <c r="M1338" s="80"/>
      <c r="N1338" s="80"/>
    </row>
    <row r="1339" spans="2:14" hidden="1" x14ac:dyDescent="0.35">
      <c r="B1339" s="66"/>
      <c r="C1339" s="66"/>
      <c r="D1339" s="66"/>
      <c r="E1339" s="80"/>
      <c r="F1339" s="80"/>
      <c r="G1339" s="81"/>
      <c r="H1339" s="81"/>
      <c r="I1339" s="81"/>
      <c r="J1339" s="80"/>
      <c r="K1339" s="80"/>
      <c r="L1339" s="80"/>
      <c r="M1339" s="80"/>
      <c r="N1339" s="80"/>
    </row>
    <row r="1340" spans="2:14" hidden="1" x14ac:dyDescent="0.35">
      <c r="B1340" s="66"/>
      <c r="C1340" s="66"/>
      <c r="D1340" s="66"/>
      <c r="E1340" s="80"/>
      <c r="F1340" s="80"/>
      <c r="G1340" s="81"/>
      <c r="H1340" s="81"/>
      <c r="I1340" s="81"/>
      <c r="J1340" s="80"/>
      <c r="K1340" s="80"/>
      <c r="L1340" s="80"/>
      <c r="M1340" s="80"/>
      <c r="N1340" s="80"/>
    </row>
    <row r="1341" spans="2:14" hidden="1" x14ac:dyDescent="0.35">
      <c r="B1341" s="66"/>
      <c r="C1341" s="66"/>
      <c r="D1341" s="66"/>
      <c r="E1341" s="80"/>
      <c r="F1341" s="80"/>
      <c r="G1341" s="81"/>
      <c r="H1341" s="81"/>
      <c r="I1341" s="81"/>
      <c r="J1341" s="80"/>
      <c r="K1341" s="80"/>
      <c r="L1341" s="80"/>
      <c r="M1341" s="80"/>
      <c r="N1341" s="80"/>
    </row>
    <row r="1342" spans="2:14" hidden="1" x14ac:dyDescent="0.35">
      <c r="B1342" s="66"/>
      <c r="C1342" s="66"/>
      <c r="D1342" s="66"/>
      <c r="E1342" s="80"/>
      <c r="F1342" s="80"/>
      <c r="G1342" s="81"/>
      <c r="H1342" s="81"/>
      <c r="I1342" s="81"/>
      <c r="J1342" s="80"/>
      <c r="K1342" s="80"/>
      <c r="L1342" s="80"/>
      <c r="M1342" s="80"/>
      <c r="N1342" s="80"/>
    </row>
    <row r="1343" spans="2:14" hidden="1" x14ac:dyDescent="0.35">
      <c r="B1343" s="66"/>
      <c r="C1343" s="66"/>
      <c r="D1343" s="66"/>
      <c r="E1343" s="80"/>
      <c r="F1343" s="80"/>
      <c r="G1343" s="81"/>
      <c r="H1343" s="81"/>
      <c r="I1343" s="81"/>
      <c r="J1343" s="80"/>
      <c r="K1343" s="80"/>
      <c r="L1343" s="80"/>
      <c r="M1343" s="80"/>
      <c r="N1343" s="80"/>
    </row>
    <row r="1344" spans="2:14" hidden="1" x14ac:dyDescent="0.35">
      <c r="B1344" s="66"/>
      <c r="C1344" s="66"/>
      <c r="D1344" s="66"/>
      <c r="E1344" s="80"/>
      <c r="F1344" s="80"/>
      <c r="G1344" s="81"/>
      <c r="H1344" s="81"/>
      <c r="I1344" s="81"/>
      <c r="J1344" s="80"/>
      <c r="K1344" s="80"/>
      <c r="L1344" s="80"/>
      <c r="M1344" s="80"/>
      <c r="N1344" s="80"/>
    </row>
    <row r="1345" spans="2:14" hidden="1" x14ac:dyDescent="0.35">
      <c r="B1345" s="66"/>
      <c r="C1345" s="66"/>
      <c r="D1345" s="66"/>
      <c r="E1345" s="80"/>
      <c r="F1345" s="80"/>
      <c r="G1345" s="81"/>
      <c r="H1345" s="81"/>
      <c r="I1345" s="81"/>
      <c r="J1345" s="80"/>
      <c r="K1345" s="80"/>
      <c r="L1345" s="80"/>
      <c r="M1345" s="80"/>
      <c r="N1345" s="80"/>
    </row>
    <row r="1346" spans="2:14" hidden="1" x14ac:dyDescent="0.35">
      <c r="B1346" s="66"/>
      <c r="C1346" s="66"/>
      <c r="D1346" s="66"/>
      <c r="E1346" s="80"/>
      <c r="F1346" s="80"/>
      <c r="G1346" s="81"/>
      <c r="H1346" s="81"/>
      <c r="I1346" s="81"/>
      <c r="J1346" s="80"/>
      <c r="K1346" s="80"/>
      <c r="L1346" s="80"/>
      <c r="M1346" s="80"/>
      <c r="N1346" s="80"/>
    </row>
    <row r="1347" spans="2:14" hidden="1" x14ac:dyDescent="0.35">
      <c r="B1347" s="66"/>
      <c r="C1347" s="66"/>
      <c r="D1347" s="66"/>
      <c r="E1347" s="80"/>
      <c r="F1347" s="80"/>
      <c r="G1347" s="81"/>
      <c r="H1347" s="81"/>
      <c r="I1347" s="81"/>
      <c r="J1347" s="80"/>
      <c r="K1347" s="80"/>
      <c r="L1347" s="80"/>
      <c r="M1347" s="80"/>
      <c r="N1347" s="80"/>
    </row>
    <row r="1348" spans="2:14" hidden="1" x14ac:dyDescent="0.35">
      <c r="B1348" s="66"/>
      <c r="C1348" s="66"/>
      <c r="D1348" s="66"/>
      <c r="E1348" s="80"/>
      <c r="F1348" s="80"/>
      <c r="G1348" s="81"/>
      <c r="H1348" s="81"/>
      <c r="I1348" s="81"/>
      <c r="J1348" s="80"/>
      <c r="K1348" s="80"/>
      <c r="L1348" s="80"/>
      <c r="M1348" s="80"/>
      <c r="N1348" s="80"/>
    </row>
    <row r="1349" spans="2:14" hidden="1" x14ac:dyDescent="0.35">
      <c r="B1349" s="66"/>
      <c r="C1349" s="66"/>
      <c r="D1349" s="66"/>
      <c r="E1349" s="80"/>
      <c r="F1349" s="80"/>
      <c r="G1349" s="81"/>
      <c r="H1349" s="81"/>
      <c r="I1349" s="81"/>
      <c r="J1349" s="80"/>
      <c r="K1349" s="80"/>
      <c r="L1349" s="80"/>
      <c r="M1349" s="80"/>
      <c r="N1349" s="80"/>
    </row>
    <row r="1350" spans="2:14" hidden="1" x14ac:dyDescent="0.35">
      <c r="B1350" s="66"/>
      <c r="C1350" s="66"/>
      <c r="D1350" s="66"/>
      <c r="E1350" s="80"/>
      <c r="F1350" s="80"/>
      <c r="G1350" s="81"/>
      <c r="H1350" s="81"/>
      <c r="I1350" s="81"/>
      <c r="J1350" s="80"/>
      <c r="K1350" s="80"/>
      <c r="L1350" s="80"/>
      <c r="M1350" s="80"/>
      <c r="N1350" s="80"/>
    </row>
    <row r="1351" spans="2:14" hidden="1" x14ac:dyDescent="0.35">
      <c r="B1351" s="66"/>
      <c r="C1351" s="66"/>
      <c r="D1351" s="66"/>
      <c r="E1351" s="80"/>
      <c r="F1351" s="80"/>
      <c r="G1351" s="81"/>
      <c r="H1351" s="81"/>
      <c r="I1351" s="81"/>
      <c r="J1351" s="80"/>
      <c r="K1351" s="80"/>
      <c r="L1351" s="80"/>
      <c r="M1351" s="80"/>
      <c r="N1351" s="80"/>
    </row>
    <row r="1352" spans="2:14" hidden="1" x14ac:dyDescent="0.35">
      <c r="B1352" s="66"/>
      <c r="C1352" s="66"/>
      <c r="D1352" s="66"/>
      <c r="E1352" s="80"/>
      <c r="F1352" s="80"/>
      <c r="G1352" s="81"/>
      <c r="H1352" s="81"/>
      <c r="I1352" s="81"/>
      <c r="J1352" s="80"/>
      <c r="K1352" s="80"/>
      <c r="L1352" s="80"/>
      <c r="M1352" s="80"/>
      <c r="N1352" s="80"/>
    </row>
    <row r="1353" spans="2:14" hidden="1" x14ac:dyDescent="0.35">
      <c r="B1353" s="66"/>
      <c r="C1353" s="66"/>
      <c r="D1353" s="66"/>
      <c r="E1353" s="80"/>
      <c r="F1353" s="80"/>
      <c r="G1353" s="81"/>
      <c r="H1353" s="81"/>
      <c r="I1353" s="81"/>
      <c r="J1353" s="80"/>
      <c r="K1353" s="80"/>
      <c r="L1353" s="80"/>
      <c r="M1353" s="80"/>
      <c r="N1353" s="80"/>
    </row>
    <row r="1354" spans="2:14" hidden="1" x14ac:dyDescent="0.35">
      <c r="B1354" s="66"/>
      <c r="C1354" s="66"/>
      <c r="D1354" s="66"/>
      <c r="E1354" s="80"/>
      <c r="F1354" s="80"/>
      <c r="G1354" s="81"/>
      <c r="H1354" s="81"/>
      <c r="I1354" s="81"/>
      <c r="J1354" s="80"/>
      <c r="K1354" s="80"/>
      <c r="L1354" s="80"/>
      <c r="M1354" s="80"/>
      <c r="N1354" s="80"/>
    </row>
    <row r="1355" spans="2:14" hidden="1" x14ac:dyDescent="0.35">
      <c r="B1355" s="66"/>
      <c r="C1355" s="66"/>
      <c r="D1355" s="66"/>
      <c r="E1355" s="80"/>
      <c r="F1355" s="80"/>
      <c r="G1355" s="81"/>
      <c r="H1355" s="81"/>
      <c r="I1355" s="81"/>
      <c r="J1355" s="80"/>
      <c r="K1355" s="80"/>
      <c r="L1355" s="80"/>
      <c r="M1355" s="80"/>
      <c r="N1355" s="80"/>
    </row>
    <row r="1356" spans="2:14" hidden="1" x14ac:dyDescent="0.35">
      <c r="B1356" s="66"/>
      <c r="C1356" s="66"/>
      <c r="D1356" s="66"/>
      <c r="E1356" s="80"/>
      <c r="F1356" s="80"/>
      <c r="G1356" s="81"/>
      <c r="H1356" s="81"/>
      <c r="I1356" s="81"/>
      <c r="J1356" s="80"/>
      <c r="K1356" s="80"/>
      <c r="L1356" s="80"/>
      <c r="M1356" s="80"/>
      <c r="N1356" s="80"/>
    </row>
    <row r="1357" spans="2:14" hidden="1" x14ac:dyDescent="0.35">
      <c r="B1357" s="66"/>
      <c r="C1357" s="66"/>
      <c r="D1357" s="66"/>
      <c r="E1357" s="80"/>
      <c r="F1357" s="80"/>
      <c r="G1357" s="81"/>
      <c r="H1357" s="81"/>
      <c r="I1357" s="81"/>
      <c r="J1357" s="80"/>
      <c r="K1357" s="80"/>
      <c r="L1357" s="80"/>
      <c r="M1357" s="80"/>
      <c r="N1357" s="80"/>
    </row>
    <row r="1358" spans="2:14" hidden="1" x14ac:dyDescent="0.35">
      <c r="B1358" s="66"/>
      <c r="C1358" s="66"/>
      <c r="D1358" s="66"/>
      <c r="E1358" s="80"/>
      <c r="F1358" s="80"/>
      <c r="G1358" s="81"/>
      <c r="H1358" s="81"/>
      <c r="I1358" s="81"/>
      <c r="J1358" s="80"/>
      <c r="K1358" s="80"/>
      <c r="L1358" s="80"/>
      <c r="M1358" s="80"/>
      <c r="N1358" s="80"/>
    </row>
    <row r="1359" spans="2:14" hidden="1" x14ac:dyDescent="0.35">
      <c r="B1359" s="66"/>
      <c r="C1359" s="66"/>
      <c r="D1359" s="66"/>
      <c r="E1359" s="80"/>
      <c r="F1359" s="80"/>
      <c r="G1359" s="81"/>
      <c r="H1359" s="81"/>
      <c r="I1359" s="81"/>
      <c r="J1359" s="80"/>
      <c r="K1359" s="80"/>
      <c r="L1359" s="80"/>
      <c r="M1359" s="80"/>
      <c r="N1359" s="80"/>
    </row>
    <row r="1360" spans="2:14" hidden="1" x14ac:dyDescent="0.35">
      <c r="B1360" s="66"/>
      <c r="C1360" s="66"/>
      <c r="D1360" s="66"/>
      <c r="E1360" s="80"/>
      <c r="F1360" s="80"/>
      <c r="G1360" s="81"/>
      <c r="H1360" s="81"/>
      <c r="I1360" s="81"/>
      <c r="J1360" s="80"/>
      <c r="K1360" s="80"/>
      <c r="L1360" s="80"/>
      <c r="M1360" s="80"/>
      <c r="N1360" s="80"/>
    </row>
    <row r="1361" spans="2:14" hidden="1" x14ac:dyDescent="0.35">
      <c r="B1361" s="66"/>
      <c r="C1361" s="66"/>
      <c r="D1361" s="66"/>
      <c r="E1361" s="80"/>
      <c r="F1361" s="80"/>
      <c r="G1361" s="81"/>
      <c r="H1361" s="81"/>
      <c r="I1361" s="81"/>
      <c r="J1361" s="80"/>
      <c r="K1361" s="80"/>
      <c r="L1361" s="80"/>
      <c r="M1361" s="80"/>
      <c r="N1361" s="80"/>
    </row>
    <row r="1362" spans="2:14" hidden="1" x14ac:dyDescent="0.35">
      <c r="B1362" s="66"/>
      <c r="C1362" s="66"/>
      <c r="D1362" s="66"/>
      <c r="E1362" s="80"/>
      <c r="F1362" s="80"/>
      <c r="G1362" s="81"/>
      <c r="H1362" s="81"/>
      <c r="I1362" s="81"/>
      <c r="J1362" s="80"/>
      <c r="K1362" s="80"/>
      <c r="L1362" s="80"/>
      <c r="M1362" s="80"/>
      <c r="N1362" s="80"/>
    </row>
    <row r="1363" spans="2:14" hidden="1" x14ac:dyDescent="0.35">
      <c r="B1363" s="66"/>
      <c r="C1363" s="66"/>
      <c r="D1363" s="66"/>
      <c r="E1363" s="80"/>
      <c r="F1363" s="80"/>
      <c r="G1363" s="81"/>
      <c r="H1363" s="81"/>
      <c r="I1363" s="81"/>
      <c r="J1363" s="80"/>
      <c r="K1363" s="80"/>
      <c r="L1363" s="80"/>
      <c r="M1363" s="80"/>
      <c r="N1363" s="80"/>
    </row>
    <row r="1364" spans="2:14" hidden="1" x14ac:dyDescent="0.35">
      <c r="B1364" s="66"/>
      <c r="C1364" s="66"/>
      <c r="D1364" s="66"/>
      <c r="E1364" s="80"/>
      <c r="F1364" s="80"/>
      <c r="G1364" s="81"/>
      <c r="H1364" s="81"/>
      <c r="I1364" s="81"/>
      <c r="J1364" s="80"/>
      <c r="K1364" s="80"/>
      <c r="L1364" s="80"/>
      <c r="M1364" s="80"/>
      <c r="N1364" s="80"/>
    </row>
    <row r="1365" spans="2:14" hidden="1" x14ac:dyDescent="0.35">
      <c r="B1365" s="66"/>
      <c r="C1365" s="66"/>
      <c r="D1365" s="66"/>
      <c r="E1365" s="80"/>
      <c r="F1365" s="80"/>
      <c r="G1365" s="81"/>
      <c r="H1365" s="81"/>
      <c r="I1365" s="81"/>
      <c r="J1365" s="80"/>
      <c r="K1365" s="80"/>
      <c r="L1365" s="80"/>
      <c r="M1365" s="80"/>
      <c r="N1365" s="80"/>
    </row>
    <row r="1366" spans="2:14" hidden="1" x14ac:dyDescent="0.35">
      <c r="B1366" s="66"/>
      <c r="C1366" s="66"/>
      <c r="D1366" s="66"/>
      <c r="E1366" s="80"/>
      <c r="F1366" s="80"/>
      <c r="G1366" s="81"/>
      <c r="H1366" s="81"/>
      <c r="I1366" s="81"/>
      <c r="J1366" s="80"/>
      <c r="K1366" s="80"/>
      <c r="L1366" s="80"/>
      <c r="M1366" s="80"/>
      <c r="N1366" s="80"/>
    </row>
    <row r="1367" spans="2:14" hidden="1" x14ac:dyDescent="0.35">
      <c r="B1367" s="66"/>
      <c r="C1367" s="66"/>
      <c r="D1367" s="66"/>
      <c r="E1367" s="80"/>
      <c r="F1367" s="80"/>
      <c r="G1367" s="81"/>
      <c r="H1367" s="81"/>
      <c r="I1367" s="81"/>
      <c r="J1367" s="80"/>
      <c r="K1367" s="80"/>
      <c r="L1367" s="80"/>
      <c r="M1367" s="80"/>
      <c r="N1367" s="80"/>
    </row>
    <row r="1368" spans="2:14" hidden="1" x14ac:dyDescent="0.35">
      <c r="B1368" s="66"/>
      <c r="C1368" s="66"/>
      <c r="D1368" s="66"/>
      <c r="E1368" s="80"/>
      <c r="F1368" s="80"/>
      <c r="G1368" s="81"/>
      <c r="H1368" s="81"/>
      <c r="I1368" s="81"/>
      <c r="J1368" s="80"/>
      <c r="K1368" s="80"/>
      <c r="L1368" s="80"/>
      <c r="M1368" s="80"/>
      <c r="N1368" s="80"/>
    </row>
    <row r="1369" spans="2:14" hidden="1" x14ac:dyDescent="0.35">
      <c r="B1369" s="66"/>
      <c r="C1369" s="66"/>
      <c r="D1369" s="66"/>
      <c r="E1369" s="80"/>
      <c r="F1369" s="80"/>
      <c r="G1369" s="81"/>
      <c r="H1369" s="81"/>
      <c r="I1369" s="81"/>
      <c r="J1369" s="80"/>
      <c r="K1369" s="80"/>
      <c r="L1369" s="80"/>
      <c r="M1369" s="80"/>
      <c r="N1369" s="80"/>
    </row>
    <row r="1370" spans="2:14" hidden="1" x14ac:dyDescent="0.35">
      <c r="B1370" s="66"/>
      <c r="C1370" s="66"/>
      <c r="D1370" s="66"/>
      <c r="E1370" s="80"/>
      <c r="F1370" s="80"/>
      <c r="G1370" s="81"/>
      <c r="H1370" s="81"/>
      <c r="I1370" s="81"/>
      <c r="J1370" s="80"/>
      <c r="K1370" s="80"/>
      <c r="L1370" s="80"/>
      <c r="M1370" s="80"/>
      <c r="N1370" s="80"/>
    </row>
    <row r="1371" spans="2:14" hidden="1" x14ac:dyDescent="0.35">
      <c r="B1371" s="66"/>
      <c r="C1371" s="66"/>
      <c r="D1371" s="66"/>
      <c r="E1371" s="80"/>
      <c r="F1371" s="80"/>
      <c r="G1371" s="81"/>
      <c r="H1371" s="81"/>
      <c r="I1371" s="81"/>
      <c r="J1371" s="80"/>
      <c r="K1371" s="80"/>
      <c r="L1371" s="80"/>
      <c r="M1371" s="80"/>
      <c r="N1371" s="80"/>
    </row>
    <row r="1372" spans="2:14" hidden="1" x14ac:dyDescent="0.35">
      <c r="B1372" s="66"/>
      <c r="C1372" s="66"/>
      <c r="D1372" s="66"/>
      <c r="E1372" s="80"/>
      <c r="F1372" s="80"/>
      <c r="G1372" s="81"/>
      <c r="H1372" s="81"/>
      <c r="I1372" s="81"/>
      <c r="J1372" s="80"/>
      <c r="K1372" s="80"/>
      <c r="L1372" s="80"/>
      <c r="M1372" s="80"/>
      <c r="N1372" s="80"/>
    </row>
    <row r="1373" spans="2:14" hidden="1" x14ac:dyDescent="0.35">
      <c r="B1373" s="66"/>
      <c r="C1373" s="66"/>
      <c r="D1373" s="66"/>
      <c r="E1373" s="80"/>
      <c r="F1373" s="80"/>
      <c r="G1373" s="81"/>
      <c r="H1373" s="81"/>
      <c r="I1373" s="81"/>
      <c r="J1373" s="80"/>
      <c r="K1373" s="80"/>
      <c r="L1373" s="80"/>
      <c r="M1373" s="80"/>
      <c r="N1373" s="80"/>
    </row>
    <row r="1374" spans="2:14" hidden="1" x14ac:dyDescent="0.35">
      <c r="B1374" s="66"/>
      <c r="C1374" s="66"/>
      <c r="D1374" s="66"/>
      <c r="E1374" s="80"/>
      <c r="F1374" s="80"/>
      <c r="G1374" s="81"/>
      <c r="H1374" s="81"/>
      <c r="I1374" s="81"/>
      <c r="J1374" s="80"/>
      <c r="K1374" s="80"/>
      <c r="L1374" s="80"/>
      <c r="M1374" s="80"/>
      <c r="N1374" s="80"/>
    </row>
    <row r="1375" spans="2:14" hidden="1" x14ac:dyDescent="0.35">
      <c r="B1375" s="66"/>
      <c r="C1375" s="66"/>
      <c r="D1375" s="66"/>
      <c r="E1375" s="80"/>
      <c r="F1375" s="80"/>
      <c r="G1375" s="81"/>
      <c r="H1375" s="81"/>
      <c r="I1375" s="81"/>
      <c r="J1375" s="80"/>
      <c r="K1375" s="80"/>
      <c r="L1375" s="80"/>
      <c r="M1375" s="80"/>
      <c r="N1375" s="80"/>
    </row>
    <row r="1376" spans="2:14" hidden="1" x14ac:dyDescent="0.35">
      <c r="B1376" s="66"/>
      <c r="C1376" s="66"/>
      <c r="D1376" s="66"/>
      <c r="E1376" s="80"/>
      <c r="F1376" s="80"/>
      <c r="G1376" s="81"/>
      <c r="H1376" s="81"/>
      <c r="I1376" s="81"/>
      <c r="J1376" s="80"/>
      <c r="K1376" s="80"/>
      <c r="L1376" s="80"/>
      <c r="M1376" s="80"/>
      <c r="N1376" s="80"/>
    </row>
    <row r="1377" spans="2:14" hidden="1" x14ac:dyDescent="0.35">
      <c r="B1377" s="66"/>
      <c r="C1377" s="66"/>
      <c r="D1377" s="66"/>
      <c r="E1377" s="80"/>
      <c r="F1377" s="80"/>
      <c r="G1377" s="81"/>
      <c r="H1377" s="81"/>
      <c r="I1377" s="81"/>
      <c r="J1377" s="80"/>
      <c r="K1377" s="80"/>
      <c r="L1377" s="80"/>
      <c r="M1377" s="80"/>
      <c r="N1377" s="80"/>
    </row>
    <row r="1378" spans="2:14" hidden="1" x14ac:dyDescent="0.35">
      <c r="B1378" s="66"/>
      <c r="C1378" s="66"/>
      <c r="D1378" s="66"/>
      <c r="E1378" s="80"/>
      <c r="F1378" s="80"/>
      <c r="G1378" s="81"/>
      <c r="H1378" s="81"/>
      <c r="I1378" s="81"/>
      <c r="J1378" s="80"/>
      <c r="K1378" s="80"/>
      <c r="L1378" s="80"/>
      <c r="M1378" s="80"/>
      <c r="N1378" s="80"/>
    </row>
    <row r="1379" spans="2:14" hidden="1" x14ac:dyDescent="0.35">
      <c r="B1379" s="66"/>
      <c r="C1379" s="66"/>
      <c r="D1379" s="66"/>
      <c r="E1379" s="80"/>
      <c r="F1379" s="80"/>
      <c r="G1379" s="81"/>
      <c r="H1379" s="81"/>
      <c r="I1379" s="81"/>
      <c r="J1379" s="80"/>
      <c r="K1379" s="80"/>
      <c r="L1379" s="80"/>
      <c r="M1379" s="80"/>
      <c r="N1379" s="80"/>
    </row>
    <row r="1380" spans="2:14" hidden="1" x14ac:dyDescent="0.35">
      <c r="B1380" s="66"/>
      <c r="C1380" s="66"/>
      <c r="D1380" s="66"/>
      <c r="E1380" s="80"/>
      <c r="F1380" s="80"/>
      <c r="G1380" s="81"/>
      <c r="H1380" s="81"/>
      <c r="I1380" s="81"/>
      <c r="J1380" s="80"/>
      <c r="K1380" s="80"/>
      <c r="L1380" s="80"/>
      <c r="M1380" s="80"/>
      <c r="N1380" s="80"/>
    </row>
    <row r="1381" spans="2:14" hidden="1" x14ac:dyDescent="0.35">
      <c r="B1381" s="66"/>
      <c r="C1381" s="66"/>
      <c r="D1381" s="66"/>
      <c r="E1381" s="80"/>
      <c r="F1381" s="80"/>
      <c r="G1381" s="81"/>
      <c r="H1381" s="81"/>
      <c r="I1381" s="81"/>
      <c r="J1381" s="80"/>
      <c r="K1381" s="80"/>
      <c r="L1381" s="80"/>
      <c r="M1381" s="80"/>
      <c r="N1381" s="80"/>
    </row>
    <row r="1382" spans="2:14" hidden="1" x14ac:dyDescent="0.35">
      <c r="B1382" s="66"/>
      <c r="C1382" s="66"/>
      <c r="D1382" s="66"/>
      <c r="E1382" s="80"/>
      <c r="F1382" s="80"/>
      <c r="G1382" s="81"/>
      <c r="H1382" s="81"/>
      <c r="I1382" s="81"/>
      <c r="J1382" s="80"/>
      <c r="K1382" s="80"/>
      <c r="L1382" s="80"/>
      <c r="M1382" s="80"/>
      <c r="N1382" s="80"/>
    </row>
    <row r="1383" spans="2:14" hidden="1" x14ac:dyDescent="0.35">
      <c r="B1383" s="66"/>
      <c r="C1383" s="66"/>
      <c r="D1383" s="66"/>
      <c r="E1383" s="80"/>
      <c r="F1383" s="80"/>
      <c r="G1383" s="81"/>
      <c r="H1383" s="81"/>
      <c r="I1383" s="81"/>
      <c r="J1383" s="80"/>
      <c r="K1383" s="80"/>
      <c r="L1383" s="80"/>
      <c r="M1383" s="80"/>
      <c r="N1383" s="80"/>
    </row>
    <row r="1384" spans="2:14" hidden="1" x14ac:dyDescent="0.35">
      <c r="B1384" s="66"/>
      <c r="C1384" s="66"/>
      <c r="D1384" s="66"/>
      <c r="E1384" s="80"/>
      <c r="F1384" s="80"/>
      <c r="G1384" s="81"/>
      <c r="H1384" s="81"/>
      <c r="I1384" s="81"/>
      <c r="J1384" s="80"/>
      <c r="K1384" s="80"/>
      <c r="L1384" s="80"/>
      <c r="M1384" s="80"/>
      <c r="N1384" s="80"/>
    </row>
    <row r="1385" spans="2:14" hidden="1" x14ac:dyDescent="0.35">
      <c r="B1385" s="66"/>
      <c r="C1385" s="66"/>
      <c r="D1385" s="66"/>
      <c r="E1385" s="80"/>
      <c r="F1385" s="80"/>
      <c r="G1385" s="81"/>
      <c r="H1385" s="81"/>
      <c r="I1385" s="81"/>
      <c r="J1385" s="80"/>
      <c r="K1385" s="80"/>
      <c r="L1385" s="80"/>
      <c r="M1385" s="80"/>
      <c r="N1385" s="80"/>
    </row>
    <row r="1386" spans="2:14" hidden="1" x14ac:dyDescent="0.35">
      <c r="B1386" s="66"/>
      <c r="C1386" s="66"/>
      <c r="D1386" s="66"/>
      <c r="E1386" s="80"/>
      <c r="F1386" s="80"/>
      <c r="G1386" s="81"/>
      <c r="H1386" s="81"/>
      <c r="I1386" s="81"/>
      <c r="J1386" s="80"/>
      <c r="K1386" s="80"/>
      <c r="L1386" s="80"/>
      <c r="M1386" s="80"/>
      <c r="N1386" s="80"/>
    </row>
    <row r="1387" spans="2:14" hidden="1" x14ac:dyDescent="0.35">
      <c r="B1387" s="66"/>
      <c r="C1387" s="66"/>
      <c r="D1387" s="66"/>
      <c r="E1387" s="80"/>
      <c r="F1387" s="80"/>
      <c r="G1387" s="81"/>
      <c r="H1387" s="81"/>
      <c r="I1387" s="81"/>
      <c r="J1387" s="80"/>
      <c r="K1387" s="80"/>
      <c r="L1387" s="80"/>
      <c r="M1387" s="80"/>
      <c r="N1387" s="80"/>
    </row>
    <row r="1388" spans="2:14" hidden="1" x14ac:dyDescent="0.35">
      <c r="B1388" s="66"/>
      <c r="C1388" s="66"/>
      <c r="D1388" s="66"/>
      <c r="E1388" s="80"/>
      <c r="F1388" s="80"/>
      <c r="G1388" s="81"/>
      <c r="H1388" s="81"/>
      <c r="I1388" s="81"/>
      <c r="J1388" s="80"/>
      <c r="K1388" s="80"/>
      <c r="L1388" s="80"/>
      <c r="M1388" s="80"/>
      <c r="N1388" s="80"/>
    </row>
    <row r="1389" spans="2:14" hidden="1" x14ac:dyDescent="0.35">
      <c r="B1389" s="66"/>
      <c r="C1389" s="66"/>
      <c r="D1389" s="66"/>
      <c r="E1389" s="80"/>
      <c r="F1389" s="80"/>
      <c r="G1389" s="81"/>
      <c r="H1389" s="81"/>
      <c r="I1389" s="81"/>
      <c r="J1389" s="80"/>
      <c r="K1389" s="80"/>
      <c r="L1389" s="80"/>
      <c r="M1389" s="80"/>
      <c r="N1389" s="80"/>
    </row>
    <row r="1390" spans="2:14" hidden="1" x14ac:dyDescent="0.35">
      <c r="B1390" s="66"/>
      <c r="C1390" s="66"/>
      <c r="D1390" s="66"/>
      <c r="E1390" s="80"/>
      <c r="F1390" s="80"/>
      <c r="G1390" s="81"/>
      <c r="H1390" s="81"/>
      <c r="I1390" s="81"/>
      <c r="J1390" s="80"/>
      <c r="K1390" s="80"/>
      <c r="L1390" s="80"/>
      <c r="M1390" s="80"/>
      <c r="N1390" s="80"/>
    </row>
    <row r="1391" spans="2:14" hidden="1" x14ac:dyDescent="0.35">
      <c r="B1391" s="66"/>
      <c r="C1391" s="66"/>
      <c r="D1391" s="66"/>
      <c r="E1391" s="80"/>
      <c r="F1391" s="80"/>
      <c r="G1391" s="81"/>
      <c r="H1391" s="81"/>
      <c r="I1391" s="81"/>
      <c r="J1391" s="80"/>
      <c r="K1391" s="80"/>
      <c r="L1391" s="80"/>
      <c r="M1391" s="80"/>
      <c r="N1391" s="80"/>
    </row>
    <row r="1392" spans="2:14" hidden="1" x14ac:dyDescent="0.35">
      <c r="B1392" s="66"/>
      <c r="C1392" s="66"/>
      <c r="D1392" s="66"/>
      <c r="E1392" s="80"/>
      <c r="F1392" s="80"/>
      <c r="G1392" s="81"/>
      <c r="H1392" s="81"/>
      <c r="I1392" s="81"/>
      <c r="J1392" s="80"/>
      <c r="K1392" s="80"/>
      <c r="L1392" s="80"/>
      <c r="M1392" s="80"/>
      <c r="N1392" s="80"/>
    </row>
    <row r="1393" spans="2:14" hidden="1" x14ac:dyDescent="0.35">
      <c r="B1393" s="66"/>
      <c r="C1393" s="66"/>
      <c r="D1393" s="66"/>
      <c r="E1393" s="80"/>
      <c r="F1393" s="80"/>
      <c r="G1393" s="81"/>
      <c r="H1393" s="81"/>
      <c r="I1393" s="81"/>
      <c r="J1393" s="80"/>
      <c r="K1393" s="80"/>
      <c r="L1393" s="80"/>
      <c r="M1393" s="80"/>
      <c r="N1393" s="80"/>
    </row>
    <row r="1394" spans="2:14" hidden="1" x14ac:dyDescent="0.35">
      <c r="B1394" s="66"/>
      <c r="C1394" s="66"/>
      <c r="D1394" s="66"/>
      <c r="E1394" s="80"/>
      <c r="F1394" s="80"/>
      <c r="G1394" s="81"/>
      <c r="H1394" s="81"/>
      <c r="I1394" s="81"/>
      <c r="J1394" s="80"/>
      <c r="K1394" s="80"/>
      <c r="L1394" s="80"/>
      <c r="M1394" s="80"/>
      <c r="N1394" s="80"/>
    </row>
    <row r="1395" spans="2:14" hidden="1" x14ac:dyDescent="0.35">
      <c r="B1395" s="66"/>
      <c r="C1395" s="66"/>
      <c r="D1395" s="66"/>
      <c r="E1395" s="80"/>
      <c r="F1395" s="80"/>
      <c r="G1395" s="81"/>
      <c r="H1395" s="81"/>
      <c r="I1395" s="81"/>
      <c r="J1395" s="80"/>
      <c r="K1395" s="80"/>
      <c r="L1395" s="80"/>
      <c r="M1395" s="80"/>
      <c r="N1395" s="80"/>
    </row>
    <row r="1396" spans="2:14" hidden="1" x14ac:dyDescent="0.35">
      <c r="B1396" s="66"/>
      <c r="C1396" s="66"/>
      <c r="D1396" s="66"/>
      <c r="E1396" s="80"/>
      <c r="F1396" s="80"/>
      <c r="G1396" s="81"/>
      <c r="H1396" s="81"/>
      <c r="I1396" s="81"/>
      <c r="J1396" s="80"/>
      <c r="K1396" s="80"/>
      <c r="L1396" s="80"/>
      <c r="M1396" s="80"/>
      <c r="N1396" s="80"/>
    </row>
    <row r="1397" spans="2:14" hidden="1" x14ac:dyDescent="0.35">
      <c r="B1397" s="66"/>
      <c r="C1397" s="66"/>
      <c r="D1397" s="66"/>
      <c r="E1397" s="80"/>
      <c r="F1397" s="80"/>
      <c r="G1397" s="81"/>
      <c r="H1397" s="81"/>
      <c r="I1397" s="81"/>
      <c r="J1397" s="80"/>
      <c r="K1397" s="80"/>
      <c r="L1397" s="80"/>
      <c r="M1397" s="80"/>
      <c r="N1397" s="80"/>
    </row>
    <row r="1398" spans="2:14" hidden="1" x14ac:dyDescent="0.35">
      <c r="B1398" s="66"/>
      <c r="C1398" s="66"/>
      <c r="D1398" s="66"/>
      <c r="E1398" s="80"/>
      <c r="F1398" s="80"/>
      <c r="G1398" s="81"/>
      <c r="H1398" s="81"/>
      <c r="I1398" s="81"/>
      <c r="J1398" s="80"/>
      <c r="K1398" s="80"/>
      <c r="L1398" s="80"/>
      <c r="M1398" s="80"/>
      <c r="N1398" s="80"/>
    </row>
    <row r="1399" spans="2:14" hidden="1" x14ac:dyDescent="0.35">
      <c r="B1399" s="66"/>
      <c r="C1399" s="66"/>
      <c r="D1399" s="66"/>
      <c r="E1399" s="80"/>
      <c r="F1399" s="80"/>
      <c r="G1399" s="81"/>
      <c r="H1399" s="81"/>
      <c r="I1399" s="81"/>
      <c r="J1399" s="80"/>
      <c r="K1399" s="80"/>
      <c r="L1399" s="80"/>
      <c r="M1399" s="80"/>
      <c r="N1399" s="80"/>
    </row>
    <row r="1400" spans="2:14" hidden="1" x14ac:dyDescent="0.35">
      <c r="B1400" s="66"/>
      <c r="C1400" s="66"/>
      <c r="D1400" s="66"/>
      <c r="E1400" s="80"/>
      <c r="F1400" s="80"/>
      <c r="G1400" s="81"/>
      <c r="H1400" s="81"/>
      <c r="I1400" s="81"/>
      <c r="J1400" s="80"/>
      <c r="K1400" s="80"/>
      <c r="L1400" s="80"/>
      <c r="M1400" s="80"/>
      <c r="N1400" s="80"/>
    </row>
    <row r="1401" spans="2:14" hidden="1" x14ac:dyDescent="0.35">
      <c r="B1401" s="66"/>
      <c r="C1401" s="66"/>
      <c r="D1401" s="66"/>
      <c r="E1401" s="80"/>
      <c r="F1401" s="80"/>
      <c r="G1401" s="81"/>
      <c r="H1401" s="81"/>
      <c r="I1401" s="81"/>
      <c r="J1401" s="80"/>
      <c r="K1401" s="80"/>
      <c r="L1401" s="80"/>
      <c r="M1401" s="80"/>
      <c r="N1401" s="80"/>
    </row>
    <row r="1402" spans="2:14" hidden="1" x14ac:dyDescent="0.35">
      <c r="B1402" s="66"/>
      <c r="C1402" s="66"/>
      <c r="D1402" s="66"/>
      <c r="E1402" s="80"/>
      <c r="F1402" s="80"/>
      <c r="G1402" s="81"/>
      <c r="H1402" s="81"/>
      <c r="I1402" s="81"/>
      <c r="J1402" s="80"/>
      <c r="K1402" s="80"/>
      <c r="L1402" s="80"/>
      <c r="M1402" s="80"/>
      <c r="N1402" s="80"/>
    </row>
    <row r="1403" spans="2:14" hidden="1" x14ac:dyDescent="0.35">
      <c r="B1403" s="66"/>
      <c r="C1403" s="66"/>
      <c r="D1403" s="66"/>
      <c r="E1403" s="80"/>
      <c r="F1403" s="80"/>
      <c r="G1403" s="81"/>
      <c r="H1403" s="81"/>
      <c r="I1403" s="81"/>
      <c r="J1403" s="80"/>
      <c r="K1403" s="80"/>
      <c r="L1403" s="80"/>
      <c r="M1403" s="80"/>
      <c r="N1403" s="80"/>
    </row>
    <row r="1404" spans="2:14" hidden="1" x14ac:dyDescent="0.35">
      <c r="B1404" s="66"/>
      <c r="C1404" s="66"/>
      <c r="D1404" s="66"/>
      <c r="E1404" s="80"/>
      <c r="F1404" s="80"/>
      <c r="G1404" s="81"/>
      <c r="H1404" s="81"/>
      <c r="I1404" s="81"/>
      <c r="J1404" s="80"/>
      <c r="K1404" s="80"/>
      <c r="L1404" s="80"/>
      <c r="M1404" s="80"/>
      <c r="N1404" s="80"/>
    </row>
    <row r="1405" spans="2:14" hidden="1" x14ac:dyDescent="0.35">
      <c r="B1405" s="66"/>
      <c r="C1405" s="66"/>
      <c r="D1405" s="66"/>
      <c r="E1405" s="80"/>
      <c r="F1405" s="80"/>
      <c r="G1405" s="81"/>
      <c r="H1405" s="81"/>
      <c r="I1405" s="81"/>
      <c r="J1405" s="80"/>
      <c r="K1405" s="80"/>
      <c r="L1405" s="80"/>
      <c r="M1405" s="80"/>
      <c r="N1405" s="80"/>
    </row>
    <row r="1406" spans="2:14" hidden="1" x14ac:dyDescent="0.35">
      <c r="B1406" s="66"/>
      <c r="C1406" s="66"/>
      <c r="D1406" s="66"/>
      <c r="E1406" s="80"/>
      <c r="F1406" s="80"/>
      <c r="G1406" s="81"/>
      <c r="H1406" s="81"/>
      <c r="I1406" s="81"/>
      <c r="J1406" s="80"/>
      <c r="K1406" s="80"/>
      <c r="L1406" s="80"/>
      <c r="M1406" s="80"/>
      <c r="N1406" s="80"/>
    </row>
    <row r="1407" spans="2:14" hidden="1" x14ac:dyDescent="0.35">
      <c r="B1407" s="66"/>
      <c r="C1407" s="66"/>
      <c r="D1407" s="66"/>
      <c r="E1407" s="80"/>
      <c r="F1407" s="80"/>
      <c r="G1407" s="81"/>
      <c r="H1407" s="81"/>
      <c r="I1407" s="81"/>
      <c r="J1407" s="80"/>
      <c r="K1407" s="80"/>
      <c r="L1407" s="80"/>
      <c r="M1407" s="80"/>
      <c r="N1407" s="80"/>
    </row>
    <row r="1408" spans="2:14" hidden="1" x14ac:dyDescent="0.35">
      <c r="B1408" s="66"/>
      <c r="C1408" s="66"/>
      <c r="D1408" s="66"/>
      <c r="E1408" s="80"/>
      <c r="F1408" s="80"/>
      <c r="G1408" s="81"/>
      <c r="H1408" s="81"/>
      <c r="I1408" s="81"/>
      <c r="J1408" s="80"/>
      <c r="K1408" s="80"/>
      <c r="L1408" s="80"/>
      <c r="M1408" s="80"/>
      <c r="N1408" s="80"/>
    </row>
    <row r="1409" spans="2:14" hidden="1" x14ac:dyDescent="0.35">
      <c r="B1409" s="66"/>
      <c r="C1409" s="66"/>
      <c r="D1409" s="66"/>
      <c r="E1409" s="80"/>
      <c r="F1409" s="80"/>
      <c r="G1409" s="81"/>
      <c r="H1409" s="81"/>
      <c r="I1409" s="81"/>
      <c r="J1409" s="80"/>
      <c r="K1409" s="80"/>
      <c r="L1409" s="80"/>
      <c r="M1409" s="80"/>
      <c r="N1409" s="80"/>
    </row>
    <row r="1410" spans="2:14" hidden="1" x14ac:dyDescent="0.35">
      <c r="B1410" s="66"/>
      <c r="C1410" s="66"/>
      <c r="D1410" s="66"/>
      <c r="E1410" s="80"/>
      <c r="F1410" s="80"/>
      <c r="G1410" s="81"/>
      <c r="H1410" s="81"/>
      <c r="I1410" s="81"/>
      <c r="J1410" s="80"/>
      <c r="K1410" s="80"/>
      <c r="L1410" s="80"/>
      <c r="M1410" s="80"/>
      <c r="N1410" s="80"/>
    </row>
    <row r="1411" spans="2:14" hidden="1" x14ac:dyDescent="0.35">
      <c r="B1411" s="66"/>
      <c r="C1411" s="66"/>
      <c r="D1411" s="66"/>
      <c r="E1411" s="80"/>
      <c r="F1411" s="80"/>
      <c r="G1411" s="81"/>
      <c r="H1411" s="81"/>
      <c r="I1411" s="81"/>
      <c r="J1411" s="80"/>
      <c r="K1411" s="80"/>
      <c r="L1411" s="80"/>
      <c r="M1411" s="80"/>
      <c r="N1411" s="80"/>
    </row>
    <row r="1412" spans="2:14" hidden="1" x14ac:dyDescent="0.35">
      <c r="B1412" s="66"/>
      <c r="C1412" s="66"/>
      <c r="D1412" s="66"/>
      <c r="E1412" s="80"/>
      <c r="F1412" s="80"/>
      <c r="G1412" s="81"/>
      <c r="H1412" s="81"/>
      <c r="I1412" s="81"/>
      <c r="J1412" s="80"/>
      <c r="K1412" s="80"/>
      <c r="L1412" s="80"/>
      <c r="M1412" s="80"/>
      <c r="N1412" s="80"/>
    </row>
    <row r="1413" spans="2:14" hidden="1" x14ac:dyDescent="0.35">
      <c r="B1413" s="66"/>
      <c r="C1413" s="66"/>
      <c r="D1413" s="66"/>
      <c r="E1413" s="80"/>
      <c r="F1413" s="80"/>
      <c r="G1413" s="81"/>
      <c r="H1413" s="81"/>
      <c r="I1413" s="81"/>
      <c r="J1413" s="80"/>
      <c r="K1413" s="80"/>
      <c r="L1413" s="80"/>
      <c r="M1413" s="80"/>
      <c r="N1413" s="80"/>
    </row>
    <row r="1414" spans="2:14" hidden="1" x14ac:dyDescent="0.35">
      <c r="B1414" s="66"/>
      <c r="C1414" s="66"/>
      <c r="D1414" s="66"/>
      <c r="E1414" s="80"/>
      <c r="F1414" s="80"/>
      <c r="G1414" s="81"/>
      <c r="H1414" s="81"/>
      <c r="I1414" s="81"/>
      <c r="J1414" s="80"/>
      <c r="K1414" s="80"/>
      <c r="L1414" s="80"/>
      <c r="M1414" s="80"/>
      <c r="N1414" s="80"/>
    </row>
    <row r="1415" spans="2:14" hidden="1" x14ac:dyDescent="0.35">
      <c r="B1415" s="66"/>
      <c r="C1415" s="66"/>
      <c r="D1415" s="66"/>
      <c r="E1415" s="80"/>
      <c r="F1415" s="80"/>
      <c r="G1415" s="81"/>
      <c r="H1415" s="81"/>
      <c r="I1415" s="81"/>
      <c r="J1415" s="80"/>
      <c r="K1415" s="80"/>
      <c r="L1415" s="80"/>
      <c r="M1415" s="80"/>
      <c r="N1415" s="80"/>
    </row>
    <row r="1416" spans="2:14" hidden="1" x14ac:dyDescent="0.35">
      <c r="B1416" s="66"/>
      <c r="C1416" s="66"/>
      <c r="D1416" s="66"/>
      <c r="E1416" s="80"/>
      <c r="F1416" s="80"/>
      <c r="G1416" s="81"/>
      <c r="H1416" s="81"/>
      <c r="I1416" s="81"/>
      <c r="J1416" s="80"/>
      <c r="K1416" s="80"/>
      <c r="L1416" s="80"/>
      <c r="M1416" s="80"/>
      <c r="N1416" s="80"/>
    </row>
    <row r="1417" spans="2:14" hidden="1" x14ac:dyDescent="0.35">
      <c r="B1417" s="66"/>
      <c r="C1417" s="66"/>
      <c r="D1417" s="66"/>
      <c r="E1417" s="80"/>
      <c r="F1417" s="80"/>
      <c r="G1417" s="81"/>
      <c r="H1417" s="81"/>
      <c r="I1417" s="81"/>
      <c r="J1417" s="80"/>
      <c r="K1417" s="80"/>
      <c r="L1417" s="80"/>
      <c r="M1417" s="80"/>
      <c r="N1417" s="80"/>
    </row>
    <row r="1418" spans="2:14" hidden="1" x14ac:dyDescent="0.35">
      <c r="B1418" s="66"/>
      <c r="C1418" s="66"/>
      <c r="D1418" s="66"/>
      <c r="E1418" s="80"/>
      <c r="F1418" s="80"/>
      <c r="G1418" s="81"/>
      <c r="H1418" s="81"/>
      <c r="I1418" s="81"/>
      <c r="J1418" s="80"/>
      <c r="K1418" s="80"/>
      <c r="L1418" s="80"/>
      <c r="M1418" s="80"/>
      <c r="N1418" s="80"/>
    </row>
    <row r="1419" spans="2:14" hidden="1" x14ac:dyDescent="0.35">
      <c r="B1419" s="66"/>
      <c r="C1419" s="66"/>
      <c r="D1419" s="66"/>
      <c r="E1419" s="80"/>
      <c r="F1419" s="80"/>
      <c r="G1419" s="81"/>
      <c r="H1419" s="81"/>
      <c r="I1419" s="81"/>
      <c r="J1419" s="80"/>
      <c r="K1419" s="80"/>
      <c r="L1419" s="80"/>
      <c r="M1419" s="80"/>
      <c r="N1419" s="80"/>
    </row>
    <row r="1420" spans="2:14" hidden="1" x14ac:dyDescent="0.35">
      <c r="B1420" s="66"/>
      <c r="C1420" s="66"/>
      <c r="D1420" s="66"/>
      <c r="E1420" s="80"/>
      <c r="F1420" s="80"/>
      <c r="G1420" s="81"/>
      <c r="H1420" s="81"/>
      <c r="I1420" s="81"/>
      <c r="J1420" s="80"/>
      <c r="K1420" s="80"/>
      <c r="L1420" s="80"/>
      <c r="M1420" s="80"/>
      <c r="N1420" s="80"/>
    </row>
    <row r="1421" spans="2:14" hidden="1" x14ac:dyDescent="0.35">
      <c r="B1421" s="66"/>
      <c r="C1421" s="66"/>
      <c r="D1421" s="66"/>
      <c r="E1421" s="80"/>
      <c r="F1421" s="80"/>
      <c r="G1421" s="81"/>
      <c r="H1421" s="81"/>
      <c r="I1421" s="81"/>
      <c r="J1421" s="80"/>
      <c r="K1421" s="80"/>
      <c r="L1421" s="80"/>
      <c r="M1421" s="80"/>
      <c r="N1421" s="80"/>
    </row>
    <row r="1422" spans="2:14" hidden="1" x14ac:dyDescent="0.35">
      <c r="B1422" s="66"/>
      <c r="C1422" s="66"/>
      <c r="D1422" s="66"/>
      <c r="E1422" s="80"/>
      <c r="F1422" s="80"/>
      <c r="G1422" s="81"/>
      <c r="H1422" s="81"/>
      <c r="I1422" s="81"/>
      <c r="J1422" s="80"/>
      <c r="K1422" s="80"/>
      <c r="L1422" s="80"/>
      <c r="M1422" s="80"/>
      <c r="N1422" s="80"/>
    </row>
    <row r="1423" spans="2:14" hidden="1" x14ac:dyDescent="0.35">
      <c r="B1423" s="66"/>
      <c r="C1423" s="66"/>
      <c r="D1423" s="66"/>
      <c r="E1423" s="80"/>
      <c r="F1423" s="80"/>
      <c r="G1423" s="81"/>
      <c r="H1423" s="81"/>
      <c r="I1423" s="81"/>
      <c r="J1423" s="80"/>
      <c r="K1423" s="80"/>
      <c r="L1423" s="80"/>
      <c r="M1423" s="80"/>
      <c r="N1423" s="80"/>
    </row>
    <row r="1424" spans="2:14" hidden="1" x14ac:dyDescent="0.35">
      <c r="B1424" s="66"/>
      <c r="C1424" s="66"/>
      <c r="D1424" s="66"/>
      <c r="E1424" s="80"/>
      <c r="F1424" s="80"/>
      <c r="G1424" s="81"/>
      <c r="H1424" s="81"/>
      <c r="I1424" s="81"/>
      <c r="J1424" s="80"/>
      <c r="K1424" s="80"/>
      <c r="L1424" s="80"/>
      <c r="M1424" s="80"/>
      <c r="N1424" s="80"/>
    </row>
    <row r="1425" spans="2:14" hidden="1" x14ac:dyDescent="0.35">
      <c r="B1425" s="66"/>
      <c r="C1425" s="66"/>
      <c r="D1425" s="66"/>
      <c r="E1425" s="80"/>
      <c r="F1425" s="80"/>
      <c r="G1425" s="81"/>
      <c r="H1425" s="81"/>
      <c r="I1425" s="81"/>
      <c r="J1425" s="80"/>
      <c r="K1425" s="80"/>
      <c r="L1425" s="80"/>
      <c r="M1425" s="80"/>
      <c r="N1425" s="80"/>
    </row>
    <row r="1426" spans="2:14" hidden="1" x14ac:dyDescent="0.35">
      <c r="B1426" s="66"/>
      <c r="C1426" s="66"/>
      <c r="D1426" s="66"/>
      <c r="E1426" s="80"/>
      <c r="F1426" s="80"/>
      <c r="G1426" s="81"/>
      <c r="H1426" s="81"/>
      <c r="I1426" s="81"/>
      <c r="J1426" s="80"/>
      <c r="K1426" s="80"/>
      <c r="L1426" s="80"/>
      <c r="M1426" s="80"/>
      <c r="N1426" s="80"/>
    </row>
    <row r="1427" spans="2:14" hidden="1" x14ac:dyDescent="0.35">
      <c r="B1427" s="66"/>
      <c r="C1427" s="66"/>
      <c r="D1427" s="66"/>
      <c r="E1427" s="80"/>
      <c r="F1427" s="80"/>
      <c r="G1427" s="81"/>
      <c r="H1427" s="81"/>
      <c r="I1427" s="81"/>
      <c r="J1427" s="80"/>
      <c r="K1427" s="80"/>
      <c r="L1427" s="80"/>
      <c r="M1427" s="80"/>
      <c r="N1427" s="80"/>
    </row>
    <row r="1428" spans="2:14" hidden="1" x14ac:dyDescent="0.35">
      <c r="B1428" s="66"/>
      <c r="C1428" s="66"/>
      <c r="D1428" s="66"/>
      <c r="E1428" s="80"/>
      <c r="F1428" s="80"/>
      <c r="G1428" s="81"/>
      <c r="H1428" s="81"/>
      <c r="I1428" s="81"/>
      <c r="J1428" s="80"/>
      <c r="K1428" s="80"/>
      <c r="L1428" s="80"/>
      <c r="M1428" s="80"/>
      <c r="N1428" s="80"/>
    </row>
    <row r="1429" spans="2:14" hidden="1" x14ac:dyDescent="0.35">
      <c r="B1429" s="66"/>
      <c r="C1429" s="66"/>
      <c r="D1429" s="66"/>
      <c r="E1429" s="80"/>
      <c r="F1429" s="80"/>
      <c r="G1429" s="81"/>
      <c r="H1429" s="81"/>
      <c r="I1429" s="81"/>
      <c r="J1429" s="80"/>
      <c r="K1429" s="80"/>
      <c r="L1429" s="80"/>
      <c r="M1429" s="80"/>
      <c r="N1429" s="80"/>
    </row>
    <row r="1430" spans="2:14" hidden="1" x14ac:dyDescent="0.35">
      <c r="B1430" s="66"/>
      <c r="C1430" s="66"/>
      <c r="D1430" s="66"/>
      <c r="E1430" s="80"/>
      <c r="F1430" s="80"/>
      <c r="G1430" s="81"/>
      <c r="H1430" s="81"/>
      <c r="I1430" s="81"/>
      <c r="J1430" s="80"/>
      <c r="K1430" s="80"/>
      <c r="L1430" s="80"/>
      <c r="M1430" s="80"/>
      <c r="N1430" s="80"/>
    </row>
    <row r="1431" spans="2:14" hidden="1" x14ac:dyDescent="0.35">
      <c r="B1431" s="66"/>
      <c r="C1431" s="66"/>
      <c r="D1431" s="66"/>
      <c r="E1431" s="80"/>
      <c r="F1431" s="80"/>
      <c r="G1431" s="81"/>
      <c r="H1431" s="81"/>
      <c r="I1431" s="81"/>
      <c r="J1431" s="80"/>
      <c r="K1431" s="80"/>
      <c r="L1431" s="80"/>
      <c r="M1431" s="80"/>
      <c r="N1431" s="80"/>
    </row>
    <row r="1432" spans="2:14" hidden="1" x14ac:dyDescent="0.35">
      <c r="B1432" s="66"/>
      <c r="C1432" s="66"/>
      <c r="D1432" s="66"/>
      <c r="E1432" s="80"/>
      <c r="F1432" s="80"/>
      <c r="G1432" s="81"/>
      <c r="H1432" s="81"/>
      <c r="I1432" s="81"/>
      <c r="J1432" s="80"/>
      <c r="K1432" s="80"/>
      <c r="L1432" s="80"/>
      <c r="M1432" s="80"/>
      <c r="N1432" s="80"/>
    </row>
    <row r="1433" spans="2:14" hidden="1" x14ac:dyDescent="0.35">
      <c r="B1433" s="66"/>
      <c r="C1433" s="66"/>
      <c r="D1433" s="66"/>
      <c r="E1433" s="80"/>
      <c r="F1433" s="80"/>
      <c r="G1433" s="81"/>
      <c r="H1433" s="81"/>
      <c r="I1433" s="81"/>
      <c r="J1433" s="80"/>
      <c r="K1433" s="80"/>
      <c r="L1433" s="80"/>
      <c r="M1433" s="80"/>
      <c r="N1433" s="80"/>
    </row>
    <row r="1434" spans="2:14" hidden="1" x14ac:dyDescent="0.35">
      <c r="B1434" s="66"/>
      <c r="C1434" s="66"/>
      <c r="D1434" s="66"/>
      <c r="E1434" s="80"/>
      <c r="F1434" s="80"/>
      <c r="G1434" s="81"/>
      <c r="H1434" s="81"/>
      <c r="I1434" s="81"/>
      <c r="J1434" s="80"/>
      <c r="K1434" s="80"/>
      <c r="L1434" s="80"/>
      <c r="M1434" s="80"/>
      <c r="N1434" s="80"/>
    </row>
    <row r="1435" spans="2:14" hidden="1" x14ac:dyDescent="0.35">
      <c r="B1435" s="66"/>
      <c r="C1435" s="66"/>
      <c r="D1435" s="66"/>
      <c r="E1435" s="80"/>
      <c r="F1435" s="80"/>
      <c r="G1435" s="81"/>
      <c r="H1435" s="81"/>
      <c r="I1435" s="81"/>
      <c r="J1435" s="80"/>
      <c r="K1435" s="80"/>
      <c r="L1435" s="80"/>
      <c r="M1435" s="80"/>
      <c r="N1435" s="80"/>
    </row>
    <row r="1436" spans="2:14" hidden="1" x14ac:dyDescent="0.35">
      <c r="B1436" s="66"/>
      <c r="C1436" s="66"/>
      <c r="D1436" s="66"/>
      <c r="E1436" s="80"/>
      <c r="F1436" s="80"/>
      <c r="G1436" s="81"/>
      <c r="H1436" s="81"/>
      <c r="I1436" s="81"/>
      <c r="J1436" s="80"/>
      <c r="K1436" s="80"/>
      <c r="L1436" s="80"/>
      <c r="M1436" s="80"/>
      <c r="N1436" s="80"/>
    </row>
    <row r="1437" spans="2:14" hidden="1" x14ac:dyDescent="0.35">
      <c r="B1437" s="66"/>
      <c r="C1437" s="66"/>
      <c r="D1437" s="66"/>
      <c r="E1437" s="80"/>
      <c r="F1437" s="80"/>
      <c r="G1437" s="81"/>
      <c r="H1437" s="81"/>
      <c r="I1437" s="81"/>
      <c r="J1437" s="80"/>
      <c r="K1437" s="80"/>
      <c r="L1437" s="80"/>
      <c r="M1437" s="80"/>
      <c r="N1437" s="80"/>
    </row>
    <row r="1438" spans="2:14" hidden="1" x14ac:dyDescent="0.35">
      <c r="B1438" s="66"/>
      <c r="C1438" s="66"/>
      <c r="D1438" s="66"/>
      <c r="E1438" s="80"/>
      <c r="F1438" s="80"/>
      <c r="G1438" s="81"/>
      <c r="H1438" s="81"/>
      <c r="I1438" s="81"/>
      <c r="J1438" s="80"/>
      <c r="K1438" s="80"/>
      <c r="L1438" s="80"/>
      <c r="M1438" s="80"/>
      <c r="N1438" s="80"/>
    </row>
    <row r="1439" spans="2:14" hidden="1" x14ac:dyDescent="0.35">
      <c r="B1439" s="66"/>
      <c r="C1439" s="66"/>
      <c r="D1439" s="66"/>
      <c r="E1439" s="80"/>
      <c r="F1439" s="80"/>
      <c r="G1439" s="81"/>
      <c r="H1439" s="81"/>
      <c r="I1439" s="81"/>
      <c r="J1439" s="80"/>
      <c r="K1439" s="80"/>
      <c r="L1439" s="80"/>
      <c r="M1439" s="80"/>
      <c r="N1439" s="80"/>
    </row>
    <row r="1440" spans="2:14" hidden="1" x14ac:dyDescent="0.35">
      <c r="B1440" s="66"/>
      <c r="C1440" s="66"/>
      <c r="D1440" s="66"/>
      <c r="E1440" s="80"/>
      <c r="F1440" s="80"/>
      <c r="G1440" s="81"/>
      <c r="H1440" s="81"/>
      <c r="I1440" s="81"/>
      <c r="J1440" s="80"/>
      <c r="K1440" s="80"/>
      <c r="L1440" s="80"/>
      <c r="M1440" s="80"/>
      <c r="N1440" s="80"/>
    </row>
    <row r="1441" spans="2:14" hidden="1" x14ac:dyDescent="0.35">
      <c r="B1441" s="66"/>
      <c r="C1441" s="66"/>
      <c r="D1441" s="66"/>
      <c r="E1441" s="80"/>
      <c r="F1441" s="80"/>
      <c r="G1441" s="81"/>
      <c r="H1441" s="81"/>
      <c r="I1441" s="81"/>
      <c r="J1441" s="80"/>
      <c r="K1441" s="80"/>
      <c r="L1441" s="80"/>
      <c r="M1441" s="80"/>
      <c r="N1441" s="80"/>
    </row>
    <row r="1442" spans="2:14" hidden="1" x14ac:dyDescent="0.35">
      <c r="B1442" s="66"/>
      <c r="C1442" s="66"/>
      <c r="D1442" s="66"/>
      <c r="E1442" s="80"/>
      <c r="F1442" s="80"/>
      <c r="G1442" s="81"/>
      <c r="H1442" s="81"/>
      <c r="I1442" s="81"/>
      <c r="J1442" s="80"/>
      <c r="K1442" s="80"/>
      <c r="L1442" s="80"/>
      <c r="M1442" s="80"/>
      <c r="N1442" s="80"/>
    </row>
    <row r="1443" spans="2:14" hidden="1" x14ac:dyDescent="0.35">
      <c r="B1443" s="66"/>
      <c r="C1443" s="66"/>
      <c r="D1443" s="66"/>
      <c r="E1443" s="80"/>
      <c r="F1443" s="80"/>
      <c r="G1443" s="81"/>
      <c r="H1443" s="81"/>
      <c r="I1443" s="81"/>
      <c r="J1443" s="80"/>
      <c r="K1443" s="80"/>
      <c r="L1443" s="80"/>
      <c r="M1443" s="80"/>
      <c r="N1443" s="80"/>
    </row>
    <row r="1444" spans="2:14" hidden="1" x14ac:dyDescent="0.35">
      <c r="B1444" s="66"/>
      <c r="C1444" s="66"/>
      <c r="D1444" s="66"/>
      <c r="E1444" s="80"/>
      <c r="F1444" s="80"/>
      <c r="G1444" s="81"/>
      <c r="H1444" s="81"/>
      <c r="I1444" s="81"/>
      <c r="J1444" s="80"/>
      <c r="K1444" s="80"/>
      <c r="L1444" s="80"/>
      <c r="M1444" s="80"/>
      <c r="N1444" s="80"/>
    </row>
    <row r="1445" spans="2:14" hidden="1" x14ac:dyDescent="0.35">
      <c r="B1445" s="66"/>
      <c r="C1445" s="66"/>
      <c r="D1445" s="66"/>
      <c r="E1445" s="80"/>
      <c r="F1445" s="80"/>
      <c r="G1445" s="81"/>
      <c r="H1445" s="81"/>
      <c r="I1445" s="81"/>
      <c r="J1445" s="80"/>
      <c r="K1445" s="80"/>
      <c r="L1445" s="80"/>
      <c r="M1445" s="80"/>
      <c r="N1445" s="80"/>
    </row>
    <row r="1446" spans="2:14" hidden="1" x14ac:dyDescent="0.35">
      <c r="B1446" s="66"/>
      <c r="C1446" s="66"/>
      <c r="D1446" s="66"/>
      <c r="E1446" s="80"/>
      <c r="F1446" s="80"/>
      <c r="G1446" s="81"/>
      <c r="H1446" s="81"/>
      <c r="I1446" s="81"/>
      <c r="J1446" s="80"/>
      <c r="K1446" s="80"/>
      <c r="L1446" s="80"/>
      <c r="M1446" s="80"/>
      <c r="N1446" s="80"/>
    </row>
    <row r="1447" spans="2:14" hidden="1" x14ac:dyDescent="0.35">
      <c r="B1447" s="66"/>
      <c r="C1447" s="66"/>
      <c r="D1447" s="66"/>
      <c r="E1447" s="80"/>
      <c r="F1447" s="80"/>
      <c r="G1447" s="81"/>
      <c r="H1447" s="81"/>
      <c r="I1447" s="81"/>
      <c r="J1447" s="80"/>
      <c r="K1447" s="80"/>
      <c r="L1447" s="80"/>
      <c r="M1447" s="80"/>
      <c r="N1447" s="80"/>
    </row>
    <row r="1448" spans="2:14" hidden="1" x14ac:dyDescent="0.35">
      <c r="B1448" s="66"/>
      <c r="C1448" s="66"/>
      <c r="D1448" s="66"/>
      <c r="E1448" s="80"/>
      <c r="F1448" s="80"/>
      <c r="G1448" s="81"/>
      <c r="H1448" s="81"/>
      <c r="I1448" s="81"/>
      <c r="J1448" s="80"/>
      <c r="K1448" s="80"/>
      <c r="L1448" s="80"/>
      <c r="M1448" s="80"/>
      <c r="N1448" s="80"/>
    </row>
    <row r="1449" spans="2:14" hidden="1" x14ac:dyDescent="0.35">
      <c r="B1449" s="66"/>
      <c r="C1449" s="66"/>
      <c r="D1449" s="66"/>
      <c r="E1449" s="80"/>
      <c r="F1449" s="80"/>
      <c r="G1449" s="81"/>
      <c r="H1449" s="81"/>
      <c r="I1449" s="81"/>
      <c r="J1449" s="80"/>
      <c r="K1449" s="80"/>
      <c r="L1449" s="80"/>
      <c r="M1449" s="80"/>
      <c r="N1449" s="80"/>
    </row>
    <row r="1450" spans="2:14" hidden="1" x14ac:dyDescent="0.35">
      <c r="B1450" s="66"/>
      <c r="C1450" s="66"/>
      <c r="D1450" s="66"/>
      <c r="E1450" s="80"/>
      <c r="F1450" s="80"/>
      <c r="G1450" s="81"/>
      <c r="H1450" s="81"/>
      <c r="I1450" s="81"/>
      <c r="J1450" s="80"/>
      <c r="K1450" s="80"/>
      <c r="L1450" s="80"/>
      <c r="M1450" s="80"/>
      <c r="N1450" s="80"/>
    </row>
    <row r="1451" spans="2:14" hidden="1" x14ac:dyDescent="0.35">
      <c r="B1451" s="66"/>
      <c r="C1451" s="66"/>
      <c r="D1451" s="66"/>
      <c r="E1451" s="80"/>
      <c r="F1451" s="80"/>
      <c r="G1451" s="81"/>
      <c r="H1451" s="81"/>
      <c r="I1451" s="81"/>
      <c r="J1451" s="80"/>
      <c r="K1451" s="80"/>
      <c r="L1451" s="80"/>
      <c r="M1451" s="80"/>
      <c r="N1451" s="80"/>
    </row>
    <row r="1452" spans="2:14" hidden="1" x14ac:dyDescent="0.35">
      <c r="B1452" s="66"/>
      <c r="C1452" s="66"/>
      <c r="D1452" s="66"/>
      <c r="E1452" s="80"/>
      <c r="F1452" s="80"/>
      <c r="G1452" s="81"/>
      <c r="H1452" s="81"/>
      <c r="I1452" s="81"/>
      <c r="J1452" s="80"/>
      <c r="K1452" s="80"/>
      <c r="L1452" s="80"/>
      <c r="M1452" s="80"/>
      <c r="N1452" s="80"/>
    </row>
    <row r="1453" spans="2:14" hidden="1" x14ac:dyDescent="0.35">
      <c r="B1453" s="66"/>
      <c r="C1453" s="66"/>
      <c r="D1453" s="66"/>
      <c r="E1453" s="80"/>
      <c r="F1453" s="80"/>
      <c r="G1453" s="81"/>
      <c r="H1453" s="81"/>
      <c r="I1453" s="81"/>
      <c r="J1453" s="80"/>
      <c r="K1453" s="80"/>
      <c r="L1453" s="80"/>
      <c r="M1453" s="80"/>
      <c r="N1453" s="80"/>
    </row>
    <row r="1454" spans="2:14" hidden="1" x14ac:dyDescent="0.35">
      <c r="B1454" s="66"/>
      <c r="C1454" s="66"/>
      <c r="D1454" s="66"/>
      <c r="E1454" s="80"/>
      <c r="F1454" s="80"/>
      <c r="G1454" s="81"/>
      <c r="H1454" s="81"/>
      <c r="I1454" s="81"/>
      <c r="J1454" s="80"/>
      <c r="K1454" s="80"/>
      <c r="L1454" s="80"/>
      <c r="M1454" s="80"/>
      <c r="N1454" s="80"/>
    </row>
    <row r="1455" spans="2:14" hidden="1" x14ac:dyDescent="0.35">
      <c r="B1455" s="66"/>
      <c r="C1455" s="66"/>
      <c r="D1455" s="66"/>
      <c r="E1455" s="80"/>
      <c r="F1455" s="80"/>
      <c r="G1455" s="81"/>
      <c r="H1455" s="81"/>
      <c r="I1455" s="81"/>
      <c r="J1455" s="80"/>
      <c r="K1455" s="80"/>
      <c r="L1455" s="80"/>
      <c r="M1455" s="80"/>
      <c r="N1455" s="80"/>
    </row>
    <row r="1456" spans="2:14" hidden="1" x14ac:dyDescent="0.35">
      <c r="B1456" s="66"/>
      <c r="C1456" s="66"/>
      <c r="D1456" s="66"/>
      <c r="E1456" s="80"/>
      <c r="F1456" s="80"/>
      <c r="G1456" s="81"/>
      <c r="H1456" s="81"/>
      <c r="I1456" s="81"/>
      <c r="J1456" s="80"/>
      <c r="K1456" s="80"/>
      <c r="L1456" s="80"/>
      <c r="M1456" s="80"/>
      <c r="N1456" s="80"/>
    </row>
    <row r="1457" spans="2:14" hidden="1" x14ac:dyDescent="0.35">
      <c r="B1457" s="66"/>
      <c r="C1457" s="66"/>
      <c r="D1457" s="66"/>
      <c r="E1457" s="80"/>
      <c r="F1457" s="80"/>
      <c r="G1457" s="81"/>
      <c r="H1457" s="81"/>
      <c r="I1457" s="81"/>
      <c r="J1457" s="80"/>
      <c r="K1457" s="80"/>
      <c r="L1457" s="80"/>
      <c r="M1457" s="80"/>
      <c r="N1457" s="80"/>
    </row>
    <row r="1458" spans="2:14" hidden="1" x14ac:dyDescent="0.35">
      <c r="B1458" s="66"/>
      <c r="C1458" s="66"/>
      <c r="D1458" s="66"/>
      <c r="E1458" s="80"/>
      <c r="F1458" s="80"/>
      <c r="G1458" s="81"/>
      <c r="H1458" s="81"/>
      <c r="I1458" s="81"/>
      <c r="J1458" s="80"/>
      <c r="K1458" s="80"/>
      <c r="L1458" s="80"/>
      <c r="M1458" s="80"/>
      <c r="N1458" s="80"/>
    </row>
    <row r="1459" spans="2:14" hidden="1" x14ac:dyDescent="0.35">
      <c r="B1459" s="66"/>
      <c r="C1459" s="66"/>
      <c r="D1459" s="66"/>
      <c r="E1459" s="80"/>
      <c r="F1459" s="80"/>
      <c r="G1459" s="81"/>
      <c r="H1459" s="81"/>
      <c r="I1459" s="81"/>
      <c r="J1459" s="80"/>
      <c r="K1459" s="80"/>
      <c r="L1459" s="80"/>
      <c r="M1459" s="80"/>
      <c r="N1459" s="80"/>
    </row>
    <row r="1460" spans="2:14" hidden="1" x14ac:dyDescent="0.35">
      <c r="B1460" s="66"/>
      <c r="C1460" s="66"/>
      <c r="D1460" s="66"/>
      <c r="E1460" s="80"/>
      <c r="F1460" s="80"/>
      <c r="G1460" s="81"/>
      <c r="H1460" s="81"/>
      <c r="I1460" s="81"/>
      <c r="J1460" s="80"/>
      <c r="K1460" s="80"/>
      <c r="L1460" s="80"/>
      <c r="M1460" s="80"/>
      <c r="N1460" s="80"/>
    </row>
    <row r="1461" spans="2:14" hidden="1" x14ac:dyDescent="0.35">
      <c r="B1461" s="66"/>
      <c r="C1461" s="66"/>
      <c r="D1461" s="66"/>
      <c r="E1461" s="80"/>
      <c r="F1461" s="80"/>
      <c r="G1461" s="81"/>
      <c r="H1461" s="81"/>
      <c r="I1461" s="81"/>
      <c r="J1461" s="80"/>
      <c r="K1461" s="80"/>
      <c r="L1461" s="80"/>
      <c r="M1461" s="80"/>
      <c r="N1461" s="80"/>
    </row>
    <row r="1462" spans="2:14" hidden="1" x14ac:dyDescent="0.35">
      <c r="B1462" s="66"/>
      <c r="C1462" s="66"/>
      <c r="D1462" s="66"/>
      <c r="E1462" s="80"/>
      <c r="F1462" s="80"/>
      <c r="G1462" s="81"/>
      <c r="H1462" s="81"/>
      <c r="I1462" s="81"/>
      <c r="J1462" s="80"/>
      <c r="K1462" s="80"/>
      <c r="L1462" s="80"/>
      <c r="M1462" s="80"/>
      <c r="N1462" s="80"/>
    </row>
    <row r="1463" spans="2:14" hidden="1" x14ac:dyDescent="0.35">
      <c r="B1463" s="66"/>
      <c r="C1463" s="66"/>
      <c r="D1463" s="66"/>
      <c r="E1463" s="80"/>
      <c r="F1463" s="80"/>
      <c r="G1463" s="81"/>
      <c r="H1463" s="81"/>
      <c r="I1463" s="81"/>
      <c r="J1463" s="80"/>
      <c r="K1463" s="80"/>
      <c r="L1463" s="80"/>
      <c r="M1463" s="80"/>
      <c r="N1463" s="80"/>
    </row>
    <row r="1464" spans="2:14" hidden="1" x14ac:dyDescent="0.35">
      <c r="B1464" s="66"/>
      <c r="C1464" s="66"/>
      <c r="D1464" s="66"/>
      <c r="E1464" s="80"/>
      <c r="F1464" s="80"/>
      <c r="G1464" s="81"/>
      <c r="H1464" s="81"/>
      <c r="I1464" s="81"/>
      <c r="J1464" s="80"/>
      <c r="K1464" s="80"/>
      <c r="L1464" s="80"/>
      <c r="M1464" s="80"/>
      <c r="N1464" s="80"/>
    </row>
    <row r="1465" spans="2:14" hidden="1" x14ac:dyDescent="0.35">
      <c r="B1465" s="66"/>
      <c r="C1465" s="66"/>
      <c r="D1465" s="66"/>
      <c r="E1465" s="80"/>
      <c r="F1465" s="80"/>
      <c r="G1465" s="81"/>
      <c r="H1465" s="81"/>
      <c r="I1465" s="81"/>
      <c r="J1465" s="80"/>
      <c r="K1465" s="80"/>
      <c r="L1465" s="80"/>
      <c r="M1465" s="80"/>
      <c r="N1465" s="80"/>
    </row>
    <row r="1466" spans="2:14" hidden="1" x14ac:dyDescent="0.35">
      <c r="B1466" s="66"/>
      <c r="C1466" s="66"/>
      <c r="D1466" s="66"/>
      <c r="E1466" s="80"/>
      <c r="F1466" s="80"/>
      <c r="G1466" s="81"/>
      <c r="H1466" s="81"/>
      <c r="I1466" s="81"/>
      <c r="J1466" s="80"/>
      <c r="K1466" s="80"/>
      <c r="L1466" s="80"/>
      <c r="M1466" s="80"/>
      <c r="N1466" s="80"/>
    </row>
    <row r="1467" spans="2:14" hidden="1" x14ac:dyDescent="0.35">
      <c r="B1467" s="66"/>
      <c r="C1467" s="66"/>
      <c r="D1467" s="66"/>
      <c r="E1467" s="80"/>
      <c r="F1467" s="80"/>
      <c r="G1467" s="81"/>
      <c r="H1467" s="81"/>
      <c r="I1467" s="81"/>
      <c r="J1467" s="80"/>
      <c r="K1467" s="80"/>
      <c r="L1467" s="80"/>
      <c r="M1467" s="80"/>
      <c r="N1467" s="80"/>
    </row>
    <row r="1468" spans="2:14" hidden="1" x14ac:dyDescent="0.35">
      <c r="B1468" s="66"/>
      <c r="C1468" s="66"/>
      <c r="D1468" s="66"/>
      <c r="E1468" s="80"/>
      <c r="F1468" s="80"/>
      <c r="G1468" s="81"/>
      <c r="H1468" s="81"/>
      <c r="I1468" s="81"/>
      <c r="J1468" s="80"/>
      <c r="K1468" s="80"/>
      <c r="L1468" s="80"/>
      <c r="M1468" s="80"/>
      <c r="N1468" s="80"/>
    </row>
    <row r="1469" spans="2:14" hidden="1" x14ac:dyDescent="0.35">
      <c r="B1469" s="66"/>
      <c r="C1469" s="66"/>
      <c r="D1469" s="66"/>
      <c r="E1469" s="80"/>
      <c r="F1469" s="80"/>
      <c r="G1469" s="81"/>
      <c r="H1469" s="81"/>
      <c r="I1469" s="81"/>
      <c r="J1469" s="80"/>
      <c r="K1469" s="80"/>
      <c r="L1469" s="80"/>
      <c r="M1469" s="80"/>
      <c r="N1469" s="80"/>
    </row>
    <row r="1470" spans="2:14" hidden="1" x14ac:dyDescent="0.35">
      <c r="B1470" s="66"/>
      <c r="C1470" s="66"/>
      <c r="D1470" s="66"/>
      <c r="E1470" s="80"/>
      <c r="F1470" s="80"/>
      <c r="G1470" s="81"/>
      <c r="H1470" s="81"/>
      <c r="I1470" s="81"/>
      <c r="J1470" s="80"/>
      <c r="K1470" s="80"/>
      <c r="L1470" s="80"/>
      <c r="M1470" s="80"/>
      <c r="N1470" s="80"/>
    </row>
    <row r="1471" spans="2:14" hidden="1" x14ac:dyDescent="0.35">
      <c r="B1471" s="66"/>
      <c r="C1471" s="66"/>
      <c r="D1471" s="66"/>
      <c r="E1471" s="80"/>
      <c r="F1471" s="80"/>
      <c r="G1471" s="81"/>
      <c r="H1471" s="81"/>
      <c r="I1471" s="81"/>
      <c r="J1471" s="80"/>
      <c r="K1471" s="80"/>
      <c r="L1471" s="80"/>
      <c r="M1471" s="80"/>
      <c r="N1471" s="80"/>
    </row>
    <row r="1472" spans="2:14" hidden="1" x14ac:dyDescent="0.35">
      <c r="B1472" s="66"/>
      <c r="C1472" s="66"/>
      <c r="D1472" s="66"/>
      <c r="E1472" s="80"/>
      <c r="F1472" s="80"/>
      <c r="G1472" s="81"/>
      <c r="H1472" s="81"/>
      <c r="I1472" s="81"/>
      <c r="J1472" s="80"/>
      <c r="K1472" s="80"/>
      <c r="L1472" s="80"/>
      <c r="M1472" s="80"/>
      <c r="N1472" s="80"/>
    </row>
    <row r="1473" spans="2:14" hidden="1" x14ac:dyDescent="0.35">
      <c r="B1473" s="66"/>
      <c r="C1473" s="66"/>
      <c r="D1473" s="66"/>
      <c r="E1473" s="80"/>
      <c r="F1473" s="80"/>
      <c r="G1473" s="81"/>
      <c r="H1473" s="81"/>
      <c r="I1473" s="81"/>
      <c r="J1473" s="80"/>
      <c r="K1473" s="80"/>
      <c r="L1473" s="80"/>
      <c r="M1473" s="80"/>
      <c r="N1473" s="80"/>
    </row>
    <row r="1474" spans="2:14" hidden="1" x14ac:dyDescent="0.35">
      <c r="B1474" s="66"/>
      <c r="C1474" s="66"/>
      <c r="D1474" s="66"/>
      <c r="E1474" s="80"/>
      <c r="F1474" s="80"/>
      <c r="G1474" s="81"/>
      <c r="H1474" s="81"/>
      <c r="I1474" s="81"/>
      <c r="J1474" s="80"/>
      <c r="K1474" s="80"/>
      <c r="L1474" s="80"/>
      <c r="M1474" s="80"/>
      <c r="N1474" s="80"/>
    </row>
    <row r="1475" spans="2:14" hidden="1" x14ac:dyDescent="0.35">
      <c r="B1475" s="66"/>
      <c r="C1475" s="66"/>
      <c r="D1475" s="66"/>
      <c r="E1475" s="80"/>
      <c r="F1475" s="80"/>
      <c r="G1475" s="81"/>
      <c r="H1475" s="81"/>
      <c r="I1475" s="81"/>
      <c r="J1475" s="80"/>
      <c r="K1475" s="80"/>
      <c r="L1475" s="80"/>
      <c r="M1475" s="80"/>
      <c r="N1475" s="80"/>
    </row>
    <row r="1476" spans="2:14" hidden="1" x14ac:dyDescent="0.35">
      <c r="B1476" s="66"/>
      <c r="C1476" s="66"/>
      <c r="D1476" s="66"/>
      <c r="E1476" s="80"/>
      <c r="F1476" s="80"/>
      <c r="G1476" s="81"/>
      <c r="H1476" s="81"/>
      <c r="I1476" s="81"/>
      <c r="J1476" s="80"/>
      <c r="K1476" s="80"/>
      <c r="L1476" s="80"/>
      <c r="M1476" s="80"/>
      <c r="N1476" s="80"/>
    </row>
    <row r="1477" spans="2:14" hidden="1" x14ac:dyDescent="0.35">
      <c r="B1477" s="66"/>
      <c r="C1477" s="66"/>
      <c r="D1477" s="66"/>
      <c r="E1477" s="80"/>
      <c r="F1477" s="80"/>
      <c r="G1477" s="81"/>
      <c r="H1477" s="81"/>
      <c r="I1477" s="81"/>
      <c r="J1477" s="80"/>
      <c r="K1477" s="80"/>
      <c r="L1477" s="80"/>
      <c r="M1477" s="80"/>
      <c r="N1477" s="80"/>
    </row>
    <row r="1478" spans="2:14" hidden="1" x14ac:dyDescent="0.35">
      <c r="B1478" s="66"/>
      <c r="C1478" s="66"/>
      <c r="D1478" s="66"/>
      <c r="E1478" s="80"/>
      <c r="F1478" s="80"/>
      <c r="G1478" s="81"/>
      <c r="H1478" s="81"/>
      <c r="I1478" s="81"/>
      <c r="J1478" s="80"/>
      <c r="K1478" s="80"/>
      <c r="L1478" s="80"/>
      <c r="M1478" s="80"/>
      <c r="N1478" s="80"/>
    </row>
    <row r="1479" spans="2:14" hidden="1" x14ac:dyDescent="0.35">
      <c r="B1479" s="66"/>
      <c r="C1479" s="66"/>
      <c r="D1479" s="66"/>
      <c r="E1479" s="80"/>
      <c r="F1479" s="80"/>
      <c r="G1479" s="81"/>
      <c r="H1479" s="81"/>
      <c r="I1479" s="81"/>
      <c r="J1479" s="80"/>
      <c r="K1479" s="80"/>
      <c r="L1479" s="80"/>
      <c r="M1479" s="80"/>
      <c r="N1479" s="80"/>
    </row>
    <row r="1480" spans="2:14" hidden="1" x14ac:dyDescent="0.35">
      <c r="B1480" s="66"/>
      <c r="C1480" s="66"/>
      <c r="D1480" s="66"/>
      <c r="E1480" s="80"/>
      <c r="F1480" s="80"/>
      <c r="G1480" s="81"/>
      <c r="H1480" s="81"/>
      <c r="I1480" s="81"/>
      <c r="J1480" s="80"/>
      <c r="K1480" s="80"/>
      <c r="L1480" s="80"/>
      <c r="M1480" s="80"/>
      <c r="N1480" s="80"/>
    </row>
    <row r="1481" spans="2:14" hidden="1" x14ac:dyDescent="0.35">
      <c r="B1481" s="66"/>
      <c r="C1481" s="66"/>
      <c r="D1481" s="66"/>
      <c r="E1481" s="80"/>
      <c r="F1481" s="80"/>
      <c r="G1481" s="81"/>
      <c r="H1481" s="81"/>
      <c r="I1481" s="81"/>
      <c r="J1481" s="80"/>
      <c r="K1481" s="80"/>
      <c r="L1481" s="80"/>
      <c r="M1481" s="80"/>
      <c r="N1481" s="80"/>
    </row>
    <row r="1482" spans="2:14" hidden="1" x14ac:dyDescent="0.35">
      <c r="B1482" s="66"/>
      <c r="C1482" s="66"/>
      <c r="D1482" s="66"/>
      <c r="E1482" s="80"/>
      <c r="F1482" s="80"/>
      <c r="G1482" s="81"/>
      <c r="H1482" s="81"/>
      <c r="I1482" s="81"/>
      <c r="J1482" s="80"/>
      <c r="K1482" s="80"/>
      <c r="L1482" s="80"/>
      <c r="M1482" s="80"/>
      <c r="N1482" s="80"/>
    </row>
    <row r="1483" spans="2:14" hidden="1" x14ac:dyDescent="0.35">
      <c r="B1483" s="66"/>
      <c r="C1483" s="66"/>
      <c r="D1483" s="66"/>
      <c r="E1483" s="80"/>
      <c r="F1483" s="80"/>
      <c r="G1483" s="81"/>
      <c r="H1483" s="81"/>
      <c r="I1483" s="81"/>
      <c r="J1483" s="80"/>
      <c r="K1483" s="80"/>
      <c r="L1483" s="80"/>
      <c r="M1483" s="80"/>
      <c r="N1483" s="80"/>
    </row>
    <row r="1484" spans="2:14" hidden="1" x14ac:dyDescent="0.35">
      <c r="B1484" s="66"/>
      <c r="C1484" s="66"/>
      <c r="D1484" s="66"/>
      <c r="E1484" s="80"/>
      <c r="F1484" s="80"/>
      <c r="G1484" s="81"/>
      <c r="H1484" s="81"/>
      <c r="I1484" s="81"/>
      <c r="J1484" s="80"/>
      <c r="K1484" s="80"/>
      <c r="L1484" s="80"/>
      <c r="M1484" s="80"/>
      <c r="N1484" s="80"/>
    </row>
    <row r="1485" spans="2:14" hidden="1" x14ac:dyDescent="0.35">
      <c r="B1485" s="66"/>
      <c r="C1485" s="66"/>
      <c r="D1485" s="66"/>
      <c r="E1485" s="80"/>
      <c r="F1485" s="80"/>
      <c r="G1485" s="81"/>
      <c r="H1485" s="81"/>
      <c r="I1485" s="81"/>
      <c r="J1485" s="80"/>
      <c r="K1485" s="80"/>
      <c r="L1485" s="80"/>
      <c r="M1485" s="80"/>
      <c r="N1485" s="80"/>
    </row>
    <row r="1486" spans="2:14" hidden="1" x14ac:dyDescent="0.35">
      <c r="B1486" s="66"/>
      <c r="C1486" s="66"/>
      <c r="D1486" s="66"/>
      <c r="E1486" s="80"/>
      <c r="F1486" s="80"/>
      <c r="G1486" s="81"/>
      <c r="H1486" s="81"/>
      <c r="I1486" s="81"/>
      <c r="J1486" s="80"/>
      <c r="K1486" s="80"/>
      <c r="L1486" s="80"/>
      <c r="M1486" s="80"/>
      <c r="N1486" s="80"/>
    </row>
    <row r="1487" spans="2:14" hidden="1" x14ac:dyDescent="0.35">
      <c r="B1487" s="66"/>
      <c r="C1487" s="66"/>
      <c r="D1487" s="66"/>
      <c r="E1487" s="80"/>
      <c r="F1487" s="80"/>
      <c r="G1487" s="81"/>
      <c r="H1487" s="81"/>
      <c r="I1487" s="81"/>
      <c r="J1487" s="80"/>
      <c r="K1487" s="80"/>
      <c r="L1487" s="80"/>
      <c r="M1487" s="80"/>
      <c r="N1487" s="80"/>
    </row>
    <row r="1488" spans="2:14" hidden="1" x14ac:dyDescent="0.35">
      <c r="B1488" s="66"/>
      <c r="C1488" s="66"/>
      <c r="D1488" s="66"/>
      <c r="E1488" s="80"/>
      <c r="F1488" s="80"/>
      <c r="G1488" s="81"/>
      <c r="H1488" s="81"/>
      <c r="I1488" s="81"/>
      <c r="J1488" s="80"/>
      <c r="K1488" s="80"/>
      <c r="L1488" s="80"/>
      <c r="M1488" s="80"/>
      <c r="N1488" s="80"/>
    </row>
    <row r="1489" spans="2:14" hidden="1" x14ac:dyDescent="0.35">
      <c r="B1489" s="66"/>
      <c r="C1489" s="66"/>
      <c r="D1489" s="66"/>
      <c r="E1489" s="80"/>
      <c r="F1489" s="80"/>
      <c r="G1489" s="81"/>
      <c r="H1489" s="81"/>
      <c r="I1489" s="81"/>
      <c r="J1489" s="80"/>
      <c r="K1489" s="80"/>
      <c r="L1489" s="80"/>
      <c r="M1489" s="80"/>
      <c r="N1489" s="80"/>
    </row>
    <row r="1490" spans="2:14" hidden="1" x14ac:dyDescent="0.35">
      <c r="B1490" s="66"/>
      <c r="C1490" s="66"/>
      <c r="D1490" s="66"/>
      <c r="E1490" s="80"/>
      <c r="F1490" s="80"/>
      <c r="G1490" s="81"/>
      <c r="H1490" s="81"/>
      <c r="I1490" s="81"/>
      <c r="J1490" s="80"/>
      <c r="K1490" s="80"/>
      <c r="L1490" s="80"/>
      <c r="M1490" s="80"/>
      <c r="N1490" s="80"/>
    </row>
    <row r="1491" spans="2:14" hidden="1" x14ac:dyDescent="0.35">
      <c r="B1491" s="66"/>
      <c r="C1491" s="66"/>
      <c r="D1491" s="66"/>
      <c r="E1491" s="80"/>
      <c r="F1491" s="80"/>
      <c r="G1491" s="81"/>
      <c r="H1491" s="81"/>
      <c r="I1491" s="81"/>
      <c r="J1491" s="80"/>
      <c r="K1491" s="80"/>
      <c r="L1491" s="80"/>
      <c r="M1491" s="80"/>
      <c r="N1491" s="80"/>
    </row>
    <row r="1492" spans="2:14" hidden="1" x14ac:dyDescent="0.35">
      <c r="B1492" s="66"/>
      <c r="C1492" s="66"/>
      <c r="D1492" s="66"/>
      <c r="E1492" s="80"/>
      <c r="F1492" s="80"/>
      <c r="G1492" s="81"/>
      <c r="H1492" s="81"/>
      <c r="I1492" s="81"/>
      <c r="J1492" s="80"/>
      <c r="K1492" s="80"/>
      <c r="L1492" s="80"/>
      <c r="M1492" s="80"/>
      <c r="N1492" s="80"/>
    </row>
    <row r="1493" spans="2:14" hidden="1" x14ac:dyDescent="0.35">
      <c r="B1493" s="66"/>
      <c r="C1493" s="66"/>
      <c r="D1493" s="66"/>
      <c r="E1493" s="80"/>
      <c r="F1493" s="80"/>
      <c r="G1493" s="81"/>
      <c r="H1493" s="81"/>
      <c r="I1493" s="81"/>
      <c r="J1493" s="80"/>
      <c r="K1493" s="80"/>
      <c r="L1493" s="80"/>
      <c r="M1493" s="80"/>
      <c r="N1493" s="80"/>
    </row>
    <row r="1494" spans="2:14" hidden="1" x14ac:dyDescent="0.35">
      <c r="B1494" s="66"/>
      <c r="C1494" s="66"/>
      <c r="D1494" s="66"/>
      <c r="E1494" s="80"/>
      <c r="F1494" s="80"/>
      <c r="G1494" s="81"/>
      <c r="H1494" s="81"/>
      <c r="I1494" s="81"/>
      <c r="J1494" s="80"/>
      <c r="K1494" s="80"/>
      <c r="L1494" s="80"/>
      <c r="M1494" s="80"/>
      <c r="N1494" s="80"/>
    </row>
    <row r="1495" spans="2:14" hidden="1" x14ac:dyDescent="0.35">
      <c r="B1495" s="66"/>
      <c r="C1495" s="66"/>
      <c r="D1495" s="66"/>
      <c r="E1495" s="80"/>
      <c r="F1495" s="80"/>
      <c r="G1495" s="81"/>
      <c r="H1495" s="81"/>
      <c r="I1495" s="81"/>
      <c r="J1495" s="80"/>
      <c r="K1495" s="80"/>
      <c r="L1495" s="80"/>
      <c r="M1495" s="80"/>
      <c r="N1495" s="80"/>
    </row>
    <row r="1496" spans="2:14" hidden="1" x14ac:dyDescent="0.35">
      <c r="B1496" s="66"/>
      <c r="C1496" s="66"/>
      <c r="D1496" s="66"/>
      <c r="E1496" s="80"/>
      <c r="F1496" s="80"/>
      <c r="G1496" s="81"/>
      <c r="H1496" s="81"/>
      <c r="I1496" s="81"/>
      <c r="J1496" s="80"/>
      <c r="K1496" s="80"/>
      <c r="L1496" s="80"/>
      <c r="M1496" s="80"/>
      <c r="N1496" s="80"/>
    </row>
    <row r="1497" spans="2:14" hidden="1" x14ac:dyDescent="0.35">
      <c r="B1497" s="66"/>
      <c r="C1497" s="66"/>
      <c r="D1497" s="66"/>
      <c r="E1497" s="80"/>
      <c r="F1497" s="80"/>
      <c r="G1497" s="81"/>
      <c r="H1497" s="81"/>
      <c r="I1497" s="81"/>
      <c r="J1497" s="80"/>
      <c r="K1497" s="80"/>
      <c r="L1497" s="80"/>
      <c r="M1497" s="80"/>
      <c r="N1497" s="80"/>
    </row>
    <row r="1498" spans="2:14" hidden="1" x14ac:dyDescent="0.35">
      <c r="B1498" s="66"/>
      <c r="C1498" s="66"/>
      <c r="D1498" s="66"/>
      <c r="E1498" s="80"/>
      <c r="F1498" s="80"/>
      <c r="G1498" s="81"/>
      <c r="H1498" s="81"/>
      <c r="I1498" s="81"/>
      <c r="J1498" s="80"/>
      <c r="K1498" s="80"/>
      <c r="L1498" s="80"/>
      <c r="M1498" s="80"/>
      <c r="N1498" s="80"/>
    </row>
    <row r="1499" spans="2:14" hidden="1" x14ac:dyDescent="0.35">
      <c r="B1499" s="66"/>
      <c r="C1499" s="66"/>
      <c r="D1499" s="66"/>
      <c r="E1499" s="80"/>
      <c r="F1499" s="80"/>
      <c r="G1499" s="81"/>
      <c r="H1499" s="81"/>
      <c r="I1499" s="81"/>
      <c r="J1499" s="80"/>
      <c r="K1499" s="80"/>
      <c r="L1499" s="80"/>
      <c r="M1499" s="80"/>
      <c r="N1499" s="80"/>
    </row>
    <row r="1500" spans="2:14" hidden="1" x14ac:dyDescent="0.35">
      <c r="B1500" s="66"/>
      <c r="C1500" s="66"/>
      <c r="D1500" s="66"/>
      <c r="E1500" s="80"/>
      <c r="F1500" s="80"/>
      <c r="G1500" s="81"/>
      <c r="H1500" s="81"/>
      <c r="I1500" s="81"/>
      <c r="J1500" s="80"/>
      <c r="K1500" s="80"/>
      <c r="L1500" s="80"/>
      <c r="M1500" s="80"/>
      <c r="N1500" s="80"/>
    </row>
    <row r="1501" spans="2:14" hidden="1" x14ac:dyDescent="0.35">
      <c r="B1501" s="66"/>
      <c r="C1501" s="66"/>
      <c r="D1501" s="66"/>
      <c r="E1501" s="80"/>
      <c r="F1501" s="80"/>
      <c r="G1501" s="81"/>
      <c r="H1501" s="81"/>
      <c r="I1501" s="81"/>
      <c r="J1501" s="80"/>
      <c r="K1501" s="80"/>
      <c r="L1501" s="80"/>
      <c r="M1501" s="80"/>
      <c r="N1501" s="80"/>
    </row>
    <row r="1502" spans="2:14" hidden="1" x14ac:dyDescent="0.35">
      <c r="B1502" s="66"/>
      <c r="C1502" s="66"/>
      <c r="D1502" s="66"/>
      <c r="E1502" s="80"/>
      <c r="F1502" s="80"/>
      <c r="G1502" s="81"/>
      <c r="H1502" s="81"/>
      <c r="I1502" s="81"/>
      <c r="J1502" s="80"/>
      <c r="K1502" s="80"/>
      <c r="L1502" s="80"/>
      <c r="M1502" s="80"/>
      <c r="N1502" s="80"/>
    </row>
    <row r="1503" spans="2:14" hidden="1" x14ac:dyDescent="0.35">
      <c r="B1503" s="66"/>
      <c r="C1503" s="66"/>
      <c r="D1503" s="66"/>
      <c r="E1503" s="80"/>
      <c r="F1503" s="80"/>
      <c r="G1503" s="81"/>
      <c r="H1503" s="81"/>
      <c r="I1503" s="81"/>
      <c r="J1503" s="80"/>
      <c r="K1503" s="80"/>
      <c r="L1503" s="80"/>
      <c r="M1503" s="80"/>
      <c r="N1503" s="80"/>
    </row>
    <row r="1504" spans="2:14" hidden="1" x14ac:dyDescent="0.35">
      <c r="B1504" s="66"/>
      <c r="C1504" s="66"/>
      <c r="D1504" s="66"/>
      <c r="E1504" s="80"/>
      <c r="F1504" s="80"/>
      <c r="G1504" s="81"/>
      <c r="H1504" s="81"/>
      <c r="I1504" s="81"/>
      <c r="J1504" s="80"/>
      <c r="K1504" s="80"/>
      <c r="L1504" s="80"/>
      <c r="M1504" s="80"/>
      <c r="N1504" s="80"/>
    </row>
    <row r="1505" spans="2:14" hidden="1" x14ac:dyDescent="0.35">
      <c r="B1505" s="66"/>
      <c r="C1505" s="66"/>
      <c r="D1505" s="66"/>
      <c r="E1505" s="80"/>
      <c r="F1505" s="80"/>
      <c r="G1505" s="81"/>
      <c r="H1505" s="81"/>
      <c r="I1505" s="81"/>
      <c r="J1505" s="80"/>
      <c r="K1505" s="80"/>
      <c r="L1505" s="80"/>
      <c r="M1505" s="80"/>
      <c r="N1505" s="80"/>
    </row>
    <row r="1506" spans="2:14" hidden="1" x14ac:dyDescent="0.35">
      <c r="B1506" s="66"/>
      <c r="C1506" s="66"/>
      <c r="D1506" s="66"/>
      <c r="E1506" s="80"/>
      <c r="F1506" s="80"/>
      <c r="G1506" s="81"/>
      <c r="H1506" s="81"/>
      <c r="I1506" s="81"/>
      <c r="J1506" s="80"/>
      <c r="K1506" s="80"/>
      <c r="L1506" s="80"/>
      <c r="M1506" s="80"/>
      <c r="N1506" s="80"/>
    </row>
    <row r="1507" spans="2:14" hidden="1" x14ac:dyDescent="0.35">
      <c r="B1507" s="66"/>
      <c r="C1507" s="66"/>
      <c r="D1507" s="66"/>
      <c r="E1507" s="80"/>
      <c r="F1507" s="80"/>
      <c r="G1507" s="81"/>
      <c r="H1507" s="81"/>
      <c r="I1507" s="81"/>
      <c r="J1507" s="80"/>
      <c r="K1507" s="80"/>
      <c r="L1507" s="80"/>
      <c r="M1507" s="80"/>
      <c r="N1507" s="80"/>
    </row>
    <row r="1508" spans="2:14" hidden="1" x14ac:dyDescent="0.35">
      <c r="B1508" s="66"/>
      <c r="C1508" s="66"/>
      <c r="D1508" s="66"/>
      <c r="E1508" s="80"/>
      <c r="F1508" s="80"/>
      <c r="G1508" s="81"/>
      <c r="H1508" s="81"/>
      <c r="I1508" s="81"/>
      <c r="J1508" s="80"/>
      <c r="K1508" s="80"/>
      <c r="L1508" s="80"/>
      <c r="M1508" s="80"/>
      <c r="N1508" s="80"/>
    </row>
  </sheetData>
  <sheetProtection algorithmName="SHA-512" hashValue="pitAWJrxR8JCmk+XyRS2cwxymeZeervUs9nYRoN7QM/g21QeR72pMV9Vt3wtFzwyUuZdmKpLezGkIL3y/Q/Ubw==" saltValue="rCPjCpHY7RIrM/xg9kO4Nw==" spinCount="100000" sheet="1" sort="0" autoFilter="0"/>
  <phoneticPr fontId="27" type="noConversion"/>
  <dataValidations count="7">
    <dataValidation type="list" allowBlank="1" showInputMessage="1" showErrorMessage="1" sqref="C501:D1048576" xr:uid="{00000000-0002-0000-0800-000000000000}">
      <formula1>UnitID</formula1>
    </dataValidation>
    <dataValidation type="list" allowBlank="1" showInputMessage="1" showErrorMessage="1" sqref="B501:B1048576" xr:uid="{00000000-0002-0000-0800-000001000000}">
      <formula1>CompanyRecord</formula1>
    </dataValidation>
    <dataValidation type="date" operator="greaterThan" allowBlank="1" showInputMessage="1" showErrorMessage="1" sqref="F24:F500" xr:uid="{00000000-0002-0000-0800-000002000000}">
      <formula1>42736</formula1>
    </dataValidation>
    <dataValidation type="list" allowBlank="1" showInputMessage="1" showErrorMessage="1" sqref="E24:E500" xr:uid="{00000000-0002-0000-0800-000003000000}">
      <formula1>EmissionLimits</formula1>
    </dataValidation>
    <dataValidation type="list" allowBlank="1" showInputMessage="1" showErrorMessage="1" sqref="D24:D500" xr:uid="{00000000-0002-0000-0800-000007000000}">
      <formula1>idname</formula1>
    </dataValidation>
    <dataValidation type="list" allowBlank="1" showInputMessage="1" showErrorMessage="1" sqref="N24:N500" xr:uid="{C1BCCAA8-7341-4F71-8D10-01B5F165ECA7}">
      <formula1>"Startup, Shutdown, Malfuntion, None of These"</formula1>
    </dataValidation>
    <dataValidation type="list" allowBlank="1" showInputMessage="1" showErrorMessage="1" sqref="J501:N1048576" xr:uid="{00000000-0002-0000-0800-000004000000}">
      <formula1>"Control Equipment Problems, Process Problems, Other Known Causes, Other Unknown Causes"</formula1>
    </dataValidation>
  </dataValidations>
  <pageMargins left="0.7" right="0.7" top="0.75" bottom="0.75" header="0.3" footer="0.3"/>
  <pageSetup pageOrder="overThenDown" orientation="landscape"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theme="9"/>
  </sheetPr>
  <dimension ref="B1:R707"/>
  <sheetViews>
    <sheetView showGridLines="0" topLeftCell="B7" workbookViewId="0">
      <selection activeCell="B8" sqref="B8"/>
    </sheetView>
  </sheetViews>
  <sheetFormatPr defaultColWidth="0" defaultRowHeight="14.5" zeroHeight="1" x14ac:dyDescent="0.35"/>
  <cols>
    <col min="1" max="1" width="9.08984375" style="2" hidden="1" customWidth="1"/>
    <col min="2" max="2" width="16" style="2" customWidth="1"/>
    <col min="3" max="3" width="39.453125" style="2" customWidth="1"/>
    <col min="4" max="4" width="24.81640625" style="2" customWidth="1"/>
    <col min="5" max="5" width="48.90625" style="2" customWidth="1"/>
    <col min="6" max="7" width="27.08984375" style="2" customWidth="1"/>
    <col min="8" max="8" width="23.90625" style="2" customWidth="1"/>
    <col min="9" max="9" width="27" style="2" customWidth="1"/>
    <col min="10" max="10" width="25" style="2" customWidth="1"/>
    <col min="11" max="11" width="30" style="2" customWidth="1"/>
    <col min="12" max="12" width="25.08984375" style="2" customWidth="1"/>
    <col min="13" max="13" width="23.453125" style="2" customWidth="1"/>
    <col min="14" max="14" width="27" style="2" customWidth="1"/>
    <col min="15" max="16384" width="9.08984375" style="2" hidden="1"/>
  </cols>
  <sheetData>
    <row r="1" spans="2:18" s="1" customFormat="1" ht="24.75" hidden="1" customHeight="1" x14ac:dyDescent="0.3">
      <c r="B1" s="27" t="s">
        <v>42</v>
      </c>
      <c r="C1" s="27"/>
      <c r="D1" s="27"/>
      <c r="E1" s="27"/>
      <c r="F1" s="27"/>
      <c r="G1" s="27"/>
      <c r="H1" s="27"/>
      <c r="I1" s="27"/>
      <c r="J1" s="45"/>
    </row>
    <row r="2" spans="2:18" s="1" customFormat="1" ht="13" hidden="1" x14ac:dyDescent="0.3">
      <c r="B2" s="28" t="s">
        <v>0</v>
      </c>
      <c r="C2" s="28"/>
      <c r="D2" s="26" t="str">
        <f>+Welcome!B1</f>
        <v>40 CFR Part 60, Subpart MMa Standards of Performance for Automobile and Light Duty Truck Surface Coating Operations for which Construction, Modification or Reconstruction Commenced After May 18, 2022</v>
      </c>
      <c r="E2" s="26"/>
      <c r="F2" s="29"/>
      <c r="G2" s="29"/>
      <c r="H2" s="29"/>
      <c r="I2" s="29"/>
      <c r="J2" s="26"/>
    </row>
    <row r="3" spans="2:18" s="1" customFormat="1" ht="13" hidden="1" x14ac:dyDescent="0.3">
      <c r="B3" s="30" t="s">
        <v>1</v>
      </c>
      <c r="C3" s="30"/>
      <c r="D3" s="31" t="str">
        <f>+Welcome!B2</f>
        <v>§60.395a(j) Compliance Report Spreadsheet Template</v>
      </c>
      <c r="E3" s="31"/>
      <c r="F3" s="32"/>
      <c r="G3" s="32"/>
      <c r="H3" s="32"/>
      <c r="I3" s="32"/>
      <c r="J3" s="31"/>
    </row>
    <row r="4" spans="2:18" s="1" customFormat="1" ht="13" hidden="1" x14ac:dyDescent="0.3">
      <c r="B4" s="30" t="s">
        <v>2</v>
      </c>
      <c r="C4" s="30"/>
      <c r="D4" s="33" t="str">
        <f>+Welcome!B4</f>
        <v>v1.0</v>
      </c>
      <c r="E4" s="33"/>
      <c r="F4" s="34"/>
      <c r="G4" s="34"/>
      <c r="H4" s="34"/>
      <c r="I4" s="34"/>
      <c r="J4" s="33"/>
    </row>
    <row r="5" spans="2:18" s="1" customFormat="1" ht="13" hidden="1" x14ac:dyDescent="0.3">
      <c r="B5" s="30" t="s">
        <v>3</v>
      </c>
      <c r="C5" s="30"/>
      <c r="D5" s="35">
        <f>+Welcome!B5</f>
        <v>44785</v>
      </c>
      <c r="E5" s="35"/>
      <c r="F5" s="36"/>
      <c r="G5" s="36"/>
      <c r="H5" s="36"/>
      <c r="I5" s="36"/>
      <c r="J5" s="35"/>
    </row>
    <row r="6" spans="2:18" hidden="1" x14ac:dyDescent="0.35">
      <c r="B6" s="124" t="str">
        <f>Welcome!B6</f>
        <v>OMB No.: 2060-NEW Form 5900-582 For further Paperwork Reduction Act information see: 
https://www.epa.gov/electronic-reporting-air-emissions/paperwork-reduction-act-pra-cedri-and-ert</v>
      </c>
    </row>
    <row r="7" spans="2:18" x14ac:dyDescent="0.35">
      <c r="B7" s="233" t="s">
        <v>470</v>
      </c>
      <c r="C7" s="114"/>
      <c r="D7" s="58"/>
      <c r="E7" s="58"/>
      <c r="F7" s="58"/>
      <c r="G7" s="58"/>
      <c r="H7" s="58"/>
      <c r="I7" s="58"/>
      <c r="J7" s="15"/>
      <c r="K7" s="15"/>
      <c r="L7" s="15"/>
      <c r="M7" s="15"/>
      <c r="N7" s="15"/>
      <c r="O7" s="15"/>
      <c r="P7" s="15"/>
      <c r="Q7" s="15"/>
      <c r="R7" s="15"/>
    </row>
    <row r="8" spans="2:18" x14ac:dyDescent="0.35">
      <c r="B8" s="4" t="s">
        <v>238</v>
      </c>
      <c r="C8" s="20"/>
      <c r="D8" s="20"/>
      <c r="E8" s="20"/>
      <c r="F8" s="20"/>
      <c r="G8" s="20"/>
      <c r="H8" s="20"/>
      <c r="I8" s="20"/>
      <c r="J8" s="20"/>
      <c r="K8" s="20"/>
      <c r="L8" s="20"/>
      <c r="M8" s="20"/>
      <c r="N8" s="15"/>
      <c r="O8" s="15"/>
      <c r="P8" s="15"/>
      <c r="Q8" s="15"/>
      <c r="R8" s="15"/>
    </row>
    <row r="9" spans="2:18" ht="17.25" hidden="1" customHeight="1" x14ac:dyDescent="0.35">
      <c r="B9" s="5"/>
      <c r="C9" s="5"/>
      <c r="D9" s="5"/>
      <c r="E9" s="5"/>
      <c r="F9" s="5"/>
      <c r="G9" s="5"/>
      <c r="H9" s="5"/>
      <c r="I9" s="5"/>
      <c r="J9" s="5"/>
      <c r="K9" s="5"/>
      <c r="L9" s="5"/>
      <c r="M9" s="5"/>
      <c r="N9" s="4"/>
      <c r="O9" s="4"/>
      <c r="P9" s="4"/>
      <c r="Q9" s="4"/>
      <c r="R9" s="4"/>
    </row>
    <row r="10" spans="2:18" hidden="1" x14ac:dyDescent="0.35">
      <c r="F10" s="42"/>
      <c r="G10" s="42"/>
      <c r="H10" s="42"/>
      <c r="I10" s="42"/>
      <c r="J10" s="42"/>
      <c r="K10" s="42"/>
      <c r="L10" s="42"/>
      <c r="M10" s="42"/>
      <c r="N10" s="5"/>
      <c r="O10" s="5"/>
      <c r="P10" s="5"/>
      <c r="Q10" s="5"/>
      <c r="R10" s="5"/>
    </row>
    <row r="11" spans="2:18" hidden="1" x14ac:dyDescent="0.35">
      <c r="B11" s="5"/>
      <c r="C11" s="14"/>
      <c r="D11" s="14"/>
      <c r="E11" s="14"/>
      <c r="F11" s="43"/>
      <c r="G11" s="43"/>
      <c r="H11" s="43"/>
      <c r="I11" s="43"/>
      <c r="J11" s="46"/>
      <c r="K11" s="101"/>
      <c r="L11" s="101"/>
      <c r="M11" s="101"/>
    </row>
    <row r="12" spans="2:18" s="123" customFormat="1" ht="145.5" thickBot="1" x14ac:dyDescent="0.4">
      <c r="B12" s="215" t="s">
        <v>432</v>
      </c>
      <c r="C12" s="216" t="s">
        <v>433</v>
      </c>
      <c r="D12" s="216" t="s">
        <v>434</v>
      </c>
      <c r="E12" s="202" t="s">
        <v>265</v>
      </c>
      <c r="F12" s="206" t="s">
        <v>350</v>
      </c>
      <c r="G12" s="206" t="s">
        <v>349</v>
      </c>
      <c r="H12" s="216" t="s">
        <v>439</v>
      </c>
      <c r="I12" s="216" t="s">
        <v>440</v>
      </c>
      <c r="J12" s="216" t="s">
        <v>281</v>
      </c>
      <c r="K12" s="216" t="s">
        <v>282</v>
      </c>
      <c r="L12" s="216" t="s">
        <v>283</v>
      </c>
      <c r="M12" s="216" t="s">
        <v>284</v>
      </c>
      <c r="N12" s="216" t="s">
        <v>285</v>
      </c>
      <c r="O12" s="122"/>
      <c r="P12" s="122"/>
      <c r="Q12" s="122"/>
    </row>
    <row r="13" spans="2:18" s="267" customFormat="1" x14ac:dyDescent="0.35">
      <c r="B13" s="139" t="s">
        <v>152</v>
      </c>
      <c r="C13" s="140" t="s">
        <v>225</v>
      </c>
      <c r="D13" s="141" t="s">
        <v>165</v>
      </c>
      <c r="E13" s="198" t="s">
        <v>237</v>
      </c>
      <c r="F13" s="117" t="s">
        <v>266</v>
      </c>
      <c r="G13" s="117" t="s">
        <v>268</v>
      </c>
      <c r="H13" s="141" t="s">
        <v>166</v>
      </c>
      <c r="I13" s="141" t="s">
        <v>167</v>
      </c>
      <c r="J13" s="141" t="s">
        <v>168</v>
      </c>
      <c r="K13" s="141" t="s">
        <v>169</v>
      </c>
      <c r="L13" s="141" t="s">
        <v>170</v>
      </c>
      <c r="M13" s="141" t="s">
        <v>171</v>
      </c>
      <c r="N13" s="141" t="s">
        <v>172</v>
      </c>
    </row>
    <row r="14" spans="2:18" s="13" customFormat="1" x14ac:dyDescent="0.35">
      <c r="B14" s="142" t="s">
        <v>39</v>
      </c>
      <c r="C14" s="143" t="s">
        <v>367</v>
      </c>
      <c r="D14" s="144" t="s">
        <v>135</v>
      </c>
      <c r="E14" s="164" t="s">
        <v>370</v>
      </c>
      <c r="F14" s="119" t="s">
        <v>267</v>
      </c>
      <c r="G14" s="119" t="s">
        <v>269</v>
      </c>
      <c r="H14" s="144" t="s">
        <v>234</v>
      </c>
      <c r="I14" s="144" t="s">
        <v>236</v>
      </c>
      <c r="J14" s="144" t="s">
        <v>235</v>
      </c>
      <c r="K14" s="144" t="s">
        <v>235</v>
      </c>
      <c r="L14" s="144" t="s">
        <v>33</v>
      </c>
      <c r="M14" s="144" t="s">
        <v>33</v>
      </c>
      <c r="N14" s="144" t="s">
        <v>33</v>
      </c>
    </row>
    <row r="15" spans="2:18" hidden="1" x14ac:dyDescent="0.35">
      <c r="B15" s="142" t="s">
        <v>288</v>
      </c>
      <c r="C15" s="143" t="s">
        <v>288</v>
      </c>
      <c r="D15" s="144" t="s">
        <v>288</v>
      </c>
      <c r="E15" s="83" t="s">
        <v>288</v>
      </c>
      <c r="F15" s="119" t="s">
        <v>288</v>
      </c>
      <c r="G15" s="119" t="s">
        <v>288</v>
      </c>
      <c r="H15" s="144" t="s">
        <v>288</v>
      </c>
      <c r="I15" s="144" t="s">
        <v>288</v>
      </c>
      <c r="J15" s="144" t="s">
        <v>288</v>
      </c>
      <c r="K15" s="144" t="s">
        <v>288</v>
      </c>
      <c r="L15" s="144" t="s">
        <v>288</v>
      </c>
      <c r="M15" s="144" t="s">
        <v>288</v>
      </c>
      <c r="N15" s="144" t="s">
        <v>288</v>
      </c>
    </row>
    <row r="16" spans="2:18" hidden="1" x14ac:dyDescent="0.35">
      <c r="B16" s="142" t="s">
        <v>288</v>
      </c>
      <c r="C16" s="143" t="s">
        <v>288</v>
      </c>
      <c r="D16" s="144" t="s">
        <v>288</v>
      </c>
      <c r="E16" s="83" t="s">
        <v>288</v>
      </c>
      <c r="F16" s="119" t="s">
        <v>288</v>
      </c>
      <c r="G16" s="119" t="s">
        <v>288</v>
      </c>
      <c r="H16" s="144" t="s">
        <v>288</v>
      </c>
      <c r="I16" s="144" t="s">
        <v>288</v>
      </c>
      <c r="J16" s="144" t="s">
        <v>288</v>
      </c>
      <c r="K16" s="144" t="s">
        <v>288</v>
      </c>
      <c r="L16" s="144" t="s">
        <v>288</v>
      </c>
      <c r="M16" s="144" t="s">
        <v>288</v>
      </c>
      <c r="N16" s="144" t="s">
        <v>288</v>
      </c>
    </row>
    <row r="17" spans="2:14" hidden="1" x14ac:dyDescent="0.35">
      <c r="B17" s="142" t="s">
        <v>288</v>
      </c>
      <c r="C17" s="143" t="s">
        <v>288</v>
      </c>
      <c r="D17" s="144" t="s">
        <v>288</v>
      </c>
      <c r="E17" s="83" t="s">
        <v>288</v>
      </c>
      <c r="F17" s="119" t="s">
        <v>288</v>
      </c>
      <c r="G17" s="119" t="s">
        <v>288</v>
      </c>
      <c r="H17" s="144" t="s">
        <v>288</v>
      </c>
      <c r="I17" s="144" t="s">
        <v>288</v>
      </c>
      <c r="J17" s="144" t="s">
        <v>288</v>
      </c>
      <c r="K17" s="144" t="s">
        <v>288</v>
      </c>
      <c r="L17" s="144" t="s">
        <v>288</v>
      </c>
      <c r="M17" s="144" t="s">
        <v>288</v>
      </c>
      <c r="N17" s="144" t="s">
        <v>288</v>
      </c>
    </row>
    <row r="18" spans="2:14" hidden="1" x14ac:dyDescent="0.35">
      <c r="B18" s="142" t="s">
        <v>288</v>
      </c>
      <c r="C18" s="143" t="s">
        <v>288</v>
      </c>
      <c r="D18" s="144" t="s">
        <v>288</v>
      </c>
      <c r="E18" s="83" t="s">
        <v>288</v>
      </c>
      <c r="F18" s="119" t="s">
        <v>288</v>
      </c>
      <c r="G18" s="119" t="s">
        <v>288</v>
      </c>
      <c r="H18" s="144" t="s">
        <v>288</v>
      </c>
      <c r="I18" s="144" t="s">
        <v>288</v>
      </c>
      <c r="J18" s="144" t="s">
        <v>288</v>
      </c>
      <c r="K18" s="144" t="s">
        <v>288</v>
      </c>
      <c r="L18" s="144" t="s">
        <v>288</v>
      </c>
      <c r="M18" s="144" t="s">
        <v>288</v>
      </c>
      <c r="N18" s="144" t="s">
        <v>288</v>
      </c>
    </row>
    <row r="19" spans="2:14" hidden="1" x14ac:dyDescent="0.35">
      <c r="B19" s="142" t="s">
        <v>288</v>
      </c>
      <c r="C19" s="143" t="s">
        <v>288</v>
      </c>
      <c r="D19" s="144" t="s">
        <v>288</v>
      </c>
      <c r="E19" s="83" t="s">
        <v>288</v>
      </c>
      <c r="F19" s="119" t="s">
        <v>288</v>
      </c>
      <c r="G19" s="119" t="s">
        <v>288</v>
      </c>
      <c r="H19" s="144" t="s">
        <v>288</v>
      </c>
      <c r="I19" s="144" t="s">
        <v>288</v>
      </c>
      <c r="J19" s="144" t="s">
        <v>288</v>
      </c>
      <c r="K19" s="144" t="s">
        <v>288</v>
      </c>
      <c r="L19" s="144" t="s">
        <v>288</v>
      </c>
      <c r="M19" s="144" t="s">
        <v>288</v>
      </c>
      <c r="N19" s="144" t="s">
        <v>288</v>
      </c>
    </row>
    <row r="20" spans="2:14" hidden="1" x14ac:dyDescent="0.35">
      <c r="B20" s="142" t="s">
        <v>288</v>
      </c>
      <c r="C20" s="143" t="s">
        <v>288</v>
      </c>
      <c r="D20" s="144" t="s">
        <v>288</v>
      </c>
      <c r="E20" s="83" t="s">
        <v>288</v>
      </c>
      <c r="F20" s="119" t="s">
        <v>288</v>
      </c>
      <c r="G20" s="119" t="s">
        <v>288</v>
      </c>
      <c r="H20" s="144" t="s">
        <v>288</v>
      </c>
      <c r="I20" s="144" t="s">
        <v>288</v>
      </c>
      <c r="J20" s="144" t="s">
        <v>288</v>
      </c>
      <c r="K20" s="144" t="s">
        <v>288</v>
      </c>
      <c r="L20" s="144" t="s">
        <v>288</v>
      </c>
      <c r="M20" s="144" t="s">
        <v>288</v>
      </c>
      <c r="N20" s="144" t="s">
        <v>288</v>
      </c>
    </row>
    <row r="21" spans="2:14" hidden="1" x14ac:dyDescent="0.35">
      <c r="B21" s="142" t="s">
        <v>288</v>
      </c>
      <c r="C21" s="143" t="s">
        <v>288</v>
      </c>
      <c r="D21" s="144" t="s">
        <v>288</v>
      </c>
      <c r="E21" s="83" t="s">
        <v>288</v>
      </c>
      <c r="F21" s="119" t="s">
        <v>288</v>
      </c>
      <c r="G21" s="119" t="s">
        <v>288</v>
      </c>
      <c r="H21" s="144" t="s">
        <v>288</v>
      </c>
      <c r="I21" s="144" t="s">
        <v>288</v>
      </c>
      <c r="J21" s="144" t="s">
        <v>288</v>
      </c>
      <c r="K21" s="144" t="s">
        <v>288</v>
      </c>
      <c r="L21" s="144" t="s">
        <v>288</v>
      </c>
      <c r="M21" s="144" t="s">
        <v>288</v>
      </c>
      <c r="N21" s="144" t="s">
        <v>288</v>
      </c>
    </row>
    <row r="22" spans="2:14" hidden="1" x14ac:dyDescent="0.35">
      <c r="B22" s="142" t="s">
        <v>288</v>
      </c>
      <c r="C22" s="143" t="s">
        <v>288</v>
      </c>
      <c r="D22" s="144" t="s">
        <v>288</v>
      </c>
      <c r="E22" s="83" t="s">
        <v>288</v>
      </c>
      <c r="F22" s="119" t="s">
        <v>288</v>
      </c>
      <c r="G22" s="119" t="s">
        <v>288</v>
      </c>
      <c r="H22" s="144" t="s">
        <v>288</v>
      </c>
      <c r="I22" s="144" t="s">
        <v>288</v>
      </c>
      <c r="J22" s="144" t="s">
        <v>288</v>
      </c>
      <c r="K22" s="144" t="s">
        <v>288</v>
      </c>
      <c r="L22" s="144" t="s">
        <v>288</v>
      </c>
      <c r="M22" s="144" t="s">
        <v>288</v>
      </c>
      <c r="N22" s="144" t="s">
        <v>288</v>
      </c>
    </row>
    <row r="23" spans="2:14" hidden="1" x14ac:dyDescent="0.35">
      <c r="B23" s="142" t="s">
        <v>288</v>
      </c>
      <c r="C23" s="143" t="s">
        <v>288</v>
      </c>
      <c r="D23" s="144" t="s">
        <v>288</v>
      </c>
      <c r="E23" s="83" t="s">
        <v>288</v>
      </c>
      <c r="F23" s="119" t="s">
        <v>288</v>
      </c>
      <c r="G23" s="119" t="s">
        <v>288</v>
      </c>
      <c r="H23" s="144" t="s">
        <v>288</v>
      </c>
      <c r="I23" s="144" t="s">
        <v>288</v>
      </c>
      <c r="J23" s="144" t="s">
        <v>288</v>
      </c>
      <c r="K23" s="144" t="s">
        <v>288</v>
      </c>
      <c r="L23" s="144" t="s">
        <v>288</v>
      </c>
      <c r="M23" s="144" t="s">
        <v>288</v>
      </c>
      <c r="N23" s="144" t="s">
        <v>288</v>
      </c>
    </row>
    <row r="24" spans="2:14" s="270" customFormat="1" x14ac:dyDescent="0.35">
      <c r="B24" s="298" t="str">
        <f>IF($E24="","",VLOOKUP($E24,Lists!$AO$2:$AR$78,2,FALSE))</f>
        <v/>
      </c>
      <c r="C24" s="297" t="str">
        <f>IF($E24="","",VLOOKUP($E24,Lists!$AO$2:$AR$78,3,FALSE))</f>
        <v/>
      </c>
      <c r="D24" s="339" t="str">
        <f>IF($E24="","",VLOOKUP($E24,Lists!$AO$2:$AR$78,4,FALSE))</f>
        <v/>
      </c>
      <c r="E24" s="277"/>
      <c r="F24" s="317"/>
      <c r="G24" s="317"/>
      <c r="H24" s="339" t="str">
        <f t="shared" ref="H24:H55" si="0">IF(F24="","",SUM(J24:N24))</f>
        <v/>
      </c>
      <c r="I24" s="340" t="str">
        <f>IF(F24="","",H24/IF(OR(F24="Opacity",F24="Visible Emissions"),D24*60,D24))</f>
        <v/>
      </c>
      <c r="J24" s="300"/>
      <c r="K24" s="300"/>
      <c r="L24" s="300"/>
      <c r="M24" s="300"/>
      <c r="N24" s="300"/>
    </row>
    <row r="25" spans="2:14" s="270" customFormat="1" x14ac:dyDescent="0.35">
      <c r="B25" s="305" t="str">
        <f>IF($E25="","",VLOOKUP($E25,Lists!$AO$2:$AR$78,2,FALSE))</f>
        <v/>
      </c>
      <c r="C25" s="306" t="str">
        <f>IF($E25="","",VLOOKUP($E25,Lists!$AO$2:$AR$78,3,FALSE))</f>
        <v/>
      </c>
      <c r="D25" s="339" t="str">
        <f>IF($E25="","",VLOOKUP($E25,Lists!$AO$2:$AR$78,4,FALSE))</f>
        <v/>
      </c>
      <c r="E25" s="277"/>
      <c r="F25" s="317"/>
      <c r="G25" s="317"/>
      <c r="H25" s="339" t="str">
        <f t="shared" si="0"/>
        <v/>
      </c>
      <c r="I25" s="340" t="str">
        <f t="shared" ref="I25:I88" si="1">IF(F25="","",H25/IF(OR(F25="Opacity",F25="Visible Emissions"),D25*60,D25))</f>
        <v/>
      </c>
      <c r="J25" s="300"/>
      <c r="K25" s="300"/>
      <c r="L25" s="300"/>
      <c r="M25" s="300"/>
      <c r="N25" s="300"/>
    </row>
    <row r="26" spans="2:14" s="270" customFormat="1" x14ac:dyDescent="0.35">
      <c r="B26" s="305" t="str">
        <f>IF($E26="","",VLOOKUP($E26,Lists!$AO$2:$AR$78,2,FALSE))</f>
        <v/>
      </c>
      <c r="C26" s="306" t="str">
        <f>IF($E26="","",VLOOKUP($E26,Lists!$AO$2:$AR$78,3,FALSE))</f>
        <v/>
      </c>
      <c r="D26" s="339" t="str">
        <f>IF($E26="","",VLOOKUP($E26,Lists!$AO$2:$AR$78,4,FALSE))</f>
        <v/>
      </c>
      <c r="E26" s="277"/>
      <c r="F26" s="317"/>
      <c r="G26" s="317"/>
      <c r="H26" s="339" t="str">
        <f t="shared" si="0"/>
        <v/>
      </c>
      <c r="I26" s="340" t="str">
        <f t="shared" si="1"/>
        <v/>
      </c>
      <c r="J26" s="300"/>
      <c r="K26" s="300"/>
      <c r="L26" s="300"/>
      <c r="M26" s="300"/>
      <c r="N26" s="300"/>
    </row>
    <row r="27" spans="2:14" s="270" customFormat="1" x14ac:dyDescent="0.35">
      <c r="B27" s="305" t="str">
        <f>IF($E27="","",VLOOKUP($E27,Lists!$AO$2:$AR$78,2,FALSE))</f>
        <v/>
      </c>
      <c r="C27" s="306" t="str">
        <f>IF($E27="","",VLOOKUP($E27,Lists!$AO$2:$AR$78,3,FALSE))</f>
        <v/>
      </c>
      <c r="D27" s="339" t="str">
        <f>IF($E27="","",VLOOKUP($E27,Lists!$AO$2:$AR$78,4,FALSE))</f>
        <v/>
      </c>
      <c r="E27" s="277"/>
      <c r="F27" s="317"/>
      <c r="G27" s="317"/>
      <c r="H27" s="339" t="str">
        <f t="shared" si="0"/>
        <v/>
      </c>
      <c r="I27" s="340" t="str">
        <f t="shared" si="1"/>
        <v/>
      </c>
      <c r="J27" s="300"/>
      <c r="K27" s="300"/>
      <c r="L27" s="300"/>
      <c r="M27" s="300"/>
      <c r="N27" s="300"/>
    </row>
    <row r="28" spans="2:14" s="270" customFormat="1" x14ac:dyDescent="0.35">
      <c r="B28" s="305" t="str">
        <f>IF($E28="","",VLOOKUP($E28,Lists!$AO$2:$AR$78,2,FALSE))</f>
        <v/>
      </c>
      <c r="C28" s="306" t="str">
        <f>IF($E28="","",VLOOKUP($E28,Lists!$AO$2:$AR$78,3,FALSE))</f>
        <v/>
      </c>
      <c r="D28" s="339" t="str">
        <f>IF($E28="","",VLOOKUP($E28,Lists!$AO$2:$AR$78,4,FALSE))</f>
        <v/>
      </c>
      <c r="E28" s="277"/>
      <c r="F28" s="317"/>
      <c r="G28" s="317"/>
      <c r="H28" s="339" t="str">
        <f t="shared" si="0"/>
        <v/>
      </c>
      <c r="I28" s="340" t="str">
        <f t="shared" si="1"/>
        <v/>
      </c>
      <c r="J28" s="300"/>
      <c r="K28" s="300"/>
      <c r="L28" s="300"/>
      <c r="M28" s="300"/>
      <c r="N28" s="300"/>
    </row>
    <row r="29" spans="2:14" s="270" customFormat="1" ht="17.5" x14ac:dyDescent="0.35">
      <c r="B29" s="305" t="str">
        <f>IF($E29="","",VLOOKUP($E29,Lists!$AO$2:$AR$78,2,FALSE))</f>
        <v/>
      </c>
      <c r="C29" s="306" t="str">
        <f>IF($E29="","",VLOOKUP($E29,Lists!$AO$2:$AR$78,3,FALSE))</f>
        <v/>
      </c>
      <c r="D29" s="341" t="str">
        <f>IF($E29="","",VLOOKUP($E29,Lists!$AO$2:$AR$78,4,FALSE))</f>
        <v/>
      </c>
      <c r="E29" s="277"/>
      <c r="F29" s="317"/>
      <c r="G29" s="317"/>
      <c r="H29" s="339" t="str">
        <f t="shared" si="0"/>
        <v/>
      </c>
      <c r="I29" s="340" t="str">
        <f t="shared" si="1"/>
        <v/>
      </c>
      <c r="J29" s="300"/>
      <c r="K29" s="300"/>
      <c r="L29" s="300"/>
      <c r="M29" s="300"/>
      <c r="N29" s="300"/>
    </row>
    <row r="30" spans="2:14" s="270" customFormat="1" x14ac:dyDescent="0.35">
      <c r="B30" s="305" t="str">
        <f>IF($E30="","",VLOOKUP($E30,Lists!$AO$2:$AR$78,2,FALSE))</f>
        <v/>
      </c>
      <c r="C30" s="306" t="str">
        <f>IF($E30="","",VLOOKUP($E30,Lists!$AO$2:$AR$78,3,FALSE))</f>
        <v/>
      </c>
      <c r="D30" s="339" t="str">
        <f>IF($E30="","",VLOOKUP($E30,Lists!$AO$2:$AR$78,4,FALSE))</f>
        <v/>
      </c>
      <c r="E30" s="277"/>
      <c r="F30" s="317"/>
      <c r="G30" s="317"/>
      <c r="H30" s="339" t="str">
        <f t="shared" si="0"/>
        <v/>
      </c>
      <c r="I30" s="340" t="str">
        <f t="shared" si="1"/>
        <v/>
      </c>
      <c r="J30" s="300"/>
      <c r="K30" s="300"/>
      <c r="L30" s="300"/>
      <c r="M30" s="300"/>
      <c r="N30" s="300"/>
    </row>
    <row r="31" spans="2:14" s="270" customFormat="1" x14ac:dyDescent="0.35">
      <c r="B31" s="305" t="str">
        <f>IF($E31="","",VLOOKUP($E31,Lists!$AO$2:$AR$78,2,FALSE))</f>
        <v/>
      </c>
      <c r="C31" s="306" t="str">
        <f>IF($E31="","",VLOOKUP($E31,Lists!$AO$2:$AR$78,3,FALSE))</f>
        <v/>
      </c>
      <c r="D31" s="339" t="str">
        <f>IF($E31="","",VLOOKUP($E31,Lists!$AO$2:$AR$78,4,FALSE))</f>
        <v/>
      </c>
      <c r="E31" s="277"/>
      <c r="F31" s="317"/>
      <c r="G31" s="317"/>
      <c r="H31" s="339" t="str">
        <f t="shared" si="0"/>
        <v/>
      </c>
      <c r="I31" s="340" t="str">
        <f t="shared" si="1"/>
        <v/>
      </c>
      <c r="J31" s="300"/>
      <c r="K31" s="300"/>
      <c r="L31" s="300"/>
      <c r="M31" s="300"/>
      <c r="N31" s="300"/>
    </row>
    <row r="32" spans="2:14" s="270" customFormat="1" x14ac:dyDescent="0.35">
      <c r="B32" s="305" t="str">
        <f>IF($E32="","",VLOOKUP($E32,Lists!$AO$2:$AR$78,2,FALSE))</f>
        <v/>
      </c>
      <c r="C32" s="306" t="str">
        <f>IF($E32="","",VLOOKUP($E32,Lists!$AO$2:$AR$78,3,FALSE))</f>
        <v/>
      </c>
      <c r="D32" s="339" t="str">
        <f>IF($E32="","",VLOOKUP($E32,Lists!$AO$2:$AR$78,4,FALSE))</f>
        <v/>
      </c>
      <c r="E32" s="277"/>
      <c r="F32" s="317"/>
      <c r="G32" s="317"/>
      <c r="H32" s="339" t="str">
        <f t="shared" si="0"/>
        <v/>
      </c>
      <c r="I32" s="340" t="str">
        <f t="shared" si="1"/>
        <v/>
      </c>
      <c r="J32" s="300"/>
      <c r="K32" s="300"/>
      <c r="L32" s="300"/>
      <c r="M32" s="300"/>
      <c r="N32" s="300"/>
    </row>
    <row r="33" spans="2:14" s="270" customFormat="1" x14ac:dyDescent="0.35">
      <c r="B33" s="305" t="str">
        <f>IF($E33="","",VLOOKUP($E33,Lists!$AO$2:$AR$78,2,FALSE))</f>
        <v/>
      </c>
      <c r="C33" s="306" t="str">
        <f>IF($E33="","",VLOOKUP($E33,Lists!$AO$2:$AR$78,3,FALSE))</f>
        <v/>
      </c>
      <c r="D33" s="339" t="str">
        <f>IF($E33="","",VLOOKUP($E33,Lists!$AO$2:$AR$78,4,FALSE))</f>
        <v/>
      </c>
      <c r="E33" s="277"/>
      <c r="F33" s="317"/>
      <c r="G33" s="317"/>
      <c r="H33" s="339" t="str">
        <f t="shared" si="0"/>
        <v/>
      </c>
      <c r="I33" s="340" t="str">
        <f t="shared" si="1"/>
        <v/>
      </c>
      <c r="J33" s="300"/>
      <c r="K33" s="300"/>
      <c r="L33" s="300"/>
      <c r="M33" s="300"/>
      <c r="N33" s="300"/>
    </row>
    <row r="34" spans="2:14" s="270" customFormat="1" x14ac:dyDescent="0.35">
      <c r="B34" s="305" t="str">
        <f>IF($E34="","",VLOOKUP($E34,Lists!$AO$2:$AR$78,2,FALSE))</f>
        <v/>
      </c>
      <c r="C34" s="306" t="str">
        <f>IF($E34="","",VLOOKUP($E34,Lists!$AO$2:$AR$78,3,FALSE))</f>
        <v/>
      </c>
      <c r="D34" s="339" t="str">
        <f>IF($E34="","",VLOOKUP($E34,Lists!$AO$2:$AR$78,4,FALSE))</f>
        <v/>
      </c>
      <c r="E34" s="277"/>
      <c r="F34" s="317"/>
      <c r="G34" s="317"/>
      <c r="H34" s="339" t="str">
        <f t="shared" si="0"/>
        <v/>
      </c>
      <c r="I34" s="340" t="str">
        <f t="shared" si="1"/>
        <v/>
      </c>
      <c r="J34" s="300"/>
      <c r="K34" s="300"/>
      <c r="L34" s="300"/>
      <c r="M34" s="300"/>
      <c r="N34" s="300"/>
    </row>
    <row r="35" spans="2:14" s="270" customFormat="1" x14ac:dyDescent="0.35">
      <c r="B35" s="305" t="str">
        <f>IF($E35="","",VLOOKUP($E35,Lists!$AO$2:$AR$78,2,FALSE))</f>
        <v/>
      </c>
      <c r="C35" s="306" t="str">
        <f>IF($E35="","",VLOOKUP($E35,Lists!$AO$2:$AR$78,3,FALSE))</f>
        <v/>
      </c>
      <c r="D35" s="339" t="str">
        <f>IF($E35="","",VLOOKUP($E35,Lists!$AO$2:$AR$78,4,FALSE))</f>
        <v/>
      </c>
      <c r="E35" s="277"/>
      <c r="F35" s="317"/>
      <c r="G35" s="317"/>
      <c r="H35" s="339" t="str">
        <f t="shared" si="0"/>
        <v/>
      </c>
      <c r="I35" s="340" t="str">
        <f t="shared" si="1"/>
        <v/>
      </c>
      <c r="J35" s="300"/>
      <c r="K35" s="300"/>
      <c r="L35" s="300"/>
      <c r="M35" s="300"/>
      <c r="N35" s="300"/>
    </row>
    <row r="36" spans="2:14" s="270" customFormat="1" x14ac:dyDescent="0.35">
      <c r="B36" s="305" t="str">
        <f>IF($E36="","",VLOOKUP($E36,Lists!$AO$2:$AR$78,2,FALSE))</f>
        <v/>
      </c>
      <c r="C36" s="306" t="str">
        <f>IF($E36="","",VLOOKUP($E36,Lists!$AO$2:$AR$78,3,FALSE))</f>
        <v/>
      </c>
      <c r="D36" s="339" t="str">
        <f>IF($E36="","",VLOOKUP($E36,Lists!$AO$2:$AR$78,4,FALSE))</f>
        <v/>
      </c>
      <c r="E36" s="277"/>
      <c r="F36" s="317"/>
      <c r="G36" s="317"/>
      <c r="H36" s="339" t="str">
        <f t="shared" si="0"/>
        <v/>
      </c>
      <c r="I36" s="340" t="str">
        <f t="shared" si="1"/>
        <v/>
      </c>
      <c r="J36" s="300"/>
      <c r="K36" s="300"/>
      <c r="L36" s="300"/>
      <c r="M36" s="300"/>
      <c r="N36" s="300"/>
    </row>
    <row r="37" spans="2:14" s="270" customFormat="1" x14ac:dyDescent="0.35">
      <c r="B37" s="305" t="str">
        <f>IF($E37="","",VLOOKUP($E37,Lists!$AO$2:$AR$78,2,FALSE))</f>
        <v/>
      </c>
      <c r="C37" s="306" t="str">
        <f>IF($E37="","",VLOOKUP($E37,Lists!$AO$2:$AR$78,3,FALSE))</f>
        <v/>
      </c>
      <c r="D37" s="339" t="str">
        <f>IF($E37="","",VLOOKUP($E37,Lists!$AO$2:$AR$78,4,FALSE))</f>
        <v/>
      </c>
      <c r="E37" s="277"/>
      <c r="F37" s="317"/>
      <c r="G37" s="317"/>
      <c r="H37" s="339" t="str">
        <f t="shared" si="0"/>
        <v/>
      </c>
      <c r="I37" s="340" t="str">
        <f t="shared" si="1"/>
        <v/>
      </c>
      <c r="J37" s="300"/>
      <c r="K37" s="300"/>
      <c r="L37" s="300"/>
      <c r="M37" s="300"/>
      <c r="N37" s="300"/>
    </row>
    <row r="38" spans="2:14" s="270" customFormat="1" x14ac:dyDescent="0.35">
      <c r="B38" s="305" t="str">
        <f>IF($E38="","",VLOOKUP($E38,Lists!$AO$2:$AR$78,2,FALSE))</f>
        <v/>
      </c>
      <c r="C38" s="306" t="str">
        <f>IF($E38="","",VLOOKUP($E38,Lists!$AO$2:$AR$78,3,FALSE))</f>
        <v/>
      </c>
      <c r="D38" s="339" t="str">
        <f>IF($E38="","",VLOOKUP($E38,Lists!$AO$2:$AR$78,4,FALSE))</f>
        <v/>
      </c>
      <c r="E38" s="277"/>
      <c r="F38" s="317"/>
      <c r="G38" s="317"/>
      <c r="H38" s="339" t="str">
        <f t="shared" si="0"/>
        <v/>
      </c>
      <c r="I38" s="340" t="str">
        <f t="shared" si="1"/>
        <v/>
      </c>
      <c r="J38" s="300"/>
      <c r="K38" s="300"/>
      <c r="L38" s="300"/>
      <c r="M38" s="300"/>
      <c r="N38" s="300"/>
    </row>
    <row r="39" spans="2:14" s="270" customFormat="1" x14ac:dyDescent="0.35">
      <c r="B39" s="305" t="str">
        <f>IF($E39="","",VLOOKUP($E39,Lists!$AO$2:$AR$78,2,FALSE))</f>
        <v/>
      </c>
      <c r="C39" s="306" t="str">
        <f>IF($E39="","",VLOOKUP($E39,Lists!$AO$2:$AR$78,3,FALSE))</f>
        <v/>
      </c>
      <c r="D39" s="339" t="str">
        <f>IF($E39="","",VLOOKUP($E39,Lists!$AO$2:$AR$78,4,FALSE))</f>
        <v/>
      </c>
      <c r="E39" s="277"/>
      <c r="F39" s="317"/>
      <c r="G39" s="317"/>
      <c r="H39" s="339" t="str">
        <f t="shared" si="0"/>
        <v/>
      </c>
      <c r="I39" s="340" t="str">
        <f t="shared" si="1"/>
        <v/>
      </c>
      <c r="J39" s="300"/>
      <c r="K39" s="300"/>
      <c r="L39" s="300"/>
      <c r="M39" s="300"/>
      <c r="N39" s="300"/>
    </row>
    <row r="40" spans="2:14" s="270" customFormat="1" x14ac:dyDescent="0.35">
      <c r="B40" s="305" t="str">
        <f>IF($E40="","",VLOOKUP($E40,Lists!$AO$2:$AR$78,2,FALSE))</f>
        <v/>
      </c>
      <c r="C40" s="306" t="str">
        <f>IF($E40="","",VLOOKUP($E40,Lists!$AO$2:$AR$78,3,FALSE))</f>
        <v/>
      </c>
      <c r="D40" s="339" t="str">
        <f>IF($E40="","",VLOOKUP($E40,Lists!$AO$2:$AR$78,4,FALSE))</f>
        <v/>
      </c>
      <c r="E40" s="277"/>
      <c r="F40" s="317"/>
      <c r="G40" s="317"/>
      <c r="H40" s="339" t="str">
        <f t="shared" si="0"/>
        <v/>
      </c>
      <c r="I40" s="340" t="str">
        <f t="shared" si="1"/>
        <v/>
      </c>
      <c r="J40" s="300"/>
      <c r="K40" s="300"/>
      <c r="L40" s="300"/>
      <c r="M40" s="300"/>
      <c r="N40" s="300"/>
    </row>
    <row r="41" spans="2:14" s="270" customFormat="1" x14ac:dyDescent="0.35">
      <c r="B41" s="305" t="str">
        <f>IF($E41="","",VLOOKUP($E41,Lists!$AO$2:$AR$78,2,FALSE))</f>
        <v/>
      </c>
      <c r="C41" s="306" t="str">
        <f>IF($E41="","",VLOOKUP($E41,Lists!$AO$2:$AR$78,3,FALSE))</f>
        <v/>
      </c>
      <c r="D41" s="339" t="str">
        <f>IF($E41="","",VLOOKUP($E41,Lists!$AO$2:$AR$78,4,FALSE))</f>
        <v/>
      </c>
      <c r="E41" s="277"/>
      <c r="F41" s="317"/>
      <c r="G41" s="317"/>
      <c r="H41" s="339" t="str">
        <f t="shared" si="0"/>
        <v/>
      </c>
      <c r="I41" s="340" t="str">
        <f t="shared" si="1"/>
        <v/>
      </c>
      <c r="J41" s="300"/>
      <c r="K41" s="300"/>
      <c r="L41" s="300"/>
      <c r="M41" s="300"/>
      <c r="N41" s="300"/>
    </row>
    <row r="42" spans="2:14" s="270" customFormat="1" x14ac:dyDescent="0.35">
      <c r="B42" s="305" t="str">
        <f>IF($E42="","",VLOOKUP($E42,Lists!$AO$2:$AR$78,2,FALSE))</f>
        <v/>
      </c>
      <c r="C42" s="306" t="str">
        <f>IF($E42="","",VLOOKUP($E42,Lists!$AO$2:$AR$78,3,FALSE))</f>
        <v/>
      </c>
      <c r="D42" s="339" t="str">
        <f>IF($E42="","",VLOOKUP($E42,Lists!$AO$2:$AR$78,4,FALSE))</f>
        <v/>
      </c>
      <c r="E42" s="277"/>
      <c r="F42" s="317"/>
      <c r="G42" s="317"/>
      <c r="H42" s="339" t="str">
        <f t="shared" si="0"/>
        <v/>
      </c>
      <c r="I42" s="340" t="str">
        <f t="shared" si="1"/>
        <v/>
      </c>
      <c r="J42" s="300"/>
      <c r="K42" s="300"/>
      <c r="L42" s="300"/>
      <c r="M42" s="300"/>
      <c r="N42" s="300"/>
    </row>
    <row r="43" spans="2:14" s="270" customFormat="1" x14ac:dyDescent="0.35">
      <c r="B43" s="305" t="str">
        <f>IF($E43="","",VLOOKUP($E43,Lists!$AO$2:$AR$78,2,FALSE))</f>
        <v/>
      </c>
      <c r="C43" s="306" t="str">
        <f>IF($E43="","",VLOOKUP($E43,Lists!$AO$2:$AR$78,3,FALSE))</f>
        <v/>
      </c>
      <c r="D43" s="339" t="str">
        <f>IF($E43="","",VLOOKUP($E43,Lists!$AO$2:$AR$78,4,FALSE))</f>
        <v/>
      </c>
      <c r="E43" s="277"/>
      <c r="F43" s="317"/>
      <c r="G43" s="317"/>
      <c r="H43" s="339" t="str">
        <f t="shared" si="0"/>
        <v/>
      </c>
      <c r="I43" s="340" t="str">
        <f t="shared" si="1"/>
        <v/>
      </c>
      <c r="J43" s="300"/>
      <c r="K43" s="300"/>
      <c r="L43" s="300"/>
      <c r="M43" s="300"/>
      <c r="N43" s="300"/>
    </row>
    <row r="44" spans="2:14" s="270" customFormat="1" x14ac:dyDescent="0.35">
      <c r="B44" s="305" t="str">
        <f>IF($E44="","",VLOOKUP($E44,Lists!$AO$2:$AR$78,2,FALSE))</f>
        <v/>
      </c>
      <c r="C44" s="306" t="str">
        <f>IF($E44="","",VLOOKUP($E44,Lists!$AO$2:$AR$78,3,FALSE))</f>
        <v/>
      </c>
      <c r="D44" s="339" t="str">
        <f>IF($E44="","",VLOOKUP($E44,Lists!$AO$2:$AR$78,4,FALSE))</f>
        <v/>
      </c>
      <c r="E44" s="277"/>
      <c r="F44" s="317"/>
      <c r="G44" s="317"/>
      <c r="H44" s="339" t="str">
        <f t="shared" si="0"/>
        <v/>
      </c>
      <c r="I44" s="340" t="str">
        <f t="shared" si="1"/>
        <v/>
      </c>
      <c r="J44" s="300"/>
      <c r="K44" s="300"/>
      <c r="L44" s="300"/>
      <c r="M44" s="300"/>
      <c r="N44" s="300"/>
    </row>
    <row r="45" spans="2:14" s="270" customFormat="1" x14ac:dyDescent="0.35">
      <c r="B45" s="305" t="str">
        <f>IF($E45="","",VLOOKUP($E45,Lists!$AO$2:$AR$78,2,FALSE))</f>
        <v/>
      </c>
      <c r="C45" s="306" t="str">
        <f>IF($E45="","",VLOOKUP($E45,Lists!$AO$2:$AR$78,3,FALSE))</f>
        <v/>
      </c>
      <c r="D45" s="339" t="str">
        <f>IF($E45="","",VLOOKUP($E45,Lists!$AO$2:$AR$78,4,FALSE))</f>
        <v/>
      </c>
      <c r="E45" s="277"/>
      <c r="F45" s="317"/>
      <c r="G45" s="317"/>
      <c r="H45" s="339" t="str">
        <f t="shared" si="0"/>
        <v/>
      </c>
      <c r="I45" s="340" t="str">
        <f t="shared" si="1"/>
        <v/>
      </c>
      <c r="J45" s="300"/>
      <c r="K45" s="300"/>
      <c r="L45" s="300"/>
      <c r="M45" s="300"/>
      <c r="N45" s="300"/>
    </row>
    <row r="46" spans="2:14" s="270" customFormat="1" x14ac:dyDescent="0.35">
      <c r="B46" s="305" t="str">
        <f>IF($E46="","",VLOOKUP($E46,Lists!$AO$2:$AR$78,2,FALSE))</f>
        <v/>
      </c>
      <c r="C46" s="306" t="str">
        <f>IF($E46="","",VLOOKUP($E46,Lists!$AO$2:$AR$78,3,FALSE))</f>
        <v/>
      </c>
      <c r="D46" s="339" t="str">
        <f>IF($E46="","",VLOOKUP($E46,Lists!$AO$2:$AR$78,4,FALSE))</f>
        <v/>
      </c>
      <c r="E46" s="277"/>
      <c r="F46" s="317"/>
      <c r="G46" s="317"/>
      <c r="H46" s="339" t="str">
        <f t="shared" si="0"/>
        <v/>
      </c>
      <c r="I46" s="340" t="str">
        <f t="shared" si="1"/>
        <v/>
      </c>
      <c r="J46" s="300"/>
      <c r="K46" s="300"/>
      <c r="L46" s="300"/>
      <c r="M46" s="300"/>
      <c r="N46" s="300"/>
    </row>
    <row r="47" spans="2:14" s="270" customFormat="1" x14ac:dyDescent="0.35">
      <c r="B47" s="305" t="str">
        <f>IF($E47="","",VLOOKUP($E47,Lists!$AO$2:$AR$78,2,FALSE))</f>
        <v/>
      </c>
      <c r="C47" s="306" t="str">
        <f>IF($E47="","",VLOOKUP($E47,Lists!$AO$2:$AR$78,3,FALSE))</f>
        <v/>
      </c>
      <c r="D47" s="339" t="str">
        <f>IF($E47="","",VLOOKUP($E47,Lists!$AO$2:$AR$78,4,FALSE))</f>
        <v/>
      </c>
      <c r="E47" s="277"/>
      <c r="F47" s="317"/>
      <c r="G47" s="317"/>
      <c r="H47" s="339" t="str">
        <f t="shared" si="0"/>
        <v/>
      </c>
      <c r="I47" s="340" t="str">
        <f t="shared" si="1"/>
        <v/>
      </c>
      <c r="J47" s="300"/>
      <c r="K47" s="300"/>
      <c r="L47" s="300"/>
      <c r="M47" s="300"/>
      <c r="N47" s="300"/>
    </row>
    <row r="48" spans="2:14" s="270" customFormat="1" x14ac:dyDescent="0.35">
      <c r="B48" s="305" t="str">
        <f>IF($E48="","",VLOOKUP($E48,Lists!$AO$2:$AR$78,2,FALSE))</f>
        <v/>
      </c>
      <c r="C48" s="306" t="str">
        <f>IF($E48="","",VLOOKUP($E48,Lists!$AO$2:$AR$78,3,FALSE))</f>
        <v/>
      </c>
      <c r="D48" s="339" t="str">
        <f>IF($E48="","",VLOOKUP($E48,Lists!$AO$2:$AR$78,4,FALSE))</f>
        <v/>
      </c>
      <c r="E48" s="277"/>
      <c r="F48" s="317"/>
      <c r="G48" s="317"/>
      <c r="H48" s="339" t="str">
        <f t="shared" si="0"/>
        <v/>
      </c>
      <c r="I48" s="340" t="str">
        <f t="shared" si="1"/>
        <v/>
      </c>
      <c r="J48" s="300"/>
      <c r="K48" s="300"/>
      <c r="L48" s="300"/>
      <c r="M48" s="300"/>
      <c r="N48" s="300"/>
    </row>
    <row r="49" spans="2:14" s="270" customFormat="1" x14ac:dyDescent="0.35">
      <c r="B49" s="305" t="str">
        <f>IF($E49="","",VLOOKUP($E49,Lists!$AO$2:$AR$78,2,FALSE))</f>
        <v/>
      </c>
      <c r="C49" s="306" t="str">
        <f>IF($E49="","",VLOOKUP($E49,Lists!$AO$2:$AR$78,3,FALSE))</f>
        <v/>
      </c>
      <c r="D49" s="339" t="str">
        <f>IF($E49="","",VLOOKUP($E49,Lists!$AO$2:$AR$78,4,FALSE))</f>
        <v/>
      </c>
      <c r="E49" s="277"/>
      <c r="F49" s="317"/>
      <c r="G49" s="317"/>
      <c r="H49" s="339" t="str">
        <f t="shared" si="0"/>
        <v/>
      </c>
      <c r="I49" s="340" t="str">
        <f t="shared" si="1"/>
        <v/>
      </c>
      <c r="J49" s="300"/>
      <c r="K49" s="300"/>
      <c r="L49" s="300"/>
      <c r="M49" s="300"/>
      <c r="N49" s="300"/>
    </row>
    <row r="50" spans="2:14" s="270" customFormat="1" x14ac:dyDescent="0.35">
      <c r="B50" s="305" t="str">
        <f>IF($E50="","",VLOOKUP($E50,Lists!$AO$2:$AR$78,2,FALSE))</f>
        <v/>
      </c>
      <c r="C50" s="306" t="str">
        <f>IF($E50="","",VLOOKUP($E50,Lists!$AO$2:$AR$78,3,FALSE))</f>
        <v/>
      </c>
      <c r="D50" s="339" t="str">
        <f>IF($E50="","",VLOOKUP($E50,Lists!$AO$2:$AR$78,4,FALSE))</f>
        <v/>
      </c>
      <c r="E50" s="277"/>
      <c r="F50" s="317"/>
      <c r="G50" s="317"/>
      <c r="H50" s="339" t="str">
        <f t="shared" si="0"/>
        <v/>
      </c>
      <c r="I50" s="340" t="str">
        <f t="shared" si="1"/>
        <v/>
      </c>
      <c r="J50" s="300"/>
      <c r="K50" s="300"/>
      <c r="L50" s="300"/>
      <c r="M50" s="300"/>
      <c r="N50" s="300"/>
    </row>
    <row r="51" spans="2:14" s="270" customFormat="1" x14ac:dyDescent="0.35">
      <c r="B51" s="305" t="str">
        <f>IF($E51="","",VLOOKUP($E51,Lists!$AO$2:$AR$78,2,FALSE))</f>
        <v/>
      </c>
      <c r="C51" s="306" t="str">
        <f>IF($E51="","",VLOOKUP($E51,Lists!$AO$2:$AR$78,3,FALSE))</f>
        <v/>
      </c>
      <c r="D51" s="339" t="str">
        <f>IF($E51="","",VLOOKUP($E51,Lists!$AO$2:$AR$78,4,FALSE))</f>
        <v/>
      </c>
      <c r="E51" s="277"/>
      <c r="F51" s="317"/>
      <c r="G51" s="317"/>
      <c r="H51" s="339" t="str">
        <f t="shared" si="0"/>
        <v/>
      </c>
      <c r="I51" s="340" t="str">
        <f t="shared" si="1"/>
        <v/>
      </c>
      <c r="J51" s="300"/>
      <c r="K51" s="300"/>
      <c r="L51" s="300"/>
      <c r="M51" s="300"/>
      <c r="N51" s="300"/>
    </row>
    <row r="52" spans="2:14" s="270" customFormat="1" x14ac:dyDescent="0.35">
      <c r="B52" s="305" t="str">
        <f>IF($E52="","",VLOOKUP($E52,Lists!$AO$2:$AR$78,2,FALSE))</f>
        <v/>
      </c>
      <c r="C52" s="306" t="str">
        <f>IF($E52="","",VLOOKUP($E52,Lists!$AO$2:$AR$78,3,FALSE))</f>
        <v/>
      </c>
      <c r="D52" s="339" t="str">
        <f>IF($E52="","",VLOOKUP($E52,Lists!$AO$2:$AR$78,4,FALSE))</f>
        <v/>
      </c>
      <c r="E52" s="277"/>
      <c r="F52" s="317"/>
      <c r="G52" s="317"/>
      <c r="H52" s="339" t="str">
        <f t="shared" si="0"/>
        <v/>
      </c>
      <c r="I52" s="340" t="str">
        <f t="shared" si="1"/>
        <v/>
      </c>
      <c r="J52" s="300"/>
      <c r="K52" s="300"/>
      <c r="L52" s="300"/>
      <c r="M52" s="300"/>
      <c r="N52" s="300"/>
    </row>
    <row r="53" spans="2:14" s="270" customFormat="1" x14ac:dyDescent="0.35">
      <c r="B53" s="305" t="str">
        <f>IF($E53="","",VLOOKUP($E53,Lists!$AO$2:$AR$78,2,FALSE))</f>
        <v/>
      </c>
      <c r="C53" s="306" t="str">
        <f>IF($E53="","",VLOOKUP($E53,Lists!$AO$2:$AR$78,3,FALSE))</f>
        <v/>
      </c>
      <c r="D53" s="339" t="str">
        <f>IF($E53="","",VLOOKUP($E53,Lists!$AO$2:$AR$78,4,FALSE))</f>
        <v/>
      </c>
      <c r="E53" s="277"/>
      <c r="F53" s="317"/>
      <c r="G53" s="317"/>
      <c r="H53" s="339" t="str">
        <f t="shared" si="0"/>
        <v/>
      </c>
      <c r="I53" s="340" t="str">
        <f t="shared" si="1"/>
        <v/>
      </c>
      <c r="J53" s="300"/>
      <c r="K53" s="300"/>
      <c r="L53" s="300"/>
      <c r="M53" s="300"/>
      <c r="N53" s="300"/>
    </row>
    <row r="54" spans="2:14" s="270" customFormat="1" x14ac:dyDescent="0.35">
      <c r="B54" s="305" t="str">
        <f>IF($E54="","",VLOOKUP($E54,Lists!$AO$2:$AR$78,2,FALSE))</f>
        <v/>
      </c>
      <c r="C54" s="306" t="str">
        <f>IF($E54="","",VLOOKUP($E54,Lists!$AO$2:$AR$78,3,FALSE))</f>
        <v/>
      </c>
      <c r="D54" s="339" t="str">
        <f>IF($E54="","",VLOOKUP($E54,Lists!$AO$2:$AR$78,4,FALSE))</f>
        <v/>
      </c>
      <c r="E54" s="277"/>
      <c r="F54" s="317"/>
      <c r="G54" s="317"/>
      <c r="H54" s="339" t="str">
        <f t="shared" si="0"/>
        <v/>
      </c>
      <c r="I54" s="340" t="str">
        <f t="shared" si="1"/>
        <v/>
      </c>
      <c r="J54" s="300"/>
      <c r="K54" s="300"/>
      <c r="L54" s="300"/>
      <c r="M54" s="300"/>
      <c r="N54" s="300"/>
    </row>
    <row r="55" spans="2:14" s="270" customFormat="1" x14ac:dyDescent="0.35">
      <c r="B55" s="305" t="str">
        <f>IF($E55="","",VLOOKUP($E55,Lists!$AO$2:$AR$78,2,FALSE))</f>
        <v/>
      </c>
      <c r="C55" s="306" t="str">
        <f>IF($E55="","",VLOOKUP($E55,Lists!$AO$2:$AR$78,3,FALSE))</f>
        <v/>
      </c>
      <c r="D55" s="339" t="str">
        <f>IF($E55="","",VLOOKUP($E55,Lists!$AO$2:$AR$78,4,FALSE))</f>
        <v/>
      </c>
      <c r="E55" s="277"/>
      <c r="F55" s="317"/>
      <c r="G55" s="317"/>
      <c r="H55" s="339" t="str">
        <f t="shared" si="0"/>
        <v/>
      </c>
      <c r="I55" s="340" t="str">
        <f t="shared" si="1"/>
        <v/>
      </c>
      <c r="J55" s="300"/>
      <c r="K55" s="300"/>
      <c r="L55" s="300"/>
      <c r="M55" s="300"/>
      <c r="N55" s="300"/>
    </row>
    <row r="56" spans="2:14" s="270" customFormat="1" x14ac:dyDescent="0.35">
      <c r="B56" s="305" t="str">
        <f>IF($E56="","",VLOOKUP($E56,Lists!$AO$2:$AR$78,2,FALSE))</f>
        <v/>
      </c>
      <c r="C56" s="306" t="str">
        <f>IF($E56="","",VLOOKUP($E56,Lists!$AO$2:$AR$78,3,FALSE))</f>
        <v/>
      </c>
      <c r="D56" s="339" t="str">
        <f>IF($E56="","",VLOOKUP($E56,Lists!$AO$2:$AR$78,4,FALSE))</f>
        <v/>
      </c>
      <c r="E56" s="277"/>
      <c r="F56" s="317"/>
      <c r="G56" s="317"/>
      <c r="H56" s="339" t="str">
        <f t="shared" ref="H56:H87" si="2">IF(F56="","",SUM(J56:N56))</f>
        <v/>
      </c>
      <c r="I56" s="340" t="str">
        <f t="shared" si="1"/>
        <v/>
      </c>
      <c r="J56" s="300"/>
      <c r="K56" s="300"/>
      <c r="L56" s="300"/>
      <c r="M56" s="300"/>
      <c r="N56" s="300"/>
    </row>
    <row r="57" spans="2:14" s="270" customFormat="1" x14ac:dyDescent="0.35">
      <c r="B57" s="305" t="str">
        <f>IF($E57="","",VLOOKUP($E57,Lists!$AO$2:$AR$78,2,FALSE))</f>
        <v/>
      </c>
      <c r="C57" s="306" t="str">
        <f>IF($E57="","",VLOOKUP($E57,Lists!$AO$2:$AR$78,3,FALSE))</f>
        <v/>
      </c>
      <c r="D57" s="339" t="str">
        <f>IF($E57="","",VLOOKUP($E57,Lists!$AO$2:$AR$78,4,FALSE))</f>
        <v/>
      </c>
      <c r="E57" s="277"/>
      <c r="F57" s="317"/>
      <c r="G57" s="317"/>
      <c r="H57" s="339" t="str">
        <f t="shared" si="2"/>
        <v/>
      </c>
      <c r="I57" s="340" t="str">
        <f t="shared" si="1"/>
        <v/>
      </c>
      <c r="J57" s="300"/>
      <c r="K57" s="300"/>
      <c r="L57" s="300"/>
      <c r="M57" s="300"/>
      <c r="N57" s="300"/>
    </row>
    <row r="58" spans="2:14" s="270" customFormat="1" x14ac:dyDescent="0.35">
      <c r="B58" s="305" t="str">
        <f>IF($E58="","",VLOOKUP($E58,Lists!$AO$2:$AR$78,2,FALSE))</f>
        <v/>
      </c>
      <c r="C58" s="306" t="str">
        <f>IF($E58="","",VLOOKUP($E58,Lists!$AO$2:$AR$78,3,FALSE))</f>
        <v/>
      </c>
      <c r="D58" s="339" t="str">
        <f>IF($E58="","",VLOOKUP($E58,Lists!$AO$2:$AR$78,4,FALSE))</f>
        <v/>
      </c>
      <c r="E58" s="277"/>
      <c r="F58" s="317"/>
      <c r="G58" s="317"/>
      <c r="H58" s="339" t="str">
        <f t="shared" si="2"/>
        <v/>
      </c>
      <c r="I58" s="340" t="str">
        <f t="shared" si="1"/>
        <v/>
      </c>
      <c r="J58" s="300"/>
      <c r="K58" s="300"/>
      <c r="L58" s="300"/>
      <c r="M58" s="300"/>
      <c r="N58" s="300"/>
    </row>
    <row r="59" spans="2:14" s="270" customFormat="1" x14ac:dyDescent="0.35">
      <c r="B59" s="305" t="str">
        <f>IF($E59="","",VLOOKUP($E59,Lists!$AO$2:$AR$78,2,FALSE))</f>
        <v/>
      </c>
      <c r="C59" s="306" t="str">
        <f>IF($E59="","",VLOOKUP($E59,Lists!$AO$2:$AR$78,3,FALSE))</f>
        <v/>
      </c>
      <c r="D59" s="339" t="str">
        <f>IF($E59="","",VLOOKUP($E59,Lists!$AO$2:$AR$78,4,FALSE))</f>
        <v/>
      </c>
      <c r="E59" s="277"/>
      <c r="F59" s="317"/>
      <c r="G59" s="317"/>
      <c r="H59" s="339" t="str">
        <f t="shared" si="2"/>
        <v/>
      </c>
      <c r="I59" s="340" t="str">
        <f t="shared" si="1"/>
        <v/>
      </c>
      <c r="J59" s="300"/>
      <c r="K59" s="300"/>
      <c r="L59" s="300"/>
      <c r="M59" s="300"/>
      <c r="N59" s="300"/>
    </row>
    <row r="60" spans="2:14" s="270" customFormat="1" x14ac:dyDescent="0.35">
      <c r="B60" s="305" t="str">
        <f>IF($E60="","",VLOOKUP($E60,Lists!$AO$2:$AR$78,2,FALSE))</f>
        <v/>
      </c>
      <c r="C60" s="306" t="str">
        <f>IF($E60="","",VLOOKUP($E60,Lists!$AO$2:$AR$78,3,FALSE))</f>
        <v/>
      </c>
      <c r="D60" s="339" t="str">
        <f>IF($E60="","",VLOOKUP($E60,Lists!$AO$2:$AR$78,4,FALSE))</f>
        <v/>
      </c>
      <c r="E60" s="277"/>
      <c r="F60" s="317"/>
      <c r="G60" s="317"/>
      <c r="H60" s="339" t="str">
        <f t="shared" si="2"/>
        <v/>
      </c>
      <c r="I60" s="340" t="str">
        <f t="shared" si="1"/>
        <v/>
      </c>
      <c r="J60" s="300"/>
      <c r="K60" s="300"/>
      <c r="L60" s="300"/>
      <c r="M60" s="300"/>
      <c r="N60" s="300"/>
    </row>
    <row r="61" spans="2:14" s="270" customFormat="1" x14ac:dyDescent="0.35">
      <c r="B61" s="305" t="str">
        <f>IF($E61="","",VLOOKUP($E61,Lists!$AO$2:$AR$78,2,FALSE))</f>
        <v/>
      </c>
      <c r="C61" s="306" t="str">
        <f>IF($E61="","",VLOOKUP($E61,Lists!$AO$2:$AR$78,3,FALSE))</f>
        <v/>
      </c>
      <c r="D61" s="339" t="str">
        <f>IF($E61="","",VLOOKUP($E61,Lists!$AO$2:$AR$78,4,FALSE))</f>
        <v/>
      </c>
      <c r="E61" s="277"/>
      <c r="F61" s="317"/>
      <c r="G61" s="317"/>
      <c r="H61" s="339" t="str">
        <f t="shared" si="2"/>
        <v/>
      </c>
      <c r="I61" s="340" t="str">
        <f t="shared" si="1"/>
        <v/>
      </c>
      <c r="J61" s="300"/>
      <c r="K61" s="300"/>
      <c r="L61" s="300"/>
      <c r="M61" s="300"/>
      <c r="N61" s="300"/>
    </row>
    <row r="62" spans="2:14" s="270" customFormat="1" x14ac:dyDescent="0.35">
      <c r="B62" s="305" t="str">
        <f>IF($E62="","",VLOOKUP($E62,Lists!$AO$2:$AR$78,2,FALSE))</f>
        <v/>
      </c>
      <c r="C62" s="306" t="str">
        <f>IF($E62="","",VLOOKUP($E62,Lists!$AO$2:$AR$78,3,FALSE))</f>
        <v/>
      </c>
      <c r="D62" s="339" t="str">
        <f>IF($E62="","",VLOOKUP($E62,Lists!$AO$2:$AR$78,4,FALSE))</f>
        <v/>
      </c>
      <c r="E62" s="277"/>
      <c r="F62" s="317"/>
      <c r="G62" s="317"/>
      <c r="H62" s="339" t="str">
        <f t="shared" si="2"/>
        <v/>
      </c>
      <c r="I62" s="340" t="str">
        <f t="shared" si="1"/>
        <v/>
      </c>
      <c r="J62" s="300"/>
      <c r="K62" s="300"/>
      <c r="L62" s="300"/>
      <c r="M62" s="300"/>
      <c r="N62" s="300"/>
    </row>
    <row r="63" spans="2:14" s="270" customFormat="1" x14ac:dyDescent="0.35">
      <c r="B63" s="305" t="str">
        <f>IF($E63="","",VLOOKUP($E63,Lists!$AO$2:$AR$78,2,FALSE))</f>
        <v/>
      </c>
      <c r="C63" s="306" t="str">
        <f>IF($E63="","",VLOOKUP($E63,Lists!$AO$2:$AR$78,3,FALSE))</f>
        <v/>
      </c>
      <c r="D63" s="339" t="str">
        <f>IF($E63="","",VLOOKUP($E63,Lists!$AO$2:$AR$78,4,FALSE))</f>
        <v/>
      </c>
      <c r="E63" s="277"/>
      <c r="F63" s="317"/>
      <c r="G63" s="317"/>
      <c r="H63" s="339" t="str">
        <f t="shared" si="2"/>
        <v/>
      </c>
      <c r="I63" s="340" t="str">
        <f t="shared" si="1"/>
        <v/>
      </c>
      <c r="J63" s="300"/>
      <c r="K63" s="300"/>
      <c r="L63" s="300"/>
      <c r="M63" s="300"/>
      <c r="N63" s="300"/>
    </row>
    <row r="64" spans="2:14" s="270" customFormat="1" x14ac:dyDescent="0.35">
      <c r="B64" s="305" t="str">
        <f>IF($E64="","",VLOOKUP($E64,Lists!$AO$2:$AR$78,2,FALSE))</f>
        <v/>
      </c>
      <c r="C64" s="306" t="str">
        <f>IF($E64="","",VLOOKUP($E64,Lists!$AO$2:$AR$78,3,FALSE))</f>
        <v/>
      </c>
      <c r="D64" s="339" t="str">
        <f>IF($E64="","",VLOOKUP($E64,Lists!$AO$2:$AR$78,4,FALSE))</f>
        <v/>
      </c>
      <c r="E64" s="277"/>
      <c r="F64" s="317"/>
      <c r="G64" s="317"/>
      <c r="H64" s="339" t="str">
        <f t="shared" si="2"/>
        <v/>
      </c>
      <c r="I64" s="340" t="str">
        <f t="shared" si="1"/>
        <v/>
      </c>
      <c r="J64" s="300"/>
      <c r="K64" s="300"/>
      <c r="L64" s="300"/>
      <c r="M64" s="300"/>
      <c r="N64" s="300"/>
    </row>
    <row r="65" spans="2:14" s="270" customFormat="1" x14ac:dyDescent="0.35">
      <c r="B65" s="305" t="str">
        <f>IF($E65="","",VLOOKUP($E65,Lists!$AO$2:$AR$78,2,FALSE))</f>
        <v/>
      </c>
      <c r="C65" s="306" t="str">
        <f>IF($E65="","",VLOOKUP($E65,Lists!$AO$2:$AR$78,3,FALSE))</f>
        <v/>
      </c>
      <c r="D65" s="339" t="str">
        <f>IF($E65="","",VLOOKUP($E65,Lists!$AO$2:$AR$78,4,FALSE))</f>
        <v/>
      </c>
      <c r="E65" s="277"/>
      <c r="F65" s="317"/>
      <c r="G65" s="317"/>
      <c r="H65" s="339" t="str">
        <f t="shared" si="2"/>
        <v/>
      </c>
      <c r="I65" s="340" t="str">
        <f t="shared" si="1"/>
        <v/>
      </c>
      <c r="J65" s="300"/>
      <c r="K65" s="300"/>
      <c r="L65" s="300"/>
      <c r="M65" s="300"/>
      <c r="N65" s="300"/>
    </row>
    <row r="66" spans="2:14" s="270" customFormat="1" x14ac:dyDescent="0.35">
      <c r="B66" s="305" t="str">
        <f>IF($E66="","",VLOOKUP($E66,Lists!$AO$2:$AR$78,2,FALSE))</f>
        <v/>
      </c>
      <c r="C66" s="306" t="str">
        <f>IF($E66="","",VLOOKUP($E66,Lists!$AO$2:$AR$78,3,FALSE))</f>
        <v/>
      </c>
      <c r="D66" s="339" t="str">
        <f>IF($E66="","",VLOOKUP($E66,Lists!$AO$2:$AR$78,4,FALSE))</f>
        <v/>
      </c>
      <c r="E66" s="277"/>
      <c r="F66" s="317"/>
      <c r="G66" s="317"/>
      <c r="H66" s="339" t="str">
        <f t="shared" si="2"/>
        <v/>
      </c>
      <c r="I66" s="340" t="str">
        <f t="shared" si="1"/>
        <v/>
      </c>
      <c r="J66" s="300"/>
      <c r="K66" s="300"/>
      <c r="L66" s="300"/>
      <c r="M66" s="300"/>
      <c r="N66" s="300"/>
    </row>
    <row r="67" spans="2:14" s="270" customFormat="1" x14ac:dyDescent="0.35">
      <c r="B67" s="305" t="str">
        <f>IF($E67="","",VLOOKUP($E67,Lists!$AO$2:$AR$78,2,FALSE))</f>
        <v/>
      </c>
      <c r="C67" s="306" t="str">
        <f>IF($E67="","",VLOOKUP($E67,Lists!$AO$2:$AR$78,3,FALSE))</f>
        <v/>
      </c>
      <c r="D67" s="339" t="str">
        <f>IF($E67="","",VLOOKUP($E67,Lists!$AO$2:$AR$78,4,FALSE))</f>
        <v/>
      </c>
      <c r="E67" s="277"/>
      <c r="F67" s="317"/>
      <c r="G67" s="317"/>
      <c r="H67" s="339" t="str">
        <f t="shared" si="2"/>
        <v/>
      </c>
      <c r="I67" s="340" t="str">
        <f t="shared" si="1"/>
        <v/>
      </c>
      <c r="J67" s="300"/>
      <c r="K67" s="300"/>
      <c r="L67" s="300"/>
      <c r="M67" s="300"/>
      <c r="N67" s="300"/>
    </row>
    <row r="68" spans="2:14" s="270" customFormat="1" x14ac:dyDescent="0.35">
      <c r="B68" s="305" t="str">
        <f>IF($E68="","",VLOOKUP($E68,Lists!$AO$2:$AR$78,2,FALSE))</f>
        <v/>
      </c>
      <c r="C68" s="306" t="str">
        <f>IF($E68="","",VLOOKUP($E68,Lists!$AO$2:$AR$78,3,FALSE))</f>
        <v/>
      </c>
      <c r="D68" s="339" t="str">
        <f>IF($E68="","",VLOOKUP($E68,Lists!$AO$2:$AR$78,4,FALSE))</f>
        <v/>
      </c>
      <c r="E68" s="277"/>
      <c r="F68" s="317"/>
      <c r="G68" s="317"/>
      <c r="H68" s="339" t="str">
        <f t="shared" si="2"/>
        <v/>
      </c>
      <c r="I68" s="340" t="str">
        <f t="shared" si="1"/>
        <v/>
      </c>
      <c r="J68" s="300"/>
      <c r="K68" s="300"/>
      <c r="L68" s="300"/>
      <c r="M68" s="300"/>
      <c r="N68" s="300"/>
    </row>
    <row r="69" spans="2:14" s="270" customFormat="1" x14ac:dyDescent="0.35">
      <c r="B69" s="305" t="str">
        <f>IF($E69="","",VLOOKUP($E69,Lists!$AO$2:$AR$78,2,FALSE))</f>
        <v/>
      </c>
      <c r="C69" s="306" t="str">
        <f>IF($E69="","",VLOOKUP($E69,Lists!$AO$2:$AR$78,3,FALSE))</f>
        <v/>
      </c>
      <c r="D69" s="339" t="str">
        <f>IF($E69="","",VLOOKUP($E69,Lists!$AO$2:$AR$78,4,FALSE))</f>
        <v/>
      </c>
      <c r="E69" s="277"/>
      <c r="F69" s="317"/>
      <c r="G69" s="317"/>
      <c r="H69" s="339" t="str">
        <f t="shared" si="2"/>
        <v/>
      </c>
      <c r="I69" s="340" t="str">
        <f t="shared" si="1"/>
        <v/>
      </c>
      <c r="J69" s="300"/>
      <c r="K69" s="300"/>
      <c r="L69" s="300"/>
      <c r="M69" s="300"/>
      <c r="N69" s="300"/>
    </row>
    <row r="70" spans="2:14" s="270" customFormat="1" x14ac:dyDescent="0.35">
      <c r="B70" s="305" t="str">
        <f>IF($E70="","",VLOOKUP($E70,Lists!$AO$2:$AR$78,2,FALSE))</f>
        <v/>
      </c>
      <c r="C70" s="306" t="str">
        <f>IF($E70="","",VLOOKUP($E70,Lists!$AO$2:$AR$78,3,FALSE))</f>
        <v/>
      </c>
      <c r="D70" s="339" t="str">
        <f>IF($E70="","",VLOOKUP($E70,Lists!$AO$2:$AR$78,4,FALSE))</f>
        <v/>
      </c>
      <c r="E70" s="277"/>
      <c r="F70" s="317"/>
      <c r="G70" s="317"/>
      <c r="H70" s="339" t="str">
        <f t="shared" si="2"/>
        <v/>
      </c>
      <c r="I70" s="340" t="str">
        <f t="shared" si="1"/>
        <v/>
      </c>
      <c r="J70" s="300"/>
      <c r="K70" s="300"/>
      <c r="L70" s="300"/>
      <c r="M70" s="300"/>
      <c r="N70" s="300"/>
    </row>
    <row r="71" spans="2:14" s="270" customFormat="1" x14ac:dyDescent="0.35">
      <c r="B71" s="305" t="str">
        <f>IF($E71="","",VLOOKUP($E71,Lists!$AO$2:$AR$78,2,FALSE))</f>
        <v/>
      </c>
      <c r="C71" s="306" t="str">
        <f>IF($E71="","",VLOOKUP($E71,Lists!$AO$2:$AR$78,3,FALSE))</f>
        <v/>
      </c>
      <c r="D71" s="339" t="str">
        <f>IF($E71="","",VLOOKUP($E71,Lists!$AO$2:$AR$78,4,FALSE))</f>
        <v/>
      </c>
      <c r="E71" s="277"/>
      <c r="F71" s="317"/>
      <c r="G71" s="317"/>
      <c r="H71" s="339" t="str">
        <f t="shared" si="2"/>
        <v/>
      </c>
      <c r="I71" s="340" t="str">
        <f t="shared" si="1"/>
        <v/>
      </c>
      <c r="J71" s="300"/>
      <c r="K71" s="300"/>
      <c r="L71" s="300"/>
      <c r="M71" s="300"/>
      <c r="N71" s="300"/>
    </row>
    <row r="72" spans="2:14" s="270" customFormat="1" x14ac:dyDescent="0.35">
      <c r="B72" s="305" t="str">
        <f>IF($E72="","",VLOOKUP($E72,Lists!$AO$2:$AR$78,2,FALSE))</f>
        <v/>
      </c>
      <c r="C72" s="306" t="str">
        <f>IF($E72="","",VLOOKUP($E72,Lists!$AO$2:$AR$78,3,FALSE))</f>
        <v/>
      </c>
      <c r="D72" s="339" t="str">
        <f>IF($E72="","",VLOOKUP($E72,Lists!$AO$2:$AR$78,4,FALSE))</f>
        <v/>
      </c>
      <c r="E72" s="277"/>
      <c r="F72" s="317"/>
      <c r="G72" s="317"/>
      <c r="H72" s="339" t="str">
        <f t="shared" si="2"/>
        <v/>
      </c>
      <c r="I72" s="340" t="str">
        <f t="shared" si="1"/>
        <v/>
      </c>
      <c r="J72" s="300"/>
      <c r="K72" s="300"/>
      <c r="L72" s="300"/>
      <c r="M72" s="300"/>
      <c r="N72" s="300"/>
    </row>
    <row r="73" spans="2:14" s="270" customFormat="1" x14ac:dyDescent="0.35">
      <c r="B73" s="305" t="str">
        <f>IF($E73="","",VLOOKUP($E73,Lists!$AO$2:$AR$78,2,FALSE))</f>
        <v/>
      </c>
      <c r="C73" s="306" t="str">
        <f>IF($E73="","",VLOOKUP($E73,Lists!$AO$2:$AR$78,3,FALSE))</f>
        <v/>
      </c>
      <c r="D73" s="339" t="str">
        <f>IF($E73="","",VLOOKUP($E73,Lists!$AO$2:$AR$78,4,FALSE))</f>
        <v/>
      </c>
      <c r="E73" s="277"/>
      <c r="F73" s="317"/>
      <c r="G73" s="317"/>
      <c r="H73" s="339" t="str">
        <f t="shared" si="2"/>
        <v/>
      </c>
      <c r="I73" s="340" t="str">
        <f t="shared" si="1"/>
        <v/>
      </c>
      <c r="J73" s="300"/>
      <c r="K73" s="300"/>
      <c r="L73" s="300"/>
      <c r="M73" s="300"/>
      <c r="N73" s="300"/>
    </row>
    <row r="74" spans="2:14" s="270" customFormat="1" x14ac:dyDescent="0.35">
      <c r="B74" s="305" t="str">
        <f>IF($E74="","",VLOOKUP($E74,Lists!$AO$2:$AR$78,2,FALSE))</f>
        <v/>
      </c>
      <c r="C74" s="306" t="str">
        <f>IF($E74="","",VLOOKUP($E74,Lists!$AO$2:$AR$78,3,FALSE))</f>
        <v/>
      </c>
      <c r="D74" s="339" t="str">
        <f>IF($E74="","",VLOOKUP($E74,Lists!$AO$2:$AR$78,4,FALSE))</f>
        <v/>
      </c>
      <c r="E74" s="277"/>
      <c r="F74" s="317"/>
      <c r="G74" s="317"/>
      <c r="H74" s="339" t="str">
        <f t="shared" si="2"/>
        <v/>
      </c>
      <c r="I74" s="340" t="str">
        <f t="shared" si="1"/>
        <v/>
      </c>
      <c r="J74" s="300"/>
      <c r="K74" s="300"/>
      <c r="L74" s="300"/>
      <c r="M74" s="300"/>
      <c r="N74" s="300"/>
    </row>
    <row r="75" spans="2:14" s="270" customFormat="1" x14ac:dyDescent="0.35">
      <c r="B75" s="305" t="str">
        <f>IF($E75="","",VLOOKUP($E75,Lists!$AO$2:$AR$78,2,FALSE))</f>
        <v/>
      </c>
      <c r="C75" s="306" t="str">
        <f>IF($E75="","",VLOOKUP($E75,Lists!$AO$2:$AR$78,3,FALSE))</f>
        <v/>
      </c>
      <c r="D75" s="339" t="str">
        <f>IF($E75="","",VLOOKUP($E75,Lists!$AO$2:$AR$78,4,FALSE))</f>
        <v/>
      </c>
      <c r="E75" s="277"/>
      <c r="F75" s="317"/>
      <c r="G75" s="317"/>
      <c r="H75" s="339" t="str">
        <f t="shared" si="2"/>
        <v/>
      </c>
      <c r="I75" s="340" t="str">
        <f t="shared" si="1"/>
        <v/>
      </c>
      <c r="J75" s="300"/>
      <c r="K75" s="300"/>
      <c r="L75" s="300"/>
      <c r="M75" s="300"/>
      <c r="N75" s="300"/>
    </row>
    <row r="76" spans="2:14" s="270" customFormat="1" x14ac:dyDescent="0.35">
      <c r="B76" s="305" t="str">
        <f>IF($E76="","",VLOOKUP($E76,Lists!$AO$2:$AR$78,2,FALSE))</f>
        <v/>
      </c>
      <c r="C76" s="306" t="str">
        <f>IF($E76="","",VLOOKUP($E76,Lists!$AO$2:$AR$78,3,FALSE))</f>
        <v/>
      </c>
      <c r="D76" s="339" t="str">
        <f>IF($E76="","",VLOOKUP($E76,Lists!$AO$2:$AR$78,4,FALSE))</f>
        <v/>
      </c>
      <c r="E76" s="277"/>
      <c r="F76" s="317"/>
      <c r="G76" s="317"/>
      <c r="H76" s="339" t="str">
        <f t="shared" si="2"/>
        <v/>
      </c>
      <c r="I76" s="340" t="str">
        <f t="shared" si="1"/>
        <v/>
      </c>
      <c r="J76" s="300"/>
      <c r="K76" s="300"/>
      <c r="L76" s="300"/>
      <c r="M76" s="300"/>
      <c r="N76" s="300"/>
    </row>
    <row r="77" spans="2:14" s="270" customFormat="1" x14ac:dyDescent="0.35">
      <c r="B77" s="305" t="str">
        <f>IF($E77="","",VLOOKUP($E77,Lists!$AO$2:$AR$78,2,FALSE))</f>
        <v/>
      </c>
      <c r="C77" s="306" t="str">
        <f>IF($E77="","",VLOOKUP($E77,Lists!$AO$2:$AR$78,3,FALSE))</f>
        <v/>
      </c>
      <c r="D77" s="339" t="str">
        <f>IF($E77="","",VLOOKUP($E77,Lists!$AO$2:$AR$78,4,FALSE))</f>
        <v/>
      </c>
      <c r="E77" s="277"/>
      <c r="F77" s="317"/>
      <c r="G77" s="317"/>
      <c r="H77" s="339" t="str">
        <f t="shared" si="2"/>
        <v/>
      </c>
      <c r="I77" s="340" t="str">
        <f t="shared" si="1"/>
        <v/>
      </c>
      <c r="J77" s="300"/>
      <c r="K77" s="300"/>
      <c r="L77" s="300"/>
      <c r="M77" s="300"/>
      <c r="N77" s="300"/>
    </row>
    <row r="78" spans="2:14" s="270" customFormat="1" x14ac:dyDescent="0.35">
      <c r="B78" s="305" t="str">
        <f>IF($E78="","",VLOOKUP($E78,Lists!$AO$2:$AR$78,2,FALSE))</f>
        <v/>
      </c>
      <c r="C78" s="306" t="str">
        <f>IF($E78="","",VLOOKUP($E78,Lists!$AO$2:$AR$78,3,FALSE))</f>
        <v/>
      </c>
      <c r="D78" s="339" t="str">
        <f>IF($E78="","",VLOOKUP($E78,Lists!$AO$2:$AR$78,4,FALSE))</f>
        <v/>
      </c>
      <c r="E78" s="277"/>
      <c r="F78" s="317"/>
      <c r="G78" s="317"/>
      <c r="H78" s="339" t="str">
        <f t="shared" si="2"/>
        <v/>
      </c>
      <c r="I78" s="340" t="str">
        <f t="shared" si="1"/>
        <v/>
      </c>
      <c r="J78" s="300"/>
      <c r="K78" s="300"/>
      <c r="L78" s="300"/>
      <c r="M78" s="300"/>
      <c r="N78" s="300"/>
    </row>
    <row r="79" spans="2:14" s="270" customFormat="1" x14ac:dyDescent="0.35">
      <c r="B79" s="305" t="str">
        <f>IF($E79="","",VLOOKUP($E79,Lists!$AO$2:$AR$78,2,FALSE))</f>
        <v/>
      </c>
      <c r="C79" s="306" t="str">
        <f>IF($E79="","",VLOOKUP($E79,Lists!$AO$2:$AR$78,3,FALSE))</f>
        <v/>
      </c>
      <c r="D79" s="339" t="str">
        <f>IF($E79="","",VLOOKUP($E79,Lists!$AO$2:$AR$78,4,FALSE))</f>
        <v/>
      </c>
      <c r="E79" s="277"/>
      <c r="F79" s="317"/>
      <c r="G79" s="317"/>
      <c r="H79" s="339" t="str">
        <f t="shared" si="2"/>
        <v/>
      </c>
      <c r="I79" s="340" t="str">
        <f t="shared" si="1"/>
        <v/>
      </c>
      <c r="J79" s="300"/>
      <c r="K79" s="300"/>
      <c r="L79" s="300"/>
      <c r="M79" s="300"/>
      <c r="N79" s="300"/>
    </row>
    <row r="80" spans="2:14" s="270" customFormat="1" x14ac:dyDescent="0.35">
      <c r="B80" s="305" t="str">
        <f>IF($E80="","",VLOOKUP($E80,Lists!$AO$2:$AR$78,2,FALSE))</f>
        <v/>
      </c>
      <c r="C80" s="306" t="str">
        <f>IF($E80="","",VLOOKUP($E80,Lists!$AO$2:$AR$78,3,FALSE))</f>
        <v/>
      </c>
      <c r="D80" s="339" t="str">
        <f>IF($E80="","",VLOOKUP($E80,Lists!$AO$2:$AR$78,4,FALSE))</f>
        <v/>
      </c>
      <c r="E80" s="277"/>
      <c r="F80" s="317"/>
      <c r="G80" s="317"/>
      <c r="H80" s="339" t="str">
        <f t="shared" si="2"/>
        <v/>
      </c>
      <c r="I80" s="340" t="str">
        <f t="shared" si="1"/>
        <v/>
      </c>
      <c r="J80" s="300"/>
      <c r="K80" s="300"/>
      <c r="L80" s="300"/>
      <c r="M80" s="300"/>
      <c r="N80" s="300"/>
    </row>
    <row r="81" spans="2:14" s="270" customFormat="1" x14ac:dyDescent="0.35">
      <c r="B81" s="305" t="str">
        <f>IF($E81="","",VLOOKUP($E81,Lists!$AO$2:$AR$78,2,FALSE))</f>
        <v/>
      </c>
      <c r="C81" s="306" t="str">
        <f>IF($E81="","",VLOOKUP($E81,Lists!$AO$2:$AR$78,3,FALSE))</f>
        <v/>
      </c>
      <c r="D81" s="339" t="str">
        <f>IF($E81="","",VLOOKUP($E81,Lists!$AO$2:$AR$78,4,FALSE))</f>
        <v/>
      </c>
      <c r="E81" s="277"/>
      <c r="F81" s="317"/>
      <c r="G81" s="317"/>
      <c r="H81" s="339" t="str">
        <f t="shared" si="2"/>
        <v/>
      </c>
      <c r="I81" s="340" t="str">
        <f t="shared" si="1"/>
        <v/>
      </c>
      <c r="J81" s="300"/>
      <c r="K81" s="300"/>
      <c r="L81" s="300"/>
      <c r="M81" s="300"/>
      <c r="N81" s="300"/>
    </row>
    <row r="82" spans="2:14" s="270" customFormat="1" x14ac:dyDescent="0.35">
      <c r="B82" s="305" t="str">
        <f>IF($E82="","",VLOOKUP($E82,Lists!$AO$2:$AR$78,2,FALSE))</f>
        <v/>
      </c>
      <c r="C82" s="306" t="str">
        <f>IF($E82="","",VLOOKUP($E82,Lists!$AO$2:$AR$78,3,FALSE))</f>
        <v/>
      </c>
      <c r="D82" s="339" t="str">
        <f>IF($E82="","",VLOOKUP($E82,Lists!$AO$2:$AR$78,4,FALSE))</f>
        <v/>
      </c>
      <c r="E82" s="277"/>
      <c r="F82" s="317"/>
      <c r="G82" s="317"/>
      <c r="H82" s="339" t="str">
        <f t="shared" si="2"/>
        <v/>
      </c>
      <c r="I82" s="340" t="str">
        <f t="shared" si="1"/>
        <v/>
      </c>
      <c r="J82" s="300"/>
      <c r="K82" s="300"/>
      <c r="L82" s="300"/>
      <c r="M82" s="300"/>
      <c r="N82" s="300"/>
    </row>
    <row r="83" spans="2:14" s="270" customFormat="1" x14ac:dyDescent="0.35">
      <c r="B83" s="305" t="str">
        <f>IF($E83="","",VLOOKUP($E83,Lists!$AO$2:$AR$78,2,FALSE))</f>
        <v/>
      </c>
      <c r="C83" s="306" t="str">
        <f>IF($E83="","",VLOOKUP($E83,Lists!$AO$2:$AR$78,3,FALSE))</f>
        <v/>
      </c>
      <c r="D83" s="339" t="str">
        <f>IF($E83="","",VLOOKUP($E83,Lists!$AO$2:$AR$78,4,FALSE))</f>
        <v/>
      </c>
      <c r="E83" s="277"/>
      <c r="F83" s="317"/>
      <c r="G83" s="317"/>
      <c r="H83" s="339" t="str">
        <f t="shared" si="2"/>
        <v/>
      </c>
      <c r="I83" s="340" t="str">
        <f t="shared" si="1"/>
        <v/>
      </c>
      <c r="J83" s="300"/>
      <c r="K83" s="300"/>
      <c r="L83" s="300"/>
      <c r="M83" s="300"/>
      <c r="N83" s="300"/>
    </row>
    <row r="84" spans="2:14" s="270" customFormat="1" x14ac:dyDescent="0.35">
      <c r="B84" s="305" t="str">
        <f>IF($E84="","",VLOOKUP($E84,Lists!$AO$2:$AR$78,2,FALSE))</f>
        <v/>
      </c>
      <c r="C84" s="306" t="str">
        <f>IF($E84="","",VLOOKUP($E84,Lists!$AO$2:$AR$78,3,FALSE))</f>
        <v/>
      </c>
      <c r="D84" s="339" t="str">
        <f>IF($E84="","",VLOOKUP($E84,Lists!$AO$2:$AR$78,4,FALSE))</f>
        <v/>
      </c>
      <c r="E84" s="277"/>
      <c r="F84" s="317"/>
      <c r="G84" s="317"/>
      <c r="H84" s="339" t="str">
        <f t="shared" si="2"/>
        <v/>
      </c>
      <c r="I84" s="340" t="str">
        <f t="shared" si="1"/>
        <v/>
      </c>
      <c r="J84" s="300"/>
      <c r="K84" s="300"/>
      <c r="L84" s="300"/>
      <c r="M84" s="300"/>
      <c r="N84" s="300"/>
    </row>
    <row r="85" spans="2:14" s="270" customFormat="1" x14ac:dyDescent="0.35">
      <c r="B85" s="305" t="str">
        <f>IF($E85="","",VLOOKUP($E85,Lists!$AO$2:$AR$78,2,FALSE))</f>
        <v/>
      </c>
      <c r="C85" s="306" t="str">
        <f>IF($E85="","",VLOOKUP($E85,Lists!$AO$2:$AR$78,3,FALSE))</f>
        <v/>
      </c>
      <c r="D85" s="339" t="str">
        <f>IF($E85="","",VLOOKUP($E85,Lists!$AO$2:$AR$78,4,FALSE))</f>
        <v/>
      </c>
      <c r="E85" s="277"/>
      <c r="F85" s="317"/>
      <c r="G85" s="317"/>
      <c r="H85" s="339" t="str">
        <f t="shared" si="2"/>
        <v/>
      </c>
      <c r="I85" s="340" t="str">
        <f t="shared" si="1"/>
        <v/>
      </c>
      <c r="J85" s="300"/>
      <c r="K85" s="300"/>
      <c r="L85" s="300"/>
      <c r="M85" s="300"/>
      <c r="N85" s="300"/>
    </row>
    <row r="86" spans="2:14" s="270" customFormat="1" x14ac:dyDescent="0.35">
      <c r="B86" s="305" t="str">
        <f>IF($E86="","",VLOOKUP($E86,Lists!$AO$2:$AR$78,2,FALSE))</f>
        <v/>
      </c>
      <c r="C86" s="306" t="str">
        <f>IF($E86="","",VLOOKUP($E86,Lists!$AO$2:$AR$78,3,FALSE))</f>
        <v/>
      </c>
      <c r="D86" s="339" t="str">
        <f>IF($E86="","",VLOOKUP($E86,Lists!$AO$2:$AR$78,4,FALSE))</f>
        <v/>
      </c>
      <c r="E86" s="277"/>
      <c r="F86" s="317"/>
      <c r="G86" s="317"/>
      <c r="H86" s="339" t="str">
        <f t="shared" si="2"/>
        <v/>
      </c>
      <c r="I86" s="340" t="str">
        <f t="shared" si="1"/>
        <v/>
      </c>
      <c r="J86" s="300"/>
      <c r="K86" s="300"/>
      <c r="L86" s="300"/>
      <c r="M86" s="300"/>
      <c r="N86" s="300"/>
    </row>
    <row r="87" spans="2:14" s="270" customFormat="1" x14ac:dyDescent="0.35">
      <c r="B87" s="305" t="str">
        <f>IF($E87="","",VLOOKUP($E87,Lists!$AO$2:$AR$78,2,FALSE))</f>
        <v/>
      </c>
      <c r="C87" s="306" t="str">
        <f>IF($E87="","",VLOOKUP($E87,Lists!$AO$2:$AR$78,3,FALSE))</f>
        <v/>
      </c>
      <c r="D87" s="339" t="str">
        <f>IF($E87="","",VLOOKUP($E87,Lists!$AO$2:$AR$78,4,FALSE))</f>
        <v/>
      </c>
      <c r="E87" s="277"/>
      <c r="F87" s="317"/>
      <c r="G87" s="317"/>
      <c r="H87" s="339" t="str">
        <f t="shared" si="2"/>
        <v/>
      </c>
      <c r="I87" s="340" t="str">
        <f t="shared" si="1"/>
        <v/>
      </c>
      <c r="J87" s="300"/>
      <c r="K87" s="300"/>
      <c r="L87" s="300"/>
      <c r="M87" s="300"/>
      <c r="N87" s="300"/>
    </row>
    <row r="88" spans="2:14" s="270" customFormat="1" x14ac:dyDescent="0.35">
      <c r="B88" s="305" t="str">
        <f>IF($E88="","",VLOOKUP($E88,Lists!$AO$2:$AR$78,2,FALSE))</f>
        <v/>
      </c>
      <c r="C88" s="306" t="str">
        <f>IF($E88="","",VLOOKUP($E88,Lists!$AO$2:$AR$78,3,FALSE))</f>
        <v/>
      </c>
      <c r="D88" s="339" t="str">
        <f>IF($E88="","",VLOOKUP($E88,Lists!$AO$2:$AR$78,4,FALSE))</f>
        <v/>
      </c>
      <c r="E88" s="277"/>
      <c r="F88" s="317"/>
      <c r="G88" s="317"/>
      <c r="H88" s="339" t="str">
        <f t="shared" ref="H88:H100" si="3">IF(F88="","",SUM(J88:N88))</f>
        <v/>
      </c>
      <c r="I88" s="340" t="str">
        <f t="shared" si="1"/>
        <v/>
      </c>
      <c r="J88" s="300"/>
      <c r="K88" s="300"/>
      <c r="L88" s="300"/>
      <c r="M88" s="300"/>
      <c r="N88" s="300"/>
    </row>
    <row r="89" spans="2:14" s="270" customFormat="1" x14ac:dyDescent="0.35">
      <c r="B89" s="305" t="str">
        <f>IF($E89="","",VLOOKUP($E89,Lists!$AO$2:$AR$78,2,FALSE))</f>
        <v/>
      </c>
      <c r="C89" s="306" t="str">
        <f>IF($E89="","",VLOOKUP($E89,Lists!$AO$2:$AR$78,3,FALSE))</f>
        <v/>
      </c>
      <c r="D89" s="339" t="str">
        <f>IF($E89="","",VLOOKUP($E89,Lists!$AO$2:$AR$78,4,FALSE))</f>
        <v/>
      </c>
      <c r="E89" s="277"/>
      <c r="F89" s="317"/>
      <c r="G89" s="317"/>
      <c r="H89" s="339" t="str">
        <f t="shared" si="3"/>
        <v/>
      </c>
      <c r="I89" s="340" t="str">
        <f t="shared" ref="I89:I100" si="4">IF(F89="","",H89/IF(OR(F89="Opacity",F89="Visible Emissions"),D89*60,D89))</f>
        <v/>
      </c>
      <c r="J89" s="300"/>
      <c r="K89" s="300"/>
      <c r="L89" s="300"/>
      <c r="M89" s="300"/>
      <c r="N89" s="300"/>
    </row>
    <row r="90" spans="2:14" s="270" customFormat="1" x14ac:dyDescent="0.35">
      <c r="B90" s="305" t="str">
        <f>IF($E90="","",VLOOKUP($E90,Lists!$AO$2:$AR$78,2,FALSE))</f>
        <v/>
      </c>
      <c r="C90" s="306" t="str">
        <f>IF($E90="","",VLOOKUP($E90,Lists!$AO$2:$AR$78,3,FALSE))</f>
        <v/>
      </c>
      <c r="D90" s="339" t="str">
        <f>IF($E90="","",VLOOKUP($E90,Lists!$AO$2:$AR$78,4,FALSE))</f>
        <v/>
      </c>
      <c r="E90" s="277"/>
      <c r="F90" s="317"/>
      <c r="G90" s="317"/>
      <c r="H90" s="339" t="str">
        <f t="shared" si="3"/>
        <v/>
      </c>
      <c r="I90" s="340" t="str">
        <f t="shared" si="4"/>
        <v/>
      </c>
      <c r="J90" s="300"/>
      <c r="K90" s="300"/>
      <c r="L90" s="300"/>
      <c r="M90" s="300"/>
      <c r="N90" s="300"/>
    </row>
    <row r="91" spans="2:14" s="270" customFormat="1" x14ac:dyDescent="0.35">
      <c r="B91" s="305" t="str">
        <f>IF($E91="","",VLOOKUP($E91,Lists!$AO$2:$AR$78,2,FALSE))</f>
        <v/>
      </c>
      <c r="C91" s="306" t="str">
        <f>IF($E91="","",VLOOKUP($E91,Lists!$AO$2:$AR$78,3,FALSE))</f>
        <v/>
      </c>
      <c r="D91" s="339" t="str">
        <f>IF($E91="","",VLOOKUP($E91,Lists!$AO$2:$AR$78,4,FALSE))</f>
        <v/>
      </c>
      <c r="E91" s="277"/>
      <c r="F91" s="317"/>
      <c r="G91" s="317"/>
      <c r="H91" s="339" t="str">
        <f t="shared" si="3"/>
        <v/>
      </c>
      <c r="I91" s="340" t="str">
        <f t="shared" si="4"/>
        <v/>
      </c>
      <c r="J91" s="300"/>
      <c r="K91" s="300"/>
      <c r="L91" s="300"/>
      <c r="M91" s="300"/>
      <c r="N91" s="300"/>
    </row>
    <row r="92" spans="2:14" s="270" customFormat="1" x14ac:dyDescent="0.35">
      <c r="B92" s="305" t="str">
        <f>IF($E92="","",VLOOKUP($E92,Lists!$AO$2:$AR$78,2,FALSE))</f>
        <v/>
      </c>
      <c r="C92" s="306" t="str">
        <f>IF($E92="","",VLOOKUP($E92,Lists!$AO$2:$AR$78,3,FALSE))</f>
        <v/>
      </c>
      <c r="D92" s="339" t="str">
        <f>IF($E92="","",VLOOKUP($E92,Lists!$AO$2:$AR$78,4,FALSE))</f>
        <v/>
      </c>
      <c r="E92" s="277"/>
      <c r="F92" s="317"/>
      <c r="G92" s="317"/>
      <c r="H92" s="339" t="str">
        <f t="shared" si="3"/>
        <v/>
      </c>
      <c r="I92" s="340" t="str">
        <f t="shared" si="4"/>
        <v/>
      </c>
      <c r="J92" s="300"/>
      <c r="K92" s="300"/>
      <c r="L92" s="300"/>
      <c r="M92" s="300"/>
      <c r="N92" s="300"/>
    </row>
    <row r="93" spans="2:14" s="270" customFormat="1" x14ac:dyDescent="0.35">
      <c r="B93" s="305" t="str">
        <f>IF($E93="","",VLOOKUP($E93,Lists!$AO$2:$AR$78,2,FALSE))</f>
        <v/>
      </c>
      <c r="C93" s="306" t="str">
        <f>IF($E93="","",VLOOKUP($E93,Lists!$AO$2:$AR$78,3,FALSE))</f>
        <v/>
      </c>
      <c r="D93" s="339" t="str">
        <f>IF($E93="","",VLOOKUP($E93,Lists!$AO$2:$AR$78,4,FALSE))</f>
        <v/>
      </c>
      <c r="E93" s="277"/>
      <c r="F93" s="317"/>
      <c r="G93" s="317"/>
      <c r="H93" s="339" t="str">
        <f t="shared" si="3"/>
        <v/>
      </c>
      <c r="I93" s="340" t="str">
        <f t="shared" si="4"/>
        <v/>
      </c>
      <c r="J93" s="300"/>
      <c r="K93" s="300"/>
      <c r="L93" s="300"/>
      <c r="M93" s="300"/>
      <c r="N93" s="300"/>
    </row>
    <row r="94" spans="2:14" s="270" customFormat="1" x14ac:dyDescent="0.35">
      <c r="B94" s="305" t="str">
        <f>IF($E94="","",VLOOKUP($E94,Lists!$AO$2:$AR$78,2,FALSE))</f>
        <v/>
      </c>
      <c r="C94" s="306" t="str">
        <f>IF($E94="","",VLOOKUP($E94,Lists!$AO$2:$AR$78,3,FALSE))</f>
        <v/>
      </c>
      <c r="D94" s="339" t="str">
        <f>IF($E94="","",VLOOKUP($E94,Lists!$AO$2:$AR$78,4,FALSE))</f>
        <v/>
      </c>
      <c r="E94" s="277"/>
      <c r="F94" s="317"/>
      <c r="G94" s="317"/>
      <c r="H94" s="339" t="str">
        <f t="shared" si="3"/>
        <v/>
      </c>
      <c r="I94" s="340" t="str">
        <f t="shared" si="4"/>
        <v/>
      </c>
      <c r="J94" s="300"/>
      <c r="K94" s="300"/>
      <c r="L94" s="300"/>
      <c r="M94" s="300"/>
      <c r="N94" s="300"/>
    </row>
    <row r="95" spans="2:14" s="270" customFormat="1" x14ac:dyDescent="0.35">
      <c r="B95" s="305" t="str">
        <f>IF($E95="","",VLOOKUP($E95,Lists!$AO$2:$AR$78,2,FALSE))</f>
        <v/>
      </c>
      <c r="C95" s="306" t="str">
        <f>IF($E95="","",VLOOKUP($E95,Lists!$AO$2:$AR$78,3,FALSE))</f>
        <v/>
      </c>
      <c r="D95" s="339" t="str">
        <f>IF($E95="","",VLOOKUP($E95,Lists!$AO$2:$AR$78,4,FALSE))</f>
        <v/>
      </c>
      <c r="E95" s="277"/>
      <c r="F95" s="317"/>
      <c r="G95" s="317"/>
      <c r="H95" s="339" t="str">
        <f t="shared" si="3"/>
        <v/>
      </c>
      <c r="I95" s="340" t="str">
        <f t="shared" si="4"/>
        <v/>
      </c>
      <c r="J95" s="300"/>
      <c r="K95" s="300"/>
      <c r="L95" s="300"/>
      <c r="M95" s="300"/>
      <c r="N95" s="300"/>
    </row>
    <row r="96" spans="2:14" s="270" customFormat="1" x14ac:dyDescent="0.35">
      <c r="B96" s="305" t="str">
        <f>IF($E96="","",VLOOKUP($E96,Lists!$AO$2:$AR$78,2,FALSE))</f>
        <v/>
      </c>
      <c r="C96" s="306" t="str">
        <f>IF($E96="","",VLOOKUP($E96,Lists!$AO$2:$AR$78,3,FALSE))</f>
        <v/>
      </c>
      <c r="D96" s="339" t="str">
        <f>IF($E96="","",VLOOKUP($E96,Lists!$AO$2:$AR$78,4,FALSE))</f>
        <v/>
      </c>
      <c r="E96" s="277"/>
      <c r="F96" s="317"/>
      <c r="G96" s="317"/>
      <c r="H96" s="339" t="str">
        <f t="shared" si="3"/>
        <v/>
      </c>
      <c r="I96" s="340" t="str">
        <f t="shared" si="4"/>
        <v/>
      </c>
      <c r="J96" s="300"/>
      <c r="K96" s="300"/>
      <c r="L96" s="300"/>
      <c r="M96" s="300"/>
      <c r="N96" s="300"/>
    </row>
    <row r="97" spans="2:14" s="270" customFormat="1" x14ac:dyDescent="0.35">
      <c r="B97" s="305" t="str">
        <f>IF($E97="","",VLOOKUP($E97,Lists!$AO$2:$AR$78,2,FALSE))</f>
        <v/>
      </c>
      <c r="C97" s="306" t="str">
        <f>IF($E97="","",VLOOKUP($E97,Lists!$AO$2:$AR$78,3,FALSE))</f>
        <v/>
      </c>
      <c r="D97" s="339" t="str">
        <f>IF($E97="","",VLOOKUP($E97,Lists!$AO$2:$AR$78,4,FALSE))</f>
        <v/>
      </c>
      <c r="E97" s="277"/>
      <c r="F97" s="317"/>
      <c r="G97" s="317"/>
      <c r="H97" s="339" t="str">
        <f t="shared" si="3"/>
        <v/>
      </c>
      <c r="I97" s="340" t="str">
        <f t="shared" si="4"/>
        <v/>
      </c>
      <c r="J97" s="300"/>
      <c r="K97" s="300"/>
      <c r="L97" s="300"/>
      <c r="M97" s="300"/>
      <c r="N97" s="300"/>
    </row>
    <row r="98" spans="2:14" s="270" customFormat="1" x14ac:dyDescent="0.35">
      <c r="B98" s="305" t="str">
        <f>IF($E98="","",VLOOKUP($E98,Lists!$AO$2:$AR$78,2,FALSE))</f>
        <v/>
      </c>
      <c r="C98" s="306" t="str">
        <f>IF($E98="","",VLOOKUP($E98,Lists!$AO$2:$AR$78,3,FALSE))</f>
        <v/>
      </c>
      <c r="D98" s="339" t="str">
        <f>IF($E98="","",VLOOKUP($E98,Lists!$AO$2:$AR$78,4,FALSE))</f>
        <v/>
      </c>
      <c r="E98" s="277"/>
      <c r="F98" s="317"/>
      <c r="G98" s="317"/>
      <c r="H98" s="339" t="str">
        <f t="shared" si="3"/>
        <v/>
      </c>
      <c r="I98" s="340" t="str">
        <f t="shared" si="4"/>
        <v/>
      </c>
      <c r="J98" s="300"/>
      <c r="K98" s="300"/>
      <c r="L98" s="300"/>
      <c r="M98" s="300"/>
      <c r="N98" s="300"/>
    </row>
    <row r="99" spans="2:14" s="270" customFormat="1" x14ac:dyDescent="0.35">
      <c r="B99" s="305" t="str">
        <f>IF($E99="","",VLOOKUP($E99,Lists!$AO$2:$AR$78,2,FALSE))</f>
        <v/>
      </c>
      <c r="C99" s="306" t="str">
        <f>IF($E99="","",VLOOKUP($E99,Lists!$AO$2:$AR$78,3,FALSE))</f>
        <v/>
      </c>
      <c r="D99" s="339" t="str">
        <f>IF($E99="","",VLOOKUP($E99,Lists!$AO$2:$AR$78,4,FALSE))</f>
        <v/>
      </c>
      <c r="E99" s="277"/>
      <c r="F99" s="317"/>
      <c r="G99" s="317"/>
      <c r="H99" s="339" t="str">
        <f t="shared" si="3"/>
        <v/>
      </c>
      <c r="I99" s="340" t="str">
        <f t="shared" si="4"/>
        <v/>
      </c>
      <c r="J99" s="300"/>
      <c r="K99" s="300"/>
      <c r="L99" s="300"/>
      <c r="M99" s="300"/>
      <c r="N99" s="300"/>
    </row>
    <row r="100" spans="2:14" s="270" customFormat="1" ht="15" thickBot="1" x14ac:dyDescent="0.4">
      <c r="B100" s="307" t="str">
        <f>IF($E100="","",VLOOKUP($E100,Lists!$AO$2:$AR$78,2,FALSE))</f>
        <v/>
      </c>
      <c r="C100" s="308" t="str">
        <f>IF($E100="","",VLOOKUP($E100,Lists!$AO$2:$AR$78,3,FALSE))</f>
        <v/>
      </c>
      <c r="D100" s="342" t="str">
        <f>IF($E100="","",VLOOKUP($E100,Lists!$AO$2:$AR$78,4,FALSE))</f>
        <v/>
      </c>
      <c r="E100" s="277"/>
      <c r="F100" s="317"/>
      <c r="G100" s="317"/>
      <c r="H100" s="343" t="str">
        <f t="shared" si="3"/>
        <v/>
      </c>
      <c r="I100" s="325" t="str">
        <f t="shared" si="4"/>
        <v/>
      </c>
      <c r="J100" s="302"/>
      <c r="K100" s="302"/>
      <c r="L100" s="302"/>
      <c r="M100" s="302"/>
      <c r="N100" s="302"/>
    </row>
    <row r="101" spans="2:14" hidden="1" x14ac:dyDescent="0.35">
      <c r="B101" s="2" t="str">
        <f>IF(D101="","",COUNT($D$101:$D$452)-COUNT(D102:$D$452))</f>
        <v/>
      </c>
    </row>
    <row r="102" spans="2:14" hidden="1" x14ac:dyDescent="0.35">
      <c r="B102" s="2" t="str">
        <f>IF(D102="","",COUNT($D$101:$D$452)-COUNT(D103:$D$452))</f>
        <v/>
      </c>
    </row>
    <row r="103" spans="2:14" hidden="1" x14ac:dyDescent="0.35">
      <c r="B103" s="2" t="str">
        <f>IF(D103="","",COUNT($D$101:$D$452)-COUNT(D104:$D$452))</f>
        <v/>
      </c>
    </row>
    <row r="104" spans="2:14" hidden="1" x14ac:dyDescent="0.35">
      <c r="B104" s="2" t="str">
        <f>IF(D104="","",COUNT($D$101:$D$452)-COUNT(D105:$D$452))</f>
        <v/>
      </c>
    </row>
    <row r="105" spans="2:14" hidden="1" x14ac:dyDescent="0.35">
      <c r="B105" s="2" t="str">
        <f>IF(D105="","",COUNT($D$101:$D$452)-COUNT(D106:$D$452))</f>
        <v/>
      </c>
    </row>
    <row r="106" spans="2:14" hidden="1" x14ac:dyDescent="0.35">
      <c r="B106" s="2" t="str">
        <f>IF(D106="","",COUNT($D$101:$D$452)-COUNT(D107:$D$452))</f>
        <v/>
      </c>
    </row>
    <row r="107" spans="2:14" hidden="1" x14ac:dyDescent="0.35">
      <c r="B107" s="2" t="str">
        <f>IF(D107="","",COUNT($D$101:$D$452)-COUNT(D108:$D$452))</f>
        <v/>
      </c>
    </row>
    <row r="108" spans="2:14" hidden="1" x14ac:dyDescent="0.35">
      <c r="B108" s="2" t="str">
        <f>IF(D108="","",COUNT($D$101:$D$452)-COUNT(D109:$D$452))</f>
        <v/>
      </c>
    </row>
    <row r="109" spans="2:14" hidden="1" x14ac:dyDescent="0.35">
      <c r="B109" s="2" t="str">
        <f>IF(D109="","",COUNT($D$101:$D$452)-COUNT(D110:$D$452))</f>
        <v/>
      </c>
    </row>
    <row r="110" spans="2:14" hidden="1" x14ac:dyDescent="0.35">
      <c r="B110" s="2" t="str">
        <f>IF(D110="","",COUNT($D$101:$D$452)-COUNT(D111:$D$452))</f>
        <v/>
      </c>
    </row>
    <row r="111" spans="2:14" hidden="1" x14ac:dyDescent="0.35">
      <c r="B111" s="2" t="str">
        <f>IF(D111="","",COUNT($D$101:$D$452)-COUNT(D112:$D$452))</f>
        <v/>
      </c>
    </row>
    <row r="112" spans="2:14" hidden="1" x14ac:dyDescent="0.35">
      <c r="B112" s="2" t="str">
        <f>IF(D112="","",COUNT($D$101:$D$452)-COUNT(D113:$D$452))</f>
        <v/>
      </c>
    </row>
    <row r="113" spans="2:2" hidden="1" x14ac:dyDescent="0.35">
      <c r="B113" s="2" t="str">
        <f>IF(D113="","",COUNT($D$101:$D$452)-COUNT(D114:$D$452))</f>
        <v/>
      </c>
    </row>
    <row r="114" spans="2:2" hidden="1" x14ac:dyDescent="0.35">
      <c r="B114" s="2" t="str">
        <f>IF(D114="","",COUNT($D$101:$D$452)-COUNT(D115:$D$452))</f>
        <v/>
      </c>
    </row>
    <row r="115" spans="2:2" hidden="1" x14ac:dyDescent="0.35">
      <c r="B115" s="2" t="str">
        <f>IF(D115="","",COUNT($D$101:$D$452)-COUNT(D116:$D$452))</f>
        <v/>
      </c>
    </row>
    <row r="116" spans="2:2" hidden="1" x14ac:dyDescent="0.35">
      <c r="B116" s="2" t="str">
        <f>IF(D116="","",COUNT($D$101:$D$452)-COUNT(D117:$D$452))</f>
        <v/>
      </c>
    </row>
    <row r="117" spans="2:2" hidden="1" x14ac:dyDescent="0.35">
      <c r="B117" s="2" t="str">
        <f>IF(D117="","",COUNT($D$101:$D$452)-COUNT(D118:$D$452))</f>
        <v/>
      </c>
    </row>
    <row r="118" spans="2:2" hidden="1" x14ac:dyDescent="0.35">
      <c r="B118" s="2" t="str">
        <f>IF(D118="","",COUNT($D$101:$D$452)-COUNT(D119:$D$452))</f>
        <v/>
      </c>
    </row>
    <row r="119" spans="2:2" hidden="1" x14ac:dyDescent="0.35">
      <c r="B119" s="2" t="str">
        <f>IF(D119="","",COUNT($D$101:$D$452)-COUNT(D120:$D$452))</f>
        <v/>
      </c>
    </row>
    <row r="120" spans="2:2" hidden="1" x14ac:dyDescent="0.35">
      <c r="B120" s="2" t="str">
        <f>IF(D120="","",COUNT($D$101:$D$452)-COUNT(D121:$D$452))</f>
        <v/>
      </c>
    </row>
    <row r="121" spans="2:2" hidden="1" x14ac:dyDescent="0.35">
      <c r="B121" s="2" t="str">
        <f>IF(D121="","",COUNT($D$101:$D$452)-COUNT(D122:$D$452))</f>
        <v/>
      </c>
    </row>
    <row r="122" spans="2:2" hidden="1" x14ac:dyDescent="0.35">
      <c r="B122" s="2" t="str">
        <f>IF(D122="","",COUNT($D$101:$D$452)-COUNT(D123:$D$452))</f>
        <v/>
      </c>
    </row>
    <row r="123" spans="2:2" hidden="1" x14ac:dyDescent="0.35">
      <c r="B123" s="2" t="str">
        <f>IF(D123="","",COUNT($D$101:$D$452)-COUNT(D124:$D$452))</f>
        <v/>
      </c>
    </row>
    <row r="124" spans="2:2" hidden="1" x14ac:dyDescent="0.35">
      <c r="B124" s="2" t="str">
        <f>IF(D124="","",COUNT($D$101:$D$452)-COUNT(D125:$D$452))</f>
        <v/>
      </c>
    </row>
    <row r="125" spans="2:2" hidden="1" x14ac:dyDescent="0.35">
      <c r="B125" s="2" t="str">
        <f>IF(D125="","",COUNT($D$101:$D$452)-COUNT(D126:$D$452))</f>
        <v/>
      </c>
    </row>
    <row r="126" spans="2:2" hidden="1" x14ac:dyDescent="0.35">
      <c r="B126" s="2" t="str">
        <f>IF(D126="","",COUNT($D$101:$D$452)-COUNT(D127:$D$452))</f>
        <v/>
      </c>
    </row>
    <row r="127" spans="2:2" hidden="1" x14ac:dyDescent="0.35">
      <c r="B127" s="2" t="str">
        <f>IF(D127="","",COUNT($D$101:$D$452)-COUNT(D128:$D$452))</f>
        <v/>
      </c>
    </row>
    <row r="128" spans="2:2" hidden="1" x14ac:dyDescent="0.35">
      <c r="B128" s="2" t="str">
        <f>IF(D128="","",COUNT($D$101:$D$452)-COUNT(D129:$D$452))</f>
        <v/>
      </c>
    </row>
    <row r="129" spans="2:2" hidden="1" x14ac:dyDescent="0.35">
      <c r="B129" s="2" t="str">
        <f>IF(D129="","",COUNT($D$101:$D$452)-COUNT(D130:$D$452))</f>
        <v/>
      </c>
    </row>
    <row r="130" spans="2:2" hidden="1" x14ac:dyDescent="0.35">
      <c r="B130" s="2" t="str">
        <f>IF(D130="","",COUNT($D$101:$D$452)-COUNT(D131:$D$452))</f>
        <v/>
      </c>
    </row>
    <row r="131" spans="2:2" hidden="1" x14ac:dyDescent="0.35">
      <c r="B131" s="2" t="str">
        <f>IF(D131="","",COUNT($D$101:$D$452)-COUNT(D132:$D$452))</f>
        <v/>
      </c>
    </row>
    <row r="132" spans="2:2" hidden="1" x14ac:dyDescent="0.35">
      <c r="B132" s="2" t="str">
        <f>IF(D132="","",COUNT($D$101:$D$452)-COUNT(D133:$D$452))</f>
        <v/>
      </c>
    </row>
    <row r="133" spans="2:2" hidden="1" x14ac:dyDescent="0.35">
      <c r="B133" s="2" t="str">
        <f>IF(D133="","",COUNT($D$101:$D$452)-COUNT(D134:$D$452))</f>
        <v/>
      </c>
    </row>
    <row r="134" spans="2:2" hidden="1" x14ac:dyDescent="0.35">
      <c r="B134" s="2" t="str">
        <f>IF(D134="","",COUNT($D$101:$D$452)-COUNT(D135:$D$452))</f>
        <v/>
      </c>
    </row>
    <row r="135" spans="2:2" hidden="1" x14ac:dyDescent="0.35">
      <c r="B135" s="2" t="str">
        <f>IF(D135="","",COUNT($D$101:$D$452)-COUNT(D136:$D$452))</f>
        <v/>
      </c>
    </row>
    <row r="136" spans="2:2" hidden="1" x14ac:dyDescent="0.35">
      <c r="B136" s="2" t="str">
        <f>IF(D136="","",COUNT($D$101:$D$452)-COUNT(D137:$D$452))</f>
        <v/>
      </c>
    </row>
    <row r="137" spans="2:2" hidden="1" x14ac:dyDescent="0.35">
      <c r="B137" s="2" t="str">
        <f>IF(D137="","",COUNT($D$101:$D$452)-COUNT(D138:$D$452))</f>
        <v/>
      </c>
    </row>
    <row r="138" spans="2:2" hidden="1" x14ac:dyDescent="0.35">
      <c r="B138" s="2" t="str">
        <f>IF(D138="","",COUNT($D$101:$D$452)-COUNT(D139:$D$452))</f>
        <v/>
      </c>
    </row>
    <row r="139" spans="2:2" hidden="1" x14ac:dyDescent="0.35">
      <c r="B139" s="2" t="str">
        <f>IF(D139="","",COUNT($D$101:$D$452)-COUNT(D140:$D$452))</f>
        <v/>
      </c>
    </row>
    <row r="140" spans="2:2" hidden="1" x14ac:dyDescent="0.35">
      <c r="B140" s="2" t="str">
        <f>IF(D140="","",COUNT($D$101:$D$452)-COUNT(D141:$D$452))</f>
        <v/>
      </c>
    </row>
    <row r="141" spans="2:2" hidden="1" x14ac:dyDescent="0.35">
      <c r="B141" s="2" t="str">
        <f>IF(D141="","",COUNT($D$101:$D$452)-COUNT(D142:$D$452))</f>
        <v/>
      </c>
    </row>
    <row r="142" spans="2:2" hidden="1" x14ac:dyDescent="0.35">
      <c r="B142" s="2" t="str">
        <f>IF(D142="","",COUNT($D$101:$D$452)-COUNT(D143:$D$452))</f>
        <v/>
      </c>
    </row>
    <row r="143" spans="2:2" hidden="1" x14ac:dyDescent="0.35">
      <c r="B143" s="2" t="str">
        <f>IF(D143="","",COUNT($D$101:$D$452)-COUNT(D144:$D$452))</f>
        <v/>
      </c>
    </row>
    <row r="144" spans="2:2" hidden="1" x14ac:dyDescent="0.35">
      <c r="B144" s="2" t="str">
        <f>IF(D144="","",COUNT($D$101:$D$452)-COUNT(D145:$D$452))</f>
        <v/>
      </c>
    </row>
    <row r="145" spans="2:2" hidden="1" x14ac:dyDescent="0.35">
      <c r="B145" s="2" t="str">
        <f>IF(D145="","",COUNT($D$101:$D$452)-COUNT(D146:$D$452))</f>
        <v/>
      </c>
    </row>
    <row r="146" spans="2:2" hidden="1" x14ac:dyDescent="0.35">
      <c r="B146" s="2" t="str">
        <f>IF(D146="","",COUNT($D$101:$D$452)-COUNT(D147:$D$452))</f>
        <v/>
      </c>
    </row>
    <row r="147" spans="2:2" hidden="1" x14ac:dyDescent="0.35">
      <c r="B147" s="2" t="str">
        <f>IF(D147="","",COUNT($D$101:$D$452)-COUNT(D148:$D$452))</f>
        <v/>
      </c>
    </row>
    <row r="148" spans="2:2" hidden="1" x14ac:dyDescent="0.35">
      <c r="B148" s="2" t="str">
        <f>IF(D148="","",COUNT($D$101:$D$452)-COUNT(D149:$D$452))</f>
        <v/>
      </c>
    </row>
    <row r="149" spans="2:2" hidden="1" x14ac:dyDescent="0.35">
      <c r="B149" s="2" t="str">
        <f>IF(D149="","",COUNT($D$101:$D$452)-COUNT(D150:$D$452))</f>
        <v/>
      </c>
    </row>
    <row r="150" spans="2:2" hidden="1" x14ac:dyDescent="0.35">
      <c r="B150" s="2" t="str">
        <f>IF(D150="","",COUNT($D$101:$D$452)-COUNT(D151:$D$452))</f>
        <v/>
      </c>
    </row>
    <row r="151" spans="2:2" hidden="1" x14ac:dyDescent="0.35">
      <c r="B151" s="2" t="str">
        <f>IF(D151="","",COUNT($D$101:$D$452)-COUNT(D152:$D$452))</f>
        <v/>
      </c>
    </row>
    <row r="152" spans="2:2" hidden="1" x14ac:dyDescent="0.35">
      <c r="B152" s="2" t="str">
        <f>IF(D152="","",COUNT($D$101:$D$452)-COUNT(D153:$D$452))</f>
        <v/>
      </c>
    </row>
    <row r="153" spans="2:2" hidden="1" x14ac:dyDescent="0.35">
      <c r="B153" s="2" t="str">
        <f>IF(D153="","",COUNT($D$101:$D$452)-COUNT(D154:$D$452))</f>
        <v/>
      </c>
    </row>
    <row r="154" spans="2:2" hidden="1" x14ac:dyDescent="0.35">
      <c r="B154" s="2" t="str">
        <f>IF(D154="","",COUNT($D$101:$D$452)-COUNT(D155:$D$452))</f>
        <v/>
      </c>
    </row>
    <row r="155" spans="2:2" hidden="1" x14ac:dyDescent="0.35">
      <c r="B155" s="2" t="str">
        <f>IF(D155="","",COUNT($D$101:$D$452)-COUNT(D156:$D$452))</f>
        <v/>
      </c>
    </row>
    <row r="156" spans="2:2" hidden="1" x14ac:dyDescent="0.35">
      <c r="B156" s="2" t="str">
        <f>IF(D156="","",COUNT($D$101:$D$452)-COUNT(D157:$D$452))</f>
        <v/>
      </c>
    </row>
    <row r="157" spans="2:2" hidden="1" x14ac:dyDescent="0.35">
      <c r="B157" s="2" t="str">
        <f>IF(D157="","",COUNT($D$101:$D$452)-COUNT(D158:$D$452))</f>
        <v/>
      </c>
    </row>
    <row r="158" spans="2:2" hidden="1" x14ac:dyDescent="0.35">
      <c r="B158" s="2" t="str">
        <f>IF(D158="","",COUNT($D$101:$D$452)-COUNT(D159:$D$452))</f>
        <v/>
      </c>
    </row>
    <row r="159" spans="2:2" hidden="1" x14ac:dyDescent="0.35">
      <c r="B159" s="2" t="str">
        <f>IF(D159="","",COUNT($D$101:$D$452)-COUNT(D160:$D$452))</f>
        <v/>
      </c>
    </row>
    <row r="160" spans="2:2" hidden="1" x14ac:dyDescent="0.35">
      <c r="B160" s="2" t="str">
        <f>IF(D160="","",COUNT($D$101:$D$452)-COUNT(D161:$D$452))</f>
        <v/>
      </c>
    </row>
    <row r="161" spans="2:2" hidden="1" x14ac:dyDescent="0.35">
      <c r="B161" s="2" t="str">
        <f>IF(D161="","",COUNT($D$101:$D$452)-COUNT(D162:$D$452))</f>
        <v/>
      </c>
    </row>
    <row r="162" spans="2:2" hidden="1" x14ac:dyDescent="0.35">
      <c r="B162" s="2" t="str">
        <f>IF(D162="","",COUNT($D$101:$D$452)-COUNT(D163:$D$452))</f>
        <v/>
      </c>
    </row>
    <row r="163" spans="2:2" hidden="1" x14ac:dyDescent="0.35">
      <c r="B163" s="2" t="str">
        <f>IF(D163="","",COUNT($D$101:$D$452)-COUNT(D164:$D$452))</f>
        <v/>
      </c>
    </row>
    <row r="164" spans="2:2" hidden="1" x14ac:dyDescent="0.35">
      <c r="B164" s="2" t="str">
        <f>IF(D164="","",COUNT($D$101:$D$452)-COUNT(D165:$D$452))</f>
        <v/>
      </c>
    </row>
    <row r="165" spans="2:2" hidden="1" x14ac:dyDescent="0.35">
      <c r="B165" s="2" t="str">
        <f>IF(D165="","",COUNT($D$101:$D$452)-COUNT(D166:$D$452))</f>
        <v/>
      </c>
    </row>
    <row r="166" spans="2:2" hidden="1" x14ac:dyDescent="0.35">
      <c r="B166" s="2" t="str">
        <f>IF(D166="","",COUNT($D$101:$D$452)-COUNT(D167:$D$452))</f>
        <v/>
      </c>
    </row>
    <row r="167" spans="2:2" hidden="1" x14ac:dyDescent="0.35">
      <c r="B167" s="2" t="str">
        <f>IF(D167="","",COUNT($D$101:$D$452)-COUNT(D168:$D$452))</f>
        <v/>
      </c>
    </row>
    <row r="168" spans="2:2" hidden="1" x14ac:dyDescent="0.35">
      <c r="B168" s="2" t="str">
        <f>IF(D168="","",COUNT($D$101:$D$452)-COUNT(D169:$D$452))</f>
        <v/>
      </c>
    </row>
    <row r="169" spans="2:2" hidden="1" x14ac:dyDescent="0.35">
      <c r="B169" s="2" t="str">
        <f>IF(D169="","",COUNT($D$101:$D$452)-COUNT(D170:$D$452))</f>
        <v/>
      </c>
    </row>
    <row r="170" spans="2:2" hidden="1" x14ac:dyDescent="0.35">
      <c r="B170" s="2" t="str">
        <f>IF(D170="","",COUNT($D$101:$D$452)-COUNT(D171:$D$452))</f>
        <v/>
      </c>
    </row>
    <row r="171" spans="2:2" hidden="1" x14ac:dyDescent="0.35">
      <c r="B171" s="2" t="str">
        <f>IF(D171="","",COUNT($D$101:$D$452)-COUNT(D172:$D$452))</f>
        <v/>
      </c>
    </row>
    <row r="172" spans="2:2" hidden="1" x14ac:dyDescent="0.35">
      <c r="B172" s="2" t="str">
        <f>IF(D172="","",COUNT($D$101:$D$452)-COUNT(D173:$D$452))</f>
        <v/>
      </c>
    </row>
    <row r="173" spans="2:2" hidden="1" x14ac:dyDescent="0.35">
      <c r="B173" s="2" t="str">
        <f>IF(D173="","",COUNT($D$101:$D$452)-COUNT(D174:$D$452))</f>
        <v/>
      </c>
    </row>
    <row r="174" spans="2:2" hidden="1" x14ac:dyDescent="0.35">
      <c r="B174" s="2" t="str">
        <f>IF(D174="","",COUNT($D$101:$D$452)-COUNT(D175:$D$452))</f>
        <v/>
      </c>
    </row>
    <row r="175" spans="2:2" hidden="1" x14ac:dyDescent="0.35">
      <c r="B175" s="2" t="str">
        <f>IF(D175="","",COUNT($D$101:$D$452)-COUNT(D176:$D$452))</f>
        <v/>
      </c>
    </row>
    <row r="176" spans="2:2" hidden="1" x14ac:dyDescent="0.35">
      <c r="B176" s="2" t="str">
        <f>IF(D176="","",COUNT($D$101:$D$452)-COUNT(D177:$D$452))</f>
        <v/>
      </c>
    </row>
    <row r="177" spans="2:2" hidden="1" x14ac:dyDescent="0.35">
      <c r="B177" s="2" t="str">
        <f>IF(D177="","",COUNT($D$101:$D$452)-COUNT(D178:$D$452))</f>
        <v/>
      </c>
    </row>
    <row r="178" spans="2:2" hidden="1" x14ac:dyDescent="0.35">
      <c r="B178" s="2" t="str">
        <f>IF(D178="","",COUNT($D$101:$D$452)-COUNT(D179:$D$452))</f>
        <v/>
      </c>
    </row>
    <row r="179" spans="2:2" hidden="1" x14ac:dyDescent="0.35">
      <c r="B179" s="2" t="str">
        <f>IF(D179="","",COUNT($D$101:$D$452)-COUNT(D180:$D$452))</f>
        <v/>
      </c>
    </row>
    <row r="180" spans="2:2" hidden="1" x14ac:dyDescent="0.35">
      <c r="B180" s="2" t="str">
        <f>IF(D180="","",COUNT($D$101:$D$452)-COUNT(D181:$D$452))</f>
        <v/>
      </c>
    </row>
    <row r="181" spans="2:2" hidden="1" x14ac:dyDescent="0.35">
      <c r="B181" s="2" t="str">
        <f>IF(D181="","",COUNT($D$101:$D$452)-COUNT(D182:$D$452))</f>
        <v/>
      </c>
    </row>
    <row r="182" spans="2:2" hidden="1" x14ac:dyDescent="0.35">
      <c r="B182" s="2" t="str">
        <f>IF(D182="","",COUNT($D$101:$D$452)-COUNT(D183:$D$452))</f>
        <v/>
      </c>
    </row>
    <row r="183" spans="2:2" hidden="1" x14ac:dyDescent="0.35">
      <c r="B183" s="2" t="str">
        <f>IF(D183="","",COUNT($D$101:$D$452)-COUNT(D184:$D$452))</f>
        <v/>
      </c>
    </row>
    <row r="184" spans="2:2" hidden="1" x14ac:dyDescent="0.35">
      <c r="B184" s="2" t="str">
        <f>IF(D184="","",COUNT($D$101:$D$452)-COUNT(D185:$D$452))</f>
        <v/>
      </c>
    </row>
    <row r="185" spans="2:2" hidden="1" x14ac:dyDescent="0.35">
      <c r="B185" s="2" t="str">
        <f>IF(D185="","",COUNT($D$101:$D$452)-COUNT(D186:$D$452))</f>
        <v/>
      </c>
    </row>
    <row r="186" spans="2:2" hidden="1" x14ac:dyDescent="0.35">
      <c r="B186" s="2" t="str">
        <f>IF(D186="","",COUNT($D$101:$D$452)-COUNT(D187:$D$452))</f>
        <v/>
      </c>
    </row>
    <row r="187" spans="2:2" hidden="1" x14ac:dyDescent="0.35">
      <c r="B187" s="2" t="str">
        <f>IF(D187="","",COUNT($D$101:$D$452)-COUNT(D188:$D$452))</f>
        <v/>
      </c>
    </row>
    <row r="188" spans="2:2" hidden="1" x14ac:dyDescent="0.35">
      <c r="B188" s="2" t="str">
        <f>IF(D188="","",COUNT($D$101:$D$452)-COUNT(D189:$D$452))</f>
        <v/>
      </c>
    </row>
    <row r="189" spans="2:2" hidden="1" x14ac:dyDescent="0.35">
      <c r="B189" s="2" t="str">
        <f>IF(D189="","",COUNT($D$101:$D$452)-COUNT(D190:$D$452))</f>
        <v/>
      </c>
    </row>
    <row r="190" spans="2:2" hidden="1" x14ac:dyDescent="0.35">
      <c r="B190" s="2" t="str">
        <f>IF(D190="","",COUNT($D$101:$D$452)-COUNT(D191:$D$452))</f>
        <v/>
      </c>
    </row>
    <row r="191" spans="2:2" hidden="1" x14ac:dyDescent="0.35">
      <c r="B191" s="2" t="str">
        <f>IF(D191="","",COUNT($D$101:$D$452)-COUNT(D192:$D$452))</f>
        <v/>
      </c>
    </row>
    <row r="192" spans="2:2" hidden="1" x14ac:dyDescent="0.35">
      <c r="B192" s="2" t="str">
        <f>IF(D192="","",COUNT($D$101:$D$452)-COUNT(D193:$D$452))</f>
        <v/>
      </c>
    </row>
    <row r="193" spans="2:2" hidden="1" x14ac:dyDescent="0.35">
      <c r="B193" s="2" t="str">
        <f>IF(D193="","",COUNT($D$101:$D$452)-COUNT(D194:$D$452))</f>
        <v/>
      </c>
    </row>
    <row r="194" spans="2:2" hidden="1" x14ac:dyDescent="0.35">
      <c r="B194" s="2" t="str">
        <f>IF(D194="","",COUNT($D$101:$D$452)-COUNT(D195:$D$452))</f>
        <v/>
      </c>
    </row>
    <row r="195" spans="2:2" hidden="1" x14ac:dyDescent="0.35">
      <c r="B195" s="2" t="str">
        <f>IF(D195="","",COUNT($D$101:$D$452)-COUNT(D196:$D$452))</f>
        <v/>
      </c>
    </row>
    <row r="196" spans="2:2" hidden="1" x14ac:dyDescent="0.35">
      <c r="B196" s="2" t="str">
        <f>IF(D196="","",COUNT($D$101:$D$452)-COUNT(D197:$D$452))</f>
        <v/>
      </c>
    </row>
    <row r="197" spans="2:2" hidden="1" x14ac:dyDescent="0.35">
      <c r="B197" s="2" t="str">
        <f>IF(D197="","",COUNT($D$101:$D$452)-COUNT(D198:$D$452))</f>
        <v/>
      </c>
    </row>
    <row r="198" spans="2:2" hidden="1" x14ac:dyDescent="0.35">
      <c r="B198" s="2" t="str">
        <f>IF(D198="","",COUNT($D$101:$D$452)-COUNT(D199:$D$452))</f>
        <v/>
      </c>
    </row>
    <row r="199" spans="2:2" hidden="1" x14ac:dyDescent="0.35">
      <c r="B199" s="2" t="str">
        <f>IF(D199="","",COUNT($D$101:$D$452)-COUNT(D200:$D$452))</f>
        <v/>
      </c>
    </row>
    <row r="200" spans="2:2" hidden="1" x14ac:dyDescent="0.35">
      <c r="B200" s="2" t="str">
        <f>IF(D200="","",COUNT($D$101:$D$452)-COUNT(D201:$D$452))</f>
        <v/>
      </c>
    </row>
    <row r="201" spans="2:2" hidden="1" x14ac:dyDescent="0.35">
      <c r="B201" s="2" t="str">
        <f>IF(D201="","",COUNT($D$101:$D$452)-COUNT(D202:$D$452))</f>
        <v/>
      </c>
    </row>
    <row r="202" spans="2:2" hidden="1" x14ac:dyDescent="0.35">
      <c r="B202" s="2" t="str">
        <f>IF(D202="","",COUNT($D$101:$D$452)-COUNT(D203:$D$452))</f>
        <v/>
      </c>
    </row>
    <row r="203" spans="2:2" hidden="1" x14ac:dyDescent="0.35">
      <c r="B203" s="2" t="str">
        <f>IF(D203="","",COUNT($D$101:$D$452)-COUNT(D204:$D$452))</f>
        <v/>
      </c>
    </row>
    <row r="204" spans="2:2" hidden="1" x14ac:dyDescent="0.35">
      <c r="B204" s="2" t="str">
        <f>IF(D204="","",COUNT($D$101:$D$452)-COUNT(D205:$D$452))</f>
        <v/>
      </c>
    </row>
    <row r="205" spans="2:2" hidden="1" x14ac:dyDescent="0.35">
      <c r="B205" s="2" t="str">
        <f>IF(D205="","",COUNT($D$101:$D$452)-COUNT(D206:$D$452))</f>
        <v/>
      </c>
    </row>
    <row r="206" spans="2:2" hidden="1" x14ac:dyDescent="0.35">
      <c r="B206" s="2" t="str">
        <f>IF(D206="","",COUNT($D$101:$D$452)-COUNT(D207:$D$452))</f>
        <v/>
      </c>
    </row>
    <row r="207" spans="2:2" hidden="1" x14ac:dyDescent="0.35">
      <c r="B207" s="2" t="str">
        <f>IF(D207="","",COUNT($D$101:$D$452)-COUNT(D208:$D$452))</f>
        <v/>
      </c>
    </row>
    <row r="208" spans="2:2" hidden="1" x14ac:dyDescent="0.35">
      <c r="B208" s="2" t="str">
        <f>IF(D208="","",COUNT($D$101:$D$452)-COUNT(D209:$D$452))</f>
        <v/>
      </c>
    </row>
    <row r="209" spans="2:2" hidden="1" x14ac:dyDescent="0.35">
      <c r="B209" s="2" t="str">
        <f>IF(D209="","",COUNT($D$101:$D$452)-COUNT(D210:$D$452))</f>
        <v/>
      </c>
    </row>
    <row r="210" spans="2:2" hidden="1" x14ac:dyDescent="0.35">
      <c r="B210" s="2" t="str">
        <f>IF(D210="","",COUNT($D$101:$D$452)-COUNT(D211:$D$452))</f>
        <v/>
      </c>
    </row>
    <row r="211" spans="2:2" hidden="1" x14ac:dyDescent="0.35">
      <c r="B211" s="2" t="str">
        <f>IF(D211="","",COUNT($D$101:$D$452)-COUNT(D212:$D$452))</f>
        <v/>
      </c>
    </row>
    <row r="212" spans="2:2" hidden="1" x14ac:dyDescent="0.35">
      <c r="B212" s="2" t="str">
        <f>IF(D212="","",COUNT($D$101:$D$452)-COUNT(D213:$D$452))</f>
        <v/>
      </c>
    </row>
    <row r="213" spans="2:2" hidden="1" x14ac:dyDescent="0.35">
      <c r="B213" s="2" t="str">
        <f>IF(D213="","",COUNT($D$101:$D$452)-COUNT(D214:$D$452))</f>
        <v/>
      </c>
    </row>
    <row r="214" spans="2:2" hidden="1" x14ac:dyDescent="0.35">
      <c r="B214" s="2" t="str">
        <f>IF(D214="","",COUNT($D$101:$D$452)-COUNT(D215:$D$452))</f>
        <v/>
      </c>
    </row>
    <row r="215" spans="2:2" hidden="1" x14ac:dyDescent="0.35">
      <c r="B215" s="2" t="str">
        <f>IF(D215="","",COUNT($D$101:$D$452)-COUNT(D216:$D$452))</f>
        <v/>
      </c>
    </row>
    <row r="216" spans="2:2" hidden="1" x14ac:dyDescent="0.35">
      <c r="B216" s="2" t="str">
        <f>IF(D216="","",COUNT($D$101:$D$452)-COUNT(D217:$D$452))</f>
        <v/>
      </c>
    </row>
    <row r="217" spans="2:2" hidden="1" x14ac:dyDescent="0.35">
      <c r="B217" s="2" t="str">
        <f>IF(D217="","",COUNT($D$101:$D$452)-COUNT(D218:$D$452))</f>
        <v/>
      </c>
    </row>
    <row r="218" spans="2:2" hidden="1" x14ac:dyDescent="0.35">
      <c r="B218" s="2" t="str">
        <f>IF(D218="","",COUNT($D$101:$D$452)-COUNT(D219:$D$452))</f>
        <v/>
      </c>
    </row>
    <row r="219" spans="2:2" hidden="1" x14ac:dyDescent="0.35">
      <c r="B219" s="2" t="str">
        <f>IF(D219="","",COUNT($D$101:$D$452)-COUNT(D220:$D$452))</f>
        <v/>
      </c>
    </row>
    <row r="220" spans="2:2" hidden="1" x14ac:dyDescent="0.35">
      <c r="B220" s="2" t="str">
        <f>IF(D220="","",COUNT($D$101:$D$452)-COUNT(D221:$D$452))</f>
        <v/>
      </c>
    </row>
    <row r="221" spans="2:2" hidden="1" x14ac:dyDescent="0.35">
      <c r="B221" s="2" t="str">
        <f>IF(D221="","",COUNT($D$101:$D$452)-COUNT(D222:$D$452))</f>
        <v/>
      </c>
    </row>
    <row r="222" spans="2:2" hidden="1" x14ac:dyDescent="0.35">
      <c r="B222" s="2" t="str">
        <f>IF(D222="","",COUNT($D$101:$D$452)-COUNT(D223:$D$452))</f>
        <v/>
      </c>
    </row>
    <row r="223" spans="2:2" hidden="1" x14ac:dyDescent="0.35">
      <c r="B223" s="2" t="str">
        <f>IF(D223="","",COUNT($D$101:$D$452)-COUNT(D224:$D$452))</f>
        <v/>
      </c>
    </row>
    <row r="224" spans="2:2" hidden="1" x14ac:dyDescent="0.35">
      <c r="B224" s="2" t="str">
        <f>IF(D224="","",COUNT($D$101:$D$452)-COUNT(D225:$D$452))</f>
        <v/>
      </c>
    </row>
    <row r="225" spans="2:2" hidden="1" x14ac:dyDescent="0.35">
      <c r="B225" s="2" t="str">
        <f>IF(D225="","",COUNT($D$101:$D$452)-COUNT(D226:$D$452))</f>
        <v/>
      </c>
    </row>
    <row r="226" spans="2:2" hidden="1" x14ac:dyDescent="0.35">
      <c r="B226" s="2" t="str">
        <f>IF(D226="","",COUNT($D$101:$D$452)-COUNT(D227:$D$452))</f>
        <v/>
      </c>
    </row>
    <row r="227" spans="2:2" hidden="1" x14ac:dyDescent="0.35">
      <c r="B227" s="2" t="str">
        <f>IF(D227="","",COUNT($D$101:$D$452)-COUNT(D228:$D$452))</f>
        <v/>
      </c>
    </row>
    <row r="228" spans="2:2" hidden="1" x14ac:dyDescent="0.35">
      <c r="B228" s="2" t="str">
        <f>IF(D228="","",COUNT($D$101:$D$452)-COUNT(D229:$D$452))</f>
        <v/>
      </c>
    </row>
    <row r="229" spans="2:2" hidden="1" x14ac:dyDescent="0.35">
      <c r="B229" s="2" t="str">
        <f>IF(D229="","",COUNT($D$101:$D$452)-COUNT(D230:$D$452))</f>
        <v/>
      </c>
    </row>
    <row r="230" spans="2:2" hidden="1" x14ac:dyDescent="0.35">
      <c r="B230" s="2" t="str">
        <f>IF(D230="","",COUNT($D$101:$D$452)-COUNT(D231:$D$452))</f>
        <v/>
      </c>
    </row>
    <row r="231" spans="2:2" hidden="1" x14ac:dyDescent="0.35">
      <c r="B231" s="2" t="str">
        <f>IF(D231="","",COUNT($D$101:$D$452)-COUNT(D232:$D$452))</f>
        <v/>
      </c>
    </row>
    <row r="232" spans="2:2" hidden="1" x14ac:dyDescent="0.35">
      <c r="B232" s="2" t="str">
        <f>IF(D232="","",COUNT($D$101:$D$452)-COUNT(D233:$D$452))</f>
        <v/>
      </c>
    </row>
    <row r="233" spans="2:2" hidden="1" x14ac:dyDescent="0.35">
      <c r="B233" s="2" t="str">
        <f>IF(D233="","",COUNT($D$101:$D$452)-COUNT(D234:$D$452))</f>
        <v/>
      </c>
    </row>
    <row r="234" spans="2:2" hidden="1" x14ac:dyDescent="0.35">
      <c r="B234" s="2" t="str">
        <f>IF(D234="","",COUNT($D$101:$D$452)-COUNT(D235:$D$452))</f>
        <v/>
      </c>
    </row>
    <row r="235" spans="2:2" hidden="1" x14ac:dyDescent="0.35">
      <c r="B235" s="2" t="str">
        <f>IF(D235="","",COUNT($D$101:$D$452)-COUNT(D236:$D$452))</f>
        <v/>
      </c>
    </row>
    <row r="236" spans="2:2" hidden="1" x14ac:dyDescent="0.35">
      <c r="B236" s="2" t="str">
        <f>IF(D236="","",COUNT($D$101:$D$452)-COUNT(D237:$D$452))</f>
        <v/>
      </c>
    </row>
    <row r="237" spans="2:2" hidden="1" x14ac:dyDescent="0.35">
      <c r="B237" s="2" t="str">
        <f>IF(D237="","",COUNT($D$101:$D$452)-COUNT(D238:$D$452))</f>
        <v/>
      </c>
    </row>
    <row r="238" spans="2:2" hidden="1" x14ac:dyDescent="0.35">
      <c r="B238" s="2" t="str">
        <f>IF(D238="","",COUNT($D$101:$D$452)-COUNT(D239:$D$452))</f>
        <v/>
      </c>
    </row>
    <row r="239" spans="2:2" hidden="1" x14ac:dyDescent="0.35">
      <c r="B239" s="2" t="str">
        <f>IF(D239="","",COUNT($D$101:$D$452)-COUNT(D240:$D$452))</f>
        <v/>
      </c>
    </row>
    <row r="240" spans="2:2" hidden="1" x14ac:dyDescent="0.35">
      <c r="B240" s="2" t="str">
        <f>IF(D240="","",COUNT($D$101:$D$452)-COUNT(D241:$D$452))</f>
        <v/>
      </c>
    </row>
    <row r="241" spans="2:2" hidden="1" x14ac:dyDescent="0.35">
      <c r="B241" s="2" t="str">
        <f>IF(D241="","",COUNT($D$101:$D$452)-COUNT(D242:$D$452))</f>
        <v/>
      </c>
    </row>
    <row r="242" spans="2:2" hidden="1" x14ac:dyDescent="0.35">
      <c r="B242" s="2" t="str">
        <f>IF(D242="","",COUNT($D$101:$D$452)-COUNT(D243:$D$452))</f>
        <v/>
      </c>
    </row>
    <row r="243" spans="2:2" hidden="1" x14ac:dyDescent="0.35">
      <c r="B243" s="2" t="str">
        <f>IF(D243="","",COUNT($D$101:$D$452)-COUNT(D244:$D$452))</f>
        <v/>
      </c>
    </row>
    <row r="244" spans="2:2" hidden="1" x14ac:dyDescent="0.35">
      <c r="B244" s="2" t="str">
        <f>IF(D244="","",COUNT($D$101:$D$452)-COUNT(D245:$D$452))</f>
        <v/>
      </c>
    </row>
    <row r="245" spans="2:2" hidden="1" x14ac:dyDescent="0.35">
      <c r="B245" s="2" t="str">
        <f>IF(D245="","",COUNT($D$101:$D$452)-COUNT(D246:$D$452))</f>
        <v/>
      </c>
    </row>
    <row r="246" spans="2:2" hidden="1" x14ac:dyDescent="0.35">
      <c r="B246" s="2" t="str">
        <f>IF(D246="","",COUNT($D$101:$D$452)-COUNT(D247:$D$452))</f>
        <v/>
      </c>
    </row>
    <row r="247" spans="2:2" hidden="1" x14ac:dyDescent="0.35">
      <c r="B247" s="2" t="str">
        <f>IF(D247="","",COUNT($D$101:$D$452)-COUNT(D248:$D$452))</f>
        <v/>
      </c>
    </row>
    <row r="248" spans="2:2" hidden="1" x14ac:dyDescent="0.35">
      <c r="B248" s="2" t="str">
        <f>IF(D248="","",COUNT($D$101:$D$452)-COUNT(D249:$D$452))</f>
        <v/>
      </c>
    </row>
    <row r="249" spans="2:2" hidden="1" x14ac:dyDescent="0.35">
      <c r="B249" s="2" t="str">
        <f>IF(D249="","",COUNT($D$101:$D$452)-COUNT(D250:$D$452))</f>
        <v/>
      </c>
    </row>
    <row r="250" spans="2:2" hidden="1" x14ac:dyDescent="0.35">
      <c r="B250" s="2" t="str">
        <f>IF(D250="","",COUNT($D$101:$D$452)-COUNT(D251:$D$452))</f>
        <v/>
      </c>
    </row>
    <row r="251" spans="2:2" hidden="1" x14ac:dyDescent="0.35">
      <c r="B251" s="2" t="str">
        <f>IF(D251="","",COUNT($D$101:$D$452)-COUNT(D252:$D$452))</f>
        <v/>
      </c>
    </row>
    <row r="252" spans="2:2" hidden="1" x14ac:dyDescent="0.35">
      <c r="B252" s="2" t="str">
        <f>IF(D252="","",COUNT($D$101:$D$452)-COUNT(D253:$D$452))</f>
        <v/>
      </c>
    </row>
    <row r="253" spans="2:2" hidden="1" x14ac:dyDescent="0.35">
      <c r="B253" s="2" t="str">
        <f>IF(D253="","",COUNT($D$101:$D$452)-COUNT(D254:$D$452))</f>
        <v/>
      </c>
    </row>
    <row r="254" spans="2:2" hidden="1" x14ac:dyDescent="0.35">
      <c r="B254" s="2" t="str">
        <f>IF(D254="","",COUNT($D$101:$D$452)-COUNT(D255:$D$452))</f>
        <v/>
      </c>
    </row>
    <row r="255" spans="2:2" hidden="1" x14ac:dyDescent="0.35">
      <c r="B255" s="2" t="str">
        <f>IF(D255="","",COUNT($D$101:$D$452)-COUNT(D256:$D$452))</f>
        <v/>
      </c>
    </row>
    <row r="256" spans="2:2" hidden="1" x14ac:dyDescent="0.35">
      <c r="B256" s="2" t="str">
        <f>IF(D256="","",COUNT($D$101:$D$452)-COUNT(D257:$D$452))</f>
        <v/>
      </c>
    </row>
    <row r="257" spans="2:2" hidden="1" x14ac:dyDescent="0.35">
      <c r="B257" s="2" t="str">
        <f>IF(D257="","",COUNT($D$101:$D$452)-COUNT(D258:$D$452))</f>
        <v/>
      </c>
    </row>
    <row r="258" spans="2:2" hidden="1" x14ac:dyDescent="0.35">
      <c r="B258" s="2" t="str">
        <f>IF(D258="","",COUNT($D$101:$D$452)-COUNT(D259:$D$452))</f>
        <v/>
      </c>
    </row>
    <row r="259" spans="2:2" hidden="1" x14ac:dyDescent="0.35">
      <c r="B259" s="2" t="str">
        <f>IF(D259="","",COUNT($D$101:$D$452)-COUNT(D260:$D$452))</f>
        <v/>
      </c>
    </row>
    <row r="260" spans="2:2" hidden="1" x14ac:dyDescent="0.35">
      <c r="B260" s="2" t="str">
        <f>IF(D260="","",COUNT($D$101:$D$452)-COUNT(D261:$D$452))</f>
        <v/>
      </c>
    </row>
    <row r="261" spans="2:2" hidden="1" x14ac:dyDescent="0.35">
      <c r="B261" s="2" t="str">
        <f>IF(D261="","",COUNT($D$101:$D$452)-COUNT(D262:$D$452))</f>
        <v/>
      </c>
    </row>
    <row r="262" spans="2:2" hidden="1" x14ac:dyDescent="0.35">
      <c r="B262" s="2" t="str">
        <f>IF(D262="","",COUNT($D$101:$D$452)-COUNT(D263:$D$452))</f>
        <v/>
      </c>
    </row>
    <row r="263" spans="2:2" hidden="1" x14ac:dyDescent="0.35">
      <c r="B263" s="2" t="str">
        <f>IF(D263="","",COUNT($D$101:$D$452)-COUNT(D264:$D$452))</f>
        <v/>
      </c>
    </row>
    <row r="264" spans="2:2" hidden="1" x14ac:dyDescent="0.35">
      <c r="B264" s="2" t="str">
        <f>IF(D264="","",COUNT($D$101:$D$452)-COUNT(D265:$D$452))</f>
        <v/>
      </c>
    </row>
    <row r="265" spans="2:2" hidden="1" x14ac:dyDescent="0.35">
      <c r="B265" s="2" t="str">
        <f>IF(D265="","",COUNT($D$101:$D$452)-COUNT(D266:$D$452))</f>
        <v/>
      </c>
    </row>
    <row r="266" spans="2:2" hidden="1" x14ac:dyDescent="0.35">
      <c r="B266" s="2" t="str">
        <f>IF(D266="","",COUNT($D$101:$D$452)-COUNT(D267:$D$452))</f>
        <v/>
      </c>
    </row>
    <row r="267" spans="2:2" hidden="1" x14ac:dyDescent="0.35">
      <c r="B267" s="2" t="str">
        <f>IF(D267="","",COUNT($D$101:$D$452)-COUNT(D268:$D$452))</f>
        <v/>
      </c>
    </row>
    <row r="268" spans="2:2" hidden="1" x14ac:dyDescent="0.35">
      <c r="B268" s="2" t="str">
        <f>IF(D268="","",COUNT($D$101:$D$452)-COUNT(D269:$D$452))</f>
        <v/>
      </c>
    </row>
    <row r="269" spans="2:2" hidden="1" x14ac:dyDescent="0.35">
      <c r="B269" s="2" t="str">
        <f>IF(D269="","",COUNT($D$101:$D$452)-COUNT(D270:$D$452))</f>
        <v/>
      </c>
    </row>
    <row r="270" spans="2:2" hidden="1" x14ac:dyDescent="0.35">
      <c r="B270" s="2" t="str">
        <f>IF(D270="","",COUNT($D$101:$D$452)-COUNT(D271:$D$452))</f>
        <v/>
      </c>
    </row>
    <row r="271" spans="2:2" hidden="1" x14ac:dyDescent="0.35">
      <c r="B271" s="2" t="str">
        <f>IF(D271="","",COUNT($D$101:$D$452)-COUNT(D272:$D$452))</f>
        <v/>
      </c>
    </row>
    <row r="272" spans="2:2" hidden="1" x14ac:dyDescent="0.35">
      <c r="B272" s="2" t="str">
        <f>IF(D272="","",COUNT($D$101:$D$452)-COUNT(D273:$D$452))</f>
        <v/>
      </c>
    </row>
    <row r="273" spans="2:2" hidden="1" x14ac:dyDescent="0.35">
      <c r="B273" s="2" t="str">
        <f>IF(D273="","",COUNT($D$101:$D$452)-COUNT(D274:$D$452))</f>
        <v/>
      </c>
    </row>
    <row r="274" spans="2:2" hidden="1" x14ac:dyDescent="0.35">
      <c r="B274" s="2" t="str">
        <f>IF(D274="","",COUNT($D$101:$D$452)-COUNT(D275:$D$452))</f>
        <v/>
      </c>
    </row>
    <row r="275" spans="2:2" hidden="1" x14ac:dyDescent="0.35">
      <c r="B275" s="2" t="str">
        <f>IF(D275="","",COUNT($D$101:$D$452)-COUNT(D276:$D$452))</f>
        <v/>
      </c>
    </row>
    <row r="276" spans="2:2" hidden="1" x14ac:dyDescent="0.35">
      <c r="B276" s="2" t="str">
        <f>IF(D276="","",COUNT($D$101:$D$452)-COUNT(D277:$D$452))</f>
        <v/>
      </c>
    </row>
    <row r="277" spans="2:2" hidden="1" x14ac:dyDescent="0.35">
      <c r="B277" s="2" t="str">
        <f>IF(D277="","",COUNT($D$101:$D$452)-COUNT(D278:$D$452))</f>
        <v/>
      </c>
    </row>
    <row r="278" spans="2:2" hidden="1" x14ac:dyDescent="0.35">
      <c r="B278" s="2" t="str">
        <f>IF(D278="","",COUNT($D$101:$D$452)-COUNT(D279:$D$452))</f>
        <v/>
      </c>
    </row>
    <row r="279" spans="2:2" hidden="1" x14ac:dyDescent="0.35">
      <c r="B279" s="2" t="str">
        <f>IF(D279="","",COUNT($D$101:$D$452)-COUNT(D280:$D$452))</f>
        <v/>
      </c>
    </row>
    <row r="280" spans="2:2" hidden="1" x14ac:dyDescent="0.35">
      <c r="B280" s="2" t="str">
        <f>IF(D280="","",COUNT($D$101:$D$452)-COUNT(D281:$D$452))</f>
        <v/>
      </c>
    </row>
    <row r="281" spans="2:2" hidden="1" x14ac:dyDescent="0.35">
      <c r="B281" s="2" t="str">
        <f>IF(D281="","",COUNT($D$101:$D$452)-COUNT(D282:$D$452))</f>
        <v/>
      </c>
    </row>
    <row r="282" spans="2:2" hidden="1" x14ac:dyDescent="0.35">
      <c r="B282" s="2" t="str">
        <f>IF(D282="","",COUNT($D$101:$D$452)-COUNT(D283:$D$452))</f>
        <v/>
      </c>
    </row>
    <row r="283" spans="2:2" hidden="1" x14ac:dyDescent="0.35">
      <c r="B283" s="2" t="str">
        <f>IF(D283="","",COUNT($D$101:$D$452)-COUNT(D284:$D$452))</f>
        <v/>
      </c>
    </row>
    <row r="284" spans="2:2" hidden="1" x14ac:dyDescent="0.35">
      <c r="B284" s="2" t="str">
        <f>IF(D284="","",COUNT($D$101:$D$452)-COUNT(D285:$D$452))</f>
        <v/>
      </c>
    </row>
    <row r="285" spans="2:2" hidden="1" x14ac:dyDescent="0.35">
      <c r="B285" s="2" t="str">
        <f>IF(D285="","",COUNT($D$101:$D$452)-COUNT(D286:$D$452))</f>
        <v/>
      </c>
    </row>
    <row r="286" spans="2:2" hidden="1" x14ac:dyDescent="0.35">
      <c r="B286" s="2" t="str">
        <f>IF(D286="","",COUNT($D$101:$D$452)-COUNT(D287:$D$452))</f>
        <v/>
      </c>
    </row>
    <row r="287" spans="2:2" hidden="1" x14ac:dyDescent="0.35">
      <c r="B287" s="2" t="str">
        <f>IF(D287="","",COUNT($D$101:$D$452)-COUNT(D288:$D$452))</f>
        <v/>
      </c>
    </row>
    <row r="288" spans="2:2" hidden="1" x14ac:dyDescent="0.35">
      <c r="B288" s="2" t="str">
        <f>IF(D288="","",COUNT($D$101:$D$452)-COUNT(D289:$D$452))</f>
        <v/>
      </c>
    </row>
    <row r="289" spans="2:2" hidden="1" x14ac:dyDescent="0.35">
      <c r="B289" s="2" t="str">
        <f>IF(D289="","",COUNT($D$101:$D$452)-COUNT(D290:$D$452))</f>
        <v/>
      </c>
    </row>
    <row r="290" spans="2:2" hidden="1" x14ac:dyDescent="0.35">
      <c r="B290" s="2" t="str">
        <f>IF(D290="","",COUNT($D$101:$D$452)-COUNT(D291:$D$452))</f>
        <v/>
      </c>
    </row>
    <row r="291" spans="2:2" hidden="1" x14ac:dyDescent="0.35">
      <c r="B291" s="2" t="str">
        <f>IF(D291="","",COUNT($D$101:$D$452)-COUNT(D292:$D$452))</f>
        <v/>
      </c>
    </row>
    <row r="292" spans="2:2" hidden="1" x14ac:dyDescent="0.35">
      <c r="B292" s="2" t="str">
        <f>IF(D292="","",COUNT($D$101:$D$452)-COUNT(D293:$D$452))</f>
        <v/>
      </c>
    </row>
    <row r="293" spans="2:2" hidden="1" x14ac:dyDescent="0.35">
      <c r="B293" s="2" t="str">
        <f>IF(D293="","",COUNT($D$101:$D$452)-COUNT(D294:$D$452))</f>
        <v/>
      </c>
    </row>
    <row r="294" spans="2:2" hidden="1" x14ac:dyDescent="0.35">
      <c r="B294" s="2" t="str">
        <f>IF(D294="","",COUNT($D$101:$D$452)-COUNT(D295:$D$452))</f>
        <v/>
      </c>
    </row>
    <row r="295" spans="2:2" hidden="1" x14ac:dyDescent="0.35">
      <c r="B295" s="2" t="str">
        <f>IF(D295="","",COUNT($D$101:$D$452)-COUNT(D296:$D$452))</f>
        <v/>
      </c>
    </row>
    <row r="296" spans="2:2" hidden="1" x14ac:dyDescent="0.35">
      <c r="B296" s="2" t="str">
        <f>IF(D296="","",COUNT($D$101:$D$452)-COUNT(D297:$D$452))</f>
        <v/>
      </c>
    </row>
    <row r="297" spans="2:2" hidden="1" x14ac:dyDescent="0.35">
      <c r="B297" s="2" t="str">
        <f>IF(D297="","",COUNT($D$101:$D$452)-COUNT(D298:$D$452))</f>
        <v/>
      </c>
    </row>
    <row r="298" spans="2:2" hidden="1" x14ac:dyDescent="0.35">
      <c r="B298" s="2" t="str">
        <f>IF(D298="","",COUNT($D$101:$D$452)-COUNT(D299:$D$452))</f>
        <v/>
      </c>
    </row>
    <row r="299" spans="2:2" hidden="1" x14ac:dyDescent="0.35">
      <c r="B299" s="2" t="str">
        <f>IF(D299="","",COUNT($D$101:$D$452)-COUNT(D300:$D$452))</f>
        <v/>
      </c>
    </row>
    <row r="300" spans="2:2" hidden="1" x14ac:dyDescent="0.35">
      <c r="B300" s="2" t="str">
        <f>IF(D300="","",COUNT($D$101:$D$452)-COUNT(D301:$D$452))</f>
        <v/>
      </c>
    </row>
    <row r="301" spans="2:2" hidden="1" x14ac:dyDescent="0.35">
      <c r="B301" s="2" t="str">
        <f>IF(D301="","",COUNT($D$101:$D$452)-COUNT(D302:$D$452))</f>
        <v/>
      </c>
    </row>
    <row r="302" spans="2:2" hidden="1" x14ac:dyDescent="0.35">
      <c r="B302" s="2" t="str">
        <f>IF(D302="","",COUNT($D$101:$D$452)-COUNT(D303:$D$452))</f>
        <v/>
      </c>
    </row>
    <row r="303" spans="2:2" hidden="1" x14ac:dyDescent="0.35">
      <c r="B303" s="2" t="str">
        <f>IF(D303="","",COUNT($D$101:$D$452)-COUNT(D304:$D$452))</f>
        <v/>
      </c>
    </row>
    <row r="304" spans="2:2" hidden="1" x14ac:dyDescent="0.35">
      <c r="B304" s="2" t="str">
        <f>IF(D304="","",COUNT($D$101:$D$452)-COUNT(D305:$D$452))</f>
        <v/>
      </c>
    </row>
    <row r="305" spans="2:2" hidden="1" x14ac:dyDescent="0.35">
      <c r="B305" s="2" t="str">
        <f>IF(D305="","",COUNT($D$101:$D$452)-COUNT(D306:$D$452))</f>
        <v/>
      </c>
    </row>
    <row r="306" spans="2:2" hidden="1" x14ac:dyDescent="0.35">
      <c r="B306" s="2" t="str">
        <f>IF(D306="","",COUNT($D$101:$D$452)-COUNT(D307:$D$452))</f>
        <v/>
      </c>
    </row>
    <row r="307" spans="2:2" hidden="1" x14ac:dyDescent="0.35">
      <c r="B307" s="2" t="str">
        <f>IF(D307="","",COUNT($D$101:$D$452)-COUNT(D308:$D$452))</f>
        <v/>
      </c>
    </row>
    <row r="308" spans="2:2" hidden="1" x14ac:dyDescent="0.35">
      <c r="B308" s="2" t="str">
        <f>IF(D308="","",COUNT($D$101:$D$452)-COUNT(D309:$D$452))</f>
        <v/>
      </c>
    </row>
    <row r="309" spans="2:2" hidden="1" x14ac:dyDescent="0.35">
      <c r="B309" s="2" t="str">
        <f>IF(D309="","",COUNT($D$101:$D$452)-COUNT(D310:$D$452))</f>
        <v/>
      </c>
    </row>
    <row r="310" spans="2:2" hidden="1" x14ac:dyDescent="0.35">
      <c r="B310" s="2" t="str">
        <f>IF(D310="","",COUNT($D$101:$D$452)-COUNT(D311:$D$452))</f>
        <v/>
      </c>
    </row>
    <row r="311" spans="2:2" hidden="1" x14ac:dyDescent="0.35">
      <c r="B311" s="2" t="str">
        <f>IF(D311="","",COUNT($D$101:$D$452)-COUNT(D312:$D$452))</f>
        <v/>
      </c>
    </row>
    <row r="312" spans="2:2" hidden="1" x14ac:dyDescent="0.35">
      <c r="B312" s="2" t="str">
        <f>IF(D312="","",COUNT($D$101:$D$452)-COUNT(D313:$D$452))</f>
        <v/>
      </c>
    </row>
    <row r="313" spans="2:2" hidden="1" x14ac:dyDescent="0.35">
      <c r="B313" s="2" t="str">
        <f>IF(D313="","",COUNT($D$101:$D$452)-COUNT(D314:$D$452))</f>
        <v/>
      </c>
    </row>
    <row r="314" spans="2:2" hidden="1" x14ac:dyDescent="0.35">
      <c r="B314" s="2" t="str">
        <f>IF(D314="","",COUNT($D$101:$D$452)-COUNT(D315:$D$452))</f>
        <v/>
      </c>
    </row>
    <row r="315" spans="2:2" hidden="1" x14ac:dyDescent="0.35">
      <c r="B315" s="2" t="str">
        <f>IF(D315="","",COUNT($D$101:$D$452)-COUNT(D316:$D$452))</f>
        <v/>
      </c>
    </row>
    <row r="316" spans="2:2" hidden="1" x14ac:dyDescent="0.35">
      <c r="B316" s="2" t="str">
        <f>IF(D316="","",COUNT($D$101:$D$452)-COUNT(D317:$D$452))</f>
        <v/>
      </c>
    </row>
    <row r="317" spans="2:2" hidden="1" x14ac:dyDescent="0.35">
      <c r="B317" s="2" t="str">
        <f>IF(D317="","",COUNT($D$101:$D$452)-COUNT(D318:$D$452))</f>
        <v/>
      </c>
    </row>
    <row r="318" spans="2:2" hidden="1" x14ac:dyDescent="0.35">
      <c r="B318" s="2" t="str">
        <f>IF(D318="","",COUNT($D$101:$D$452)-COUNT(D319:$D$452))</f>
        <v/>
      </c>
    </row>
    <row r="319" spans="2:2" hidden="1" x14ac:dyDescent="0.35">
      <c r="B319" s="2" t="str">
        <f>IF(D319="","",COUNT($D$101:$D$452)-COUNT(D320:$D$452))</f>
        <v/>
      </c>
    </row>
    <row r="320" spans="2:2" hidden="1" x14ac:dyDescent="0.35">
      <c r="B320" s="2" t="str">
        <f>IF(D320="","",COUNT($D$101:$D$452)-COUNT(D321:$D$452))</f>
        <v/>
      </c>
    </row>
    <row r="321" spans="2:2" hidden="1" x14ac:dyDescent="0.35">
      <c r="B321" s="2" t="str">
        <f>IF(D321="","",COUNT($D$101:$D$452)-COUNT(D322:$D$452))</f>
        <v/>
      </c>
    </row>
    <row r="322" spans="2:2" hidden="1" x14ac:dyDescent="0.35">
      <c r="B322" s="2" t="str">
        <f>IF(D322="","",COUNT($D$101:$D$452)-COUNT(D323:$D$452))</f>
        <v/>
      </c>
    </row>
    <row r="323" spans="2:2" hidden="1" x14ac:dyDescent="0.35">
      <c r="B323" s="2" t="str">
        <f>IF(D323="","",COUNT($D$101:$D$452)-COUNT(D324:$D$452))</f>
        <v/>
      </c>
    </row>
    <row r="324" spans="2:2" hidden="1" x14ac:dyDescent="0.35">
      <c r="B324" s="2" t="str">
        <f>IF(D324="","",COUNT($D$101:$D$452)-COUNT(D325:$D$452))</f>
        <v/>
      </c>
    </row>
    <row r="325" spans="2:2" hidden="1" x14ac:dyDescent="0.35">
      <c r="B325" s="2" t="str">
        <f>IF(D325="","",COUNT($D$101:$D$452)-COUNT(D326:$D$452))</f>
        <v/>
      </c>
    </row>
    <row r="326" spans="2:2" hidden="1" x14ac:dyDescent="0.35">
      <c r="B326" s="2" t="str">
        <f>IF(D326="","",COUNT($D$101:$D$452)-COUNT(D327:$D$452))</f>
        <v/>
      </c>
    </row>
    <row r="327" spans="2:2" hidden="1" x14ac:dyDescent="0.35">
      <c r="B327" s="2" t="str">
        <f>IF(D327="","",COUNT($D$101:$D$452)-COUNT(D328:$D$452))</f>
        <v/>
      </c>
    </row>
    <row r="328" spans="2:2" hidden="1" x14ac:dyDescent="0.35">
      <c r="B328" s="2" t="str">
        <f>IF(D328="","",COUNT($D$101:$D$452)-COUNT(D329:$D$452))</f>
        <v/>
      </c>
    </row>
    <row r="329" spans="2:2" hidden="1" x14ac:dyDescent="0.35">
      <c r="B329" s="2" t="str">
        <f>IF(D329="","",COUNT($D$101:$D$452)-COUNT(D330:$D$452))</f>
        <v/>
      </c>
    </row>
    <row r="330" spans="2:2" hidden="1" x14ac:dyDescent="0.35">
      <c r="B330" s="2" t="str">
        <f>IF(D330="","",COUNT($D$101:$D$452)-COUNT(D331:$D$452))</f>
        <v/>
      </c>
    </row>
    <row r="331" spans="2:2" hidden="1" x14ac:dyDescent="0.35">
      <c r="B331" s="2" t="str">
        <f>IF(D331="","",COUNT($D$101:$D$452)-COUNT(D332:$D$452))</f>
        <v/>
      </c>
    </row>
    <row r="332" spans="2:2" hidden="1" x14ac:dyDescent="0.35">
      <c r="B332" s="2" t="str">
        <f>IF(D332="","",COUNT($D$101:$D$452)-COUNT(D333:$D$452))</f>
        <v/>
      </c>
    </row>
    <row r="333" spans="2:2" hidden="1" x14ac:dyDescent="0.35">
      <c r="B333" s="2" t="str">
        <f>IF(D333="","",COUNT($D$101:$D$452)-COUNT(D334:$D$452))</f>
        <v/>
      </c>
    </row>
    <row r="334" spans="2:2" hidden="1" x14ac:dyDescent="0.35">
      <c r="B334" s="2" t="str">
        <f>IF(D334="","",COUNT($D$101:$D$452)-COUNT(D335:$D$452))</f>
        <v/>
      </c>
    </row>
    <row r="335" spans="2:2" hidden="1" x14ac:dyDescent="0.35">
      <c r="B335" s="2" t="str">
        <f>IF(D335="","",COUNT($D$101:$D$452)-COUNT(D336:$D$452))</f>
        <v/>
      </c>
    </row>
    <row r="336" spans="2:2" hidden="1" x14ac:dyDescent="0.35">
      <c r="B336" s="2" t="str">
        <f>IF(D336="","",COUNT($D$101:$D$452)-COUNT(D337:$D$452))</f>
        <v/>
      </c>
    </row>
    <row r="337" spans="2:2" hidden="1" x14ac:dyDescent="0.35">
      <c r="B337" s="2" t="str">
        <f>IF(D337="","",COUNT($D$101:$D$452)-COUNT(D338:$D$452))</f>
        <v/>
      </c>
    </row>
    <row r="338" spans="2:2" hidden="1" x14ac:dyDescent="0.35">
      <c r="B338" s="2" t="str">
        <f>IF(D338="","",COUNT($D$101:$D$452)-COUNT(D339:$D$452))</f>
        <v/>
      </c>
    </row>
    <row r="339" spans="2:2" hidden="1" x14ac:dyDescent="0.35">
      <c r="B339" s="2" t="str">
        <f>IF(D339="","",COUNT($D$101:$D$452)-COUNT(D340:$D$452))</f>
        <v/>
      </c>
    </row>
    <row r="340" spans="2:2" hidden="1" x14ac:dyDescent="0.35">
      <c r="B340" s="2" t="str">
        <f>IF(D340="","",COUNT($D$101:$D$452)-COUNT(D341:$D$452))</f>
        <v/>
      </c>
    </row>
    <row r="341" spans="2:2" hidden="1" x14ac:dyDescent="0.35">
      <c r="B341" s="2" t="str">
        <f>IF(D341="","",COUNT($D$101:$D$452)-COUNT(D342:$D$452))</f>
        <v/>
      </c>
    </row>
    <row r="342" spans="2:2" hidden="1" x14ac:dyDescent="0.35">
      <c r="B342" s="2" t="str">
        <f>IF(D342="","",COUNT($D$101:$D$452)-COUNT(D343:$D$452))</f>
        <v/>
      </c>
    </row>
    <row r="343" spans="2:2" hidden="1" x14ac:dyDescent="0.35">
      <c r="B343" s="2" t="str">
        <f>IF(D343="","",COUNT($D$101:$D$452)-COUNT(D344:$D$452))</f>
        <v/>
      </c>
    </row>
    <row r="344" spans="2:2" hidden="1" x14ac:dyDescent="0.35">
      <c r="B344" s="2" t="str">
        <f>IF(D344="","",COUNT($D$101:$D$452)-COUNT(D345:$D$452))</f>
        <v/>
      </c>
    </row>
    <row r="345" spans="2:2" hidden="1" x14ac:dyDescent="0.35">
      <c r="B345" s="2" t="str">
        <f>IF(D345="","",COUNT($D$101:$D$452)-COUNT(D346:$D$452))</f>
        <v/>
      </c>
    </row>
    <row r="346" spans="2:2" hidden="1" x14ac:dyDescent="0.35">
      <c r="B346" s="2" t="str">
        <f>IF(D346="","",COUNT($D$101:$D$452)-COUNT(D347:$D$452))</f>
        <v/>
      </c>
    </row>
    <row r="347" spans="2:2" hidden="1" x14ac:dyDescent="0.35">
      <c r="B347" s="2" t="str">
        <f>IF(D347="","",COUNT($D$101:$D$452)-COUNT(D348:$D$452))</f>
        <v/>
      </c>
    </row>
    <row r="348" spans="2:2" hidden="1" x14ac:dyDescent="0.35">
      <c r="B348" s="2" t="str">
        <f>IF(D348="","",COUNT($D$101:$D$452)-COUNT(D349:$D$452))</f>
        <v/>
      </c>
    </row>
    <row r="349" spans="2:2" hidden="1" x14ac:dyDescent="0.35">
      <c r="B349" s="2" t="str">
        <f>IF(D349="","",COUNT($D$101:$D$452)-COUNT(D350:$D$452))</f>
        <v/>
      </c>
    </row>
    <row r="350" spans="2:2" hidden="1" x14ac:dyDescent="0.35">
      <c r="B350" s="2" t="str">
        <f>IF(D350="","",COUNT($D$101:$D$452)-COUNT(D351:$D$452))</f>
        <v/>
      </c>
    </row>
    <row r="351" spans="2:2" hidden="1" x14ac:dyDescent="0.35">
      <c r="B351" s="2" t="str">
        <f>IF(D351="","",COUNT($D$101:$D$452)-COUNT(D352:$D$452))</f>
        <v/>
      </c>
    </row>
    <row r="352" spans="2:2" hidden="1" x14ac:dyDescent="0.35">
      <c r="B352" s="2" t="str">
        <f>IF(D352="","",COUNT($D$101:$D$452)-COUNT(D353:$D$452))</f>
        <v/>
      </c>
    </row>
    <row r="353" spans="2:2" hidden="1" x14ac:dyDescent="0.35">
      <c r="B353" s="2" t="str">
        <f>IF(D353="","",COUNT($D$101:$D$452)-COUNT(D354:$D$452))</f>
        <v/>
      </c>
    </row>
    <row r="354" spans="2:2" hidden="1" x14ac:dyDescent="0.35">
      <c r="B354" s="2" t="str">
        <f>IF(D354="","",COUNT($D$101:$D$452)-COUNT(D355:$D$452))</f>
        <v/>
      </c>
    </row>
    <row r="355" spans="2:2" hidden="1" x14ac:dyDescent="0.35">
      <c r="B355" s="2" t="str">
        <f>IF(D355="","",COUNT($D$101:$D$452)-COUNT(D356:$D$452))</f>
        <v/>
      </c>
    </row>
    <row r="356" spans="2:2" hidden="1" x14ac:dyDescent="0.35">
      <c r="B356" s="2" t="str">
        <f>IF(D356="","",COUNT($D$101:$D$452)-COUNT(D357:$D$452))</f>
        <v/>
      </c>
    </row>
    <row r="357" spans="2:2" hidden="1" x14ac:dyDescent="0.35">
      <c r="B357" s="2" t="str">
        <f>IF(D357="","",COUNT($D$101:$D$452)-COUNT(D358:$D$452))</f>
        <v/>
      </c>
    </row>
    <row r="358" spans="2:2" hidden="1" x14ac:dyDescent="0.35">
      <c r="B358" s="2" t="str">
        <f>IF(D358="","",COUNT($D$101:$D$452)-COUNT(D359:$D$452))</f>
        <v/>
      </c>
    </row>
    <row r="359" spans="2:2" hidden="1" x14ac:dyDescent="0.35">
      <c r="B359" s="2" t="str">
        <f>IF(D359="","",COUNT($D$101:$D$452)-COUNT(D360:$D$452))</f>
        <v/>
      </c>
    </row>
    <row r="360" spans="2:2" hidden="1" x14ac:dyDescent="0.35">
      <c r="B360" s="2" t="str">
        <f>IF(D360="","",COUNT($D$101:$D$452)-COUNT(D361:$D$452))</f>
        <v/>
      </c>
    </row>
    <row r="361" spans="2:2" hidden="1" x14ac:dyDescent="0.35">
      <c r="B361" s="2" t="str">
        <f>IF(D361="","",COUNT($D$101:$D$452)-COUNT(D362:$D$452))</f>
        <v/>
      </c>
    </row>
    <row r="362" spans="2:2" hidden="1" x14ac:dyDescent="0.35">
      <c r="B362" s="2" t="str">
        <f>IF(D362="","",COUNT($D$101:$D$452)-COUNT(D363:$D$452))</f>
        <v/>
      </c>
    </row>
    <row r="363" spans="2:2" hidden="1" x14ac:dyDescent="0.35">
      <c r="B363" s="2" t="str">
        <f>IF(D363="","",COUNT($D$101:$D$452)-COUNT(D364:$D$452))</f>
        <v/>
      </c>
    </row>
    <row r="364" spans="2:2" hidden="1" x14ac:dyDescent="0.35">
      <c r="B364" s="2" t="str">
        <f>IF(D364="","",COUNT($D$101:$D$452)-COUNT(D365:$D$452))</f>
        <v/>
      </c>
    </row>
    <row r="365" spans="2:2" hidden="1" x14ac:dyDescent="0.35">
      <c r="B365" s="2" t="str">
        <f>IF(D365="","",COUNT($D$101:$D$452)-COUNT(D366:$D$452))</f>
        <v/>
      </c>
    </row>
    <row r="366" spans="2:2" hidden="1" x14ac:dyDescent="0.35">
      <c r="B366" s="2" t="str">
        <f>IF(D366="","",COUNT($D$101:$D$452)-COUNT(D367:$D$452))</f>
        <v/>
      </c>
    </row>
    <row r="367" spans="2:2" hidden="1" x14ac:dyDescent="0.35">
      <c r="B367" s="2" t="str">
        <f>IF(D367="","",COUNT($D$101:$D$452)-COUNT(D368:$D$452))</f>
        <v/>
      </c>
    </row>
    <row r="368" spans="2:2" hidden="1" x14ac:dyDescent="0.35">
      <c r="B368" s="2" t="str">
        <f>IF(D368="","",COUNT($D$101:$D$452)-COUNT(D369:$D$452))</f>
        <v/>
      </c>
    </row>
    <row r="369" spans="2:2" hidden="1" x14ac:dyDescent="0.35">
      <c r="B369" s="2" t="str">
        <f>IF(D369="","",COUNT($D$101:$D$452)-COUNT(D370:$D$452))</f>
        <v/>
      </c>
    </row>
    <row r="370" spans="2:2" hidden="1" x14ac:dyDescent="0.35">
      <c r="B370" s="2" t="str">
        <f>IF(D370="","",COUNT($D$101:$D$452)-COUNT(D371:$D$452))</f>
        <v/>
      </c>
    </row>
    <row r="371" spans="2:2" hidden="1" x14ac:dyDescent="0.35">
      <c r="B371" s="2" t="str">
        <f>IF(D371="","",COUNT($D$101:$D$452)-COUNT(D372:$D$452))</f>
        <v/>
      </c>
    </row>
    <row r="372" spans="2:2" hidden="1" x14ac:dyDescent="0.35">
      <c r="B372" s="2" t="str">
        <f>IF(D372="","",COUNT($D$101:$D$452)-COUNT(D373:$D$452))</f>
        <v/>
      </c>
    </row>
    <row r="373" spans="2:2" hidden="1" x14ac:dyDescent="0.35">
      <c r="B373" s="2" t="str">
        <f>IF(D373="","",COUNT($D$101:$D$452)-COUNT(D374:$D$452))</f>
        <v/>
      </c>
    </row>
    <row r="374" spans="2:2" hidden="1" x14ac:dyDescent="0.35">
      <c r="B374" s="2" t="str">
        <f>IF(D374="","",COUNT($D$101:$D$452)-COUNT(D375:$D$452))</f>
        <v/>
      </c>
    </row>
    <row r="375" spans="2:2" hidden="1" x14ac:dyDescent="0.35">
      <c r="B375" s="2" t="str">
        <f>IF(D375="","",COUNT($D$101:$D$452)-COUNT(D376:$D$452))</f>
        <v/>
      </c>
    </row>
    <row r="376" spans="2:2" hidden="1" x14ac:dyDescent="0.35">
      <c r="B376" s="2" t="str">
        <f>IF(D376="","",COUNT($D$101:$D$452)-COUNT(D377:$D$452))</f>
        <v/>
      </c>
    </row>
    <row r="377" spans="2:2" hidden="1" x14ac:dyDescent="0.35">
      <c r="B377" s="2" t="str">
        <f>IF(D377="","",COUNT($D$101:$D$452)-COUNT(D378:$D$452))</f>
        <v/>
      </c>
    </row>
    <row r="378" spans="2:2" hidden="1" x14ac:dyDescent="0.35">
      <c r="B378" s="2" t="str">
        <f>IF(D378="","",COUNT($D$101:$D$452)-COUNT(D379:$D$452))</f>
        <v/>
      </c>
    </row>
    <row r="379" spans="2:2" hidden="1" x14ac:dyDescent="0.35">
      <c r="B379" s="2" t="str">
        <f>IF(D379="","",COUNT($D$101:$D$452)-COUNT(D380:$D$452))</f>
        <v/>
      </c>
    </row>
    <row r="380" spans="2:2" hidden="1" x14ac:dyDescent="0.35">
      <c r="B380" s="2" t="str">
        <f>IF(D380="","",COUNT($D$101:$D$452)-COUNT(D381:$D$452))</f>
        <v/>
      </c>
    </row>
    <row r="381" spans="2:2" hidden="1" x14ac:dyDescent="0.35">
      <c r="B381" s="2" t="str">
        <f>IF(D381="","",COUNT($D$101:$D$452)-COUNT(D382:$D$452))</f>
        <v/>
      </c>
    </row>
    <row r="382" spans="2:2" hidden="1" x14ac:dyDescent="0.35">
      <c r="B382" s="2" t="str">
        <f>IF(D382="","",COUNT($D$101:$D$452)-COUNT(D383:$D$452))</f>
        <v/>
      </c>
    </row>
    <row r="383" spans="2:2" hidden="1" x14ac:dyDescent="0.35">
      <c r="B383" s="2" t="str">
        <f>IF(D383="","",COUNT($D$101:$D$452)-COUNT(D384:$D$452))</f>
        <v/>
      </c>
    </row>
    <row r="384" spans="2:2" hidden="1" x14ac:dyDescent="0.35">
      <c r="B384" s="2" t="str">
        <f>IF(D384="","",COUNT($D$101:$D$452)-COUNT(D385:$D$452))</f>
        <v/>
      </c>
    </row>
    <row r="385" spans="2:2" hidden="1" x14ac:dyDescent="0.35">
      <c r="B385" s="2" t="str">
        <f>IF(D385="","",COUNT($D$101:$D$452)-COUNT(D386:$D$452))</f>
        <v/>
      </c>
    </row>
    <row r="386" spans="2:2" hidden="1" x14ac:dyDescent="0.35">
      <c r="B386" s="2" t="str">
        <f>IF(D386="","",COUNT($D$101:$D$452)-COUNT(D387:$D$452))</f>
        <v/>
      </c>
    </row>
    <row r="387" spans="2:2" hidden="1" x14ac:dyDescent="0.35">
      <c r="B387" s="2" t="str">
        <f>IF(D387="","",COUNT($D$101:$D$452)-COUNT(D388:$D$452))</f>
        <v/>
      </c>
    </row>
    <row r="388" spans="2:2" hidden="1" x14ac:dyDescent="0.35">
      <c r="B388" s="2" t="str">
        <f>IF(D388="","",COUNT($D$101:$D$452)-COUNT(D389:$D$452))</f>
        <v/>
      </c>
    </row>
    <row r="389" spans="2:2" hidden="1" x14ac:dyDescent="0.35">
      <c r="B389" s="2" t="str">
        <f>IF(D389="","",COUNT($D$101:$D$452)-COUNT(D390:$D$452))</f>
        <v/>
      </c>
    </row>
    <row r="390" spans="2:2" hidden="1" x14ac:dyDescent="0.35">
      <c r="B390" s="2" t="str">
        <f>IF(D390="","",COUNT($D$101:$D$452)-COUNT(D391:$D$452))</f>
        <v/>
      </c>
    </row>
    <row r="391" spans="2:2" hidden="1" x14ac:dyDescent="0.35">
      <c r="B391" s="2" t="str">
        <f>IF(D391="","",COUNT($D$101:$D$452)-COUNT(D392:$D$452))</f>
        <v/>
      </c>
    </row>
    <row r="392" spans="2:2" hidden="1" x14ac:dyDescent="0.35">
      <c r="B392" s="2" t="str">
        <f>IF(D392="","",COUNT($D$101:$D$452)-COUNT(D393:$D$452))</f>
        <v/>
      </c>
    </row>
    <row r="393" spans="2:2" hidden="1" x14ac:dyDescent="0.35">
      <c r="B393" s="2" t="str">
        <f>IF(D393="","",COUNT($D$101:$D$452)-COUNT(D394:$D$452))</f>
        <v/>
      </c>
    </row>
    <row r="394" spans="2:2" hidden="1" x14ac:dyDescent="0.35">
      <c r="B394" s="2" t="str">
        <f>IF(D394="","",COUNT($D$101:$D$452)-COUNT(D395:$D$452))</f>
        <v/>
      </c>
    </row>
    <row r="395" spans="2:2" hidden="1" x14ac:dyDescent="0.35">
      <c r="B395" s="2" t="str">
        <f>IF(D395="","",COUNT($D$101:$D$452)-COUNT(D396:$D$452))</f>
        <v/>
      </c>
    </row>
    <row r="396" spans="2:2" hidden="1" x14ac:dyDescent="0.35">
      <c r="B396" s="2" t="str">
        <f>IF(D396="","",COUNT($D$101:$D$452)-COUNT(D397:$D$452))</f>
        <v/>
      </c>
    </row>
    <row r="397" spans="2:2" hidden="1" x14ac:dyDescent="0.35">
      <c r="B397" s="2" t="str">
        <f>IF(D397="","",COUNT($D$101:$D$452)-COUNT(D398:$D$452))</f>
        <v/>
      </c>
    </row>
    <row r="398" spans="2:2" hidden="1" x14ac:dyDescent="0.35">
      <c r="B398" s="2" t="str">
        <f>IF(D398="","",COUNT($D$101:$D$452)-COUNT(D399:$D$452))</f>
        <v/>
      </c>
    </row>
    <row r="399" spans="2:2" hidden="1" x14ac:dyDescent="0.35">
      <c r="B399" s="2" t="str">
        <f>IF(D399="","",COUNT($D$101:$D$452)-COUNT(D400:$D$452))</f>
        <v/>
      </c>
    </row>
    <row r="400" spans="2:2" hidden="1" x14ac:dyDescent="0.35">
      <c r="B400" s="2" t="str">
        <f>IF(D400="","",COUNT($D$101:$D$452)-COUNT(D401:$D$452))</f>
        <v/>
      </c>
    </row>
    <row r="401" spans="2:2" hidden="1" x14ac:dyDescent="0.35">
      <c r="B401" s="2" t="str">
        <f>IF(D401="","",COUNT($D$101:$D$452)-COUNT(D402:$D$452))</f>
        <v/>
      </c>
    </row>
    <row r="402" spans="2:2" hidden="1" x14ac:dyDescent="0.35">
      <c r="B402" s="2" t="str">
        <f>IF(D402="","",COUNT($D$101:$D$452)-COUNT(D403:$D$452))</f>
        <v/>
      </c>
    </row>
    <row r="403" spans="2:2" hidden="1" x14ac:dyDescent="0.35">
      <c r="B403" s="2" t="str">
        <f>IF(D403="","",COUNT($D$101:$D$452)-COUNT(D404:$D$452))</f>
        <v/>
      </c>
    </row>
    <row r="404" spans="2:2" hidden="1" x14ac:dyDescent="0.35">
      <c r="B404" s="2" t="str">
        <f>IF(D404="","",COUNT($D$101:$D$452)-COUNT(D405:$D$452))</f>
        <v/>
      </c>
    </row>
    <row r="405" spans="2:2" hidden="1" x14ac:dyDescent="0.35">
      <c r="B405" s="2" t="str">
        <f>IF(D405="","",COUNT($D$101:$D$452)-COUNT(D406:$D$452))</f>
        <v/>
      </c>
    </row>
    <row r="406" spans="2:2" hidden="1" x14ac:dyDescent="0.35">
      <c r="B406" s="2" t="str">
        <f>IF(D406="","",COUNT($D$101:$D$452)-COUNT(D407:$D$452))</f>
        <v/>
      </c>
    </row>
    <row r="407" spans="2:2" hidden="1" x14ac:dyDescent="0.35">
      <c r="B407" s="2" t="str">
        <f>IF(D407="","",COUNT($D$101:$D$452)-COUNT(D408:$D$452))</f>
        <v/>
      </c>
    </row>
    <row r="408" spans="2:2" hidden="1" x14ac:dyDescent="0.35">
      <c r="B408" s="2" t="str">
        <f>IF(D408="","",COUNT($D$101:$D$452)-COUNT(D409:$D$452))</f>
        <v/>
      </c>
    </row>
    <row r="409" spans="2:2" hidden="1" x14ac:dyDescent="0.35">
      <c r="B409" s="2" t="str">
        <f>IF(D409="","",COUNT($D$101:$D$452)-COUNT(D410:$D$452))</f>
        <v/>
      </c>
    </row>
    <row r="410" spans="2:2" hidden="1" x14ac:dyDescent="0.35">
      <c r="B410" s="2" t="str">
        <f>IF(D410="","",COUNT($D$101:$D$452)-COUNT(D411:$D$452))</f>
        <v/>
      </c>
    </row>
    <row r="411" spans="2:2" hidden="1" x14ac:dyDescent="0.35">
      <c r="B411" s="2" t="str">
        <f>IF(D411="","",COUNT($D$101:$D$452)-COUNT(D412:$D$452))</f>
        <v/>
      </c>
    </row>
    <row r="412" spans="2:2" hidden="1" x14ac:dyDescent="0.35">
      <c r="B412" s="2" t="str">
        <f>IF(D412="","",COUNT($D$101:$D$452)-COUNT(D413:$D$452))</f>
        <v/>
      </c>
    </row>
    <row r="413" spans="2:2" hidden="1" x14ac:dyDescent="0.35">
      <c r="B413" s="2" t="str">
        <f>IF(D413="","",COUNT($D$101:$D$452)-COUNT(D414:$D$452))</f>
        <v/>
      </c>
    </row>
    <row r="414" spans="2:2" hidden="1" x14ac:dyDescent="0.35">
      <c r="B414" s="2" t="str">
        <f>IF(D414="","",COUNT($D$101:$D$452)-COUNT(D415:$D$452))</f>
        <v/>
      </c>
    </row>
    <row r="415" spans="2:2" hidden="1" x14ac:dyDescent="0.35">
      <c r="B415" s="2" t="str">
        <f>IF(D415="","",COUNT($D$101:$D$452)-COUNT(D416:$D$452))</f>
        <v/>
      </c>
    </row>
    <row r="416" spans="2:2" hidden="1" x14ac:dyDescent="0.35">
      <c r="B416" s="2" t="str">
        <f>IF(D416="","",COUNT($D$101:$D$452)-COUNT(D417:$D$452))</f>
        <v/>
      </c>
    </row>
    <row r="417" spans="2:2" hidden="1" x14ac:dyDescent="0.35">
      <c r="B417" s="2" t="str">
        <f>IF(D417="","",COUNT($D$101:$D$452)-COUNT(D418:$D$452))</f>
        <v/>
      </c>
    </row>
    <row r="418" spans="2:2" hidden="1" x14ac:dyDescent="0.35">
      <c r="B418" s="2" t="str">
        <f>IF(D418="","",COUNT($D$101:$D$452)-COUNT(D419:$D$452))</f>
        <v/>
      </c>
    </row>
    <row r="419" spans="2:2" hidden="1" x14ac:dyDescent="0.35">
      <c r="B419" s="2" t="str">
        <f>IF(D419="","",COUNT($D$101:$D$452)-COUNT(D420:$D$452))</f>
        <v/>
      </c>
    </row>
    <row r="420" spans="2:2" hidden="1" x14ac:dyDescent="0.35">
      <c r="B420" s="2" t="str">
        <f>IF(D420="","",COUNT($D$101:$D$452)-COUNT(D421:$D$452))</f>
        <v/>
      </c>
    </row>
    <row r="421" spans="2:2" hidden="1" x14ac:dyDescent="0.35">
      <c r="B421" s="2" t="str">
        <f>IF(D421="","",COUNT($D$101:$D$452)-COUNT(D422:$D$452))</f>
        <v/>
      </c>
    </row>
    <row r="422" spans="2:2" hidden="1" x14ac:dyDescent="0.35">
      <c r="B422" s="2" t="str">
        <f>IF(D422="","",COUNT($D$101:$D$452)-COUNT(D423:$D$452))</f>
        <v/>
      </c>
    </row>
    <row r="423" spans="2:2" hidden="1" x14ac:dyDescent="0.35">
      <c r="B423" s="2" t="str">
        <f>IF(D423="","",COUNT($D$101:$D$452)-COUNT(D424:$D$452))</f>
        <v/>
      </c>
    </row>
    <row r="424" spans="2:2" hidden="1" x14ac:dyDescent="0.35">
      <c r="B424" s="2" t="str">
        <f>IF(D424="","",COUNT($D$101:$D$452)-COUNT(D425:$D$452))</f>
        <v/>
      </c>
    </row>
    <row r="425" spans="2:2" hidden="1" x14ac:dyDescent="0.35">
      <c r="B425" s="2" t="str">
        <f>IF(D425="","",COUNT($D$101:$D$452)-COUNT(D426:$D$452))</f>
        <v/>
      </c>
    </row>
    <row r="426" spans="2:2" hidden="1" x14ac:dyDescent="0.35">
      <c r="B426" s="2" t="str">
        <f>IF(D426="","",COUNT($D$101:$D$452)-COUNT(D427:$D$452))</f>
        <v/>
      </c>
    </row>
    <row r="427" spans="2:2" hidden="1" x14ac:dyDescent="0.35">
      <c r="B427" s="2" t="str">
        <f>IF(D427="","",COUNT($D$101:$D$452)-COUNT(D428:$D$452))</f>
        <v/>
      </c>
    </row>
    <row r="428" spans="2:2" hidden="1" x14ac:dyDescent="0.35">
      <c r="B428" s="2" t="str">
        <f>IF(D428="","",COUNT($D$101:$D$452)-COUNT(D429:$D$452))</f>
        <v/>
      </c>
    </row>
    <row r="429" spans="2:2" hidden="1" x14ac:dyDescent="0.35">
      <c r="B429" s="2" t="str">
        <f>IF(D429="","",COUNT($D$101:$D$452)-COUNT(D430:$D$452))</f>
        <v/>
      </c>
    </row>
    <row r="430" spans="2:2" hidden="1" x14ac:dyDescent="0.35">
      <c r="B430" s="2" t="str">
        <f>IF(D430="","",COUNT($D$101:$D$452)-COUNT(D431:$D$452))</f>
        <v/>
      </c>
    </row>
    <row r="431" spans="2:2" hidden="1" x14ac:dyDescent="0.35">
      <c r="B431" s="2" t="str">
        <f>IF(D431="","",COUNT($D$101:$D$452)-COUNT(D432:$D$452))</f>
        <v/>
      </c>
    </row>
    <row r="432" spans="2:2" hidden="1" x14ac:dyDescent="0.35">
      <c r="B432" s="2" t="str">
        <f>IF(D432="","",COUNT($D$101:$D$452)-COUNT(D433:$D$452))</f>
        <v/>
      </c>
    </row>
    <row r="433" spans="2:2" hidden="1" x14ac:dyDescent="0.35">
      <c r="B433" s="2" t="str">
        <f>IF(D433="","",COUNT($D$101:$D$452)-COUNT(D434:$D$452))</f>
        <v/>
      </c>
    </row>
    <row r="434" spans="2:2" hidden="1" x14ac:dyDescent="0.35">
      <c r="B434" s="2" t="str">
        <f>IF(D434="","",COUNT($D$101:$D$452)-COUNT(D435:$D$452))</f>
        <v/>
      </c>
    </row>
    <row r="435" spans="2:2" hidden="1" x14ac:dyDescent="0.35">
      <c r="B435" s="2" t="str">
        <f>IF(D435="","",COUNT($D$101:$D$452)-COUNT(D436:$D$452))</f>
        <v/>
      </c>
    </row>
    <row r="436" spans="2:2" hidden="1" x14ac:dyDescent="0.35">
      <c r="B436" s="2" t="str">
        <f>IF(D436="","",COUNT($D$101:$D$452)-COUNT(D437:$D$452))</f>
        <v/>
      </c>
    </row>
    <row r="437" spans="2:2" hidden="1" x14ac:dyDescent="0.35">
      <c r="B437" s="2" t="str">
        <f>IF(D437="","",COUNT($D$101:$D$452)-COUNT(D438:$D$452))</f>
        <v/>
      </c>
    </row>
    <row r="438" spans="2:2" hidden="1" x14ac:dyDescent="0.35">
      <c r="B438" s="2" t="str">
        <f>IF(D438="","",COUNT($D$101:$D$452)-COUNT(D439:$D$452))</f>
        <v/>
      </c>
    </row>
    <row r="439" spans="2:2" hidden="1" x14ac:dyDescent="0.35">
      <c r="B439" s="2" t="str">
        <f>IF(D439="","",COUNT($D$101:$D$452)-COUNT(D440:$D$452))</f>
        <v/>
      </c>
    </row>
    <row r="440" spans="2:2" hidden="1" x14ac:dyDescent="0.35">
      <c r="B440" s="2" t="str">
        <f>IF(D440="","",COUNT($D$101:$D$452)-COUNT(D441:$D$452))</f>
        <v/>
      </c>
    </row>
    <row r="441" spans="2:2" hidden="1" x14ac:dyDescent="0.35">
      <c r="B441" s="2" t="str">
        <f>IF(D441="","",COUNT($D$101:$D$452)-COUNT(D442:$D$452))</f>
        <v/>
      </c>
    </row>
    <row r="442" spans="2:2" hidden="1" x14ac:dyDescent="0.35">
      <c r="B442" s="2" t="str">
        <f>IF(D442="","",COUNT($D$101:$D$452)-COUNT(D443:$D$452))</f>
        <v/>
      </c>
    </row>
    <row r="443" spans="2:2" hidden="1" x14ac:dyDescent="0.35">
      <c r="B443" s="2" t="str">
        <f>IF(D443="","",COUNT($D$101:$D$452)-COUNT(D444:$D$452))</f>
        <v/>
      </c>
    </row>
    <row r="444" spans="2:2" hidden="1" x14ac:dyDescent="0.35">
      <c r="B444" s="2" t="str">
        <f>IF(D444="","",COUNT($D$101:$D$452)-COUNT(D445:$D$452))</f>
        <v/>
      </c>
    </row>
    <row r="445" spans="2:2" hidden="1" x14ac:dyDescent="0.35">
      <c r="B445" s="2" t="str">
        <f>IF(D445="","",COUNT($D$101:$D$452)-COUNT(D446:$D$452))</f>
        <v/>
      </c>
    </row>
    <row r="446" spans="2:2" hidden="1" x14ac:dyDescent="0.35">
      <c r="B446" s="2" t="str">
        <f>IF(D446="","",COUNT($D$101:$D$452)-COUNT(D447:$D$452))</f>
        <v/>
      </c>
    </row>
    <row r="447" spans="2:2" hidden="1" x14ac:dyDescent="0.35">
      <c r="B447" s="2" t="str">
        <f>IF(D447="","",COUNT($D$101:$D$452)-COUNT(D448:$D$452))</f>
        <v/>
      </c>
    </row>
    <row r="448" spans="2:2" hidden="1" x14ac:dyDescent="0.35">
      <c r="B448" s="2" t="str">
        <f>IF(D448="","",COUNT($D$101:$D$452)-COUNT(D449:$D$452))</f>
        <v/>
      </c>
    </row>
    <row r="449" spans="2:2" hidden="1" x14ac:dyDescent="0.35">
      <c r="B449" s="2" t="str">
        <f>IF(D449="","",COUNT($D$101:$D$452)-COUNT(D450:$D$452))</f>
        <v/>
      </c>
    </row>
    <row r="450" spans="2:2" hidden="1" x14ac:dyDescent="0.35">
      <c r="B450" s="2" t="str">
        <f>IF(D450="","",COUNT($D$101:$D$452)-COUNT(D451:$D$452))</f>
        <v/>
      </c>
    </row>
    <row r="451" spans="2:2" hidden="1" x14ac:dyDescent="0.35">
      <c r="B451" s="2" t="str">
        <f>IF(D451="","",COUNT($D$101:$D$452)-COUNT(D$452:$D452))</f>
        <v/>
      </c>
    </row>
    <row r="452" spans="2:2" hidden="1" x14ac:dyDescent="0.35">
      <c r="B452" s="2" t="str">
        <f>IF(D452="","",COUNT($D$101:$D$452)-COUNT(D$452:$D453))</f>
        <v/>
      </c>
    </row>
    <row r="453" spans="2:2" hidden="1" x14ac:dyDescent="0.35">
      <c r="B453" s="2" t="str">
        <f>IF(D453="","",COUNT($D$101:$D$452)-COUNT(D$452:$D454))</f>
        <v/>
      </c>
    </row>
    <row r="454" spans="2:2" hidden="1" x14ac:dyDescent="0.35">
      <c r="B454" s="2" t="str">
        <f>IF(D454="","",COUNT($D$101:$D$452)-COUNT(D$452:$D455))</f>
        <v/>
      </c>
    </row>
    <row r="455" spans="2:2" hidden="1" x14ac:dyDescent="0.35">
      <c r="B455" s="2" t="str">
        <f>IF(D455="","",COUNT($D$101:$D$452)-COUNT(D$452:$D456))</f>
        <v/>
      </c>
    </row>
    <row r="456" spans="2:2" hidden="1" x14ac:dyDescent="0.35">
      <c r="B456" s="2" t="str">
        <f>IF(D456="","",COUNT($D$101:$D$452)-COUNT(D$452:$D457))</f>
        <v/>
      </c>
    </row>
    <row r="457" spans="2:2" hidden="1" x14ac:dyDescent="0.35">
      <c r="B457" s="2" t="str">
        <f>IF(D457="","",COUNT($D$101:$D$452)-COUNT(D$452:$D458))</f>
        <v/>
      </c>
    </row>
    <row r="458" spans="2:2" hidden="1" x14ac:dyDescent="0.35">
      <c r="B458" s="2" t="str">
        <f>IF(D458="","",COUNT($D$101:$D$452)-COUNT(D$452:$D459))</f>
        <v/>
      </c>
    </row>
    <row r="459" spans="2:2" hidden="1" x14ac:dyDescent="0.35">
      <c r="B459" s="2" t="str">
        <f>IF(D459="","",COUNT($D$101:$D$452)-COUNT(D$452:$D460))</f>
        <v/>
      </c>
    </row>
    <row r="460" spans="2:2" hidden="1" x14ac:dyDescent="0.35">
      <c r="B460" s="2" t="str">
        <f>IF(D460="","",COUNT($D$101:$D$452)-COUNT(D$452:$D461))</f>
        <v/>
      </c>
    </row>
    <row r="461" spans="2:2" hidden="1" x14ac:dyDescent="0.35">
      <c r="B461" s="2" t="str">
        <f>IF(D461="","",COUNT($D$101:$D$452)-COUNT(D$452:$D462))</f>
        <v/>
      </c>
    </row>
    <row r="462" spans="2:2" hidden="1" x14ac:dyDescent="0.35">
      <c r="B462" s="2" t="str">
        <f>IF(D462="","",COUNT($D$101:$D$452)-COUNT(D$452:$D463))</f>
        <v/>
      </c>
    </row>
    <row r="463" spans="2:2" hidden="1" x14ac:dyDescent="0.35">
      <c r="B463" s="2" t="str">
        <f>IF(D463="","",COUNT($D$101:$D$452)-COUNT(D$452:$D464))</f>
        <v/>
      </c>
    </row>
    <row r="464" spans="2:2" hidden="1" x14ac:dyDescent="0.35">
      <c r="B464" s="2" t="str">
        <f>IF(D464="","",COUNT($D$101:$D$452)-COUNT(D$452:$D465))</f>
        <v/>
      </c>
    </row>
    <row r="465" spans="2:2" hidden="1" x14ac:dyDescent="0.35">
      <c r="B465" s="2" t="str">
        <f>IF(D465="","",COUNT($D$101:$D$452)-COUNT(D$452:$D466))</f>
        <v/>
      </c>
    </row>
    <row r="466" spans="2:2" hidden="1" x14ac:dyDescent="0.35">
      <c r="B466" s="2" t="str">
        <f>IF(D466="","",COUNT($D$101:$D$452)-COUNT(D$452:$D467))</f>
        <v/>
      </c>
    </row>
    <row r="467" spans="2:2" hidden="1" x14ac:dyDescent="0.35">
      <c r="B467" s="2" t="str">
        <f>IF(D467="","",COUNT($D$101:$D$452)-COUNT(D$452:$D468))</f>
        <v/>
      </c>
    </row>
    <row r="468" spans="2:2" hidden="1" x14ac:dyDescent="0.35">
      <c r="B468" s="2" t="str">
        <f>IF(D468="","",COUNT($D$101:$D$452)-COUNT(D$452:$D469))</f>
        <v/>
      </c>
    </row>
    <row r="469" spans="2:2" hidden="1" x14ac:dyDescent="0.35">
      <c r="B469" s="2" t="str">
        <f>IF(D469="","",COUNT($D$101:$D$452)-COUNT(D$452:$D470))</f>
        <v/>
      </c>
    </row>
    <row r="470" spans="2:2" hidden="1" x14ac:dyDescent="0.35">
      <c r="B470" s="2" t="str">
        <f>IF(D470="","",COUNT($D$101:$D$452)-COUNT(D$452:$D471))</f>
        <v/>
      </c>
    </row>
    <row r="471" spans="2:2" hidden="1" x14ac:dyDescent="0.35">
      <c r="B471" s="2" t="str">
        <f>IF(D471="","",COUNT($D$101:$D$452)-COUNT(D$452:$D472))</f>
        <v/>
      </c>
    </row>
    <row r="472" spans="2:2" hidden="1" x14ac:dyDescent="0.35">
      <c r="B472" s="2" t="str">
        <f>IF(D472="","",COUNT($D$101:$D$452)-COUNT(D$452:$D473))</f>
        <v/>
      </c>
    </row>
    <row r="473" spans="2:2" hidden="1" x14ac:dyDescent="0.35">
      <c r="B473" s="2" t="str">
        <f>IF(D473="","",COUNT($D$101:$D$452)-COUNT(D$452:$D474))</f>
        <v/>
      </c>
    </row>
    <row r="474" spans="2:2" hidden="1" x14ac:dyDescent="0.35">
      <c r="B474" s="2" t="str">
        <f>IF(D474="","",COUNT($D$101:$D$452)-COUNT(D$452:$D475))</f>
        <v/>
      </c>
    </row>
    <row r="475" spans="2:2" hidden="1" x14ac:dyDescent="0.35">
      <c r="B475" s="2" t="str">
        <f>IF(D475="","",COUNT($D$101:$D$452)-COUNT(D$452:$D476))</f>
        <v/>
      </c>
    </row>
    <row r="476" spans="2:2" hidden="1" x14ac:dyDescent="0.35">
      <c r="B476" s="2" t="str">
        <f>IF(D476="","",COUNT($D$101:$D$452)-COUNT(D$452:$D477))</f>
        <v/>
      </c>
    </row>
    <row r="477" spans="2:2" hidden="1" x14ac:dyDescent="0.35">
      <c r="B477" s="2" t="str">
        <f>IF(D477="","",COUNT($D$101:$D$452)-COUNT(D$452:$D478))</f>
        <v/>
      </c>
    </row>
    <row r="478" spans="2:2" hidden="1" x14ac:dyDescent="0.35">
      <c r="B478" s="2" t="str">
        <f>IF(D478="","",COUNT($D$101:$D$452)-COUNT(D$452:$D479))</f>
        <v/>
      </c>
    </row>
    <row r="479" spans="2:2" hidden="1" x14ac:dyDescent="0.35">
      <c r="B479" s="2" t="str">
        <f>IF(D479="","",COUNT($D$101:$D$452)-COUNT(D$452:$D480))</f>
        <v/>
      </c>
    </row>
    <row r="480" spans="2:2" hidden="1" x14ac:dyDescent="0.35">
      <c r="B480" s="2" t="str">
        <f>IF(D480="","",COUNT($D$101:$D$452)-COUNT(D$452:$D481))</f>
        <v/>
      </c>
    </row>
    <row r="481" spans="2:2" hidden="1" x14ac:dyDescent="0.35">
      <c r="B481" s="2" t="str">
        <f>IF(D481="","",COUNT($D$101:$D$452)-COUNT(D$452:$D482))</f>
        <v/>
      </c>
    </row>
    <row r="482" spans="2:2" hidden="1" x14ac:dyDescent="0.35">
      <c r="B482" s="2" t="str">
        <f>IF(D482="","",COUNT($D$101:$D$452)-COUNT(D$452:$D483))</f>
        <v/>
      </c>
    </row>
    <row r="483" spans="2:2" hidden="1" x14ac:dyDescent="0.35">
      <c r="B483" s="2" t="str">
        <f>IF(D483="","",COUNT($D$101:$D$452)-COUNT(D$452:$D484))</f>
        <v/>
      </c>
    </row>
    <row r="484" spans="2:2" hidden="1" x14ac:dyDescent="0.35">
      <c r="B484" s="2" t="str">
        <f>IF(D484="","",COUNT($D$101:$D$452)-COUNT(D$452:$D485))</f>
        <v/>
      </c>
    </row>
    <row r="485" spans="2:2" hidden="1" x14ac:dyDescent="0.35">
      <c r="B485" s="2" t="str">
        <f>IF(D485="","",COUNT($D$101:$D$452)-COUNT(D$452:$D486))</f>
        <v/>
      </c>
    </row>
    <row r="486" spans="2:2" hidden="1" x14ac:dyDescent="0.35">
      <c r="B486" s="2" t="str">
        <f>IF(D486="","",COUNT($D$101:$D$452)-COUNT(D$452:$D487))</f>
        <v/>
      </c>
    </row>
    <row r="487" spans="2:2" hidden="1" x14ac:dyDescent="0.35">
      <c r="B487" s="2" t="str">
        <f>IF(D487="","",COUNT($D$101:$D$452)-COUNT(D$452:$D488))</f>
        <v/>
      </c>
    </row>
    <row r="488" spans="2:2" hidden="1" x14ac:dyDescent="0.35">
      <c r="B488" s="2" t="str">
        <f>IF(D488="","",COUNT($D$101:$D$452)-COUNT(D$452:$D489))</f>
        <v/>
      </c>
    </row>
    <row r="489" spans="2:2" hidden="1" x14ac:dyDescent="0.35">
      <c r="B489" s="2" t="str">
        <f>IF(D489="","",COUNT($D$101:$D$452)-COUNT(D$452:$D490))</f>
        <v/>
      </c>
    </row>
    <row r="490" spans="2:2" hidden="1" x14ac:dyDescent="0.35">
      <c r="B490" s="2" t="str">
        <f>IF(D490="","",COUNT($D$101:$D$452)-COUNT(D$452:$D491))</f>
        <v/>
      </c>
    </row>
    <row r="491" spans="2:2" hidden="1" x14ac:dyDescent="0.35">
      <c r="B491" s="2" t="str">
        <f>IF(D491="","",COUNT($D$101:$D$452)-COUNT(D$452:$D492))</f>
        <v/>
      </c>
    </row>
    <row r="492" spans="2:2" hidden="1" x14ac:dyDescent="0.35">
      <c r="B492" s="2" t="str">
        <f>IF(D492="","",COUNT($D$101:$D$452)-COUNT(D$452:$D493))</f>
        <v/>
      </c>
    </row>
    <row r="493" spans="2:2" hidden="1" x14ac:dyDescent="0.35">
      <c r="B493" s="2" t="str">
        <f>IF(D493="","",COUNT($D$101:$D$452)-COUNT(D$452:$D494))</f>
        <v/>
      </c>
    </row>
    <row r="494" spans="2:2" hidden="1" x14ac:dyDescent="0.35">
      <c r="B494" s="2" t="str">
        <f>IF(D494="","",COUNT($D$101:$D$452)-COUNT(D$452:$D495))</f>
        <v/>
      </c>
    </row>
    <row r="495" spans="2:2" hidden="1" x14ac:dyDescent="0.35">
      <c r="B495" s="2" t="str">
        <f>IF(D495="","",COUNT($D$101:$D$452)-COUNT(D$452:$D496))</f>
        <v/>
      </c>
    </row>
    <row r="496" spans="2:2" hidden="1" x14ac:dyDescent="0.35">
      <c r="B496" s="2" t="str">
        <f>IF(D496="","",COUNT($D$101:$D$452)-COUNT(D$452:$D497))</f>
        <v/>
      </c>
    </row>
    <row r="497" spans="2:2" hidden="1" x14ac:dyDescent="0.35">
      <c r="B497" s="2" t="str">
        <f>IF(D497="","",COUNT($D$101:$D$452)-COUNT(D$452:$D498))</f>
        <v/>
      </c>
    </row>
    <row r="498" spans="2:2" hidden="1" x14ac:dyDescent="0.35">
      <c r="B498" s="2" t="str">
        <f>IF(D498="","",COUNT($D$101:$D$452)-COUNT(D$452:$D499))</f>
        <v/>
      </c>
    </row>
    <row r="499" spans="2:2" hidden="1" x14ac:dyDescent="0.35">
      <c r="B499" s="2" t="str">
        <f>IF(D499="","",COUNT($D$101:$D$452)-COUNT(D$452:$D500))</f>
        <v/>
      </c>
    </row>
    <row r="500" spans="2:2" hidden="1" x14ac:dyDescent="0.35">
      <c r="B500" s="2" t="str">
        <f>IF(D500="","",COUNT($D$101:$D$452)-COUNT(D$452:$D501))</f>
        <v/>
      </c>
    </row>
    <row r="501" spans="2:2" hidden="1" x14ac:dyDescent="0.35">
      <c r="B501" s="2" t="str">
        <f>IF(D501="","",COUNT($D$101:$D$452)-COUNT(D$452:$D502))</f>
        <v/>
      </c>
    </row>
    <row r="502" spans="2:2" hidden="1" x14ac:dyDescent="0.35">
      <c r="B502" s="2" t="str">
        <f>IF(D502="","",COUNT($D$101:$D$452)-COUNT(D$452:$D503))</f>
        <v/>
      </c>
    </row>
    <row r="503" spans="2:2" hidden="1" x14ac:dyDescent="0.35">
      <c r="B503" s="2" t="str">
        <f>IF(D503="","",COUNT($D$101:$D$452)-COUNT(D$452:$D504))</f>
        <v/>
      </c>
    </row>
    <row r="504" spans="2:2" hidden="1" x14ac:dyDescent="0.35">
      <c r="B504" s="2" t="str">
        <f>IF(D504="","",COUNT($D$101:$D$452)-COUNT(D$452:$D505))</f>
        <v/>
      </c>
    </row>
    <row r="505" spans="2:2" hidden="1" x14ac:dyDescent="0.35">
      <c r="B505" s="2" t="str">
        <f>IF(D505="","",COUNT($D$101:$D$452)-COUNT(D$452:$D506))</f>
        <v/>
      </c>
    </row>
    <row r="506" spans="2:2" hidden="1" x14ac:dyDescent="0.35">
      <c r="B506" s="2" t="str">
        <f>IF(D506="","",COUNT($D$101:$D$452)-COUNT(D$452:$D507))</f>
        <v/>
      </c>
    </row>
    <row r="507" spans="2:2" hidden="1" x14ac:dyDescent="0.35">
      <c r="B507" s="2" t="str">
        <f>IF(D507="","",COUNT($D$101:$D$452)-COUNT(D$452:$D508))</f>
        <v/>
      </c>
    </row>
    <row r="508" spans="2:2" hidden="1" x14ac:dyDescent="0.35">
      <c r="B508" s="2" t="str">
        <f>IF(D508="","",COUNT($D$101:$D$452)-COUNT(D$452:$D509))</f>
        <v/>
      </c>
    </row>
    <row r="509" spans="2:2" hidden="1" x14ac:dyDescent="0.35">
      <c r="B509" s="2" t="str">
        <f>IF(D509="","",COUNT($D$101:$D$452)-COUNT(D$452:$D510))</f>
        <v/>
      </c>
    </row>
    <row r="510" spans="2:2" hidden="1" x14ac:dyDescent="0.35">
      <c r="B510" s="2" t="str">
        <f>IF(D510="","",COUNT($D$101:$D$452)-COUNT(D$452:$D511))</f>
        <v/>
      </c>
    </row>
    <row r="511" spans="2:2" hidden="1" x14ac:dyDescent="0.35">
      <c r="B511" s="2" t="str">
        <f>IF(D511="","",COUNT($D$101:$D$452)-COUNT(D$452:$D512))</f>
        <v/>
      </c>
    </row>
    <row r="512" spans="2:2" hidden="1" x14ac:dyDescent="0.35">
      <c r="B512" s="2" t="str">
        <f>IF(D512="","",COUNT($D$101:$D$452)-COUNT(D$452:$D513))</f>
        <v/>
      </c>
    </row>
    <row r="513" spans="2:2" hidden="1" x14ac:dyDescent="0.35">
      <c r="B513" s="2" t="str">
        <f>IF(D513="","",COUNT($D$101:$D$452)-COUNT(D$452:$D514))</f>
        <v/>
      </c>
    </row>
    <row r="514" spans="2:2" hidden="1" x14ac:dyDescent="0.35">
      <c r="B514" s="2" t="str">
        <f>IF(D514="","",COUNT($D$101:$D$452)-COUNT(D$452:$D515))</f>
        <v/>
      </c>
    </row>
    <row r="515" spans="2:2" hidden="1" x14ac:dyDescent="0.35">
      <c r="B515" s="2" t="str">
        <f>IF(D515="","",COUNT($D$101:$D$452)-COUNT(D$452:$D516))</f>
        <v/>
      </c>
    </row>
    <row r="516" spans="2:2" hidden="1" x14ac:dyDescent="0.35">
      <c r="B516" s="2" t="str">
        <f>IF(D516="","",COUNT($D$101:$D$452)-COUNT(D$452:$D517))</f>
        <v/>
      </c>
    </row>
    <row r="517" spans="2:2" hidden="1" x14ac:dyDescent="0.35">
      <c r="B517" s="2" t="str">
        <f>IF(D517="","",COUNT($D$101:$D$452)-COUNT(D$452:$D518))</f>
        <v/>
      </c>
    </row>
    <row r="518" spans="2:2" hidden="1" x14ac:dyDescent="0.35">
      <c r="B518" s="2" t="str">
        <f>IF(D518="","",COUNT($D$101:$D$452)-COUNT(D$452:$D519))</f>
        <v/>
      </c>
    </row>
    <row r="519" spans="2:2" hidden="1" x14ac:dyDescent="0.35">
      <c r="B519" s="2" t="str">
        <f>IF(D519="","",COUNT($D$101:$D$452)-COUNT(D$452:$D520))</f>
        <v/>
      </c>
    </row>
    <row r="520" spans="2:2" hidden="1" x14ac:dyDescent="0.35">
      <c r="B520" s="2" t="str">
        <f>IF(D520="","",COUNT($D$101:$D$452)-COUNT(D$452:$D521))</f>
        <v/>
      </c>
    </row>
    <row r="521" spans="2:2" hidden="1" x14ac:dyDescent="0.35">
      <c r="B521" s="2" t="str">
        <f>IF(D521="","",COUNT($D$101:$D$452)-COUNT(D$452:$D522))</f>
        <v/>
      </c>
    </row>
    <row r="522" spans="2:2" hidden="1" x14ac:dyDescent="0.35">
      <c r="B522" s="2" t="str">
        <f>IF(D522="","",COUNT($D$101:$D$452)-COUNT(D$452:$D523))</f>
        <v/>
      </c>
    </row>
    <row r="523" spans="2:2" hidden="1" x14ac:dyDescent="0.35">
      <c r="B523" s="2" t="str">
        <f>IF(D523="","",COUNT($D$101:$D$452)-COUNT(D$452:$D524))</f>
        <v/>
      </c>
    </row>
    <row r="524" spans="2:2" hidden="1" x14ac:dyDescent="0.35">
      <c r="B524" s="2" t="str">
        <f>IF(D524="","",COUNT($D$101:$D$452)-COUNT(D$452:$D525))</f>
        <v/>
      </c>
    </row>
    <row r="525" spans="2:2" hidden="1" x14ac:dyDescent="0.35">
      <c r="B525" s="2" t="str">
        <f>IF(D525="","",COUNT($D$101:$D$452)-COUNT(D$452:$D526))</f>
        <v/>
      </c>
    </row>
    <row r="526" spans="2:2" hidden="1" x14ac:dyDescent="0.35">
      <c r="B526" s="2" t="str">
        <f>IF(D526="","",COUNT($D$101:$D$452)-COUNT(D$452:$D527))</f>
        <v/>
      </c>
    </row>
    <row r="527" spans="2:2" hidden="1" x14ac:dyDescent="0.35">
      <c r="B527" s="2" t="str">
        <f>IF(D527="","",COUNT($D$101:$D$452)-COUNT(D$452:$D528))</f>
        <v/>
      </c>
    </row>
    <row r="528" spans="2:2" hidden="1" x14ac:dyDescent="0.35">
      <c r="B528" s="2" t="str">
        <f>IF(D528="","",COUNT($D$101:$D$452)-COUNT(D$452:$D529))</f>
        <v/>
      </c>
    </row>
    <row r="529" spans="2:2" hidden="1" x14ac:dyDescent="0.35">
      <c r="B529" s="2" t="str">
        <f>IF(D529="","",COUNT($D$101:$D$452)-COUNT(D$452:$D530))</f>
        <v/>
      </c>
    </row>
    <row r="530" spans="2:2" hidden="1" x14ac:dyDescent="0.35">
      <c r="B530" s="2" t="str">
        <f>IF(D530="","",COUNT($D$101:$D$452)-COUNT(D$452:$D531))</f>
        <v/>
      </c>
    </row>
    <row r="531" spans="2:2" hidden="1" x14ac:dyDescent="0.35">
      <c r="B531" s="2" t="str">
        <f>IF(D531="","",COUNT($D$101:$D$452)-COUNT(D$452:$D532))</f>
        <v/>
      </c>
    </row>
    <row r="532" spans="2:2" hidden="1" x14ac:dyDescent="0.35">
      <c r="B532" s="2" t="str">
        <f>IF(D532="","",COUNT($D$101:$D$452)-COUNT(D$452:$D533))</f>
        <v/>
      </c>
    </row>
    <row r="533" spans="2:2" hidden="1" x14ac:dyDescent="0.35">
      <c r="B533" s="2" t="str">
        <f>IF(D533="","",COUNT($D$101:$D$452)-COUNT(D$452:$D534))</f>
        <v/>
      </c>
    </row>
    <row r="534" spans="2:2" hidden="1" x14ac:dyDescent="0.35">
      <c r="B534" s="2" t="str">
        <f>IF(D534="","",COUNT($D$101:$D$452)-COUNT(D$452:$D535))</f>
        <v/>
      </c>
    </row>
    <row r="535" spans="2:2" hidden="1" x14ac:dyDescent="0.35">
      <c r="B535" s="2" t="str">
        <f>IF(D535="","",COUNT($D$101:$D$452)-COUNT(D$452:$D536))</f>
        <v/>
      </c>
    </row>
    <row r="536" spans="2:2" hidden="1" x14ac:dyDescent="0.35">
      <c r="B536" s="2" t="str">
        <f>IF(D536="","",COUNT($D$101:$D$452)-COUNT(D$452:$D537))</f>
        <v/>
      </c>
    </row>
    <row r="537" spans="2:2" hidden="1" x14ac:dyDescent="0.35">
      <c r="B537" s="2" t="str">
        <f>IF(D537="","",COUNT($D$101:$D$452)-COUNT(D$452:$D538))</f>
        <v/>
      </c>
    </row>
    <row r="538" spans="2:2" hidden="1" x14ac:dyDescent="0.35">
      <c r="B538" s="2" t="str">
        <f>IF(D538="","",COUNT($D$101:$D$452)-COUNT(D$452:$D539))</f>
        <v/>
      </c>
    </row>
    <row r="539" spans="2:2" hidden="1" x14ac:dyDescent="0.35">
      <c r="B539" s="2" t="str">
        <f>IF(D539="","",COUNT($D$101:$D$452)-COUNT(D$452:$D540))</f>
        <v/>
      </c>
    </row>
    <row r="540" spans="2:2" hidden="1" x14ac:dyDescent="0.35">
      <c r="B540" s="2" t="str">
        <f>IF(D540="","",COUNT($D$101:$D$452)-COUNT(D$452:$D541))</f>
        <v/>
      </c>
    </row>
    <row r="541" spans="2:2" hidden="1" x14ac:dyDescent="0.35">
      <c r="B541" s="2" t="str">
        <f>IF(D541="","",COUNT($D$101:$D$452)-COUNT(D$452:$D542))</f>
        <v/>
      </c>
    </row>
    <row r="542" spans="2:2" hidden="1" x14ac:dyDescent="0.35">
      <c r="B542" s="2" t="str">
        <f>IF(D542="","",COUNT($D$101:$D$452)-COUNT(D$452:$D543))</f>
        <v/>
      </c>
    </row>
    <row r="543" spans="2:2" hidden="1" x14ac:dyDescent="0.35">
      <c r="B543" s="2" t="str">
        <f>IF(D543="","",COUNT($D$101:$D$452)-COUNT(D$452:$D544))</f>
        <v/>
      </c>
    </row>
    <row r="544" spans="2:2" hidden="1" x14ac:dyDescent="0.35">
      <c r="B544" s="2" t="str">
        <f>IF(D544="","",COUNT($D$101:$D$452)-COUNT(D$452:$D545))</f>
        <v/>
      </c>
    </row>
    <row r="545" spans="2:2" hidden="1" x14ac:dyDescent="0.35">
      <c r="B545" s="2" t="str">
        <f>IF(D545="","",COUNT($D$101:$D$452)-COUNT(D$452:$D546))</f>
        <v/>
      </c>
    </row>
    <row r="546" spans="2:2" hidden="1" x14ac:dyDescent="0.35">
      <c r="B546" s="2" t="str">
        <f>IF(D546="","",COUNT($D$101:$D$452)-COUNT(D$452:$D547))</f>
        <v/>
      </c>
    </row>
    <row r="547" spans="2:2" hidden="1" x14ac:dyDescent="0.35">
      <c r="B547" s="2" t="str">
        <f>IF(D547="","",COUNT($D$101:$D$452)-COUNT(D$452:$D548))</f>
        <v/>
      </c>
    </row>
    <row r="548" spans="2:2" hidden="1" x14ac:dyDescent="0.35">
      <c r="B548" s="2" t="str">
        <f>IF(D548="","",COUNT($D$101:$D$452)-COUNT(D$452:$D549))</f>
        <v/>
      </c>
    </row>
    <row r="549" spans="2:2" hidden="1" x14ac:dyDescent="0.35">
      <c r="B549" s="2" t="str">
        <f>IF(D549="","",COUNT($D$101:$D$452)-COUNT(D$452:$D550))</f>
        <v/>
      </c>
    </row>
    <row r="550" spans="2:2" hidden="1" x14ac:dyDescent="0.35">
      <c r="B550" s="2" t="str">
        <f>IF(D550="","",COUNT($D$101:$D$452)-COUNT(D$452:$D551))</f>
        <v/>
      </c>
    </row>
    <row r="551" spans="2:2" hidden="1" x14ac:dyDescent="0.35">
      <c r="B551" s="2" t="str">
        <f>IF(D551="","",COUNT($D$101:$D$452)-COUNT(D$452:$D552))</f>
        <v/>
      </c>
    </row>
    <row r="552" spans="2:2" hidden="1" x14ac:dyDescent="0.35">
      <c r="B552" s="2" t="str">
        <f>IF(D552="","",COUNT($D$101:$D$452)-COUNT(D$452:$D553))</f>
        <v/>
      </c>
    </row>
    <row r="553" spans="2:2" hidden="1" x14ac:dyDescent="0.35">
      <c r="B553" s="2" t="str">
        <f>IF(D553="","",COUNT($D$101:$D$452)-COUNT(D$452:$D554))</f>
        <v/>
      </c>
    </row>
    <row r="554" spans="2:2" hidden="1" x14ac:dyDescent="0.35">
      <c r="B554" s="2" t="str">
        <f>IF(D554="","",COUNT($D$101:$D$452)-COUNT(D$452:$D555))</f>
        <v/>
      </c>
    </row>
    <row r="555" spans="2:2" hidden="1" x14ac:dyDescent="0.35">
      <c r="B555" s="2" t="str">
        <f>IF(D555="","",COUNT($D$101:$D$452)-COUNT(D$452:$D556))</f>
        <v/>
      </c>
    </row>
    <row r="556" spans="2:2" hidden="1" x14ac:dyDescent="0.35">
      <c r="B556" s="2" t="str">
        <f>IF(D556="","",COUNT($D$101:$D$452)-COUNT(D$452:$D557))</f>
        <v/>
      </c>
    </row>
    <row r="557" spans="2:2" hidden="1" x14ac:dyDescent="0.35">
      <c r="B557" s="2" t="str">
        <f>IF(D557="","",COUNT($D$101:$D$452)-COUNT(D$452:$D558))</f>
        <v/>
      </c>
    </row>
    <row r="558" spans="2:2" hidden="1" x14ac:dyDescent="0.35">
      <c r="B558" s="2" t="str">
        <f>IF(D558="","",COUNT($D$101:$D$452)-COUNT(D$452:$D559))</f>
        <v/>
      </c>
    </row>
    <row r="559" spans="2:2" hidden="1" x14ac:dyDescent="0.35">
      <c r="B559" s="2" t="str">
        <f>IF(D559="","",COUNT($D$101:$D$452)-COUNT(D$452:$D560))</f>
        <v/>
      </c>
    </row>
    <row r="560" spans="2:2" hidden="1" x14ac:dyDescent="0.35">
      <c r="B560" s="2" t="str">
        <f>IF(D560="","",COUNT($D$101:$D$452)-COUNT(D$452:$D561))</f>
        <v/>
      </c>
    </row>
    <row r="561" spans="2:2" hidden="1" x14ac:dyDescent="0.35">
      <c r="B561" s="2" t="str">
        <f>IF(D561="","",COUNT($D$101:$D$452)-COUNT(D$452:$D562))</f>
        <v/>
      </c>
    </row>
    <row r="562" spans="2:2" hidden="1" x14ac:dyDescent="0.35">
      <c r="B562" s="2" t="str">
        <f>IF(D562="","",COUNT($D$101:$D$452)-COUNT(D$452:$D563))</f>
        <v/>
      </c>
    </row>
    <row r="563" spans="2:2" hidden="1" x14ac:dyDescent="0.35">
      <c r="B563" s="2" t="str">
        <f>IF(D563="","",COUNT($D$101:$D$452)-COUNT(D$452:$D564))</f>
        <v/>
      </c>
    </row>
    <row r="564" spans="2:2" hidden="1" x14ac:dyDescent="0.35">
      <c r="B564" s="2" t="str">
        <f>IF(D564="","",COUNT($D$101:$D$452)-COUNT(D$452:$D565))</f>
        <v/>
      </c>
    </row>
    <row r="565" spans="2:2" hidden="1" x14ac:dyDescent="0.35">
      <c r="B565" s="2" t="str">
        <f>IF(D565="","",COUNT($D$101:$D$452)-COUNT(D$452:$D566))</f>
        <v/>
      </c>
    </row>
    <row r="566" spans="2:2" hidden="1" x14ac:dyDescent="0.35">
      <c r="B566" s="2" t="str">
        <f>IF(D566="","",COUNT($D$101:$D$452)-COUNT(D$452:$D567))</f>
        <v/>
      </c>
    </row>
    <row r="567" spans="2:2" hidden="1" x14ac:dyDescent="0.35">
      <c r="B567" s="2" t="str">
        <f>IF(D567="","",COUNT($D$101:$D$452)-COUNT(D$452:$D568))</f>
        <v/>
      </c>
    </row>
    <row r="568" spans="2:2" hidden="1" x14ac:dyDescent="0.35">
      <c r="B568" s="2" t="str">
        <f>IF(D568="","",COUNT($D$101:$D$452)-COUNT(D$452:$D569))</f>
        <v/>
      </c>
    </row>
    <row r="569" spans="2:2" hidden="1" x14ac:dyDescent="0.35">
      <c r="B569" s="2" t="str">
        <f>IF(D569="","",COUNT($D$101:$D$452)-COUNT(D$452:$D570))</f>
        <v/>
      </c>
    </row>
    <row r="570" spans="2:2" hidden="1" x14ac:dyDescent="0.35">
      <c r="B570" s="2" t="str">
        <f>IF(D570="","",COUNT($D$101:$D$452)-COUNT(D$452:$D571))</f>
        <v/>
      </c>
    </row>
    <row r="571" spans="2:2" hidden="1" x14ac:dyDescent="0.35">
      <c r="B571" s="2" t="str">
        <f>IF(D571="","",COUNT($D$101:$D$452)-COUNT(D$452:$D572))</f>
        <v/>
      </c>
    </row>
    <row r="572" spans="2:2" hidden="1" x14ac:dyDescent="0.35">
      <c r="B572" s="2" t="str">
        <f>IF(D572="","",COUNT($D$101:$D$452)-COUNT(D$452:$D573))</f>
        <v/>
      </c>
    </row>
    <row r="573" spans="2:2" hidden="1" x14ac:dyDescent="0.35">
      <c r="B573" s="2" t="str">
        <f>IF(D573="","",COUNT($D$101:$D$452)-COUNT(D$452:$D574))</f>
        <v/>
      </c>
    </row>
    <row r="574" spans="2:2" hidden="1" x14ac:dyDescent="0.35">
      <c r="B574" s="2" t="str">
        <f>IF(D574="","",COUNT($D$101:$D$452)-COUNT(D$452:$D575))</f>
        <v/>
      </c>
    </row>
    <row r="575" spans="2:2" hidden="1" x14ac:dyDescent="0.35">
      <c r="B575" s="2" t="str">
        <f>IF(D575="","",COUNT($D$101:$D$452)-COUNT(D$452:$D576))</f>
        <v/>
      </c>
    </row>
    <row r="576" spans="2:2" hidden="1" x14ac:dyDescent="0.35">
      <c r="B576" s="2" t="str">
        <f>IF(D576="","",COUNT($D$101:$D$452)-COUNT(D$452:$D577))</f>
        <v/>
      </c>
    </row>
    <row r="577" spans="2:2" hidden="1" x14ac:dyDescent="0.35">
      <c r="B577" s="2" t="str">
        <f>IF(D577="","",COUNT($D$101:$D$452)-COUNT(D$452:$D578))</f>
        <v/>
      </c>
    </row>
    <row r="578" spans="2:2" hidden="1" x14ac:dyDescent="0.35">
      <c r="B578" s="2" t="str">
        <f>IF(D578="","",COUNT($D$101:$D$452)-COUNT(D$452:$D579))</f>
        <v/>
      </c>
    </row>
    <row r="579" spans="2:2" hidden="1" x14ac:dyDescent="0.35">
      <c r="B579" s="2" t="str">
        <f>IF(D579="","",COUNT($D$101:$D$452)-COUNT(D$452:$D580))</f>
        <v/>
      </c>
    </row>
    <row r="580" spans="2:2" hidden="1" x14ac:dyDescent="0.35">
      <c r="B580" s="2" t="str">
        <f>IF(D580="","",COUNT($D$101:$D$452)-COUNT(D$452:$D581))</f>
        <v/>
      </c>
    </row>
    <row r="581" spans="2:2" hidden="1" x14ac:dyDescent="0.35">
      <c r="B581" s="2" t="str">
        <f>IF(D581="","",COUNT($D$101:$D$452)-COUNT(D$452:$D582))</f>
        <v/>
      </c>
    </row>
    <row r="582" spans="2:2" hidden="1" x14ac:dyDescent="0.35">
      <c r="B582" s="2" t="str">
        <f>IF(D582="","",COUNT($D$101:$D$452)-COUNT(D$452:$D583))</f>
        <v/>
      </c>
    </row>
    <row r="583" spans="2:2" hidden="1" x14ac:dyDescent="0.35">
      <c r="B583" s="2" t="str">
        <f>IF(D583="","",COUNT($D$101:$D$452)-COUNT(D$452:$D584))</f>
        <v/>
      </c>
    </row>
    <row r="584" spans="2:2" hidden="1" x14ac:dyDescent="0.35">
      <c r="B584" s="2" t="str">
        <f>IF(D584="","",COUNT($D$101:$D$452)-COUNT(D$452:$D585))</f>
        <v/>
      </c>
    </row>
    <row r="585" spans="2:2" hidden="1" x14ac:dyDescent="0.35">
      <c r="B585" s="2" t="str">
        <f>IF(D585="","",COUNT($D$101:$D$452)-COUNT(D$452:$D586))</f>
        <v/>
      </c>
    </row>
    <row r="586" spans="2:2" hidden="1" x14ac:dyDescent="0.35">
      <c r="B586" s="2" t="str">
        <f>IF(D586="","",COUNT($D$101:$D$452)-COUNT(D$452:$D587))</f>
        <v/>
      </c>
    </row>
    <row r="587" spans="2:2" hidden="1" x14ac:dyDescent="0.35">
      <c r="B587" s="2" t="str">
        <f>IF(D587="","",COUNT($D$101:$D$452)-COUNT(D$452:$D588))</f>
        <v/>
      </c>
    </row>
    <row r="588" spans="2:2" hidden="1" x14ac:dyDescent="0.35">
      <c r="B588" s="2" t="str">
        <f>IF(D588="","",COUNT($D$101:$D$452)-COUNT(D$452:$D589))</f>
        <v/>
      </c>
    </row>
    <row r="589" spans="2:2" hidden="1" x14ac:dyDescent="0.35">
      <c r="B589" s="2" t="str">
        <f>IF(D589="","",COUNT($D$101:$D$452)-COUNT(D$452:$D590))</f>
        <v/>
      </c>
    </row>
    <row r="590" spans="2:2" hidden="1" x14ac:dyDescent="0.35">
      <c r="B590" s="2" t="str">
        <f>IF(D590="","",COUNT($D$101:$D$452)-COUNT(D$452:$D591))</f>
        <v/>
      </c>
    </row>
    <row r="591" spans="2:2" hidden="1" x14ac:dyDescent="0.35">
      <c r="B591" s="2" t="str">
        <f>IF(D591="","",COUNT($D$101:$D$452)-COUNT(D$452:$D592))</f>
        <v/>
      </c>
    </row>
    <row r="592" spans="2:2" hidden="1" x14ac:dyDescent="0.35">
      <c r="B592" s="2" t="str">
        <f>IF(D592="","",COUNT($D$101:$D$452)-COUNT(D$452:$D593))</f>
        <v/>
      </c>
    </row>
    <row r="593" spans="2:2" hidden="1" x14ac:dyDescent="0.35">
      <c r="B593" s="2" t="str">
        <f>IF(D593="","",COUNT($D$101:$D$452)-COUNT(D$452:$D594))</f>
        <v/>
      </c>
    </row>
    <row r="594" spans="2:2" hidden="1" x14ac:dyDescent="0.35">
      <c r="B594" s="2" t="str">
        <f>IF(D594="","",COUNT($D$101:$D$452)-COUNT(D$452:$D595))</f>
        <v/>
      </c>
    </row>
    <row r="595" spans="2:2" hidden="1" x14ac:dyDescent="0.35">
      <c r="B595" s="2" t="str">
        <f>IF(D595="","",COUNT($D$101:$D$452)-COUNT(D$452:$D596))</f>
        <v/>
      </c>
    </row>
    <row r="596" spans="2:2" hidden="1" x14ac:dyDescent="0.35">
      <c r="B596" s="2" t="str">
        <f>IF(D596="","",COUNT($D$101:$D$452)-COUNT(D$452:$D597))</f>
        <v/>
      </c>
    </row>
    <row r="597" spans="2:2" hidden="1" x14ac:dyDescent="0.35">
      <c r="B597" s="2" t="str">
        <f>IF(D597="","",COUNT($D$101:$D$452)-COUNT(D$452:$D598))</f>
        <v/>
      </c>
    </row>
    <row r="598" spans="2:2" hidden="1" x14ac:dyDescent="0.35">
      <c r="B598" s="2" t="str">
        <f>IF(D598="","",COUNT($D$101:$D$452)-COUNT(D$452:$D599))</f>
        <v/>
      </c>
    </row>
    <row r="599" spans="2:2" hidden="1" x14ac:dyDescent="0.35">
      <c r="B599" s="2" t="str">
        <f>IF(D599="","",COUNT($D$101:$D$452)-COUNT(D$452:$D600))</f>
        <v/>
      </c>
    </row>
    <row r="600" spans="2:2" hidden="1" x14ac:dyDescent="0.35">
      <c r="B600" s="2" t="str">
        <f>IF(D600="","",COUNT($D$101:$D$452)-COUNT(D$452:$D601))</f>
        <v/>
      </c>
    </row>
    <row r="601" spans="2:2" hidden="1" x14ac:dyDescent="0.35">
      <c r="B601" s="2" t="str">
        <f>IF(D601="","",COUNT($D$101:$D$452)-COUNT(D$452:$D602))</f>
        <v/>
      </c>
    </row>
    <row r="602" spans="2:2" hidden="1" x14ac:dyDescent="0.35">
      <c r="B602" s="2" t="str">
        <f>IF(D602="","",COUNT($D$101:$D$452)-COUNT(D$452:$D603))</f>
        <v/>
      </c>
    </row>
    <row r="603" spans="2:2" hidden="1" x14ac:dyDescent="0.35">
      <c r="B603" s="2" t="str">
        <f>IF(D603="","",COUNT($D$101:$D$452)-COUNT(D$452:$D604))</f>
        <v/>
      </c>
    </row>
    <row r="604" spans="2:2" hidden="1" x14ac:dyDescent="0.35">
      <c r="B604" s="2" t="str">
        <f>IF(D604="","",COUNT($D$101:$D$452)-COUNT(D$452:$D605))</f>
        <v/>
      </c>
    </row>
    <row r="605" spans="2:2" hidden="1" x14ac:dyDescent="0.35">
      <c r="B605" s="2" t="str">
        <f>IF(D605="","",COUNT($D$101:$D$452)-COUNT(D$452:$D606))</f>
        <v/>
      </c>
    </row>
    <row r="606" spans="2:2" hidden="1" x14ac:dyDescent="0.35">
      <c r="B606" s="2" t="str">
        <f>IF(D606="","",COUNT($D$101:$D$452)-COUNT(D$452:$D607))</f>
        <v/>
      </c>
    </row>
    <row r="607" spans="2:2" hidden="1" x14ac:dyDescent="0.35">
      <c r="B607" s="2" t="str">
        <f>IF(D607="","",COUNT($D$101:$D$452)-COUNT(D$452:$D608))</f>
        <v/>
      </c>
    </row>
    <row r="608" spans="2:2" hidden="1" x14ac:dyDescent="0.35">
      <c r="B608" s="2" t="str">
        <f>IF(D608="","",COUNT($D$101:$D$452)-COUNT(D$452:$D609))</f>
        <v/>
      </c>
    </row>
    <row r="609" spans="2:2" hidden="1" x14ac:dyDescent="0.35">
      <c r="B609" s="2" t="str">
        <f>IF(D609="","",COUNT($D$101:$D$452)-COUNT(D$452:$D610))</f>
        <v/>
      </c>
    </row>
    <row r="610" spans="2:2" hidden="1" x14ac:dyDescent="0.35">
      <c r="B610" s="2" t="str">
        <f>IF(D610="","",COUNT($D$101:$D$452)-COUNT(D$452:$D611))</f>
        <v/>
      </c>
    </row>
    <row r="611" spans="2:2" hidden="1" x14ac:dyDescent="0.35">
      <c r="B611" s="2" t="str">
        <f>IF(D611="","",COUNT($D$101:$D$452)-COUNT(D$452:$D612))</f>
        <v/>
      </c>
    </row>
    <row r="612" spans="2:2" hidden="1" x14ac:dyDescent="0.35">
      <c r="B612" s="2" t="str">
        <f>IF(D612="","",COUNT($D$101:$D$452)-COUNT(D$452:$D613))</f>
        <v/>
      </c>
    </row>
    <row r="613" spans="2:2" hidden="1" x14ac:dyDescent="0.35">
      <c r="B613" s="2" t="str">
        <f>IF(D613="","",COUNT($D$101:$D$452)-COUNT(D$452:$D614))</f>
        <v/>
      </c>
    </row>
    <row r="614" spans="2:2" hidden="1" x14ac:dyDescent="0.35">
      <c r="B614" s="2" t="str">
        <f>IF(D614="","",COUNT($D$101:$D$452)-COUNT(D$452:$D615))</f>
        <v/>
      </c>
    </row>
    <row r="615" spans="2:2" hidden="1" x14ac:dyDescent="0.35">
      <c r="B615" s="2" t="str">
        <f>IF(D615="","",COUNT($D$101:$D$452)-COUNT(D$452:$D616))</f>
        <v/>
      </c>
    </row>
    <row r="616" spans="2:2" hidden="1" x14ac:dyDescent="0.35">
      <c r="B616" s="2" t="str">
        <f>IF(D616="","",COUNT($D$101:$D$452)-COUNT(D$452:$D617))</f>
        <v/>
      </c>
    </row>
    <row r="617" spans="2:2" hidden="1" x14ac:dyDescent="0.35">
      <c r="B617" s="2" t="str">
        <f>IF(D617="","",COUNT($D$101:$D$452)-COUNT(D$452:$D618))</f>
        <v/>
      </c>
    </row>
    <row r="618" spans="2:2" hidden="1" x14ac:dyDescent="0.35">
      <c r="B618" s="2" t="str">
        <f>IF(D618="","",COUNT($D$101:$D$452)-COUNT(D$452:$D619))</f>
        <v/>
      </c>
    </row>
    <row r="619" spans="2:2" hidden="1" x14ac:dyDescent="0.35">
      <c r="B619" s="2" t="str">
        <f>IF(D619="","",COUNT($D$101:$D$452)-COUNT(D$452:$D620))</f>
        <v/>
      </c>
    </row>
    <row r="620" spans="2:2" hidden="1" x14ac:dyDescent="0.35">
      <c r="B620" s="2" t="str">
        <f>IF(D620="","",COUNT($D$101:$D$452)-COUNT(D$452:$D621))</f>
        <v/>
      </c>
    </row>
    <row r="621" spans="2:2" hidden="1" x14ac:dyDescent="0.35">
      <c r="B621" s="2" t="str">
        <f>IF(D621="","",COUNT($D$101:$D$452)-COUNT(D$452:$D622))</f>
        <v/>
      </c>
    </row>
    <row r="622" spans="2:2" hidden="1" x14ac:dyDescent="0.35">
      <c r="B622" s="2" t="str">
        <f>IF(D622="","",COUNT($D$101:$D$452)-COUNT(D$452:$D623))</f>
        <v/>
      </c>
    </row>
    <row r="623" spans="2:2" hidden="1" x14ac:dyDescent="0.35">
      <c r="B623" s="2" t="str">
        <f>IF(D623="","",COUNT($D$101:$D$452)-COUNT(D$452:$D624))</f>
        <v/>
      </c>
    </row>
    <row r="624" spans="2:2" hidden="1" x14ac:dyDescent="0.35">
      <c r="B624" s="2" t="str">
        <f>IF(D624="","",COUNT($D$101:$D$452)-COUNT(D$452:$D625))</f>
        <v/>
      </c>
    </row>
    <row r="625" spans="2:2" hidden="1" x14ac:dyDescent="0.35">
      <c r="B625" s="2" t="str">
        <f>IF(D625="","",COUNT($D$101:$D$452)-COUNT(D$452:$D626))</f>
        <v/>
      </c>
    </row>
    <row r="626" spans="2:2" hidden="1" x14ac:dyDescent="0.35">
      <c r="B626" s="2" t="str">
        <f>IF(D626="","",COUNT($D$101:$D$452)-COUNT(D$452:$D627))</f>
        <v/>
      </c>
    </row>
    <row r="627" spans="2:2" hidden="1" x14ac:dyDescent="0.35">
      <c r="B627" s="2" t="str">
        <f>IF(D627="","",COUNT($D$101:$D$452)-COUNT(D$452:$D628))</f>
        <v/>
      </c>
    </row>
    <row r="628" spans="2:2" hidden="1" x14ac:dyDescent="0.35">
      <c r="B628" s="2" t="str">
        <f>IF(D628="","",COUNT($D$101:$D$452)-COUNT(D$452:$D629))</f>
        <v/>
      </c>
    </row>
    <row r="629" spans="2:2" hidden="1" x14ac:dyDescent="0.35">
      <c r="B629" s="2" t="str">
        <f>IF(D629="","",COUNT($D$101:$D$452)-COUNT(D$452:$D630))</f>
        <v/>
      </c>
    </row>
    <row r="630" spans="2:2" hidden="1" x14ac:dyDescent="0.35">
      <c r="B630" s="2" t="str">
        <f>IF(D630="","",COUNT($D$101:$D$452)-COUNT(D$452:$D631))</f>
        <v/>
      </c>
    </row>
    <row r="631" spans="2:2" hidden="1" x14ac:dyDescent="0.35">
      <c r="B631" s="2" t="str">
        <f>IF(D631="","",COUNT($D$101:$D$452)-COUNT(D$452:$D632))</f>
        <v/>
      </c>
    </row>
    <row r="632" spans="2:2" hidden="1" x14ac:dyDescent="0.35">
      <c r="B632" s="2" t="str">
        <f>IF(D632="","",COUNT($D$101:$D$452)-COUNT(D$452:$D633))</f>
        <v/>
      </c>
    </row>
    <row r="633" spans="2:2" hidden="1" x14ac:dyDescent="0.35">
      <c r="B633" s="2" t="str">
        <f>IF(D633="","",COUNT($D$101:$D$452)-COUNT(D$452:$D634))</f>
        <v/>
      </c>
    </row>
    <row r="634" spans="2:2" hidden="1" x14ac:dyDescent="0.35">
      <c r="B634" s="2" t="str">
        <f>IF(D634="","",COUNT($D$101:$D$452)-COUNT(D$452:$D635))</f>
        <v/>
      </c>
    </row>
    <row r="635" spans="2:2" hidden="1" x14ac:dyDescent="0.35">
      <c r="B635" s="2" t="str">
        <f>IF(D635="","",COUNT($D$101:$D$452)-COUNT(D$452:$D636))</f>
        <v/>
      </c>
    </row>
    <row r="636" spans="2:2" hidden="1" x14ac:dyDescent="0.35">
      <c r="B636" s="2" t="str">
        <f>IF(D636="","",COUNT($D$101:$D$452)-COUNT(D$452:$D637))</f>
        <v/>
      </c>
    </row>
    <row r="637" spans="2:2" hidden="1" x14ac:dyDescent="0.35">
      <c r="B637" s="2" t="str">
        <f>IF(D637="","",COUNT($D$101:$D$452)-COUNT(D$452:$D638))</f>
        <v/>
      </c>
    </row>
    <row r="638" spans="2:2" hidden="1" x14ac:dyDescent="0.35">
      <c r="B638" s="2" t="str">
        <f>IF(D638="","",COUNT($D$101:$D$452)-COUNT(D$452:$D639))</f>
        <v/>
      </c>
    </row>
    <row r="639" spans="2:2" hidden="1" x14ac:dyDescent="0.35">
      <c r="B639" s="2" t="str">
        <f>IF(D639="","",COUNT($D$101:$D$452)-COUNT(D$452:$D640))</f>
        <v/>
      </c>
    </row>
    <row r="640" spans="2:2" hidden="1" x14ac:dyDescent="0.35">
      <c r="B640" s="2" t="str">
        <f>IF(D640="","",COUNT($D$101:$D$452)-COUNT(D$452:$D641))</f>
        <v/>
      </c>
    </row>
    <row r="641" spans="2:2" hidden="1" x14ac:dyDescent="0.35">
      <c r="B641" s="2" t="str">
        <f>IF(D641="","",COUNT($D$101:$D$452)-COUNT(D$452:$D642))</f>
        <v/>
      </c>
    </row>
    <row r="642" spans="2:2" hidden="1" x14ac:dyDescent="0.35">
      <c r="B642" s="2" t="str">
        <f>IF(D642="","",COUNT($D$101:$D$452)-COUNT(D$452:$D643))</f>
        <v/>
      </c>
    </row>
    <row r="643" spans="2:2" hidden="1" x14ac:dyDescent="0.35">
      <c r="B643" s="2" t="str">
        <f>IF(D643="","",COUNT($D$101:$D$452)-COUNT(D$452:$D644))</f>
        <v/>
      </c>
    </row>
    <row r="644" spans="2:2" hidden="1" x14ac:dyDescent="0.35">
      <c r="B644" s="2" t="str">
        <f>IF(D644="","",COUNT($D$101:$D$452)-COUNT(D$452:$D645))</f>
        <v/>
      </c>
    </row>
    <row r="645" spans="2:2" hidden="1" x14ac:dyDescent="0.35">
      <c r="B645" s="2" t="str">
        <f>IF(D645="","",COUNT($D$101:$D$452)-COUNT(D$452:$D646))</f>
        <v/>
      </c>
    </row>
    <row r="646" spans="2:2" hidden="1" x14ac:dyDescent="0.35">
      <c r="B646" s="2" t="str">
        <f>IF(D646="","",COUNT($D$101:$D$452)-COUNT(D$452:$D647))</f>
        <v/>
      </c>
    </row>
    <row r="647" spans="2:2" hidden="1" x14ac:dyDescent="0.35">
      <c r="B647" s="2" t="str">
        <f>IF(D647="","",COUNT($D$101:$D$452)-COUNT(D$452:$D648))</f>
        <v/>
      </c>
    </row>
    <row r="648" spans="2:2" hidden="1" x14ac:dyDescent="0.35">
      <c r="B648" s="2" t="str">
        <f>IF(D648="","",COUNT($D$101:$D$452)-COUNT(D$452:$D649))</f>
        <v/>
      </c>
    </row>
    <row r="649" spans="2:2" hidden="1" x14ac:dyDescent="0.35">
      <c r="B649" s="2" t="str">
        <f>IF(D649="","",COUNT($D$101:$D$452)-COUNT(D$452:$D650))</f>
        <v/>
      </c>
    </row>
    <row r="650" spans="2:2" hidden="1" x14ac:dyDescent="0.35">
      <c r="B650" s="2" t="str">
        <f>IF(D650="","",COUNT($D$101:$D$452)-COUNT(D$452:$D651))</f>
        <v/>
      </c>
    </row>
    <row r="651" spans="2:2" hidden="1" x14ac:dyDescent="0.35">
      <c r="B651" s="2" t="str">
        <f>IF(D651="","",COUNT($D$101:$D$452)-COUNT(D$452:$D652))</f>
        <v/>
      </c>
    </row>
    <row r="652" spans="2:2" hidden="1" x14ac:dyDescent="0.35">
      <c r="B652" s="2" t="str">
        <f>IF(D652="","",COUNT($D$101:$D$452)-COUNT(D$452:$D653))</f>
        <v/>
      </c>
    </row>
    <row r="653" spans="2:2" hidden="1" x14ac:dyDescent="0.35">
      <c r="B653" s="2" t="str">
        <f>IF(D653="","",COUNT($D$101:$D$452)-COUNT(D$452:$D654))</f>
        <v/>
      </c>
    </row>
    <row r="654" spans="2:2" hidden="1" x14ac:dyDescent="0.35">
      <c r="B654" s="2" t="str">
        <f>IF(D654="","",COUNT($D$101:$D$452)-COUNT(D$452:$D655))</f>
        <v/>
      </c>
    </row>
    <row r="655" spans="2:2" hidden="1" x14ac:dyDescent="0.35">
      <c r="B655" s="2" t="str">
        <f>IF(D655="","",COUNT($D$101:$D$452)-COUNT(D$452:$D656))</f>
        <v/>
      </c>
    </row>
    <row r="656" spans="2:2" hidden="1" x14ac:dyDescent="0.35">
      <c r="B656" s="2" t="str">
        <f>IF(D656="","",COUNT($D$101:$D$452)-COUNT(D$452:$D657))</f>
        <v/>
      </c>
    </row>
    <row r="657" spans="2:2" hidden="1" x14ac:dyDescent="0.35">
      <c r="B657" s="2" t="str">
        <f>IF(D657="","",COUNT($D$101:$D$452)-COUNT(D$452:$D658))</f>
        <v/>
      </c>
    </row>
    <row r="658" spans="2:2" hidden="1" x14ac:dyDescent="0.35">
      <c r="B658" s="2" t="str">
        <f>IF(D658="","",COUNT($D$101:$D$452)-COUNT(D$452:$D659))</f>
        <v/>
      </c>
    </row>
    <row r="659" spans="2:2" hidden="1" x14ac:dyDescent="0.35">
      <c r="B659" s="2" t="str">
        <f>IF(D659="","",COUNT($D$101:$D$452)-COUNT(D$452:$D660))</f>
        <v/>
      </c>
    </row>
    <row r="660" spans="2:2" hidden="1" x14ac:dyDescent="0.35">
      <c r="B660" s="2" t="str">
        <f>IF(D660="","",COUNT($D$101:$D$452)-COUNT(D$452:$D661))</f>
        <v/>
      </c>
    </row>
    <row r="661" spans="2:2" hidden="1" x14ac:dyDescent="0.35">
      <c r="B661" s="2" t="str">
        <f>IF(D661="","",COUNT($D$101:$D$452)-COUNT(D$452:$D662))</f>
        <v/>
      </c>
    </row>
    <row r="662" spans="2:2" hidden="1" x14ac:dyDescent="0.35">
      <c r="B662" s="2" t="str">
        <f>IF(D662="","",COUNT($D$101:$D$452)-COUNT(D$452:$D663))</f>
        <v/>
      </c>
    </row>
    <row r="663" spans="2:2" hidden="1" x14ac:dyDescent="0.35">
      <c r="B663" s="2" t="str">
        <f>IF(D663="","",COUNT($D$101:$D$452)-COUNT(D$452:$D664))</f>
        <v/>
      </c>
    </row>
    <row r="664" spans="2:2" hidden="1" x14ac:dyDescent="0.35">
      <c r="B664" s="2" t="str">
        <f>IF(D664="","",COUNT($D$101:$D$452)-COUNT(D$452:$D665))</f>
        <v/>
      </c>
    </row>
    <row r="665" spans="2:2" hidden="1" x14ac:dyDescent="0.35">
      <c r="B665" s="2" t="str">
        <f>IF(D665="","",COUNT($D$101:$D$452)-COUNT(D$452:$D666))</f>
        <v/>
      </c>
    </row>
    <row r="666" spans="2:2" hidden="1" x14ac:dyDescent="0.35">
      <c r="B666" s="2" t="str">
        <f>IF(D666="","",COUNT($D$101:$D$452)-COUNT(D$452:$D667))</f>
        <v/>
      </c>
    </row>
    <row r="667" spans="2:2" hidden="1" x14ac:dyDescent="0.35">
      <c r="B667" s="2" t="str">
        <f>IF(D667="","",COUNT($D$101:$D$452)-COUNT(D$452:$D668))</f>
        <v/>
      </c>
    </row>
    <row r="668" spans="2:2" hidden="1" x14ac:dyDescent="0.35">
      <c r="B668" s="2" t="str">
        <f>IF(D668="","",COUNT($D$101:$D$452)-COUNT(D$452:$D669))</f>
        <v/>
      </c>
    </row>
    <row r="669" spans="2:2" hidden="1" x14ac:dyDescent="0.35">
      <c r="B669" s="2" t="str">
        <f>IF(D669="","",COUNT($D$101:$D$452)-COUNT(D$452:$D670))</f>
        <v/>
      </c>
    </row>
    <row r="670" spans="2:2" hidden="1" x14ac:dyDescent="0.35">
      <c r="B670" s="2" t="str">
        <f>IF(D670="","",COUNT($D$101:$D$452)-COUNT(D$452:$D671))</f>
        <v/>
      </c>
    </row>
    <row r="671" spans="2:2" hidden="1" x14ac:dyDescent="0.35">
      <c r="B671" s="2" t="str">
        <f>IF(D671="","",COUNT($D$101:$D$452)-COUNT(D$452:$D672))</f>
        <v/>
      </c>
    </row>
    <row r="672" spans="2:2" hidden="1" x14ac:dyDescent="0.35">
      <c r="B672" s="2" t="str">
        <f>IF(D672="","",COUNT($D$101:$D$452)-COUNT(D$452:$D673))</f>
        <v/>
      </c>
    </row>
    <row r="673" spans="2:2" hidden="1" x14ac:dyDescent="0.35">
      <c r="B673" s="2" t="str">
        <f>IF(D673="","",COUNT($D$101:$D$452)-COUNT(D$452:$D674))</f>
        <v/>
      </c>
    </row>
    <row r="674" spans="2:2" hidden="1" x14ac:dyDescent="0.35">
      <c r="B674" s="2" t="str">
        <f>IF(D674="","",COUNT($D$101:$D$452)-COUNT(D$452:$D675))</f>
        <v/>
      </c>
    </row>
    <row r="675" spans="2:2" hidden="1" x14ac:dyDescent="0.35">
      <c r="B675" s="2" t="str">
        <f>IF(D675="","",COUNT($D$101:$D$452)-COUNT(D$452:$D676))</f>
        <v/>
      </c>
    </row>
    <row r="676" spans="2:2" hidden="1" x14ac:dyDescent="0.35">
      <c r="B676" s="2" t="str">
        <f>IF(D676="","",COUNT($D$101:$D$452)-COUNT(D$452:$D677))</f>
        <v/>
      </c>
    </row>
    <row r="677" spans="2:2" hidden="1" x14ac:dyDescent="0.35">
      <c r="B677" s="2" t="str">
        <f>IF(D677="","",COUNT($D$101:$D$452)-COUNT(D$452:$D678))</f>
        <v/>
      </c>
    </row>
    <row r="678" spans="2:2" hidden="1" x14ac:dyDescent="0.35">
      <c r="B678" s="2" t="str">
        <f>IF(D678="","",COUNT($D$101:$D$452)-COUNT(D$452:$D679))</f>
        <v/>
      </c>
    </row>
    <row r="679" spans="2:2" hidden="1" x14ac:dyDescent="0.35">
      <c r="B679" s="2" t="str">
        <f>IF(D679="","",COUNT($D$101:$D$452)-COUNT(D$452:$D680))</f>
        <v/>
      </c>
    </row>
    <row r="680" spans="2:2" hidden="1" x14ac:dyDescent="0.35">
      <c r="B680" s="2" t="str">
        <f>IF(D680="","",COUNT($D$101:$D$452)-COUNT(D$452:$D681))</f>
        <v/>
      </c>
    </row>
    <row r="681" spans="2:2" hidden="1" x14ac:dyDescent="0.35">
      <c r="B681" s="2" t="str">
        <f>IF(D681="","",COUNT($D$101:$D$452)-COUNT(D$452:$D682))</f>
        <v/>
      </c>
    </row>
    <row r="682" spans="2:2" hidden="1" x14ac:dyDescent="0.35">
      <c r="B682" s="2" t="str">
        <f>IF(D682="","",COUNT($D$101:$D$452)-COUNT(D$452:$D683))</f>
        <v/>
      </c>
    </row>
    <row r="683" spans="2:2" hidden="1" x14ac:dyDescent="0.35">
      <c r="B683" s="2" t="str">
        <f>IF(D683="","",COUNT($D$101:$D$452)-COUNT(D$452:$D684))</f>
        <v/>
      </c>
    </row>
    <row r="684" spans="2:2" hidden="1" x14ac:dyDescent="0.35">
      <c r="B684" s="2" t="str">
        <f>IF(D684="","",COUNT($D$101:$D$452)-COUNT(D$452:$D685))</f>
        <v/>
      </c>
    </row>
    <row r="685" spans="2:2" hidden="1" x14ac:dyDescent="0.35">
      <c r="B685" s="2" t="str">
        <f>IF(D685="","",COUNT($D$101:$D$452)-COUNT(D$452:$D686))</f>
        <v/>
      </c>
    </row>
    <row r="686" spans="2:2" hidden="1" x14ac:dyDescent="0.35">
      <c r="B686" s="2" t="str">
        <f>IF(D686="","",COUNT($D$101:$D$452)-COUNT(D$452:$D687))</f>
        <v/>
      </c>
    </row>
    <row r="687" spans="2:2" hidden="1" x14ac:dyDescent="0.35">
      <c r="B687" s="2" t="str">
        <f>IF(D687="","",COUNT($D$101:$D$452)-COUNT(D$452:$D688))</f>
        <v/>
      </c>
    </row>
    <row r="688" spans="2:2" hidden="1" x14ac:dyDescent="0.35">
      <c r="B688" s="2" t="str">
        <f>IF(D688="","",COUNT($D$101:$D$452)-COUNT(D$452:$D689))</f>
        <v/>
      </c>
    </row>
    <row r="689" spans="2:2" hidden="1" x14ac:dyDescent="0.35">
      <c r="B689" s="2" t="str">
        <f>IF(D689="","",COUNT($D$101:$D$452)-COUNT(D$452:$D690))</f>
        <v/>
      </c>
    </row>
    <row r="690" spans="2:2" hidden="1" x14ac:dyDescent="0.35">
      <c r="B690" s="2" t="str">
        <f>IF(D690="","",COUNT($D$101:$D$452)-COUNT(D$452:$D691))</f>
        <v/>
      </c>
    </row>
    <row r="691" spans="2:2" hidden="1" x14ac:dyDescent="0.35">
      <c r="B691" s="2" t="str">
        <f>IF(D691="","",COUNT($D$101:$D$452)-COUNT(D$452:$D692))</f>
        <v/>
      </c>
    </row>
    <row r="692" spans="2:2" hidden="1" x14ac:dyDescent="0.35">
      <c r="B692" s="2" t="str">
        <f>IF(D692="","",COUNT($D$101:$D$452)-COUNT(D$452:$D693))</f>
        <v/>
      </c>
    </row>
    <row r="693" spans="2:2" hidden="1" x14ac:dyDescent="0.35">
      <c r="B693" s="2" t="str">
        <f>IF(D693="","",COUNT($D$101:$D$452)-COUNT(D$452:$D694))</f>
        <v/>
      </c>
    </row>
    <row r="694" spans="2:2" hidden="1" x14ac:dyDescent="0.35">
      <c r="B694" s="2" t="str">
        <f>IF(D694="","",COUNT($D$101:$D$452)-COUNT(D$452:$D695))</f>
        <v/>
      </c>
    </row>
    <row r="695" spans="2:2" hidden="1" x14ac:dyDescent="0.35">
      <c r="B695" s="2" t="str">
        <f>IF(D695="","",COUNT($D$101:$D$452)-COUNT(D$452:$D696))</f>
        <v/>
      </c>
    </row>
    <row r="696" spans="2:2" hidden="1" x14ac:dyDescent="0.35">
      <c r="B696" s="2" t="str">
        <f>IF(D696="","",COUNT($D$101:$D$452)-COUNT(D$452:$D697))</f>
        <v/>
      </c>
    </row>
    <row r="697" spans="2:2" hidden="1" x14ac:dyDescent="0.35">
      <c r="B697" s="2" t="str">
        <f>IF(D697="","",COUNT($D$101:$D$452)-COUNT(D$452:$D698))</f>
        <v/>
      </c>
    </row>
    <row r="698" spans="2:2" hidden="1" x14ac:dyDescent="0.35">
      <c r="B698" s="2" t="str">
        <f>IF(D698="","",COUNT($D$101:$D$452)-COUNT(D$452:$D699))</f>
        <v/>
      </c>
    </row>
    <row r="699" spans="2:2" hidden="1" x14ac:dyDescent="0.35">
      <c r="B699" s="2" t="str">
        <f>IF(D699="","",COUNT($D$101:$D$452)-COUNT(D$452:$D700))</f>
        <v/>
      </c>
    </row>
    <row r="700" spans="2:2" hidden="1" x14ac:dyDescent="0.35">
      <c r="B700" s="2" t="str">
        <f>IF(D700="","",COUNT($D$101:$D$452)-COUNT(D$452:$D701))</f>
        <v/>
      </c>
    </row>
    <row r="701" spans="2:2" hidden="1" x14ac:dyDescent="0.35">
      <c r="B701" s="2" t="str">
        <f>IF(D701="","",COUNT($D$101:$D$452)-COUNT(D$452:$D702))</f>
        <v/>
      </c>
    </row>
    <row r="702" spans="2:2" hidden="1" x14ac:dyDescent="0.35">
      <c r="B702" s="2" t="str">
        <f>IF(D702="","",COUNT($D$101:$D$452)-COUNT(D$452:$D703))</f>
        <v/>
      </c>
    </row>
    <row r="703" spans="2:2" hidden="1" x14ac:dyDescent="0.35">
      <c r="B703" s="2" t="str">
        <f>IF(D703="","",COUNT($D$101:$D$452)-COUNT(D$452:$D704))</f>
        <v/>
      </c>
    </row>
    <row r="704" spans="2:2" hidden="1" x14ac:dyDescent="0.35">
      <c r="B704" s="2" t="str">
        <f>IF(D704="","",COUNT($D$101:$D$452)-COUNT(D$452:$D705))</f>
        <v/>
      </c>
    </row>
    <row r="705" spans="2:2" hidden="1" x14ac:dyDescent="0.35">
      <c r="B705" s="2" t="str">
        <f>IF(D705="","",COUNT($D$101:$D$452)-COUNT(D$452:$D706))</f>
        <v/>
      </c>
    </row>
    <row r="706" spans="2:2" hidden="1" x14ac:dyDescent="0.35">
      <c r="B706" s="2" t="str">
        <f>IF(D706="","",COUNT($D$101:$D$452)-COUNT(D$452:$D707))</f>
        <v/>
      </c>
    </row>
    <row r="707" spans="2:2" hidden="1" x14ac:dyDescent="0.35">
      <c r="B707" s="2" t="str">
        <f>IF(D707="","",COUNT($D$101:$D$452)-COUNT(D$452:$D708))</f>
        <v/>
      </c>
    </row>
  </sheetData>
  <sheetProtection algorithmName="SHA-512" hashValue="m7ZFR+o4P2Pc3N33Y1P+N2fWfwm3Er5uBgdhXRN8pAAeJQMXrbyaHFd0BjAEfPgjORdTSqklfm6fwRNKo+ldxw==" saltValue="8qrT8302qfEXMnNEE3gL5w==" spinCount="100000" sheet="1" sort="0" autoFilter="0"/>
  <phoneticPr fontId="27" type="noConversion"/>
  <dataValidations count="3">
    <dataValidation type="list" allowBlank="1" showInputMessage="1" showErrorMessage="1" sqref="E24:E100" xr:uid="{667057AD-A3CC-4030-82F5-ED07C4ECE645}">
      <formula1>idname</formula1>
    </dataValidation>
    <dataValidation type="list" allowBlank="1" showInputMessage="1" showErrorMessage="1" sqref="F24:F100" xr:uid="{043C54D3-038C-492C-BFC5-D97CCF01B761}">
      <formula1>"Emission Limit, Operating Limit, Work Practice, Bypass of Control Device"</formula1>
    </dataValidation>
    <dataValidation type="whole" operator="greaterThanOrEqual" allowBlank="1" showInputMessage="1" showErrorMessage="1" sqref="G24:G100" xr:uid="{CA40C4D8-6809-49BE-AFA1-CF1EA0C5E90F}">
      <formula1>0</formula1>
    </dataValidation>
  </dataValidations>
  <pageMargins left="0.7" right="0.7" top="0.75" bottom="0.75" header="0.3" footer="0.3"/>
  <pageSetup pageOrder="overThenDown" orientation="landscape"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A1:BE500"/>
  <sheetViews>
    <sheetView workbookViewId="0">
      <selection activeCell="R17" sqref="R17"/>
    </sheetView>
  </sheetViews>
  <sheetFormatPr defaultRowHeight="14.5" x14ac:dyDescent="0.35"/>
  <cols>
    <col min="1" max="1" width="11.54296875" customWidth="1"/>
    <col min="3" max="4" width="14.08984375" customWidth="1"/>
    <col min="13" max="14" width="13.08984375" customWidth="1"/>
    <col min="16" max="16" width="43.08984375" bestFit="1" customWidth="1"/>
    <col min="18" max="18" width="52.54296875" bestFit="1" customWidth="1"/>
    <col min="19" max="19" width="11" customWidth="1"/>
    <col min="20" max="20" width="9.453125" customWidth="1"/>
    <col min="23" max="23" width="9.90625" customWidth="1"/>
    <col min="24" max="24" width="25.90625" bestFit="1" customWidth="1"/>
    <col min="25" max="26" width="12" customWidth="1"/>
    <col min="27" max="27" width="13" customWidth="1"/>
    <col min="35" max="35" width="11" customWidth="1"/>
    <col min="36" max="36" width="9.453125" customWidth="1"/>
    <col min="38" max="38" width="17.08984375" customWidth="1"/>
    <col min="39" max="39" width="9.90625" customWidth="1"/>
    <col min="40" max="41" width="11" customWidth="1"/>
    <col min="42" max="42" width="12" customWidth="1"/>
    <col min="44" max="44" width="13" customWidth="1"/>
    <col min="46" max="46" width="11" customWidth="1"/>
    <col min="47" max="47" width="9.453125" customWidth="1"/>
    <col min="49" max="49" width="17.08984375" customWidth="1"/>
    <col min="50" max="50" width="9.90625" customWidth="1"/>
    <col min="51" max="51" width="11" customWidth="1"/>
    <col min="52" max="53" width="12" customWidth="1"/>
    <col min="55" max="55" width="13" customWidth="1"/>
    <col min="56" max="56" width="13" style="195" customWidth="1"/>
  </cols>
  <sheetData>
    <row r="1" spans="1:57" ht="16.5" x14ac:dyDescent="0.45">
      <c r="A1" s="236" t="s">
        <v>56</v>
      </c>
      <c r="B1" s="236" t="s">
        <v>57</v>
      </c>
      <c r="C1" s="236" t="s">
        <v>45</v>
      </c>
      <c r="D1" s="236" t="s">
        <v>54</v>
      </c>
      <c r="F1" s="166" t="s">
        <v>55</v>
      </c>
      <c r="G1" s="166" t="s">
        <v>54</v>
      </c>
      <c r="H1" s="166" t="s">
        <v>49</v>
      </c>
      <c r="I1" s="166" t="s">
        <v>61</v>
      </c>
      <c r="J1" s="82"/>
      <c r="K1" s="236" t="s">
        <v>56</v>
      </c>
      <c r="L1" s="236" t="s">
        <v>59</v>
      </c>
      <c r="M1" s="236" t="s">
        <v>60</v>
      </c>
      <c r="N1" s="236" t="s">
        <v>54</v>
      </c>
      <c r="O1" s="82"/>
      <c r="P1" s="100" t="s">
        <v>53</v>
      </c>
      <c r="R1" s="100" t="s">
        <v>58</v>
      </c>
      <c r="T1" s="135" t="s">
        <v>62</v>
      </c>
      <c r="U1" s="135" t="s">
        <v>73</v>
      </c>
      <c r="V1" s="135" t="s">
        <v>71</v>
      </c>
      <c r="W1" s="135" t="s">
        <v>72</v>
      </c>
      <c r="X1" s="135" t="s">
        <v>74</v>
      </c>
      <c r="Y1" s="135" t="s">
        <v>63</v>
      </c>
      <c r="Z1" s="135" t="s">
        <v>64</v>
      </c>
      <c r="AA1" s="135" t="s">
        <v>65</v>
      </c>
      <c r="AB1" s="135" t="s">
        <v>75</v>
      </c>
      <c r="AC1" s="138" t="s">
        <v>54</v>
      </c>
      <c r="AD1" s="138" t="s">
        <v>55</v>
      </c>
      <c r="AE1" s="137"/>
      <c r="AG1" t="s">
        <v>76</v>
      </c>
      <c r="AI1" s="218" t="s">
        <v>62</v>
      </c>
      <c r="AJ1" s="218" t="s">
        <v>73</v>
      </c>
      <c r="AK1" s="218" t="s">
        <v>71</v>
      </c>
      <c r="AL1" s="218" t="s">
        <v>139</v>
      </c>
      <c r="AM1" s="218" t="s">
        <v>74</v>
      </c>
      <c r="AN1" s="218" t="s">
        <v>63</v>
      </c>
      <c r="AO1" s="218" t="s">
        <v>65</v>
      </c>
      <c r="AP1" s="218" t="s">
        <v>64</v>
      </c>
      <c r="AQ1" s="218" t="s">
        <v>138</v>
      </c>
      <c r="AR1" s="218" t="s">
        <v>75</v>
      </c>
      <c r="AT1" s="218" t="s">
        <v>62</v>
      </c>
      <c r="AU1" s="218" t="s">
        <v>73</v>
      </c>
      <c r="AV1" s="218" t="s">
        <v>71</v>
      </c>
      <c r="AW1" s="218" t="s">
        <v>139</v>
      </c>
      <c r="AX1" s="218" t="s">
        <v>74</v>
      </c>
      <c r="AY1" s="218" t="s">
        <v>63</v>
      </c>
      <c r="AZ1" s="218" t="s">
        <v>65</v>
      </c>
      <c r="BA1" s="218" t="s">
        <v>64</v>
      </c>
      <c r="BB1" s="218" t="s">
        <v>138</v>
      </c>
      <c r="BC1" s="218" t="s">
        <v>75</v>
      </c>
      <c r="BD1" s="218"/>
      <c r="BE1" s="218" t="s">
        <v>206</v>
      </c>
    </row>
    <row r="2" spans="1:57" ht="78" x14ac:dyDescent="0.45">
      <c r="A2" s="167">
        <f>+IF(D2="","",MAX(A1:A$1)+1)</f>
        <v>1</v>
      </c>
      <c r="B2" s="169" t="str" cm="1">
        <f t="array" ref="B2">IF(SUMPRODUCT(--(LEN(Process_Unit_Source_Desc!C24:C100)&gt;0))&gt;0, IF(Process_Unit_Source_Desc!C24="","",Process_Unit_Source_Desc!C24),"Complete the Process_Unit tab")</f>
        <v>Complete the Process_Unit tab</v>
      </c>
      <c r="C2" s="169" t="str">
        <f t="shared" ref="C2:C65" si="0">+IFERROR(INDEX(B$2:B$501,MATCH(ROW()-ROW($C$1),A$2:A$501,0)),"")</f>
        <v>Complete the Process_Unit tab</v>
      </c>
      <c r="D2" s="237" t="str">
        <f>IF(COUNTIF(B$2:B2,B2)=1,B2,"")</f>
        <v>Complete the Process_Unit tab</v>
      </c>
      <c r="F2" s="167">
        <f>+IF(I2="","",MAX(F1:F$1)+1)</f>
        <v>1</v>
      </c>
      <c r="G2" s="168" t="str" cm="1">
        <f t="array" ref="G2">IF(SUMPRODUCT(--(LEN(Company_Information!B24:B33)&gt;0))&gt;0, IF(Company_Information!B24="","",Company_Information!B24),"Complete the Company_Information tab")</f>
        <v>Complete the Company_Information tab</v>
      </c>
      <c r="H2" s="169" t="str">
        <f t="shared" ref="H2:H11" si="1">+IFERROR(INDEX(G$2:G$501,MATCH(ROW()-ROW($H$1),F$2:F$501,0)),"")</f>
        <v>Complete the Company_Information tab</v>
      </c>
      <c r="I2" s="170" t="str">
        <f>IF(COUNTIF(G$2:G2,G2)=1,G2,"")</f>
        <v>Complete the Company_Information tab</v>
      </c>
      <c r="J2" s="82"/>
      <c r="K2" s="167" t="str">
        <f>+IF(N2="","",MAX(K1:K$1)+1)</f>
        <v/>
      </c>
      <c r="L2" s="168" t="str">
        <f>IF(CMS_Identification!E24="","",CMS_Identification!E24)</f>
        <v/>
      </c>
      <c r="M2" s="169" t="str">
        <f>+IFERROR(INDEX(L$2:L$501,MATCH(ROW()-ROW($M$1),K$2:K$501,0)),"")</f>
        <v/>
      </c>
      <c r="N2" s="220" t="str">
        <f>IF(COUNTIF(L$2:L2,L2)=1,L2,"")</f>
        <v/>
      </c>
      <c r="O2" s="82"/>
      <c r="P2" s="93" t="s">
        <v>136</v>
      </c>
      <c r="R2" t="s">
        <v>442</v>
      </c>
      <c r="T2" s="106" t="str">
        <f>+IF(Y2="","",MAX(T1:T$1)+1)</f>
        <v/>
      </c>
      <c r="U2" s="107" t="str">
        <f>IF(Emission_Limit_Detail!B24="","",Emission_Limit_Detail!B24)</f>
        <v/>
      </c>
      <c r="V2" s="107" t="str">
        <f>IF(Emission_Limit_Detail!C24="","",Emission_Limit_Detail!C24)</f>
        <v/>
      </c>
      <c r="W2" s="107" t="str">
        <f>IF(Emission_Limit_Detail!E24="","",Emission_Limit_Detail!E24)</f>
        <v/>
      </c>
      <c r="X2" s="107" t="str">
        <f t="shared" ref="X2:X65" si="2">U2&amp;V2&amp;W2</f>
        <v/>
      </c>
      <c r="Y2" s="108" t="str">
        <f>IF(COUNTIF(X$2:X2,X2)=1,X2,"")</f>
        <v/>
      </c>
      <c r="Z2" s="109" t="str">
        <f t="shared" ref="Z2:Z65" si="3">+IFERROR(INDEX(U$2:U$955,MATCH(ROW()-ROW(GX$1),T$2:T$955,0)),"")</f>
        <v/>
      </c>
      <c r="AA2" s="109" t="str">
        <f t="shared" ref="AA2:AA65" si="4">+IFERROR(INDEX(V$2:V$955,MATCH(ROW()-ROW(Y$1),T$2:T$955,0)),"")</f>
        <v/>
      </c>
      <c r="AB2" s="109" t="str">
        <f t="shared" ref="AB2:AB65" si="5">+IFERROR(INDEX(W$2:W$955,MATCH(ROW()-ROW(Y$1),T$2:T$955,0)),"")</f>
        <v/>
      </c>
      <c r="AC2" s="109" t="str">
        <f t="shared" ref="AC2:AC65" si="6">IF(Z2="","",Z2&amp;AA2)</f>
        <v/>
      </c>
      <c r="AD2" s="109" t="str">
        <f t="shared" ref="AD2:AD65" si="7">IF(Z2="","",VLOOKUP(AC2,$AN$2:$AR$78,5,FALSE))</f>
        <v/>
      </c>
      <c r="AE2" s="109"/>
      <c r="AG2" t="s">
        <v>77</v>
      </c>
      <c r="AI2" s="219" t="str">
        <f>+IF(AN2="","",MAX(AI1:AI$1)+1)</f>
        <v/>
      </c>
      <c r="AJ2" s="219" t="str">
        <f>IF(Process_Unit_Source_Desc!B24="","",Process_Unit_Source_Desc!B24)</f>
        <v/>
      </c>
      <c r="AK2" s="219" t="str">
        <f>IF(Process_Unit_Source_Desc!C24="","",Process_Unit_Source_Desc!C24)</f>
        <v/>
      </c>
      <c r="AL2" s="219" t="str">
        <f>IF(Process_Unit_Source_Desc!F24="","",Process_Unit_Source_Desc!F24)</f>
        <v/>
      </c>
      <c r="AM2" s="219" t="str">
        <f>AJ2&amp;AK2</f>
        <v/>
      </c>
      <c r="AN2" s="220" t="str">
        <f>IF(COUNTIF(AM$2:AM2,AM2)=1,AM2,"")</f>
        <v/>
      </c>
      <c r="AO2" s="221" t="str" cm="1">
        <f t="array" ref="AO2">IF(SUMPRODUCT(--(LEN(Process_Unit_Source_Desc!C24:C100)&gt;0))&gt;0, IF(AP2="","",AP2&amp;" "&amp;AQ2),"Complete the Process_Unit tab")</f>
        <v>Complete the Process_Unit tab</v>
      </c>
      <c r="AP2" s="221" t="str">
        <f>+IFERROR(INDEX(AJ$2:AJ$78,MATCH(ROW()-ROW(AN$1),AI$2:AI$78,0)),"")</f>
        <v/>
      </c>
      <c r="AQ2" s="221" t="str">
        <f>+IFERROR(INDEX(AK$2:AK$78,MATCH(ROW()-ROW(AP$1),AI$2:AI$78,0)),"")</f>
        <v/>
      </c>
      <c r="AR2" s="221" t="str">
        <f>+IFERROR(INDEX(AL$2:AL$78,MATCH(ROW()-ROW(AQ$1),AI$2:AI$78,0)),"")</f>
        <v/>
      </c>
      <c r="AT2" s="219" t="str">
        <f>+IF(AY2="","",MAX(AT1:AT$1)+1)</f>
        <v/>
      </c>
      <c r="AU2" s="219" t="str">
        <f>IF(CMS_Identification!B24="","",CMS_Identification!B24)</f>
        <v/>
      </c>
      <c r="AV2" s="219" t="str">
        <f>IF(CMS_Identification!C24="","",CMS_Identification!C24)</f>
        <v/>
      </c>
      <c r="AW2" s="219" t="str">
        <f>IF(CMS_Identification!E24="","",CMS_Identification!E24)</f>
        <v/>
      </c>
      <c r="AX2" s="219" t="str">
        <f>AU2&amp;AV2&amp;AW2</f>
        <v/>
      </c>
      <c r="AY2" s="220" t="str">
        <f>IF(COUNTIF(AX$2:AX2,AX2)=1,AX2,"")</f>
        <v/>
      </c>
      <c r="AZ2" s="221" t="str" cm="1">
        <f t="array" ref="AZ2">IF(SUMPRODUCT(--(LEN(CMS_Identification!E24:E100)&gt;0))&gt;0,IF(BA2="","",BA2&amp;" "&amp;BB2&amp;" "&amp;BC2),"Complete the CMS_Identification tab")</f>
        <v>Complete the CMS_Identification tab</v>
      </c>
      <c r="BA2" s="221" t="str">
        <f>+IFERROR(INDEX(AU$2:AU$78,MATCH(ROW()-ROW(AY$1),AT$2:AT$78,0)),"")</f>
        <v/>
      </c>
      <c r="BB2" s="221" t="str">
        <f>+IFERROR(INDEX(AV$2:AV$78,MATCH(ROW()-ROW(BA$1),AT$2:AT$78,0)),"")</f>
        <v/>
      </c>
      <c r="BC2" s="221" t="str">
        <f>+IFERROR(INDEX(AW$2:AW$78,MATCH(ROW()-ROW(BB$1),AT$2:AT$78,0)),"")</f>
        <v/>
      </c>
      <c r="BD2" s="221" t="str">
        <f>BA2&amp;" "&amp;BB2</f>
        <v xml:space="preserve"> </v>
      </c>
      <c r="BE2" s="221" t="str">
        <f>IF(BA2="","",VLOOKUP(BD2,AO2:AR78,4,FALSE))</f>
        <v/>
      </c>
    </row>
    <row r="3" spans="1:57" ht="16.5" x14ac:dyDescent="0.45">
      <c r="A3" s="171" t="str">
        <f>+IF(D3="","",MAX(A$1:A2)+1)</f>
        <v/>
      </c>
      <c r="B3" s="99" t="str">
        <f>IF(Process_Unit_Source_Desc!C25="","",Process_Unit_Source_Desc!C25)</f>
        <v/>
      </c>
      <c r="C3" s="82" t="str">
        <f t="shared" si="0"/>
        <v/>
      </c>
      <c r="D3" s="99" t="str">
        <f>IF(COUNTIF(B$2:B3,B3)=1,B3,"")</f>
        <v/>
      </c>
      <c r="F3" s="171" t="str">
        <f>+IF(I3="","",MAX(F$1:F2)+1)</f>
        <v/>
      </c>
      <c r="G3" s="172" t="str">
        <f>+IF(Company_Information!B25="","",Company_Information!B25)</f>
        <v/>
      </c>
      <c r="H3" s="16" t="str">
        <f t="shared" si="1"/>
        <v/>
      </c>
      <c r="I3" s="172" t="str">
        <f>IF(COUNTIF(G$2:G3,G3)=1,G3,"")</f>
        <v/>
      </c>
      <c r="J3" s="82"/>
      <c r="K3" s="171" t="str">
        <f>+IF(N3="","",MAX(K$1:K2)+1)</f>
        <v/>
      </c>
      <c r="L3" s="172" t="str">
        <f>IF(CMS_Identification!E25="","",CMS_Identification!E25)</f>
        <v/>
      </c>
      <c r="M3" s="82" t="str">
        <f t="shared" ref="M3:M66" si="8">+IFERROR(INDEX(L$2:L$501,MATCH(ROW()-ROW($M$1),K$2:K$501,0)),"")</f>
        <v/>
      </c>
      <c r="N3" s="82" t="str">
        <f>IF(COUNTIF(L$2:L3,L3)=1,L3,"")</f>
        <v/>
      </c>
      <c r="O3" s="82"/>
      <c r="P3" s="16" t="s">
        <v>50</v>
      </c>
      <c r="R3" s="195" t="s">
        <v>441</v>
      </c>
      <c r="T3" s="106" t="str">
        <f>+IF(Y3="","",MAX(T$1:T2)+1)</f>
        <v/>
      </c>
      <c r="U3" s="107" t="str">
        <f>IF(Emission_Limit_Detail!B25="","",Emission_Limit_Detail!B25)</f>
        <v/>
      </c>
      <c r="V3" s="107" t="str">
        <f>IF(Emission_Limit_Detail!C25="","",Emission_Limit_Detail!C25)</f>
        <v/>
      </c>
      <c r="W3" s="107" t="str">
        <f>IF(Emission_Limit_Detail!E25="","",Emission_Limit_Detail!E25)</f>
        <v/>
      </c>
      <c r="X3" s="107" t="str">
        <f t="shared" si="2"/>
        <v/>
      </c>
      <c r="Y3" s="108" t="str">
        <f>IF(COUNTIF(X$2:X3,X3)=1,X3,"")</f>
        <v/>
      </c>
      <c r="Z3" s="109" t="str">
        <f t="shared" si="3"/>
        <v/>
      </c>
      <c r="AA3" s="109" t="str">
        <f t="shared" si="4"/>
        <v/>
      </c>
      <c r="AB3" s="109" t="str">
        <f t="shared" si="5"/>
        <v/>
      </c>
      <c r="AC3" s="109" t="str">
        <f t="shared" si="6"/>
        <v/>
      </c>
      <c r="AD3" s="109" t="str">
        <f t="shared" si="7"/>
        <v/>
      </c>
      <c r="AE3" s="109"/>
      <c r="AG3" t="s">
        <v>78</v>
      </c>
      <c r="AI3" s="222" t="str">
        <f>+IF(AN3="","",MAX(AI$1:AI2)+1)</f>
        <v/>
      </c>
      <c r="AJ3" s="223" t="str">
        <f>IF(Process_Unit_Source_Desc!B25="","",Process_Unit_Source_Desc!B25)</f>
        <v/>
      </c>
      <c r="AK3" s="223" t="str">
        <f>IF(Process_Unit_Source_Desc!C25="","",Process_Unit_Source_Desc!C25)</f>
        <v/>
      </c>
      <c r="AL3" s="223" t="str">
        <f>IF(Process_Unit_Source_Desc!F25="","",Process_Unit_Source_Desc!F25)</f>
        <v/>
      </c>
      <c r="AM3" s="223" t="str">
        <f t="shared" ref="AM3:AM66" si="9">AJ3&amp;AK3</f>
        <v/>
      </c>
      <c r="AN3" s="105" t="str">
        <f>IF(COUNTIF(AM$2:AM3,AM3)=1,AM3,"")</f>
        <v/>
      </c>
      <c r="AO3" s="230" t="str">
        <f t="shared" ref="AO3:AO33" si="10">IF(AP3="","",AP3&amp;" "&amp;AQ3)</f>
        <v/>
      </c>
      <c r="AP3" s="147" t="str">
        <f t="shared" ref="AP3:AP66" si="11">+IFERROR(INDEX(AJ$2:AJ$78,MATCH(ROW()-ROW(AN$1),AI$2:AI$78,0)),"")</f>
        <v/>
      </c>
      <c r="AQ3" s="147" t="str">
        <f t="shared" ref="AQ3:AQ66" si="12">+IFERROR(INDEX(AK$2:AK$78,MATCH(ROW()-ROW(AP$1),AI$2:AI$78,0)),"")</f>
        <v/>
      </c>
      <c r="AR3" s="147" t="str">
        <f t="shared" ref="AR3:AR66" si="13">+IFERROR(INDEX(AL$2:AL$78,MATCH(ROW()-ROW(AQ$1),AI$2:AI$78,0)),"")</f>
        <v/>
      </c>
      <c r="AT3" s="222" t="str">
        <f>+IF(AY3="","",MAX(AT$1:AT2)+1)</f>
        <v/>
      </c>
      <c r="AU3" s="223" t="str">
        <f>IF(CMS_Identification!B25="","",CMS_Identification!B25)</f>
        <v/>
      </c>
      <c r="AV3" s="223" t="str">
        <f>IF(CMS_Identification!C25="","",CMS_Identification!C25)</f>
        <v/>
      </c>
      <c r="AW3" s="223" t="str">
        <f>IF(CMS_Identification!E25="","",CMS_Identification!E25)</f>
        <v/>
      </c>
      <c r="AX3" s="223" t="str">
        <f t="shared" ref="AX3:AX66" si="14">AU3&amp;AV3&amp;AW3</f>
        <v/>
      </c>
      <c r="AY3" s="105" t="str">
        <f>IF(COUNTIF(AX$2:AX3,AX3)=1,AX3,"")</f>
        <v/>
      </c>
      <c r="AZ3" s="231" t="str">
        <f>IF(BA3="","",BA3&amp;" "&amp;BB3&amp;" "&amp;BC3)</f>
        <v/>
      </c>
      <c r="BA3" s="147" t="str">
        <f t="shared" ref="BA3:BA66" si="15">+IFERROR(INDEX(AU$2:AU$78,MATCH(ROW()-ROW(AY$1),AT$2:AT$78,0)),"")</f>
        <v/>
      </c>
      <c r="BB3" s="147" t="str">
        <f t="shared" ref="BB3:BB66" si="16">+IFERROR(INDEX(AV$2:AV$78,MATCH(ROW()-ROW(BA$1),AT$2:AT$78,0)),"")</f>
        <v/>
      </c>
      <c r="BC3" s="147" t="str">
        <f>+IFERROR(INDEX(AW$2:AW$78,MATCH(ROW()-ROW(BB$1),AT$2:AT$78,0)),"")</f>
        <v/>
      </c>
      <c r="BD3" s="147" t="str">
        <f t="shared" ref="BD3:BD66" si="17">BA3&amp;" "&amp;BB3</f>
        <v xml:space="preserve"> </v>
      </c>
      <c r="BE3" s="231" t="str">
        <f t="shared" ref="BE3:BE66" si="18">IF(BA3="","",VLOOKUP(BD3,AO3:AR79,4,FALSE))</f>
        <v/>
      </c>
    </row>
    <row r="4" spans="1:57" ht="16.5" x14ac:dyDescent="0.45">
      <c r="A4" s="115" t="str">
        <f>+IF(D4="","",MAX(A$1:A3)+1)</f>
        <v/>
      </c>
      <c r="B4" s="238" t="str">
        <f>IF(Process_Unit_Source_Desc!C26="","",Process_Unit_Source_Desc!C26)</f>
        <v/>
      </c>
      <c r="C4" s="239" t="str">
        <f t="shared" si="0"/>
        <v/>
      </c>
      <c r="D4" s="238" t="str">
        <f>IF(COUNTIF(B$2:B4,B4)=1,B4,"")</f>
        <v/>
      </c>
      <c r="F4" s="115" t="str">
        <f>+IF(I4="","",MAX(F$1:F3)+1)</f>
        <v/>
      </c>
      <c r="G4" s="173" t="str">
        <f>+IF(Company_Information!B26="","",Company_Information!B26)</f>
        <v/>
      </c>
      <c r="H4" s="93" t="str">
        <f t="shared" si="1"/>
        <v/>
      </c>
      <c r="I4" s="173" t="str">
        <f>IF(COUNTIF(G$2:G4,G4)=1,G4,"")</f>
        <v/>
      </c>
      <c r="J4" s="82"/>
      <c r="K4" s="115" t="str">
        <f>+IF(N4="","",MAX(K$1:K3)+1)</f>
        <v/>
      </c>
      <c r="L4" s="173" t="str">
        <f>IF(CMS_Identification!E26="","",CMS_Identification!E26)</f>
        <v/>
      </c>
      <c r="M4" s="239" t="str">
        <f t="shared" si="8"/>
        <v/>
      </c>
      <c r="N4" s="239" t="str">
        <f>IF(COUNTIF(L$2:L4,L4)=1,L4,"")</f>
        <v/>
      </c>
      <c r="O4" s="82"/>
      <c r="P4" s="93" t="s">
        <v>51</v>
      </c>
      <c r="R4" s="195" t="s">
        <v>443</v>
      </c>
      <c r="T4" s="106" t="str">
        <f>+IF(Y4="","",MAX(T$1:T3)+1)</f>
        <v/>
      </c>
      <c r="U4" s="107" t="str">
        <f>IF(Emission_Limit_Detail!B26="","",Emission_Limit_Detail!B26)</f>
        <v/>
      </c>
      <c r="V4" s="107" t="str">
        <f>IF(Emission_Limit_Detail!C26="","",Emission_Limit_Detail!C26)</f>
        <v/>
      </c>
      <c r="W4" s="107" t="str">
        <f>IF(Emission_Limit_Detail!E26="","",Emission_Limit_Detail!E26)</f>
        <v/>
      </c>
      <c r="X4" s="107" t="str">
        <f t="shared" si="2"/>
        <v/>
      </c>
      <c r="Y4" s="108" t="str">
        <f>IF(COUNTIF(X$2:X4,X4)=1,X4,"")</f>
        <v/>
      </c>
      <c r="Z4" s="109" t="str">
        <f t="shared" si="3"/>
        <v/>
      </c>
      <c r="AA4" s="109" t="str">
        <f t="shared" si="4"/>
        <v/>
      </c>
      <c r="AB4" s="109" t="str">
        <f t="shared" si="5"/>
        <v/>
      </c>
      <c r="AC4" s="109" t="str">
        <f t="shared" si="6"/>
        <v/>
      </c>
      <c r="AD4" s="109" t="str">
        <f t="shared" si="7"/>
        <v/>
      </c>
      <c r="AE4" s="109"/>
      <c r="AG4" t="s">
        <v>79</v>
      </c>
      <c r="AI4" s="224" t="str">
        <f>+IF(AN4="","",MAX(AI$1:AI3)+1)</f>
        <v/>
      </c>
      <c r="AJ4" s="225" t="str">
        <f>IF(Process_Unit_Source_Desc!B26="","",Process_Unit_Source_Desc!B26)</f>
        <v/>
      </c>
      <c r="AK4" s="225" t="str">
        <f>IF(Process_Unit_Source_Desc!C26="","",Process_Unit_Source_Desc!C26)</f>
        <v/>
      </c>
      <c r="AL4" s="225" t="str">
        <f>IF(Process_Unit_Source_Desc!F26="","",Process_Unit_Source_Desc!F26)</f>
        <v/>
      </c>
      <c r="AM4" s="225" t="str">
        <f t="shared" si="9"/>
        <v/>
      </c>
      <c r="AN4" s="226" t="str">
        <f>IF(COUNTIF(AM$2:AM4,AM4)=1,AM4,"")</f>
        <v/>
      </c>
      <c r="AO4" s="226" t="str">
        <f t="shared" si="10"/>
        <v/>
      </c>
      <c r="AP4" s="148" t="str">
        <f t="shared" si="11"/>
        <v/>
      </c>
      <c r="AQ4" s="148" t="str">
        <f t="shared" si="12"/>
        <v/>
      </c>
      <c r="AR4" s="148" t="str">
        <f t="shared" si="13"/>
        <v/>
      </c>
      <c r="AT4" s="224" t="str">
        <f>+IF(AY4="","",MAX(AT$1:AT3)+1)</f>
        <v/>
      </c>
      <c r="AU4" s="225" t="str">
        <f>IF(CMS_Identification!B26="","",CMS_Identification!B26)</f>
        <v/>
      </c>
      <c r="AV4" s="225" t="str">
        <f>IF(CMS_Identification!C26="","",CMS_Identification!C26)</f>
        <v/>
      </c>
      <c r="AW4" s="225" t="str">
        <f>IF(CMS_Identification!E26="","",CMS_Identification!E26)</f>
        <v/>
      </c>
      <c r="AX4" s="225" t="str">
        <f t="shared" si="14"/>
        <v/>
      </c>
      <c r="AY4" s="226" t="str">
        <f>IF(COUNTIF(AX$2:AX4,AX4)=1,AX4,"")</f>
        <v/>
      </c>
      <c r="AZ4" s="232" t="str">
        <f t="shared" ref="AZ4:AZ67" si="19">IF(BA4="","",BA4&amp;" "&amp;BB4&amp;" "&amp;BC4)</f>
        <v/>
      </c>
      <c r="BA4" s="148" t="str">
        <f t="shared" si="15"/>
        <v/>
      </c>
      <c r="BB4" s="148" t="str">
        <f t="shared" si="16"/>
        <v/>
      </c>
      <c r="BC4" s="148" t="str">
        <f t="shared" ref="BC4:BC67" si="20">+IFERROR(INDEX(AW$2:AW$78,MATCH(ROW()-ROW(BB$1),AT$2:AT$78,0)),"")</f>
        <v/>
      </c>
      <c r="BD4" s="148" t="str">
        <f t="shared" si="17"/>
        <v xml:space="preserve"> </v>
      </c>
      <c r="BE4" s="232" t="str">
        <f t="shared" si="18"/>
        <v/>
      </c>
    </row>
    <row r="5" spans="1:57" ht="16.5" x14ac:dyDescent="0.45">
      <c r="A5" s="171" t="str">
        <f>+IF(D5="","",MAX(A$1:A4)+1)</f>
        <v/>
      </c>
      <c r="B5" s="99" t="str">
        <f>IF(Process_Unit_Source_Desc!C27="","",Process_Unit_Source_Desc!C27)</f>
        <v/>
      </c>
      <c r="C5" s="82" t="str">
        <f t="shared" si="0"/>
        <v/>
      </c>
      <c r="D5" s="99" t="str">
        <f>IF(COUNTIF(B$2:B5,B5)=1,B5,"")</f>
        <v/>
      </c>
      <c r="F5" s="171" t="str">
        <f>+IF(I5="","",MAX(F$1:F4)+1)</f>
        <v/>
      </c>
      <c r="G5" s="172" t="str">
        <f>+IF(Company_Information!B27="","",Company_Information!B27)</f>
        <v/>
      </c>
      <c r="H5" s="16" t="str">
        <f t="shared" si="1"/>
        <v/>
      </c>
      <c r="I5" s="172" t="str">
        <f>IF(COUNTIF(G$2:G5,G5)=1,G5,"")</f>
        <v/>
      </c>
      <c r="J5" s="82"/>
      <c r="K5" s="171" t="str">
        <f>+IF(N5="","",MAX(K$1:K4)+1)</f>
        <v/>
      </c>
      <c r="L5" s="172" t="str">
        <f>IF(CMS_Identification!E27="","",CMS_Identification!E27)</f>
        <v/>
      </c>
      <c r="M5" s="82" t="str">
        <f t="shared" si="8"/>
        <v/>
      </c>
      <c r="N5" s="82" t="str">
        <f>IF(COUNTIF(L$2:L5,L5)=1,L5,"")</f>
        <v/>
      </c>
      <c r="O5" s="82"/>
      <c r="P5" s="16" t="s">
        <v>52</v>
      </c>
      <c r="R5" s="195" t="s">
        <v>444</v>
      </c>
      <c r="T5" s="106" t="str">
        <f>+IF(Y5="","",MAX(T$1:T4)+1)</f>
        <v/>
      </c>
      <c r="U5" s="107" t="str">
        <f>IF(Emission_Limit_Detail!B27="","",Emission_Limit_Detail!B27)</f>
        <v/>
      </c>
      <c r="V5" s="107" t="str">
        <f>IF(Emission_Limit_Detail!C27="","",Emission_Limit_Detail!C27)</f>
        <v/>
      </c>
      <c r="W5" s="107" t="str">
        <f>IF(Emission_Limit_Detail!E27="","",Emission_Limit_Detail!E27)</f>
        <v/>
      </c>
      <c r="X5" s="107" t="str">
        <f t="shared" si="2"/>
        <v/>
      </c>
      <c r="Y5" s="108" t="str">
        <f>IF(COUNTIF(X$2:X5,X5)=1,X5,"")</f>
        <v/>
      </c>
      <c r="Z5" s="109" t="str">
        <f t="shared" si="3"/>
        <v/>
      </c>
      <c r="AA5" s="109" t="str">
        <f t="shared" si="4"/>
        <v/>
      </c>
      <c r="AB5" s="109" t="str">
        <f t="shared" si="5"/>
        <v/>
      </c>
      <c r="AC5" s="109" t="str">
        <f t="shared" si="6"/>
        <v/>
      </c>
      <c r="AD5" s="109" t="str">
        <f t="shared" si="7"/>
        <v/>
      </c>
      <c r="AE5" s="109"/>
      <c r="AG5" t="s">
        <v>80</v>
      </c>
      <c r="AI5" s="222" t="str">
        <f>+IF(AN5="","",MAX(AI$1:AI4)+1)</f>
        <v/>
      </c>
      <c r="AJ5" s="223" t="str">
        <f>IF(Process_Unit_Source_Desc!B27="","",Process_Unit_Source_Desc!B27)</f>
        <v/>
      </c>
      <c r="AK5" s="223" t="str">
        <f>IF(Process_Unit_Source_Desc!C27="","",Process_Unit_Source_Desc!C27)</f>
        <v/>
      </c>
      <c r="AL5" s="223" t="str">
        <f>IF(Process_Unit_Source_Desc!F27="","",Process_Unit_Source_Desc!F27)</f>
        <v/>
      </c>
      <c r="AM5" s="223" t="str">
        <f t="shared" si="9"/>
        <v/>
      </c>
      <c r="AN5" s="105" t="str">
        <f>IF(COUNTIF(AM$2:AM5,AM5)=1,AM5,"")</f>
        <v/>
      </c>
      <c r="AO5" s="105" t="str">
        <f t="shared" si="10"/>
        <v/>
      </c>
      <c r="AP5" s="147" t="str">
        <f t="shared" si="11"/>
        <v/>
      </c>
      <c r="AQ5" s="147" t="str">
        <f t="shared" si="12"/>
        <v/>
      </c>
      <c r="AR5" s="147" t="str">
        <f t="shared" si="13"/>
        <v/>
      </c>
      <c r="AT5" s="222" t="str">
        <f>+IF(AY5="","",MAX(AT$1:AT4)+1)</f>
        <v/>
      </c>
      <c r="AU5" s="223" t="str">
        <f>IF(CMS_Identification!B27="","",CMS_Identification!B27)</f>
        <v/>
      </c>
      <c r="AV5" s="223" t="str">
        <f>IF(CMS_Identification!C27="","",CMS_Identification!C27)</f>
        <v/>
      </c>
      <c r="AW5" s="223" t="str">
        <f>IF(CMS_Identification!E27="","",CMS_Identification!E27)</f>
        <v/>
      </c>
      <c r="AX5" s="223" t="str">
        <f t="shared" si="14"/>
        <v/>
      </c>
      <c r="AY5" s="105" t="str">
        <f>IF(COUNTIF(AX$2:AX5,AX5)=1,AX5,"")</f>
        <v/>
      </c>
      <c r="AZ5" s="231" t="str">
        <f t="shared" si="19"/>
        <v/>
      </c>
      <c r="BA5" s="147" t="str">
        <f t="shared" si="15"/>
        <v/>
      </c>
      <c r="BB5" s="147" t="str">
        <f t="shared" si="16"/>
        <v/>
      </c>
      <c r="BC5" s="147" t="str">
        <f t="shared" si="20"/>
        <v/>
      </c>
      <c r="BD5" s="147" t="str">
        <f t="shared" si="17"/>
        <v xml:space="preserve"> </v>
      </c>
      <c r="BE5" s="231" t="str">
        <f t="shared" si="18"/>
        <v/>
      </c>
    </row>
    <row r="6" spans="1:57" ht="16.5" x14ac:dyDescent="0.45">
      <c r="A6" s="115" t="str">
        <f>+IF(D6="","",MAX(A$1:A5)+1)</f>
        <v/>
      </c>
      <c r="B6" s="238" t="str">
        <f>IF(Process_Unit_Source_Desc!C28="","",Process_Unit_Source_Desc!C28)</f>
        <v/>
      </c>
      <c r="C6" s="239" t="str">
        <f t="shared" si="0"/>
        <v/>
      </c>
      <c r="D6" s="238" t="str">
        <f>IF(COUNTIF(B$2:B6,B6)=1,B6,"")</f>
        <v/>
      </c>
      <c r="F6" s="115" t="str">
        <f>+IF(I6="","",MAX(F$1:F5)+1)</f>
        <v/>
      </c>
      <c r="G6" s="173" t="str">
        <f>+IF(Company_Information!B28="","",Company_Information!B28)</f>
        <v/>
      </c>
      <c r="H6" s="93" t="str">
        <f t="shared" si="1"/>
        <v/>
      </c>
      <c r="I6" s="173" t="str">
        <f>IF(COUNTIF(G$2:G6,G6)=1,G6,"")</f>
        <v/>
      </c>
      <c r="J6" s="82"/>
      <c r="K6" s="115" t="str">
        <f>+IF(N6="","",MAX(K$1:K5)+1)</f>
        <v/>
      </c>
      <c r="L6" s="173" t="str">
        <f>IF(CMS_Identification!E28="","",CMS_Identification!E28)</f>
        <v/>
      </c>
      <c r="M6" s="239" t="str">
        <f t="shared" si="8"/>
        <v/>
      </c>
      <c r="N6" s="239" t="str">
        <f>IF(COUNTIF(L$2:L6,L6)=1,L6,"")</f>
        <v/>
      </c>
      <c r="O6" s="82"/>
      <c r="P6" s="94" t="s">
        <v>134</v>
      </c>
      <c r="T6" s="106" t="str">
        <f>+IF(Y6="","",MAX(T$1:T5)+1)</f>
        <v/>
      </c>
      <c r="U6" s="107" t="str">
        <f>IF(Emission_Limit_Detail!B28="","",Emission_Limit_Detail!B28)</f>
        <v/>
      </c>
      <c r="V6" s="107" t="str">
        <f>IF(Emission_Limit_Detail!C28="","",Emission_Limit_Detail!C28)</f>
        <v/>
      </c>
      <c r="W6" s="107" t="str">
        <f>IF(Emission_Limit_Detail!E28="","",Emission_Limit_Detail!E28)</f>
        <v/>
      </c>
      <c r="X6" s="107" t="str">
        <f t="shared" si="2"/>
        <v/>
      </c>
      <c r="Y6" s="108" t="str">
        <f>IF(COUNTIF(X$2:X6,X6)=1,X6,"")</f>
        <v/>
      </c>
      <c r="Z6" s="109" t="str">
        <f t="shared" si="3"/>
        <v/>
      </c>
      <c r="AA6" s="109" t="str">
        <f t="shared" si="4"/>
        <v/>
      </c>
      <c r="AB6" s="109" t="str">
        <f t="shared" si="5"/>
        <v/>
      </c>
      <c r="AC6" s="109" t="str">
        <f t="shared" si="6"/>
        <v/>
      </c>
      <c r="AD6" s="109" t="str">
        <f t="shared" si="7"/>
        <v/>
      </c>
      <c r="AE6" s="109"/>
      <c r="AG6" t="s">
        <v>81</v>
      </c>
      <c r="AI6" s="224" t="str">
        <f>+IF(AN6="","",MAX(AI$1:AI5)+1)</f>
        <v/>
      </c>
      <c r="AJ6" s="225" t="str">
        <f>IF(Process_Unit_Source_Desc!B28="","",Process_Unit_Source_Desc!B28)</f>
        <v/>
      </c>
      <c r="AK6" s="225" t="str">
        <f>IF(Process_Unit_Source_Desc!C28="","",Process_Unit_Source_Desc!C28)</f>
        <v/>
      </c>
      <c r="AL6" s="225" t="str">
        <f>IF(Process_Unit_Source_Desc!F28="","",Process_Unit_Source_Desc!F28)</f>
        <v/>
      </c>
      <c r="AM6" s="225" t="str">
        <f t="shared" si="9"/>
        <v/>
      </c>
      <c r="AN6" s="226" t="str">
        <f>IF(COUNTIF(AM$2:AM6,AM6)=1,AM6,"")</f>
        <v/>
      </c>
      <c r="AO6" s="226" t="str">
        <f t="shared" si="10"/>
        <v/>
      </c>
      <c r="AP6" s="148" t="str">
        <f t="shared" si="11"/>
        <v/>
      </c>
      <c r="AQ6" s="148" t="str">
        <f t="shared" si="12"/>
        <v/>
      </c>
      <c r="AR6" s="148" t="str">
        <f t="shared" si="13"/>
        <v/>
      </c>
      <c r="AT6" s="224" t="str">
        <f>+IF(AY6="","",MAX(AT$1:AT5)+1)</f>
        <v/>
      </c>
      <c r="AU6" s="225" t="str">
        <f>IF(CMS_Identification!B28="","",CMS_Identification!B28)</f>
        <v/>
      </c>
      <c r="AV6" s="225" t="str">
        <f>IF(CMS_Identification!C28="","",CMS_Identification!C28)</f>
        <v/>
      </c>
      <c r="AW6" s="225" t="str">
        <f>IF(CMS_Identification!E28="","",CMS_Identification!E28)</f>
        <v/>
      </c>
      <c r="AX6" s="225" t="str">
        <f t="shared" si="14"/>
        <v/>
      </c>
      <c r="AY6" s="226" t="str">
        <f>IF(COUNTIF(AX$2:AX6,AX6)=1,AX6,"")</f>
        <v/>
      </c>
      <c r="AZ6" s="232" t="str">
        <f t="shared" si="19"/>
        <v/>
      </c>
      <c r="BA6" s="148" t="str">
        <f t="shared" si="15"/>
        <v/>
      </c>
      <c r="BB6" s="148" t="str">
        <f t="shared" si="16"/>
        <v/>
      </c>
      <c r="BC6" s="148" t="str">
        <f t="shared" si="20"/>
        <v/>
      </c>
      <c r="BD6" s="148" t="str">
        <f t="shared" si="17"/>
        <v xml:space="preserve"> </v>
      </c>
      <c r="BE6" s="232" t="str">
        <f t="shared" si="18"/>
        <v/>
      </c>
    </row>
    <row r="7" spans="1:57" ht="16.5" x14ac:dyDescent="0.45">
      <c r="A7" s="171" t="str">
        <f>+IF(D7="","",MAX(A$1:A6)+1)</f>
        <v/>
      </c>
      <c r="B7" s="99" t="str">
        <f>IF(Process_Unit_Source_Desc!C29="","",Process_Unit_Source_Desc!C29)</f>
        <v/>
      </c>
      <c r="C7" s="82" t="str">
        <f t="shared" si="0"/>
        <v/>
      </c>
      <c r="D7" s="99" t="str">
        <f>IF(COUNTIF(B$2:B7,B7)=1,B7,"")</f>
        <v/>
      </c>
      <c r="F7" s="171" t="str">
        <f>+IF(I7="","",MAX(F$1:F6)+1)</f>
        <v/>
      </c>
      <c r="G7" s="172" t="str">
        <f>+IF(Company_Information!B29="","",Company_Information!B29)</f>
        <v/>
      </c>
      <c r="H7" s="16" t="str">
        <f t="shared" si="1"/>
        <v/>
      </c>
      <c r="I7" s="172" t="str">
        <f>IF(COUNTIF(G$2:G7,G7)=1,G7,"")</f>
        <v/>
      </c>
      <c r="J7" s="82"/>
      <c r="K7" s="171" t="str">
        <f>+IF(N7="","",MAX(K$1:K6)+1)</f>
        <v/>
      </c>
      <c r="L7" s="172" t="str">
        <f>IF(CMS_Identification!E29="","",CMS_Identification!E29)</f>
        <v/>
      </c>
      <c r="M7" s="82" t="str">
        <f t="shared" si="8"/>
        <v/>
      </c>
      <c r="N7" s="82" t="str">
        <f>IF(COUNTIF(L$2:L7,L7)=1,L7,"")</f>
        <v/>
      </c>
      <c r="O7" s="82"/>
      <c r="T7" s="106" t="str">
        <f>+IF(Y7="","",MAX(T$1:T6)+1)</f>
        <v/>
      </c>
      <c r="U7" s="107" t="str">
        <f>IF(Emission_Limit_Detail!B29="","",Emission_Limit_Detail!B29)</f>
        <v/>
      </c>
      <c r="V7" s="107" t="str">
        <f>IF(Emission_Limit_Detail!C29="","",Emission_Limit_Detail!C29)</f>
        <v/>
      </c>
      <c r="W7" s="107" t="str">
        <f>IF(Emission_Limit_Detail!E29="","",Emission_Limit_Detail!E29)</f>
        <v/>
      </c>
      <c r="X7" s="107" t="str">
        <f t="shared" si="2"/>
        <v/>
      </c>
      <c r="Y7" s="108" t="str">
        <f>IF(COUNTIF(X$2:X7,X7)=1,X7,"")</f>
        <v/>
      </c>
      <c r="Z7" s="109" t="str">
        <f t="shared" si="3"/>
        <v/>
      </c>
      <c r="AA7" s="109" t="str">
        <f t="shared" si="4"/>
        <v/>
      </c>
      <c r="AB7" s="109" t="str">
        <f t="shared" si="5"/>
        <v/>
      </c>
      <c r="AC7" s="109" t="str">
        <f t="shared" si="6"/>
        <v/>
      </c>
      <c r="AD7" s="109" t="str">
        <f t="shared" si="7"/>
        <v/>
      </c>
      <c r="AE7" s="109"/>
      <c r="AG7" t="s">
        <v>82</v>
      </c>
      <c r="AI7" s="222" t="str">
        <f>+IF(AN7="","",MAX(AI$1:AI6)+1)</f>
        <v/>
      </c>
      <c r="AJ7" s="223" t="str">
        <f>IF(Process_Unit_Source_Desc!B29="","",Process_Unit_Source_Desc!B29)</f>
        <v/>
      </c>
      <c r="AK7" s="223" t="str">
        <f>IF(Process_Unit_Source_Desc!C29="","",Process_Unit_Source_Desc!C29)</f>
        <v/>
      </c>
      <c r="AL7" s="223" t="str">
        <f>IF(Process_Unit_Source_Desc!F29="","",Process_Unit_Source_Desc!F29)</f>
        <v/>
      </c>
      <c r="AM7" s="223" t="str">
        <f t="shared" si="9"/>
        <v/>
      </c>
      <c r="AN7" s="105" t="str">
        <f>IF(COUNTIF(AM$2:AM7,AM7)=1,AM7,"")</f>
        <v/>
      </c>
      <c r="AO7" s="105" t="str">
        <f t="shared" si="10"/>
        <v/>
      </c>
      <c r="AP7" s="147" t="str">
        <f t="shared" si="11"/>
        <v/>
      </c>
      <c r="AQ7" s="147" t="str">
        <f t="shared" si="12"/>
        <v/>
      </c>
      <c r="AR7" s="147" t="str">
        <f t="shared" si="13"/>
        <v/>
      </c>
      <c r="AT7" s="222" t="str">
        <f>+IF(AY7="","",MAX(AT$1:AT6)+1)</f>
        <v/>
      </c>
      <c r="AU7" s="223" t="str">
        <f>IF(CMS_Identification!B29="","",CMS_Identification!B29)</f>
        <v/>
      </c>
      <c r="AV7" s="223" t="str">
        <f>IF(CMS_Identification!C29="","",CMS_Identification!C29)</f>
        <v/>
      </c>
      <c r="AW7" s="223" t="str">
        <f>IF(CMS_Identification!E29="","",CMS_Identification!E29)</f>
        <v/>
      </c>
      <c r="AX7" s="223" t="str">
        <f t="shared" si="14"/>
        <v/>
      </c>
      <c r="AY7" s="105" t="str">
        <f>IF(COUNTIF(AX$2:AX7,AX7)=1,AX7,"")</f>
        <v/>
      </c>
      <c r="AZ7" s="231" t="str">
        <f t="shared" si="19"/>
        <v/>
      </c>
      <c r="BA7" s="147" t="str">
        <f t="shared" si="15"/>
        <v/>
      </c>
      <c r="BB7" s="147" t="str">
        <f t="shared" si="16"/>
        <v/>
      </c>
      <c r="BC7" s="147" t="str">
        <f t="shared" si="20"/>
        <v/>
      </c>
      <c r="BD7" s="147" t="str">
        <f t="shared" si="17"/>
        <v xml:space="preserve"> </v>
      </c>
      <c r="BE7" s="231" t="str">
        <f t="shared" si="18"/>
        <v/>
      </c>
    </row>
    <row r="8" spans="1:57" ht="16.5" x14ac:dyDescent="0.45">
      <c r="A8" s="115" t="str">
        <f>+IF(D8="","",MAX(A$1:A7)+1)</f>
        <v/>
      </c>
      <c r="B8" s="238" t="str">
        <f>IF(Process_Unit_Source_Desc!C30="","",Process_Unit_Source_Desc!C30)</f>
        <v/>
      </c>
      <c r="C8" s="239" t="str">
        <f t="shared" si="0"/>
        <v/>
      </c>
      <c r="D8" s="238" t="str">
        <f>IF(COUNTIF(B$2:B8,B8)=1,B8,"")</f>
        <v/>
      </c>
      <c r="F8" s="115" t="str">
        <f>+IF(I8="","",MAX(F$1:F7)+1)</f>
        <v/>
      </c>
      <c r="G8" s="173" t="str">
        <f>+IF(Company_Information!B30="","",Company_Information!B30)</f>
        <v/>
      </c>
      <c r="H8" s="93" t="str">
        <f t="shared" si="1"/>
        <v/>
      </c>
      <c r="I8" s="173" t="str">
        <f>IF(COUNTIF(G$2:G8,G8)=1,G8,"")</f>
        <v/>
      </c>
      <c r="J8" s="82"/>
      <c r="K8" s="115" t="str">
        <f>+IF(N8="","",MAX(K$1:K7)+1)</f>
        <v/>
      </c>
      <c r="L8" s="173" t="str">
        <f>IF(CMS_Identification!E30="","",CMS_Identification!E30)</f>
        <v/>
      </c>
      <c r="M8" s="239" t="str">
        <f t="shared" si="8"/>
        <v/>
      </c>
      <c r="N8" s="239" t="str">
        <f>IF(COUNTIF(L$2:L8,L8)=1,L8,"")</f>
        <v/>
      </c>
      <c r="O8" s="82"/>
      <c r="R8" t="s">
        <v>452</v>
      </c>
      <c r="T8" s="106" t="str">
        <f>+IF(Y8="","",MAX(T$1:T7)+1)</f>
        <v/>
      </c>
      <c r="U8" s="107" t="str">
        <f>IF(Emission_Limit_Detail!B30="","",Emission_Limit_Detail!B30)</f>
        <v/>
      </c>
      <c r="V8" s="107" t="str">
        <f>IF(Emission_Limit_Detail!C30="","",Emission_Limit_Detail!C30)</f>
        <v/>
      </c>
      <c r="W8" s="107" t="str">
        <f>IF(Emission_Limit_Detail!E30="","",Emission_Limit_Detail!E30)</f>
        <v/>
      </c>
      <c r="X8" s="107" t="str">
        <f t="shared" si="2"/>
        <v/>
      </c>
      <c r="Y8" s="108" t="str">
        <f>IF(COUNTIF(X$2:X8,X8)=1,X8,"")</f>
        <v/>
      </c>
      <c r="Z8" s="109" t="str">
        <f t="shared" si="3"/>
        <v/>
      </c>
      <c r="AA8" s="109" t="str">
        <f t="shared" si="4"/>
        <v/>
      </c>
      <c r="AB8" s="109" t="str">
        <f t="shared" si="5"/>
        <v/>
      </c>
      <c r="AC8" s="109" t="str">
        <f t="shared" si="6"/>
        <v/>
      </c>
      <c r="AD8" s="109" t="str">
        <f t="shared" si="7"/>
        <v/>
      </c>
      <c r="AE8" s="109"/>
      <c r="AG8" t="s">
        <v>83</v>
      </c>
      <c r="AI8" s="224" t="str">
        <f>+IF(AN8="","",MAX(AI$1:AI7)+1)</f>
        <v/>
      </c>
      <c r="AJ8" s="225" t="str">
        <f>IF(Process_Unit_Source_Desc!B30="","",Process_Unit_Source_Desc!B30)</f>
        <v/>
      </c>
      <c r="AK8" s="225" t="str">
        <f>IF(Process_Unit_Source_Desc!C30="","",Process_Unit_Source_Desc!C30)</f>
        <v/>
      </c>
      <c r="AL8" s="225" t="str">
        <f>IF(Process_Unit_Source_Desc!F30="","",Process_Unit_Source_Desc!F30)</f>
        <v/>
      </c>
      <c r="AM8" s="225" t="str">
        <f t="shared" si="9"/>
        <v/>
      </c>
      <c r="AN8" s="226" t="str">
        <f>IF(COUNTIF(AM$2:AM8,AM8)=1,AM8,"")</f>
        <v/>
      </c>
      <c r="AO8" s="226" t="str">
        <f t="shared" si="10"/>
        <v/>
      </c>
      <c r="AP8" s="148" t="str">
        <f t="shared" si="11"/>
        <v/>
      </c>
      <c r="AQ8" s="148" t="str">
        <f t="shared" si="12"/>
        <v/>
      </c>
      <c r="AR8" s="148" t="str">
        <f t="shared" si="13"/>
        <v/>
      </c>
      <c r="AT8" s="224" t="str">
        <f>+IF(AY8="","",MAX(AT$1:AT7)+1)</f>
        <v/>
      </c>
      <c r="AU8" s="225" t="str">
        <f>IF(CMS_Identification!B30="","",CMS_Identification!B30)</f>
        <v/>
      </c>
      <c r="AV8" s="225" t="str">
        <f>IF(CMS_Identification!C30="","",CMS_Identification!C30)</f>
        <v/>
      </c>
      <c r="AW8" s="225" t="str">
        <f>IF(CMS_Identification!E30="","",CMS_Identification!E30)</f>
        <v/>
      </c>
      <c r="AX8" s="225" t="str">
        <f t="shared" si="14"/>
        <v/>
      </c>
      <c r="AY8" s="226" t="str">
        <f>IF(COUNTIF(AX$2:AX8,AX8)=1,AX8,"")</f>
        <v/>
      </c>
      <c r="AZ8" s="232" t="str">
        <f t="shared" si="19"/>
        <v/>
      </c>
      <c r="BA8" s="148" t="str">
        <f t="shared" si="15"/>
        <v/>
      </c>
      <c r="BB8" s="148" t="str">
        <f t="shared" si="16"/>
        <v/>
      </c>
      <c r="BC8" s="148" t="str">
        <f t="shared" si="20"/>
        <v/>
      </c>
      <c r="BD8" s="148" t="str">
        <f t="shared" si="17"/>
        <v xml:space="preserve"> </v>
      </c>
      <c r="BE8" s="232" t="str">
        <f t="shared" si="18"/>
        <v/>
      </c>
    </row>
    <row r="9" spans="1:57" ht="16.5" x14ac:dyDescent="0.45">
      <c r="A9" s="171" t="str">
        <f>+IF(D9="","",MAX(A$1:A8)+1)</f>
        <v/>
      </c>
      <c r="B9" s="99" t="str">
        <f>IF(Process_Unit_Source_Desc!C31="","",Process_Unit_Source_Desc!C31)</f>
        <v/>
      </c>
      <c r="C9" s="82" t="str">
        <f t="shared" si="0"/>
        <v/>
      </c>
      <c r="D9" s="99" t="str">
        <f>IF(COUNTIF(B$2:B9,B9)=1,B9,"")</f>
        <v/>
      </c>
      <c r="F9" s="171" t="str">
        <f>+IF(I9="","",MAX(F$1:F8)+1)</f>
        <v/>
      </c>
      <c r="G9" s="172" t="str">
        <f>+IF(Company_Information!B31="","",Company_Information!B31)</f>
        <v/>
      </c>
      <c r="H9" s="16" t="str">
        <f t="shared" si="1"/>
        <v/>
      </c>
      <c r="I9" s="172" t="str">
        <f>IF(COUNTIF(G$2:G9,G9)=1,G9,"")</f>
        <v/>
      </c>
      <c r="J9" s="82"/>
      <c r="K9" s="171" t="str">
        <f>+IF(N9="","",MAX(K$1:K8)+1)</f>
        <v/>
      </c>
      <c r="L9" s="172" t="str">
        <f>IF(CMS_Identification!E31="","",CMS_Identification!E31)</f>
        <v/>
      </c>
      <c r="M9" s="82" t="str">
        <f t="shared" si="8"/>
        <v/>
      </c>
      <c r="N9" s="82" t="str">
        <f>IF(COUNTIF(L$2:L9,L9)=1,L9,"")</f>
        <v/>
      </c>
      <c r="O9" s="82"/>
      <c r="R9" t="s">
        <v>453</v>
      </c>
      <c r="T9" s="106" t="str">
        <f>+IF(Y9="","",MAX(T$1:T8)+1)</f>
        <v/>
      </c>
      <c r="U9" s="107" t="str">
        <f>IF(Emission_Limit_Detail!B31="","",Emission_Limit_Detail!B31)</f>
        <v/>
      </c>
      <c r="V9" s="107" t="str">
        <f>IF(Emission_Limit_Detail!C31="","",Emission_Limit_Detail!C31)</f>
        <v/>
      </c>
      <c r="W9" s="107" t="str">
        <f>IF(Emission_Limit_Detail!E31="","",Emission_Limit_Detail!E31)</f>
        <v/>
      </c>
      <c r="X9" s="107" t="str">
        <f t="shared" si="2"/>
        <v/>
      </c>
      <c r="Y9" s="108" t="str">
        <f>IF(COUNTIF(X$2:X9,X9)=1,X9,"")</f>
        <v/>
      </c>
      <c r="Z9" s="109" t="str">
        <f t="shared" si="3"/>
        <v/>
      </c>
      <c r="AA9" s="109" t="str">
        <f t="shared" si="4"/>
        <v/>
      </c>
      <c r="AB9" s="109" t="str">
        <f t="shared" si="5"/>
        <v/>
      </c>
      <c r="AC9" s="109" t="str">
        <f t="shared" si="6"/>
        <v/>
      </c>
      <c r="AD9" s="109" t="str">
        <f t="shared" si="7"/>
        <v/>
      </c>
      <c r="AE9" s="109"/>
      <c r="AG9" t="s">
        <v>84</v>
      </c>
      <c r="AI9" s="222" t="str">
        <f>+IF(AN9="","",MAX(AI$1:AI8)+1)</f>
        <v/>
      </c>
      <c r="AJ9" s="223" t="str">
        <f>IF(Process_Unit_Source_Desc!B31="","",Process_Unit_Source_Desc!B31)</f>
        <v/>
      </c>
      <c r="AK9" s="223" t="str">
        <f>IF(Process_Unit_Source_Desc!C31="","",Process_Unit_Source_Desc!C31)</f>
        <v/>
      </c>
      <c r="AL9" s="223" t="str">
        <f>IF(Process_Unit_Source_Desc!F31="","",Process_Unit_Source_Desc!F31)</f>
        <v/>
      </c>
      <c r="AM9" s="223" t="str">
        <f t="shared" si="9"/>
        <v/>
      </c>
      <c r="AN9" s="105" t="str">
        <f>IF(COUNTIF(AM$2:AM9,AM9)=1,AM9,"")</f>
        <v/>
      </c>
      <c r="AO9" s="105" t="str">
        <f t="shared" si="10"/>
        <v/>
      </c>
      <c r="AP9" s="147" t="str">
        <f t="shared" si="11"/>
        <v/>
      </c>
      <c r="AQ9" s="147" t="str">
        <f t="shared" si="12"/>
        <v/>
      </c>
      <c r="AR9" s="147" t="str">
        <f t="shared" si="13"/>
        <v/>
      </c>
      <c r="AT9" s="222" t="str">
        <f>+IF(AY9="","",MAX(AT$1:AT8)+1)</f>
        <v/>
      </c>
      <c r="AU9" s="223" t="str">
        <f>IF(CMS_Identification!B31="","",CMS_Identification!B31)</f>
        <v/>
      </c>
      <c r="AV9" s="223" t="str">
        <f>IF(CMS_Identification!C31="","",CMS_Identification!C31)</f>
        <v/>
      </c>
      <c r="AW9" s="223" t="str">
        <f>IF(CMS_Identification!E31="","",CMS_Identification!E31)</f>
        <v/>
      </c>
      <c r="AX9" s="223" t="str">
        <f t="shared" si="14"/>
        <v/>
      </c>
      <c r="AY9" s="105" t="str">
        <f>IF(COUNTIF(AX$2:AX9,AX9)=1,AX9,"")</f>
        <v/>
      </c>
      <c r="AZ9" s="231" t="str">
        <f t="shared" si="19"/>
        <v/>
      </c>
      <c r="BA9" s="147" t="str">
        <f t="shared" si="15"/>
        <v/>
      </c>
      <c r="BB9" s="147" t="str">
        <f t="shared" si="16"/>
        <v/>
      </c>
      <c r="BC9" s="147" t="str">
        <f t="shared" si="20"/>
        <v/>
      </c>
      <c r="BD9" s="147" t="str">
        <f t="shared" si="17"/>
        <v xml:space="preserve"> </v>
      </c>
      <c r="BE9" s="231" t="str">
        <f t="shared" si="18"/>
        <v/>
      </c>
    </row>
    <row r="10" spans="1:57" ht="16.5" x14ac:dyDescent="0.45">
      <c r="A10" s="115" t="str">
        <f>+IF(D10="","",MAX(A$1:A9)+1)</f>
        <v/>
      </c>
      <c r="B10" s="238" t="str">
        <f>IF(Process_Unit_Source_Desc!C32="","",Process_Unit_Source_Desc!C32)</f>
        <v/>
      </c>
      <c r="C10" s="239" t="str">
        <f t="shared" si="0"/>
        <v/>
      </c>
      <c r="D10" s="238" t="str">
        <f>IF(COUNTIF(B$2:B10,B10)=1,B10,"")</f>
        <v/>
      </c>
      <c r="F10" s="115" t="str">
        <f>+IF(I10="","",MAX(F$1:F9)+1)</f>
        <v/>
      </c>
      <c r="G10" s="173" t="str">
        <f>+IF(Company_Information!B32="","",Company_Information!B32)</f>
        <v/>
      </c>
      <c r="H10" s="93" t="str">
        <f t="shared" si="1"/>
        <v/>
      </c>
      <c r="I10" s="173" t="str">
        <f>IF(COUNTIF(G$2:G10,G10)=1,G10,"")</f>
        <v/>
      </c>
      <c r="J10" s="82"/>
      <c r="K10" s="115" t="str">
        <f>+IF(N10="","",MAX(K$1:K9)+1)</f>
        <v/>
      </c>
      <c r="L10" s="173" t="str">
        <f>IF(CMS_Identification!E32="","",CMS_Identification!E32)</f>
        <v/>
      </c>
      <c r="M10" s="239" t="str">
        <f t="shared" si="8"/>
        <v/>
      </c>
      <c r="N10" s="239" t="str">
        <f>IF(COUNTIF(L$2:L10,L10)=1,L10,"")</f>
        <v/>
      </c>
      <c r="O10" s="82"/>
      <c r="R10" s="195" t="s">
        <v>454</v>
      </c>
      <c r="T10" s="106" t="str">
        <f>+IF(Y10="","",MAX(T$1:T9)+1)</f>
        <v/>
      </c>
      <c r="U10" s="107" t="str">
        <f>IF(Emission_Limit_Detail!B32="","",Emission_Limit_Detail!B32)</f>
        <v/>
      </c>
      <c r="V10" s="107" t="str">
        <f>IF(Emission_Limit_Detail!C32="","",Emission_Limit_Detail!C32)</f>
        <v/>
      </c>
      <c r="W10" s="107" t="str">
        <f>IF(Emission_Limit_Detail!E32="","",Emission_Limit_Detail!E32)</f>
        <v/>
      </c>
      <c r="X10" s="107" t="str">
        <f t="shared" si="2"/>
        <v/>
      </c>
      <c r="Y10" s="108" t="str">
        <f>IF(COUNTIF(X$2:X10,X10)=1,X10,"")</f>
        <v/>
      </c>
      <c r="Z10" s="109" t="str">
        <f t="shared" si="3"/>
        <v/>
      </c>
      <c r="AA10" s="109" t="str">
        <f t="shared" si="4"/>
        <v/>
      </c>
      <c r="AB10" s="109" t="str">
        <f t="shared" si="5"/>
        <v/>
      </c>
      <c r="AC10" s="109" t="str">
        <f t="shared" si="6"/>
        <v/>
      </c>
      <c r="AD10" s="109" t="str">
        <f t="shared" si="7"/>
        <v/>
      </c>
      <c r="AE10" s="109"/>
      <c r="AG10" t="s">
        <v>85</v>
      </c>
      <c r="AI10" s="224" t="str">
        <f>+IF(AN10="","",MAX(AI$1:AI9)+1)</f>
        <v/>
      </c>
      <c r="AJ10" s="225" t="str">
        <f>IF(Process_Unit_Source_Desc!B32="","",Process_Unit_Source_Desc!B32)</f>
        <v/>
      </c>
      <c r="AK10" s="225" t="str">
        <f>IF(Process_Unit_Source_Desc!C32="","",Process_Unit_Source_Desc!C32)</f>
        <v/>
      </c>
      <c r="AL10" s="225" t="str">
        <f>IF(Process_Unit_Source_Desc!F32="","",Process_Unit_Source_Desc!F32)</f>
        <v/>
      </c>
      <c r="AM10" s="225" t="str">
        <f t="shared" si="9"/>
        <v/>
      </c>
      <c r="AN10" s="226" t="str">
        <f>IF(COUNTIF(AM$2:AM10,AM10)=1,AM10,"")</f>
        <v/>
      </c>
      <c r="AO10" s="226" t="str">
        <f t="shared" si="10"/>
        <v/>
      </c>
      <c r="AP10" s="148" t="str">
        <f t="shared" si="11"/>
        <v/>
      </c>
      <c r="AQ10" s="148" t="str">
        <f t="shared" si="12"/>
        <v/>
      </c>
      <c r="AR10" s="148" t="str">
        <f t="shared" si="13"/>
        <v/>
      </c>
      <c r="AT10" s="224" t="str">
        <f>+IF(AY10="","",MAX(AT$1:AT9)+1)</f>
        <v/>
      </c>
      <c r="AU10" s="225" t="str">
        <f>IF(CMS_Identification!B32="","",CMS_Identification!B32)</f>
        <v/>
      </c>
      <c r="AV10" s="225" t="str">
        <f>IF(CMS_Identification!C32="","",CMS_Identification!C32)</f>
        <v/>
      </c>
      <c r="AW10" s="225" t="str">
        <f>IF(CMS_Identification!E32="","",CMS_Identification!E32)</f>
        <v/>
      </c>
      <c r="AX10" s="225" t="str">
        <f t="shared" si="14"/>
        <v/>
      </c>
      <c r="AY10" s="226" t="str">
        <f>IF(COUNTIF(AX$2:AX10,AX10)=1,AX10,"")</f>
        <v/>
      </c>
      <c r="AZ10" s="232" t="str">
        <f t="shared" si="19"/>
        <v/>
      </c>
      <c r="BA10" s="148" t="str">
        <f t="shared" si="15"/>
        <v/>
      </c>
      <c r="BB10" s="148" t="str">
        <f t="shared" si="16"/>
        <v/>
      </c>
      <c r="BC10" s="148" t="str">
        <f t="shared" si="20"/>
        <v/>
      </c>
      <c r="BD10" s="148" t="str">
        <f t="shared" si="17"/>
        <v xml:space="preserve"> </v>
      </c>
      <c r="BE10" s="232" t="str">
        <f t="shared" si="18"/>
        <v/>
      </c>
    </row>
    <row r="11" spans="1:57" ht="16.5" x14ac:dyDescent="0.45">
      <c r="A11" s="171" t="str">
        <f>+IF(D11="","",MAX(A$1:A10)+1)</f>
        <v/>
      </c>
      <c r="B11" s="99" t="str">
        <f>IF(Process_Unit_Source_Desc!C33="","",Process_Unit_Source_Desc!C33)</f>
        <v/>
      </c>
      <c r="C11" s="82" t="str">
        <f t="shared" si="0"/>
        <v/>
      </c>
      <c r="D11" s="99" t="str">
        <f>IF(COUNTIF(B$2:B11,B11)=1,B11,"")</f>
        <v/>
      </c>
      <c r="F11" s="161" t="str">
        <f>+IF(I11="","",MAX(F$1:F10)+1)</f>
        <v/>
      </c>
      <c r="G11" s="174" t="str">
        <f>+IF(Company_Information!B33="","",Company_Information!B33)</f>
        <v/>
      </c>
      <c r="H11" s="161" t="str">
        <f t="shared" si="1"/>
        <v/>
      </c>
      <c r="I11" s="174" t="str">
        <f>IF(COUNTIF(G$2:G11,G11)=1,G11,"")</f>
        <v/>
      </c>
      <c r="J11" s="82"/>
      <c r="K11" s="171" t="str">
        <f>+IF(N11="","",MAX(K$1:K10)+1)</f>
        <v/>
      </c>
      <c r="L11" s="172" t="str">
        <f>IF(CMS_Identification!E33="","",CMS_Identification!E33)</f>
        <v/>
      </c>
      <c r="M11" s="82" t="str">
        <f t="shared" si="8"/>
        <v/>
      </c>
      <c r="N11" s="82" t="str">
        <f>IF(COUNTIF(L$2:L11,L11)=1,L11,"")</f>
        <v/>
      </c>
      <c r="O11" s="82"/>
      <c r="R11" s="195" t="s">
        <v>455</v>
      </c>
      <c r="T11" s="106" t="str">
        <f>+IF(Y11="","",MAX(T$1:T10)+1)</f>
        <v/>
      </c>
      <c r="U11" s="107" t="str">
        <f>IF(Emission_Limit_Detail!B33="","",Emission_Limit_Detail!B33)</f>
        <v/>
      </c>
      <c r="V11" s="107" t="str">
        <f>IF(Emission_Limit_Detail!C33="","",Emission_Limit_Detail!C33)</f>
        <v/>
      </c>
      <c r="W11" s="107" t="str">
        <f>IF(Emission_Limit_Detail!E33="","",Emission_Limit_Detail!E33)</f>
        <v/>
      </c>
      <c r="X11" s="107" t="str">
        <f t="shared" si="2"/>
        <v/>
      </c>
      <c r="Y11" s="108" t="str">
        <f>IF(COUNTIF(X$2:X11,X11)=1,X11,"")</f>
        <v/>
      </c>
      <c r="Z11" s="109" t="str">
        <f t="shared" si="3"/>
        <v/>
      </c>
      <c r="AA11" s="109" t="str">
        <f t="shared" si="4"/>
        <v/>
      </c>
      <c r="AB11" s="109" t="str">
        <f t="shared" si="5"/>
        <v/>
      </c>
      <c r="AC11" s="109" t="str">
        <f t="shared" si="6"/>
        <v/>
      </c>
      <c r="AD11" s="109" t="str">
        <f t="shared" si="7"/>
        <v/>
      </c>
      <c r="AE11" s="109"/>
      <c r="AG11" t="s">
        <v>86</v>
      </c>
      <c r="AI11" s="222" t="str">
        <f>+IF(AN11="","",MAX(AI$1:AI10)+1)</f>
        <v/>
      </c>
      <c r="AJ11" s="223" t="str">
        <f>IF(Process_Unit_Source_Desc!B33="","",Process_Unit_Source_Desc!B33)</f>
        <v/>
      </c>
      <c r="AK11" s="223" t="str">
        <f>IF(Process_Unit_Source_Desc!C33="","",Process_Unit_Source_Desc!C33)</f>
        <v/>
      </c>
      <c r="AL11" s="223" t="str">
        <f>IF(Process_Unit_Source_Desc!F33="","",Process_Unit_Source_Desc!F33)</f>
        <v/>
      </c>
      <c r="AM11" s="223" t="str">
        <f t="shared" si="9"/>
        <v/>
      </c>
      <c r="AN11" s="105" t="str">
        <f>IF(COUNTIF(AM$2:AM11,AM11)=1,AM11,"")</f>
        <v/>
      </c>
      <c r="AO11" s="105" t="str">
        <f t="shared" si="10"/>
        <v/>
      </c>
      <c r="AP11" s="147" t="str">
        <f t="shared" si="11"/>
        <v/>
      </c>
      <c r="AQ11" s="147" t="str">
        <f t="shared" si="12"/>
        <v/>
      </c>
      <c r="AR11" s="147" t="str">
        <f t="shared" si="13"/>
        <v/>
      </c>
      <c r="AT11" s="222" t="str">
        <f>+IF(AY11="","",MAX(AT$1:AT10)+1)</f>
        <v/>
      </c>
      <c r="AU11" s="223" t="str">
        <f>IF(CMS_Identification!B33="","",CMS_Identification!B33)</f>
        <v/>
      </c>
      <c r="AV11" s="223" t="str">
        <f>IF(CMS_Identification!C33="","",CMS_Identification!C33)</f>
        <v/>
      </c>
      <c r="AW11" s="223" t="str">
        <f>IF(CMS_Identification!E33="","",CMS_Identification!E33)</f>
        <v/>
      </c>
      <c r="AX11" s="223" t="str">
        <f t="shared" si="14"/>
        <v/>
      </c>
      <c r="AY11" s="105" t="str">
        <f>IF(COUNTIF(AX$2:AX11,AX11)=1,AX11,"")</f>
        <v/>
      </c>
      <c r="AZ11" s="231" t="str">
        <f t="shared" si="19"/>
        <v/>
      </c>
      <c r="BA11" s="147" t="str">
        <f t="shared" si="15"/>
        <v/>
      </c>
      <c r="BB11" s="147" t="str">
        <f t="shared" si="16"/>
        <v/>
      </c>
      <c r="BC11" s="147" t="str">
        <f t="shared" si="20"/>
        <v/>
      </c>
      <c r="BD11" s="147" t="str">
        <f t="shared" si="17"/>
        <v xml:space="preserve"> </v>
      </c>
      <c r="BE11" s="231" t="str">
        <f t="shared" si="18"/>
        <v/>
      </c>
    </row>
    <row r="12" spans="1:57" ht="16.5" x14ac:dyDescent="0.45">
      <c r="A12" s="115" t="str">
        <f>+IF(D12="","",MAX(A$1:A11)+1)</f>
        <v/>
      </c>
      <c r="B12" s="238" t="str">
        <f>IF(Process_Unit_Source_Desc!C34="","",Process_Unit_Source_Desc!C34)</f>
        <v/>
      </c>
      <c r="C12" s="239" t="str">
        <f t="shared" si="0"/>
        <v/>
      </c>
      <c r="D12" s="238" t="str">
        <f>IF(COUNTIF(B$2:B12,B12)=1,B12,"")</f>
        <v/>
      </c>
      <c r="G12" s="82"/>
      <c r="K12" s="115" t="str">
        <f>+IF(N12="","",MAX(K$1:K11)+1)</f>
        <v/>
      </c>
      <c r="L12" s="173" t="str">
        <f>IF(CMS_Identification!E34="","",CMS_Identification!E34)</f>
        <v/>
      </c>
      <c r="M12" s="239" t="str">
        <f t="shared" si="8"/>
        <v/>
      </c>
      <c r="N12" s="239" t="str">
        <f>IF(COUNTIF(L$2:L12,L12)=1,L12,"")</f>
        <v/>
      </c>
      <c r="P12" t="s">
        <v>70</v>
      </c>
      <c r="R12" s="195" t="s">
        <v>456</v>
      </c>
      <c r="T12" s="106" t="str">
        <f>+IF(Y12="","",MAX(T$1:T11)+1)</f>
        <v/>
      </c>
      <c r="U12" s="107" t="str">
        <f>IF(Emission_Limit_Detail!B34="","",Emission_Limit_Detail!B34)</f>
        <v/>
      </c>
      <c r="V12" s="107" t="str">
        <f>IF(Emission_Limit_Detail!C34="","",Emission_Limit_Detail!C34)</f>
        <v/>
      </c>
      <c r="W12" s="107" t="str">
        <f>IF(Emission_Limit_Detail!E34="","",Emission_Limit_Detail!E34)</f>
        <v/>
      </c>
      <c r="X12" s="107" t="str">
        <f t="shared" si="2"/>
        <v/>
      </c>
      <c r="Y12" s="108" t="str">
        <f>IF(COUNTIF(X$2:X12,X12)=1,X12,"")</f>
        <v/>
      </c>
      <c r="Z12" s="109" t="str">
        <f t="shared" si="3"/>
        <v/>
      </c>
      <c r="AA12" s="109" t="str">
        <f t="shared" si="4"/>
        <v/>
      </c>
      <c r="AB12" s="109" t="str">
        <f t="shared" si="5"/>
        <v/>
      </c>
      <c r="AC12" s="109" t="str">
        <f t="shared" si="6"/>
        <v/>
      </c>
      <c r="AD12" s="109" t="str">
        <f t="shared" si="7"/>
        <v/>
      </c>
      <c r="AE12" s="109"/>
      <c r="AG12" t="s">
        <v>87</v>
      </c>
      <c r="AI12" s="224" t="str">
        <f>+IF(AN12="","",MAX(AI$1:AI11)+1)</f>
        <v/>
      </c>
      <c r="AJ12" s="225" t="str">
        <f>IF(Process_Unit_Source_Desc!B34="","",Process_Unit_Source_Desc!B34)</f>
        <v/>
      </c>
      <c r="AK12" s="225" t="str">
        <f>IF(Process_Unit_Source_Desc!C34="","",Process_Unit_Source_Desc!C34)</f>
        <v/>
      </c>
      <c r="AL12" s="225" t="str">
        <f>IF(Process_Unit_Source_Desc!F34="","",Process_Unit_Source_Desc!F34)</f>
        <v/>
      </c>
      <c r="AM12" s="225" t="str">
        <f t="shared" si="9"/>
        <v/>
      </c>
      <c r="AN12" s="226" t="str">
        <f>IF(COUNTIF(AM$2:AM12,AM12)=1,AM12,"")</f>
        <v/>
      </c>
      <c r="AO12" s="226" t="str">
        <f t="shared" si="10"/>
        <v/>
      </c>
      <c r="AP12" s="148" t="str">
        <f t="shared" si="11"/>
        <v/>
      </c>
      <c r="AQ12" s="148" t="str">
        <f t="shared" si="12"/>
        <v/>
      </c>
      <c r="AR12" s="148" t="str">
        <f t="shared" si="13"/>
        <v/>
      </c>
      <c r="AT12" s="224" t="str">
        <f>+IF(AY12="","",MAX(AT$1:AT11)+1)</f>
        <v/>
      </c>
      <c r="AU12" s="225" t="str">
        <f>IF(CMS_Identification!B34="","",CMS_Identification!B34)</f>
        <v/>
      </c>
      <c r="AV12" s="225" t="str">
        <f>IF(CMS_Identification!C34="","",CMS_Identification!C34)</f>
        <v/>
      </c>
      <c r="AW12" s="225" t="str">
        <f>IF(CMS_Identification!E34="","",CMS_Identification!E34)</f>
        <v/>
      </c>
      <c r="AX12" s="225" t="str">
        <f t="shared" si="14"/>
        <v/>
      </c>
      <c r="AY12" s="226" t="str">
        <f>IF(COUNTIF(AX$2:AX12,AX12)=1,AX12,"")</f>
        <v/>
      </c>
      <c r="AZ12" s="232" t="str">
        <f t="shared" si="19"/>
        <v/>
      </c>
      <c r="BA12" s="148" t="str">
        <f t="shared" si="15"/>
        <v/>
      </c>
      <c r="BB12" s="148" t="str">
        <f t="shared" si="16"/>
        <v/>
      </c>
      <c r="BC12" s="148" t="str">
        <f t="shared" si="20"/>
        <v/>
      </c>
      <c r="BD12" s="148" t="str">
        <f t="shared" si="17"/>
        <v xml:space="preserve"> </v>
      </c>
      <c r="BE12" s="232" t="str">
        <f t="shared" si="18"/>
        <v/>
      </c>
    </row>
    <row r="13" spans="1:57" ht="16.5" x14ac:dyDescent="0.45">
      <c r="A13" s="171" t="str">
        <f>+IF(D13="","",MAX(A$1:A12)+1)</f>
        <v/>
      </c>
      <c r="B13" s="99" t="str">
        <f>IF(Process_Unit_Source_Desc!C35="","",Process_Unit_Source_Desc!C35)</f>
        <v/>
      </c>
      <c r="C13" s="82" t="str">
        <f t="shared" si="0"/>
        <v/>
      </c>
      <c r="D13" s="99" t="str">
        <f>IF(COUNTIF(B$2:B13,B13)=1,B13,"")</f>
        <v/>
      </c>
      <c r="G13" s="82"/>
      <c r="K13" s="171" t="str">
        <f>+IF(N13="","",MAX(K$1:K12)+1)</f>
        <v/>
      </c>
      <c r="L13" s="172" t="str">
        <f>IF(CMS_Identification!E35="","",CMS_Identification!E35)</f>
        <v/>
      </c>
      <c r="M13" s="82" t="str">
        <f t="shared" si="8"/>
        <v/>
      </c>
      <c r="N13" s="82" t="str">
        <f>IF(COUNTIF(L$2:L13,L13)=1,L13,"")</f>
        <v/>
      </c>
      <c r="P13" t="s">
        <v>67</v>
      </c>
      <c r="R13" s="195" t="s">
        <v>457</v>
      </c>
      <c r="T13" s="106" t="str">
        <f>+IF(Y13="","",MAX(T$1:T12)+1)</f>
        <v/>
      </c>
      <c r="U13" s="107" t="str">
        <f>IF(Emission_Limit_Detail!B35="","",Emission_Limit_Detail!B35)</f>
        <v/>
      </c>
      <c r="V13" s="107" t="str">
        <f>IF(Emission_Limit_Detail!C35="","",Emission_Limit_Detail!C35)</f>
        <v/>
      </c>
      <c r="W13" s="107" t="str">
        <f>IF(Emission_Limit_Detail!E35="","",Emission_Limit_Detail!E35)</f>
        <v/>
      </c>
      <c r="X13" s="107" t="str">
        <f t="shared" si="2"/>
        <v/>
      </c>
      <c r="Y13" s="108" t="str">
        <f>IF(COUNTIF(X$2:X13,X13)=1,X13,"")</f>
        <v/>
      </c>
      <c r="Z13" s="109" t="str">
        <f t="shared" si="3"/>
        <v/>
      </c>
      <c r="AA13" s="109" t="str">
        <f t="shared" si="4"/>
        <v/>
      </c>
      <c r="AB13" s="109" t="str">
        <f t="shared" si="5"/>
        <v/>
      </c>
      <c r="AC13" s="109" t="str">
        <f t="shared" si="6"/>
        <v/>
      </c>
      <c r="AD13" s="109" t="str">
        <f t="shared" si="7"/>
        <v/>
      </c>
      <c r="AE13" s="109"/>
      <c r="AG13" t="s">
        <v>88</v>
      </c>
      <c r="AI13" s="222" t="str">
        <f>+IF(AN13="","",MAX(AI$1:AI12)+1)</f>
        <v/>
      </c>
      <c r="AJ13" s="223" t="str">
        <f>IF(Process_Unit_Source_Desc!B35="","",Process_Unit_Source_Desc!B35)</f>
        <v/>
      </c>
      <c r="AK13" s="223" t="str">
        <f>IF(Process_Unit_Source_Desc!C35="","",Process_Unit_Source_Desc!C35)</f>
        <v/>
      </c>
      <c r="AL13" s="223" t="str">
        <f>IF(Process_Unit_Source_Desc!F35="","",Process_Unit_Source_Desc!F35)</f>
        <v/>
      </c>
      <c r="AM13" s="223" t="str">
        <f t="shared" si="9"/>
        <v/>
      </c>
      <c r="AN13" s="105" t="str">
        <f>IF(COUNTIF(AM$2:AM13,AM13)=1,AM13,"")</f>
        <v/>
      </c>
      <c r="AO13" s="105" t="str">
        <f t="shared" si="10"/>
        <v/>
      </c>
      <c r="AP13" s="147" t="str">
        <f t="shared" si="11"/>
        <v/>
      </c>
      <c r="AQ13" s="147" t="str">
        <f t="shared" si="12"/>
        <v/>
      </c>
      <c r="AR13" s="147" t="str">
        <f t="shared" si="13"/>
        <v/>
      </c>
      <c r="AT13" s="222" t="str">
        <f>+IF(AY13="","",MAX(AT$1:AT12)+1)</f>
        <v/>
      </c>
      <c r="AU13" s="223" t="str">
        <f>IF(CMS_Identification!B35="","",CMS_Identification!B35)</f>
        <v/>
      </c>
      <c r="AV13" s="223" t="str">
        <f>IF(CMS_Identification!C35="","",CMS_Identification!C35)</f>
        <v/>
      </c>
      <c r="AW13" s="223" t="str">
        <f>IF(CMS_Identification!E35="","",CMS_Identification!E35)</f>
        <v/>
      </c>
      <c r="AX13" s="223" t="str">
        <f t="shared" si="14"/>
        <v/>
      </c>
      <c r="AY13" s="105" t="str">
        <f>IF(COUNTIF(AX$2:AX13,AX13)=1,AX13,"")</f>
        <v/>
      </c>
      <c r="AZ13" s="231" t="str">
        <f t="shared" si="19"/>
        <v/>
      </c>
      <c r="BA13" s="147" t="str">
        <f t="shared" si="15"/>
        <v/>
      </c>
      <c r="BB13" s="147" t="str">
        <f t="shared" si="16"/>
        <v/>
      </c>
      <c r="BC13" s="147" t="str">
        <f t="shared" si="20"/>
        <v/>
      </c>
      <c r="BD13" s="147" t="str">
        <f t="shared" si="17"/>
        <v xml:space="preserve"> </v>
      </c>
      <c r="BE13" s="231" t="str">
        <f t="shared" si="18"/>
        <v/>
      </c>
    </row>
    <row r="14" spans="1:57" ht="16.5" x14ac:dyDescent="0.45">
      <c r="A14" s="115" t="str">
        <f>+IF(D14="","",MAX(A$1:A13)+1)</f>
        <v/>
      </c>
      <c r="B14" s="238" t="str">
        <f>IF(Process_Unit_Source_Desc!C36="","",Process_Unit_Source_Desc!C36)</f>
        <v/>
      </c>
      <c r="C14" s="239" t="str">
        <f t="shared" si="0"/>
        <v/>
      </c>
      <c r="D14" s="238" t="str">
        <f>IF(COUNTIF(B$2:B14,B14)=1,B14,"")</f>
        <v/>
      </c>
      <c r="G14" s="82"/>
      <c r="K14" s="115" t="str">
        <f>+IF(N14="","",MAX(K$1:K13)+1)</f>
        <v/>
      </c>
      <c r="L14" s="173" t="str">
        <f>IF(CMS_Identification!E36="","",CMS_Identification!E36)</f>
        <v/>
      </c>
      <c r="M14" s="239" t="str">
        <f t="shared" si="8"/>
        <v/>
      </c>
      <c r="N14" s="239" t="str">
        <f>IF(COUNTIF(L$2:L14,L14)=1,L14,"")</f>
        <v/>
      </c>
      <c r="R14" s="195" t="s">
        <v>458</v>
      </c>
      <c r="T14" s="106" t="str">
        <f>+IF(Y14="","",MAX(T$1:T13)+1)</f>
        <v/>
      </c>
      <c r="U14" s="107" t="str">
        <f>IF(Emission_Limit_Detail!B36="","",Emission_Limit_Detail!B36)</f>
        <v/>
      </c>
      <c r="V14" s="107" t="str">
        <f>IF(Emission_Limit_Detail!C36="","",Emission_Limit_Detail!C36)</f>
        <v/>
      </c>
      <c r="W14" s="107" t="str">
        <f>IF(Emission_Limit_Detail!E36="","",Emission_Limit_Detail!E36)</f>
        <v/>
      </c>
      <c r="X14" s="107" t="str">
        <f t="shared" si="2"/>
        <v/>
      </c>
      <c r="Y14" s="108" t="str">
        <f>IF(COUNTIF(X$2:X14,X14)=1,X14,"")</f>
        <v/>
      </c>
      <c r="Z14" s="109" t="str">
        <f t="shared" si="3"/>
        <v/>
      </c>
      <c r="AA14" s="109" t="str">
        <f t="shared" si="4"/>
        <v/>
      </c>
      <c r="AB14" s="109" t="str">
        <f t="shared" si="5"/>
        <v/>
      </c>
      <c r="AC14" s="109" t="str">
        <f t="shared" si="6"/>
        <v/>
      </c>
      <c r="AD14" s="109" t="str">
        <f t="shared" si="7"/>
        <v/>
      </c>
      <c r="AE14" s="109"/>
      <c r="AG14" t="s">
        <v>89</v>
      </c>
      <c r="AI14" s="224" t="str">
        <f>+IF(AN14="","",MAX(AI$1:AI13)+1)</f>
        <v/>
      </c>
      <c r="AJ14" s="225" t="str">
        <f>IF(Process_Unit_Source_Desc!B36="","",Process_Unit_Source_Desc!B36)</f>
        <v/>
      </c>
      <c r="AK14" s="225" t="str">
        <f>IF(Process_Unit_Source_Desc!C36="","",Process_Unit_Source_Desc!C36)</f>
        <v/>
      </c>
      <c r="AL14" s="225" t="str">
        <f>IF(Process_Unit_Source_Desc!F36="","",Process_Unit_Source_Desc!F36)</f>
        <v/>
      </c>
      <c r="AM14" s="225" t="str">
        <f t="shared" si="9"/>
        <v/>
      </c>
      <c r="AN14" s="226" t="str">
        <f>IF(COUNTIF(AM$2:AM14,AM14)=1,AM14,"")</f>
        <v/>
      </c>
      <c r="AO14" s="226" t="str">
        <f t="shared" si="10"/>
        <v/>
      </c>
      <c r="AP14" s="148" t="str">
        <f t="shared" si="11"/>
        <v/>
      </c>
      <c r="AQ14" s="148" t="str">
        <f t="shared" si="12"/>
        <v/>
      </c>
      <c r="AR14" s="148" t="str">
        <f t="shared" si="13"/>
        <v/>
      </c>
      <c r="AT14" s="224" t="str">
        <f>+IF(AY14="","",MAX(AT$1:AT13)+1)</f>
        <v/>
      </c>
      <c r="AU14" s="225" t="str">
        <f>IF(CMS_Identification!B36="","",CMS_Identification!B36)</f>
        <v/>
      </c>
      <c r="AV14" s="225" t="str">
        <f>IF(CMS_Identification!C36="","",CMS_Identification!C36)</f>
        <v/>
      </c>
      <c r="AW14" s="225" t="str">
        <f>IF(CMS_Identification!E36="","",CMS_Identification!E36)</f>
        <v/>
      </c>
      <c r="AX14" s="225" t="str">
        <f t="shared" si="14"/>
        <v/>
      </c>
      <c r="AY14" s="226" t="str">
        <f>IF(COUNTIF(AX$2:AX14,AX14)=1,AX14,"")</f>
        <v/>
      </c>
      <c r="AZ14" s="232" t="str">
        <f t="shared" si="19"/>
        <v/>
      </c>
      <c r="BA14" s="148" t="str">
        <f t="shared" si="15"/>
        <v/>
      </c>
      <c r="BB14" s="148" t="str">
        <f t="shared" si="16"/>
        <v/>
      </c>
      <c r="BC14" s="148" t="str">
        <f t="shared" si="20"/>
        <v/>
      </c>
      <c r="BD14" s="148" t="str">
        <f t="shared" si="17"/>
        <v xml:space="preserve"> </v>
      </c>
      <c r="BE14" s="232" t="str">
        <f t="shared" si="18"/>
        <v/>
      </c>
    </row>
    <row r="15" spans="1:57" ht="16.5" x14ac:dyDescent="0.45">
      <c r="A15" s="171" t="str">
        <f>+IF(D15="","",MAX(A$1:A14)+1)</f>
        <v/>
      </c>
      <c r="B15" s="99" t="str">
        <f>IF(Process_Unit_Source_Desc!C37="","",Process_Unit_Source_Desc!C37)</f>
        <v/>
      </c>
      <c r="C15" s="82" t="str">
        <f t="shared" si="0"/>
        <v/>
      </c>
      <c r="D15" s="99" t="str">
        <f>IF(COUNTIF(B$2:B15,B15)=1,B15,"")</f>
        <v/>
      </c>
      <c r="G15" s="82"/>
      <c r="K15" s="171" t="str">
        <f>+IF(N15="","",MAX(K$1:K14)+1)</f>
        <v/>
      </c>
      <c r="L15" s="172" t="str">
        <f>IF(CMS_Identification!E37="","",CMS_Identification!E37)</f>
        <v/>
      </c>
      <c r="M15" s="82" t="str">
        <f t="shared" si="8"/>
        <v/>
      </c>
      <c r="N15" s="82" t="str">
        <f>IF(COUNTIF(L$2:L15,L15)=1,L15,"")</f>
        <v/>
      </c>
      <c r="P15" s="115" t="s">
        <v>66</v>
      </c>
      <c r="R15" s="195" t="s">
        <v>459</v>
      </c>
      <c r="T15" s="106" t="str">
        <f>+IF(Y15="","",MAX(T$1:T14)+1)</f>
        <v/>
      </c>
      <c r="U15" s="107" t="str">
        <f>IF(Emission_Limit_Detail!B37="","",Emission_Limit_Detail!B37)</f>
        <v/>
      </c>
      <c r="V15" s="107" t="str">
        <f>IF(Emission_Limit_Detail!C37="","",Emission_Limit_Detail!C37)</f>
        <v/>
      </c>
      <c r="W15" s="107" t="str">
        <f>IF(Emission_Limit_Detail!E37="","",Emission_Limit_Detail!E37)</f>
        <v/>
      </c>
      <c r="X15" s="107" t="str">
        <f t="shared" si="2"/>
        <v/>
      </c>
      <c r="Y15" s="108" t="str">
        <f>IF(COUNTIF(X$2:X15,X15)=1,X15,"")</f>
        <v/>
      </c>
      <c r="Z15" s="109" t="str">
        <f t="shared" si="3"/>
        <v/>
      </c>
      <c r="AA15" s="109" t="str">
        <f t="shared" si="4"/>
        <v/>
      </c>
      <c r="AB15" s="109" t="str">
        <f t="shared" si="5"/>
        <v/>
      </c>
      <c r="AC15" s="109" t="str">
        <f t="shared" si="6"/>
        <v/>
      </c>
      <c r="AD15" s="109" t="str">
        <f t="shared" si="7"/>
        <v/>
      </c>
      <c r="AE15" s="109"/>
      <c r="AG15" t="s">
        <v>90</v>
      </c>
      <c r="AI15" s="222" t="str">
        <f>+IF(AN15="","",MAX(AI$1:AI14)+1)</f>
        <v/>
      </c>
      <c r="AJ15" s="223" t="str">
        <f>IF(Process_Unit_Source_Desc!B37="","",Process_Unit_Source_Desc!B37)</f>
        <v/>
      </c>
      <c r="AK15" s="223" t="str">
        <f>IF(Process_Unit_Source_Desc!C37="","",Process_Unit_Source_Desc!C37)</f>
        <v/>
      </c>
      <c r="AL15" s="223" t="str">
        <f>IF(Process_Unit_Source_Desc!F37="","",Process_Unit_Source_Desc!F37)</f>
        <v/>
      </c>
      <c r="AM15" s="223" t="str">
        <f t="shared" si="9"/>
        <v/>
      </c>
      <c r="AN15" s="105" t="str">
        <f>IF(COUNTIF(AM$2:AM15,AM15)=1,AM15,"")</f>
        <v/>
      </c>
      <c r="AO15" s="105" t="str">
        <f t="shared" si="10"/>
        <v/>
      </c>
      <c r="AP15" s="147" t="str">
        <f t="shared" si="11"/>
        <v/>
      </c>
      <c r="AQ15" s="147" t="str">
        <f t="shared" si="12"/>
        <v/>
      </c>
      <c r="AR15" s="147" t="str">
        <f t="shared" si="13"/>
        <v/>
      </c>
      <c r="AT15" s="222" t="str">
        <f>+IF(AY15="","",MAX(AT$1:AT14)+1)</f>
        <v/>
      </c>
      <c r="AU15" s="223" t="str">
        <f>IF(CMS_Identification!B37="","",CMS_Identification!B37)</f>
        <v/>
      </c>
      <c r="AV15" s="223" t="str">
        <f>IF(CMS_Identification!C37="","",CMS_Identification!C37)</f>
        <v/>
      </c>
      <c r="AW15" s="223" t="str">
        <f>IF(CMS_Identification!E37="","",CMS_Identification!E37)</f>
        <v/>
      </c>
      <c r="AX15" s="223" t="str">
        <f t="shared" si="14"/>
        <v/>
      </c>
      <c r="AY15" s="105" t="str">
        <f>IF(COUNTIF(AX$2:AX15,AX15)=1,AX15,"")</f>
        <v/>
      </c>
      <c r="AZ15" s="231" t="str">
        <f t="shared" si="19"/>
        <v/>
      </c>
      <c r="BA15" s="147" t="str">
        <f t="shared" si="15"/>
        <v/>
      </c>
      <c r="BB15" s="147" t="str">
        <f t="shared" si="16"/>
        <v/>
      </c>
      <c r="BC15" s="147" t="str">
        <f t="shared" si="20"/>
        <v/>
      </c>
      <c r="BD15" s="147" t="str">
        <f t="shared" si="17"/>
        <v xml:space="preserve"> </v>
      </c>
      <c r="BE15" s="231" t="str">
        <f t="shared" si="18"/>
        <v/>
      </c>
    </row>
    <row r="16" spans="1:57" ht="16.5" x14ac:dyDescent="0.45">
      <c r="A16" s="115" t="str">
        <f>+IF(D16="","",MAX(A$1:A15)+1)</f>
        <v/>
      </c>
      <c r="B16" s="238" t="str">
        <f>IF(Process_Unit_Source_Desc!C38="","",Process_Unit_Source_Desc!C38)</f>
        <v/>
      </c>
      <c r="C16" s="239" t="str">
        <f t="shared" si="0"/>
        <v/>
      </c>
      <c r="D16" s="238" t="str">
        <f>IF(COUNTIF(B$2:B16,B16)=1,B16,"")</f>
        <v/>
      </c>
      <c r="G16" s="82"/>
      <c r="K16" s="115" t="str">
        <f>+IF(N16="","",MAX(K$1:K15)+1)</f>
        <v/>
      </c>
      <c r="L16" s="173" t="str">
        <f>IF(CMS_Identification!E38="","",CMS_Identification!E38)</f>
        <v/>
      </c>
      <c r="M16" s="239" t="str">
        <f t="shared" si="8"/>
        <v/>
      </c>
      <c r="N16" s="239" t="str">
        <f>IF(COUNTIF(L$2:L16,L16)=1,L16,"")</f>
        <v/>
      </c>
      <c r="P16" t="s">
        <v>140</v>
      </c>
      <c r="R16" s="195" t="s">
        <v>460</v>
      </c>
      <c r="T16" s="106" t="str">
        <f>+IF(Y16="","",MAX(T$1:T15)+1)</f>
        <v/>
      </c>
      <c r="U16" s="107" t="str">
        <f>IF(Emission_Limit_Detail!B38="","",Emission_Limit_Detail!B38)</f>
        <v/>
      </c>
      <c r="V16" s="107" t="str">
        <f>IF(Emission_Limit_Detail!C38="","",Emission_Limit_Detail!C38)</f>
        <v/>
      </c>
      <c r="W16" s="107" t="str">
        <f>IF(Emission_Limit_Detail!E38="","",Emission_Limit_Detail!E38)</f>
        <v/>
      </c>
      <c r="X16" s="107" t="str">
        <f t="shared" si="2"/>
        <v/>
      </c>
      <c r="Y16" s="108" t="str">
        <f>IF(COUNTIF(X$2:X16,X16)=1,X16,"")</f>
        <v/>
      </c>
      <c r="Z16" s="109" t="str">
        <f t="shared" si="3"/>
        <v/>
      </c>
      <c r="AA16" s="109" t="str">
        <f t="shared" si="4"/>
        <v/>
      </c>
      <c r="AB16" s="109" t="str">
        <f t="shared" si="5"/>
        <v/>
      </c>
      <c r="AC16" s="109" t="str">
        <f t="shared" si="6"/>
        <v/>
      </c>
      <c r="AD16" s="109" t="str">
        <f t="shared" si="7"/>
        <v/>
      </c>
      <c r="AE16" s="109"/>
      <c r="AG16" t="s">
        <v>91</v>
      </c>
      <c r="AI16" s="224" t="str">
        <f>+IF(AN16="","",MAX(AI$1:AI15)+1)</f>
        <v/>
      </c>
      <c r="AJ16" s="225" t="str">
        <f>IF(Process_Unit_Source_Desc!B38="","",Process_Unit_Source_Desc!B38)</f>
        <v/>
      </c>
      <c r="AK16" s="225" t="str">
        <f>IF(Process_Unit_Source_Desc!C38="","",Process_Unit_Source_Desc!C38)</f>
        <v/>
      </c>
      <c r="AL16" s="225" t="str">
        <f>IF(Process_Unit_Source_Desc!F38="","",Process_Unit_Source_Desc!F38)</f>
        <v/>
      </c>
      <c r="AM16" s="225" t="str">
        <f t="shared" si="9"/>
        <v/>
      </c>
      <c r="AN16" s="226" t="str">
        <f>IF(COUNTIF(AM$2:AM16,AM16)=1,AM16,"")</f>
        <v/>
      </c>
      <c r="AO16" s="226" t="str">
        <f t="shared" si="10"/>
        <v/>
      </c>
      <c r="AP16" s="148" t="str">
        <f t="shared" si="11"/>
        <v/>
      </c>
      <c r="AQ16" s="148" t="str">
        <f t="shared" si="12"/>
        <v/>
      </c>
      <c r="AR16" s="148" t="str">
        <f t="shared" si="13"/>
        <v/>
      </c>
      <c r="AT16" s="224" t="str">
        <f>+IF(AY16="","",MAX(AT$1:AT15)+1)</f>
        <v/>
      </c>
      <c r="AU16" s="225" t="str">
        <f>IF(CMS_Identification!B38="","",CMS_Identification!B38)</f>
        <v/>
      </c>
      <c r="AV16" s="225" t="str">
        <f>IF(CMS_Identification!C38="","",CMS_Identification!C38)</f>
        <v/>
      </c>
      <c r="AW16" s="225" t="str">
        <f>IF(CMS_Identification!E38="","",CMS_Identification!E38)</f>
        <v/>
      </c>
      <c r="AX16" s="225" t="str">
        <f t="shared" si="14"/>
        <v/>
      </c>
      <c r="AY16" s="226" t="str">
        <f>IF(COUNTIF(AX$2:AX16,AX16)=1,AX16,"")</f>
        <v/>
      </c>
      <c r="AZ16" s="232" t="str">
        <f t="shared" si="19"/>
        <v/>
      </c>
      <c r="BA16" s="148" t="str">
        <f t="shared" si="15"/>
        <v/>
      </c>
      <c r="BB16" s="148" t="str">
        <f t="shared" si="16"/>
        <v/>
      </c>
      <c r="BC16" s="148" t="str">
        <f t="shared" si="20"/>
        <v/>
      </c>
      <c r="BD16" s="148" t="str">
        <f t="shared" si="17"/>
        <v xml:space="preserve"> </v>
      </c>
      <c r="BE16" s="232" t="str">
        <f t="shared" si="18"/>
        <v/>
      </c>
    </row>
    <row r="17" spans="1:57" ht="16.5" x14ac:dyDescent="0.45">
      <c r="A17" s="171" t="str">
        <f>+IF(D17="","",MAX(A$1:A16)+1)</f>
        <v/>
      </c>
      <c r="B17" s="99" t="str">
        <f>IF(Process_Unit_Source_Desc!C39="","",Process_Unit_Source_Desc!C39)</f>
        <v/>
      </c>
      <c r="C17" s="82" t="str">
        <f t="shared" si="0"/>
        <v/>
      </c>
      <c r="D17" s="99" t="str">
        <f>IF(COUNTIF(B$2:B17,B17)=1,B17,"")</f>
        <v/>
      </c>
      <c r="G17" s="82"/>
      <c r="K17" s="171" t="str">
        <f>+IF(N17="","",MAX(K$1:K16)+1)</f>
        <v/>
      </c>
      <c r="L17" s="172" t="str">
        <f>IF(CMS_Identification!E39="","",CMS_Identification!E39)</f>
        <v/>
      </c>
      <c r="M17" s="82" t="str">
        <f t="shared" si="8"/>
        <v/>
      </c>
      <c r="N17" s="82" t="str">
        <f>IF(COUNTIF(L$2:L17,L17)=1,L17,"")</f>
        <v/>
      </c>
      <c r="P17" t="s">
        <v>68</v>
      </c>
      <c r="R17" s="195" t="s">
        <v>461</v>
      </c>
      <c r="T17" s="106" t="str">
        <f>+IF(Y17="","",MAX(T$1:T16)+1)</f>
        <v/>
      </c>
      <c r="U17" s="107" t="str">
        <f>IF(Emission_Limit_Detail!B39="","",Emission_Limit_Detail!B39)</f>
        <v/>
      </c>
      <c r="V17" s="107" t="str">
        <f>IF(Emission_Limit_Detail!C39="","",Emission_Limit_Detail!C39)</f>
        <v/>
      </c>
      <c r="W17" s="107" t="str">
        <f>IF(Emission_Limit_Detail!E39="","",Emission_Limit_Detail!E39)</f>
        <v/>
      </c>
      <c r="X17" s="107" t="str">
        <f t="shared" si="2"/>
        <v/>
      </c>
      <c r="Y17" s="108" t="str">
        <f>IF(COUNTIF(X$2:X17,X17)=1,X17,"")</f>
        <v/>
      </c>
      <c r="Z17" s="109" t="str">
        <f t="shared" si="3"/>
        <v/>
      </c>
      <c r="AA17" s="109" t="str">
        <f t="shared" si="4"/>
        <v/>
      </c>
      <c r="AB17" s="109" t="str">
        <f t="shared" si="5"/>
        <v/>
      </c>
      <c r="AC17" s="109" t="str">
        <f t="shared" si="6"/>
        <v/>
      </c>
      <c r="AD17" s="109" t="str">
        <f t="shared" si="7"/>
        <v/>
      </c>
      <c r="AE17" s="109"/>
      <c r="AG17" t="s">
        <v>92</v>
      </c>
      <c r="AI17" s="222" t="str">
        <f>+IF(AN17="","",MAX(AI$1:AI16)+1)</f>
        <v/>
      </c>
      <c r="AJ17" s="223" t="str">
        <f>IF(Process_Unit_Source_Desc!B39="","",Process_Unit_Source_Desc!B39)</f>
        <v/>
      </c>
      <c r="AK17" s="223" t="str">
        <f>IF(Process_Unit_Source_Desc!C39="","",Process_Unit_Source_Desc!C39)</f>
        <v/>
      </c>
      <c r="AL17" s="223" t="str">
        <f>IF(Process_Unit_Source_Desc!F39="","",Process_Unit_Source_Desc!F39)</f>
        <v/>
      </c>
      <c r="AM17" s="223" t="str">
        <f t="shared" si="9"/>
        <v/>
      </c>
      <c r="AN17" s="105" t="str">
        <f>IF(COUNTIF(AM$2:AM17,AM17)=1,AM17,"")</f>
        <v/>
      </c>
      <c r="AO17" s="105" t="str">
        <f t="shared" si="10"/>
        <v/>
      </c>
      <c r="AP17" s="147" t="str">
        <f t="shared" si="11"/>
        <v/>
      </c>
      <c r="AQ17" s="147" t="str">
        <f t="shared" si="12"/>
        <v/>
      </c>
      <c r="AR17" s="147" t="str">
        <f t="shared" si="13"/>
        <v/>
      </c>
      <c r="AT17" s="222" t="str">
        <f>+IF(AY17="","",MAX(AT$1:AT16)+1)</f>
        <v/>
      </c>
      <c r="AU17" s="223" t="str">
        <f>IF(CMS_Identification!B39="","",CMS_Identification!B39)</f>
        <v/>
      </c>
      <c r="AV17" s="223" t="str">
        <f>IF(CMS_Identification!C39="","",CMS_Identification!C39)</f>
        <v/>
      </c>
      <c r="AW17" s="223" t="str">
        <f>IF(CMS_Identification!E39="","",CMS_Identification!E39)</f>
        <v/>
      </c>
      <c r="AX17" s="223" t="str">
        <f t="shared" si="14"/>
        <v/>
      </c>
      <c r="AY17" s="105" t="str">
        <f>IF(COUNTIF(AX$2:AX17,AX17)=1,AX17,"")</f>
        <v/>
      </c>
      <c r="AZ17" s="231" t="str">
        <f t="shared" si="19"/>
        <v/>
      </c>
      <c r="BA17" s="147" t="str">
        <f t="shared" si="15"/>
        <v/>
      </c>
      <c r="BB17" s="147" t="str">
        <f t="shared" si="16"/>
        <v/>
      </c>
      <c r="BC17" s="147" t="str">
        <f t="shared" si="20"/>
        <v/>
      </c>
      <c r="BD17" s="147" t="str">
        <f t="shared" si="17"/>
        <v xml:space="preserve"> </v>
      </c>
      <c r="BE17" s="231" t="str">
        <f t="shared" si="18"/>
        <v/>
      </c>
    </row>
    <row r="18" spans="1:57" ht="16.5" x14ac:dyDescent="0.45">
      <c r="A18" s="115" t="str">
        <f>+IF(D18="","",MAX(A$1:A17)+1)</f>
        <v/>
      </c>
      <c r="B18" s="238" t="str">
        <f>IF(Process_Unit_Source_Desc!C40="","",Process_Unit_Source_Desc!C40)</f>
        <v/>
      </c>
      <c r="C18" s="239" t="str">
        <f t="shared" si="0"/>
        <v/>
      </c>
      <c r="D18" s="238" t="str">
        <f>IF(COUNTIF(B$2:B18,B18)=1,B18,"")</f>
        <v/>
      </c>
      <c r="G18" s="82"/>
      <c r="K18" s="115" t="str">
        <f>+IF(N18="","",MAX(K$1:K17)+1)</f>
        <v/>
      </c>
      <c r="L18" s="173" t="str">
        <f>IF(CMS_Identification!E40="","",CMS_Identification!E40)</f>
        <v/>
      </c>
      <c r="M18" s="239" t="str">
        <f t="shared" si="8"/>
        <v/>
      </c>
      <c r="N18" s="239" t="str">
        <f>IF(COUNTIF(L$2:L18,L18)=1,L18,"")</f>
        <v/>
      </c>
      <c r="P18" t="s">
        <v>69</v>
      </c>
      <c r="R18" s="195" t="s">
        <v>462</v>
      </c>
      <c r="T18" s="106" t="str">
        <f>+IF(Y18="","",MAX(T$1:T17)+1)</f>
        <v/>
      </c>
      <c r="U18" s="107" t="str">
        <f>IF(Emission_Limit_Detail!B40="","",Emission_Limit_Detail!B40)</f>
        <v/>
      </c>
      <c r="V18" s="107" t="str">
        <f>IF(Emission_Limit_Detail!C40="","",Emission_Limit_Detail!C40)</f>
        <v/>
      </c>
      <c r="W18" s="107" t="str">
        <f>IF(Emission_Limit_Detail!E40="","",Emission_Limit_Detail!E40)</f>
        <v/>
      </c>
      <c r="X18" s="107" t="str">
        <f t="shared" si="2"/>
        <v/>
      </c>
      <c r="Y18" s="108" t="str">
        <f>IF(COUNTIF(X$2:X18,X18)=1,X18,"")</f>
        <v/>
      </c>
      <c r="Z18" s="109" t="str">
        <f t="shared" si="3"/>
        <v/>
      </c>
      <c r="AA18" s="109" t="str">
        <f t="shared" si="4"/>
        <v/>
      </c>
      <c r="AB18" s="109" t="str">
        <f t="shared" si="5"/>
        <v/>
      </c>
      <c r="AC18" s="109" t="str">
        <f t="shared" si="6"/>
        <v/>
      </c>
      <c r="AD18" s="109" t="str">
        <f t="shared" si="7"/>
        <v/>
      </c>
      <c r="AE18" s="109"/>
      <c r="AG18" t="s">
        <v>93</v>
      </c>
      <c r="AI18" s="224" t="str">
        <f>+IF(AN18="","",MAX(AI$1:AI17)+1)</f>
        <v/>
      </c>
      <c r="AJ18" s="225" t="str">
        <f>IF(Process_Unit_Source_Desc!B40="","",Process_Unit_Source_Desc!B40)</f>
        <v/>
      </c>
      <c r="AK18" s="225" t="str">
        <f>IF(Process_Unit_Source_Desc!C40="","",Process_Unit_Source_Desc!C40)</f>
        <v/>
      </c>
      <c r="AL18" s="225" t="str">
        <f>IF(Process_Unit_Source_Desc!F40="","",Process_Unit_Source_Desc!F40)</f>
        <v/>
      </c>
      <c r="AM18" s="225" t="str">
        <f t="shared" si="9"/>
        <v/>
      </c>
      <c r="AN18" s="226" t="str">
        <f>IF(COUNTIF(AM$2:AM18,AM18)=1,AM18,"")</f>
        <v/>
      </c>
      <c r="AO18" s="226" t="str">
        <f t="shared" si="10"/>
        <v/>
      </c>
      <c r="AP18" s="148" t="str">
        <f t="shared" si="11"/>
        <v/>
      </c>
      <c r="AQ18" s="148" t="str">
        <f t="shared" si="12"/>
        <v/>
      </c>
      <c r="AR18" s="148" t="str">
        <f t="shared" si="13"/>
        <v/>
      </c>
      <c r="AT18" s="224" t="str">
        <f>+IF(AY18="","",MAX(AT$1:AT17)+1)</f>
        <v/>
      </c>
      <c r="AU18" s="225" t="str">
        <f>IF(CMS_Identification!B40="","",CMS_Identification!B40)</f>
        <v/>
      </c>
      <c r="AV18" s="225" t="str">
        <f>IF(CMS_Identification!C40="","",CMS_Identification!C40)</f>
        <v/>
      </c>
      <c r="AW18" s="225" t="str">
        <f>IF(CMS_Identification!E40="","",CMS_Identification!E40)</f>
        <v/>
      </c>
      <c r="AX18" s="225" t="str">
        <f t="shared" si="14"/>
        <v/>
      </c>
      <c r="AY18" s="226" t="str">
        <f>IF(COUNTIF(AX$2:AX18,AX18)=1,AX18,"")</f>
        <v/>
      </c>
      <c r="AZ18" s="232" t="str">
        <f t="shared" si="19"/>
        <v/>
      </c>
      <c r="BA18" s="148" t="str">
        <f t="shared" si="15"/>
        <v/>
      </c>
      <c r="BB18" s="148" t="str">
        <f t="shared" si="16"/>
        <v/>
      </c>
      <c r="BC18" s="148" t="str">
        <f t="shared" si="20"/>
        <v/>
      </c>
      <c r="BD18" s="148" t="str">
        <f t="shared" si="17"/>
        <v xml:space="preserve"> </v>
      </c>
      <c r="BE18" s="232" t="str">
        <f t="shared" si="18"/>
        <v/>
      </c>
    </row>
    <row r="19" spans="1:57" ht="16.5" x14ac:dyDescent="0.45">
      <c r="A19" s="171" t="str">
        <f>+IF(D19="","",MAX(A$1:A18)+1)</f>
        <v/>
      </c>
      <c r="B19" s="99" t="str">
        <f>IF(Process_Unit_Source_Desc!C41="","",Process_Unit_Source_Desc!C41)</f>
        <v/>
      </c>
      <c r="C19" s="82" t="str">
        <f t="shared" si="0"/>
        <v/>
      </c>
      <c r="D19" s="99" t="str">
        <f>IF(COUNTIF(B$2:B19,B19)=1,B19,"")</f>
        <v/>
      </c>
      <c r="G19" s="82"/>
      <c r="K19" s="171" t="str">
        <f>+IF(N19="","",MAX(K$1:K18)+1)</f>
        <v/>
      </c>
      <c r="L19" s="172" t="str">
        <f>IF(CMS_Identification!E41="","",CMS_Identification!E41)</f>
        <v/>
      </c>
      <c r="M19" s="82" t="str">
        <f t="shared" si="8"/>
        <v/>
      </c>
      <c r="N19" s="82" t="str">
        <f>IF(COUNTIF(L$2:L19,L19)=1,L19,"")</f>
        <v/>
      </c>
      <c r="P19" t="s">
        <v>52</v>
      </c>
      <c r="R19" s="195" t="s">
        <v>463</v>
      </c>
      <c r="T19" s="106" t="str">
        <f>+IF(Y19="","",MAX(T$1:T18)+1)</f>
        <v/>
      </c>
      <c r="U19" s="107" t="str">
        <f>IF(Emission_Limit_Detail!B41="","",Emission_Limit_Detail!B41)</f>
        <v/>
      </c>
      <c r="V19" s="107" t="str">
        <f>IF(Emission_Limit_Detail!C41="","",Emission_Limit_Detail!C41)</f>
        <v/>
      </c>
      <c r="W19" s="107" t="str">
        <f>IF(Emission_Limit_Detail!E41="","",Emission_Limit_Detail!E41)</f>
        <v/>
      </c>
      <c r="X19" s="107" t="str">
        <f t="shared" si="2"/>
        <v/>
      </c>
      <c r="Y19" s="108" t="str">
        <f>IF(COUNTIF(X$2:X19,X19)=1,X19,"")</f>
        <v/>
      </c>
      <c r="Z19" s="109" t="str">
        <f t="shared" si="3"/>
        <v/>
      </c>
      <c r="AA19" s="109" t="str">
        <f t="shared" si="4"/>
        <v/>
      </c>
      <c r="AB19" s="109" t="str">
        <f t="shared" si="5"/>
        <v/>
      </c>
      <c r="AC19" s="109" t="str">
        <f t="shared" si="6"/>
        <v/>
      </c>
      <c r="AD19" s="109" t="str">
        <f t="shared" si="7"/>
        <v/>
      </c>
      <c r="AE19" s="109"/>
      <c r="AG19" t="s">
        <v>94</v>
      </c>
      <c r="AI19" s="222" t="str">
        <f>+IF(AN19="","",MAX(AI$1:AI18)+1)</f>
        <v/>
      </c>
      <c r="AJ19" s="223" t="str">
        <f>IF(Process_Unit_Source_Desc!B41="","",Process_Unit_Source_Desc!B41)</f>
        <v/>
      </c>
      <c r="AK19" s="223" t="str">
        <f>IF(Process_Unit_Source_Desc!C41="","",Process_Unit_Source_Desc!C41)</f>
        <v/>
      </c>
      <c r="AL19" s="223" t="str">
        <f>IF(Process_Unit_Source_Desc!F41="","",Process_Unit_Source_Desc!F41)</f>
        <v/>
      </c>
      <c r="AM19" s="223" t="str">
        <f t="shared" si="9"/>
        <v/>
      </c>
      <c r="AN19" s="105" t="str">
        <f>IF(COUNTIF(AM$2:AM19,AM19)=1,AM19,"")</f>
        <v/>
      </c>
      <c r="AO19" s="105" t="str">
        <f t="shared" si="10"/>
        <v/>
      </c>
      <c r="AP19" s="147" t="str">
        <f t="shared" si="11"/>
        <v/>
      </c>
      <c r="AQ19" s="147" t="str">
        <f t="shared" si="12"/>
        <v/>
      </c>
      <c r="AR19" s="147" t="str">
        <f t="shared" si="13"/>
        <v/>
      </c>
      <c r="AT19" s="222" t="str">
        <f>+IF(AY19="","",MAX(AT$1:AT18)+1)</f>
        <v/>
      </c>
      <c r="AU19" s="223" t="str">
        <f>IF(CMS_Identification!B41="","",CMS_Identification!B41)</f>
        <v/>
      </c>
      <c r="AV19" s="223" t="str">
        <f>IF(CMS_Identification!C41="","",CMS_Identification!C41)</f>
        <v/>
      </c>
      <c r="AW19" s="223" t="str">
        <f>IF(CMS_Identification!E41="","",CMS_Identification!E41)</f>
        <v/>
      </c>
      <c r="AX19" s="223" t="str">
        <f t="shared" si="14"/>
        <v/>
      </c>
      <c r="AY19" s="105" t="str">
        <f>IF(COUNTIF(AX$2:AX19,AX19)=1,AX19,"")</f>
        <v/>
      </c>
      <c r="AZ19" s="231" t="str">
        <f t="shared" si="19"/>
        <v/>
      </c>
      <c r="BA19" s="147" t="str">
        <f t="shared" si="15"/>
        <v/>
      </c>
      <c r="BB19" s="147" t="str">
        <f t="shared" si="16"/>
        <v/>
      </c>
      <c r="BC19" s="147" t="str">
        <f t="shared" si="20"/>
        <v/>
      </c>
      <c r="BD19" s="147" t="str">
        <f t="shared" si="17"/>
        <v xml:space="preserve"> </v>
      </c>
      <c r="BE19" s="231" t="str">
        <f t="shared" si="18"/>
        <v/>
      </c>
    </row>
    <row r="20" spans="1:57" ht="16.5" x14ac:dyDescent="0.45">
      <c r="A20" s="115" t="str">
        <f>+IF(D20="","",MAX(A$1:A19)+1)</f>
        <v/>
      </c>
      <c r="B20" s="238" t="str">
        <f>IF(Process_Unit_Source_Desc!C42="","",Process_Unit_Source_Desc!C42)</f>
        <v/>
      </c>
      <c r="C20" s="239" t="str">
        <f t="shared" si="0"/>
        <v/>
      </c>
      <c r="D20" s="238" t="str">
        <f>IF(COUNTIF(B$2:B20,B20)=1,B20,"")</f>
        <v/>
      </c>
      <c r="G20" s="82"/>
      <c r="K20" s="115" t="str">
        <f>+IF(N20="","",MAX(K$1:K19)+1)</f>
        <v/>
      </c>
      <c r="L20" s="173" t="str">
        <f>IF(CMS_Identification!E42="","",CMS_Identification!E42)</f>
        <v/>
      </c>
      <c r="M20" s="239" t="str">
        <f t="shared" si="8"/>
        <v/>
      </c>
      <c r="N20" s="239" t="str">
        <f>IF(COUNTIF(L$2:L20,L20)=1,L20,"")</f>
        <v/>
      </c>
      <c r="P20" t="s">
        <v>134</v>
      </c>
      <c r="R20" t="s">
        <v>464</v>
      </c>
      <c r="T20" s="106" t="str">
        <f>+IF(Y20="","",MAX(T$1:T19)+1)</f>
        <v/>
      </c>
      <c r="U20" s="107" t="str">
        <f>IF(Emission_Limit_Detail!B42="","",Emission_Limit_Detail!B42)</f>
        <v/>
      </c>
      <c r="V20" s="107" t="str">
        <f>IF(Emission_Limit_Detail!C42="","",Emission_Limit_Detail!C42)</f>
        <v/>
      </c>
      <c r="W20" s="107" t="str">
        <f>IF(Emission_Limit_Detail!E42="","",Emission_Limit_Detail!E42)</f>
        <v/>
      </c>
      <c r="X20" s="107" t="str">
        <f t="shared" si="2"/>
        <v/>
      </c>
      <c r="Y20" s="108" t="str">
        <f>IF(COUNTIF(X$2:X20,X20)=1,X20,"")</f>
        <v/>
      </c>
      <c r="Z20" s="109" t="str">
        <f t="shared" si="3"/>
        <v/>
      </c>
      <c r="AA20" s="109" t="str">
        <f t="shared" si="4"/>
        <v/>
      </c>
      <c r="AB20" s="109" t="str">
        <f t="shared" si="5"/>
        <v/>
      </c>
      <c r="AC20" s="109" t="str">
        <f t="shared" si="6"/>
        <v/>
      </c>
      <c r="AD20" s="109" t="str">
        <f t="shared" si="7"/>
        <v/>
      </c>
      <c r="AE20" s="109"/>
      <c r="AG20" t="s">
        <v>95</v>
      </c>
      <c r="AI20" s="224" t="str">
        <f>+IF(AN20="","",MAX(AI$1:AI19)+1)</f>
        <v/>
      </c>
      <c r="AJ20" s="225" t="str">
        <f>IF(Process_Unit_Source_Desc!B42="","",Process_Unit_Source_Desc!B42)</f>
        <v/>
      </c>
      <c r="AK20" s="225" t="str">
        <f>IF(Process_Unit_Source_Desc!C42="","",Process_Unit_Source_Desc!C42)</f>
        <v/>
      </c>
      <c r="AL20" s="225" t="str">
        <f>IF(Process_Unit_Source_Desc!F42="","",Process_Unit_Source_Desc!F42)</f>
        <v/>
      </c>
      <c r="AM20" s="225" t="str">
        <f t="shared" si="9"/>
        <v/>
      </c>
      <c r="AN20" s="226" t="str">
        <f>IF(COUNTIF(AM$2:AM20,AM20)=1,AM20,"")</f>
        <v/>
      </c>
      <c r="AO20" s="226" t="str">
        <f t="shared" si="10"/>
        <v/>
      </c>
      <c r="AP20" s="148" t="str">
        <f t="shared" si="11"/>
        <v/>
      </c>
      <c r="AQ20" s="148" t="str">
        <f t="shared" si="12"/>
        <v/>
      </c>
      <c r="AR20" s="148" t="str">
        <f t="shared" si="13"/>
        <v/>
      </c>
      <c r="AT20" s="224" t="str">
        <f>+IF(AY20="","",MAX(AT$1:AT19)+1)</f>
        <v/>
      </c>
      <c r="AU20" s="225" t="str">
        <f>IF(CMS_Identification!B42="","",CMS_Identification!B42)</f>
        <v/>
      </c>
      <c r="AV20" s="225" t="str">
        <f>IF(CMS_Identification!C42="","",CMS_Identification!C42)</f>
        <v/>
      </c>
      <c r="AW20" s="225" t="str">
        <f>IF(CMS_Identification!E42="","",CMS_Identification!E42)</f>
        <v/>
      </c>
      <c r="AX20" s="225" t="str">
        <f t="shared" si="14"/>
        <v/>
      </c>
      <c r="AY20" s="226" t="str">
        <f>IF(COUNTIF(AX$2:AX20,AX20)=1,AX20,"")</f>
        <v/>
      </c>
      <c r="AZ20" s="232" t="str">
        <f t="shared" si="19"/>
        <v/>
      </c>
      <c r="BA20" s="148" t="str">
        <f t="shared" si="15"/>
        <v/>
      </c>
      <c r="BB20" s="148" t="str">
        <f t="shared" si="16"/>
        <v/>
      </c>
      <c r="BC20" s="148" t="str">
        <f t="shared" si="20"/>
        <v/>
      </c>
      <c r="BD20" s="148" t="str">
        <f t="shared" si="17"/>
        <v xml:space="preserve"> </v>
      </c>
      <c r="BE20" s="232" t="str">
        <f t="shared" si="18"/>
        <v/>
      </c>
    </row>
    <row r="21" spans="1:57" ht="16.5" x14ac:dyDescent="0.45">
      <c r="A21" s="171" t="str">
        <f>+IF(D21="","",MAX(A$1:A20)+1)</f>
        <v/>
      </c>
      <c r="B21" s="99" t="str">
        <f>IF(Process_Unit_Source_Desc!C43="","",Process_Unit_Source_Desc!C43)</f>
        <v/>
      </c>
      <c r="C21" s="82" t="str">
        <f t="shared" si="0"/>
        <v/>
      </c>
      <c r="D21" s="99" t="str">
        <f>IF(COUNTIF(B$2:B21,B21)=1,B21,"")</f>
        <v/>
      </c>
      <c r="G21" s="82"/>
      <c r="K21" s="171" t="str">
        <f>+IF(N21="","",MAX(K$1:K20)+1)</f>
        <v/>
      </c>
      <c r="L21" s="172" t="str">
        <f>IF(CMS_Identification!E43="","",CMS_Identification!E43)</f>
        <v/>
      </c>
      <c r="M21" s="82" t="str">
        <f t="shared" si="8"/>
        <v/>
      </c>
      <c r="N21" s="82" t="str">
        <f>IF(COUNTIF(L$2:L21,L21)=1,L21,"")</f>
        <v/>
      </c>
      <c r="T21" s="106" t="str">
        <f>+IF(Y21="","",MAX(T$1:T20)+1)</f>
        <v/>
      </c>
      <c r="U21" s="107" t="str">
        <f>IF(Emission_Limit_Detail!B43="","",Emission_Limit_Detail!B43)</f>
        <v/>
      </c>
      <c r="V21" s="107" t="str">
        <f>IF(Emission_Limit_Detail!C43="","",Emission_Limit_Detail!C43)</f>
        <v/>
      </c>
      <c r="W21" s="107" t="str">
        <f>IF(Emission_Limit_Detail!E43="","",Emission_Limit_Detail!E43)</f>
        <v/>
      </c>
      <c r="X21" s="107" t="str">
        <f t="shared" si="2"/>
        <v/>
      </c>
      <c r="Y21" s="108" t="str">
        <f>IF(COUNTIF(X$2:X21,X21)=1,X21,"")</f>
        <v/>
      </c>
      <c r="Z21" s="109" t="str">
        <f t="shared" si="3"/>
        <v/>
      </c>
      <c r="AA21" s="109" t="str">
        <f t="shared" si="4"/>
        <v/>
      </c>
      <c r="AB21" s="109" t="str">
        <f t="shared" si="5"/>
        <v/>
      </c>
      <c r="AC21" s="109" t="str">
        <f t="shared" si="6"/>
        <v/>
      </c>
      <c r="AD21" s="109" t="str">
        <f t="shared" si="7"/>
        <v/>
      </c>
      <c r="AE21" s="109"/>
      <c r="AG21" t="s">
        <v>96</v>
      </c>
      <c r="AI21" s="222" t="str">
        <f>+IF(AN21="","",MAX(AI$1:AI20)+1)</f>
        <v/>
      </c>
      <c r="AJ21" s="223" t="str">
        <f>IF(Process_Unit_Source_Desc!B43="","",Process_Unit_Source_Desc!B43)</f>
        <v/>
      </c>
      <c r="AK21" s="223" t="str">
        <f>IF(Process_Unit_Source_Desc!C43="","",Process_Unit_Source_Desc!C43)</f>
        <v/>
      </c>
      <c r="AL21" s="223" t="str">
        <f>IF(Process_Unit_Source_Desc!F43="","",Process_Unit_Source_Desc!F43)</f>
        <v/>
      </c>
      <c r="AM21" s="223" t="str">
        <f t="shared" si="9"/>
        <v/>
      </c>
      <c r="AN21" s="105" t="str">
        <f>IF(COUNTIF(AM$2:AM21,AM21)=1,AM21,"")</f>
        <v/>
      </c>
      <c r="AO21" s="105" t="str">
        <f t="shared" si="10"/>
        <v/>
      </c>
      <c r="AP21" s="147" t="str">
        <f t="shared" si="11"/>
        <v/>
      </c>
      <c r="AQ21" s="147" t="str">
        <f t="shared" si="12"/>
        <v/>
      </c>
      <c r="AR21" s="147" t="str">
        <f t="shared" si="13"/>
        <v/>
      </c>
      <c r="AT21" s="222" t="str">
        <f>+IF(AY21="","",MAX(AT$1:AT20)+1)</f>
        <v/>
      </c>
      <c r="AU21" s="223" t="str">
        <f>IF(CMS_Identification!B43="","",CMS_Identification!B43)</f>
        <v/>
      </c>
      <c r="AV21" s="223" t="str">
        <f>IF(CMS_Identification!C43="","",CMS_Identification!C43)</f>
        <v/>
      </c>
      <c r="AW21" s="223" t="str">
        <f>IF(CMS_Identification!E43="","",CMS_Identification!E43)</f>
        <v/>
      </c>
      <c r="AX21" s="223" t="str">
        <f t="shared" si="14"/>
        <v/>
      </c>
      <c r="AY21" s="105" t="str">
        <f>IF(COUNTIF(AX$2:AX21,AX21)=1,AX21,"")</f>
        <v/>
      </c>
      <c r="AZ21" s="231" t="str">
        <f t="shared" si="19"/>
        <v/>
      </c>
      <c r="BA21" s="147" t="str">
        <f t="shared" si="15"/>
        <v/>
      </c>
      <c r="BB21" s="147" t="str">
        <f t="shared" si="16"/>
        <v/>
      </c>
      <c r="BC21" s="147" t="str">
        <f t="shared" si="20"/>
        <v/>
      </c>
      <c r="BD21" s="147" t="str">
        <f t="shared" si="17"/>
        <v xml:space="preserve"> </v>
      </c>
      <c r="BE21" s="231" t="str">
        <f t="shared" si="18"/>
        <v/>
      </c>
    </row>
    <row r="22" spans="1:57" ht="16.5" x14ac:dyDescent="0.45">
      <c r="A22" s="115" t="str">
        <f>+IF(D22="","",MAX(A$1:A21)+1)</f>
        <v/>
      </c>
      <c r="B22" s="238" t="str">
        <f>IF(Process_Unit_Source_Desc!C44="","",Process_Unit_Source_Desc!C44)</f>
        <v/>
      </c>
      <c r="C22" s="239" t="str">
        <f t="shared" si="0"/>
        <v/>
      </c>
      <c r="D22" s="238" t="str">
        <f>IF(COUNTIF(B$2:B22,B22)=1,B22,"")</f>
        <v/>
      </c>
      <c r="G22" s="82"/>
      <c r="K22" s="115" t="str">
        <f>+IF(N22="","",MAX(K$1:K21)+1)</f>
        <v/>
      </c>
      <c r="L22" s="173" t="str">
        <f>IF(CMS_Identification!E44="","",CMS_Identification!E44)</f>
        <v/>
      </c>
      <c r="M22" s="239" t="str">
        <f t="shared" si="8"/>
        <v/>
      </c>
      <c r="N22" s="239" t="str">
        <f>IF(COUNTIF(L$2:L22,L22)=1,L22,"")</f>
        <v/>
      </c>
      <c r="P22" s="195" t="s">
        <v>147</v>
      </c>
      <c r="T22" s="106" t="str">
        <f>+IF(Y22="","",MAX(T$1:T21)+1)</f>
        <v/>
      </c>
      <c r="U22" s="107" t="str">
        <f>IF(Emission_Limit_Detail!B44="","",Emission_Limit_Detail!B44)</f>
        <v/>
      </c>
      <c r="V22" s="107" t="str">
        <f>IF(Emission_Limit_Detail!C44="","",Emission_Limit_Detail!C44)</f>
        <v/>
      </c>
      <c r="W22" s="107" t="str">
        <f>IF(Emission_Limit_Detail!E44="","",Emission_Limit_Detail!E44)</f>
        <v/>
      </c>
      <c r="X22" s="107" t="str">
        <f t="shared" si="2"/>
        <v/>
      </c>
      <c r="Y22" s="108" t="str">
        <f>IF(COUNTIF(X$2:X22,X22)=1,X22,"")</f>
        <v/>
      </c>
      <c r="Z22" s="109" t="str">
        <f t="shared" si="3"/>
        <v/>
      </c>
      <c r="AA22" s="109" t="str">
        <f t="shared" si="4"/>
        <v/>
      </c>
      <c r="AB22" s="109" t="str">
        <f t="shared" si="5"/>
        <v/>
      </c>
      <c r="AC22" s="109" t="str">
        <f t="shared" si="6"/>
        <v/>
      </c>
      <c r="AD22" s="109" t="str">
        <f t="shared" si="7"/>
        <v/>
      </c>
      <c r="AE22" s="109"/>
      <c r="AG22" t="s">
        <v>97</v>
      </c>
      <c r="AI22" s="224" t="str">
        <f>+IF(AN22="","",MAX(AI$1:AI21)+1)</f>
        <v/>
      </c>
      <c r="AJ22" s="225" t="str">
        <f>IF(Process_Unit_Source_Desc!B44="","",Process_Unit_Source_Desc!B44)</f>
        <v/>
      </c>
      <c r="AK22" s="225" t="str">
        <f>IF(Process_Unit_Source_Desc!C44="","",Process_Unit_Source_Desc!C44)</f>
        <v/>
      </c>
      <c r="AL22" s="225" t="str">
        <f>IF(Process_Unit_Source_Desc!F44="","",Process_Unit_Source_Desc!F44)</f>
        <v/>
      </c>
      <c r="AM22" s="225" t="str">
        <f t="shared" si="9"/>
        <v/>
      </c>
      <c r="AN22" s="226" t="str">
        <f>IF(COUNTIF(AM$2:AM22,AM22)=1,AM22,"")</f>
        <v/>
      </c>
      <c r="AO22" s="226" t="str">
        <f t="shared" si="10"/>
        <v/>
      </c>
      <c r="AP22" s="148" t="str">
        <f t="shared" si="11"/>
        <v/>
      </c>
      <c r="AQ22" s="148" t="str">
        <f t="shared" si="12"/>
        <v/>
      </c>
      <c r="AR22" s="148" t="str">
        <f t="shared" si="13"/>
        <v/>
      </c>
      <c r="AT22" s="224" t="str">
        <f>+IF(AY22="","",MAX(AT$1:AT21)+1)</f>
        <v/>
      </c>
      <c r="AU22" s="225" t="str">
        <f>IF(CMS_Identification!B44="","",CMS_Identification!B44)</f>
        <v/>
      </c>
      <c r="AV22" s="225" t="str">
        <f>IF(CMS_Identification!C44="","",CMS_Identification!C44)</f>
        <v/>
      </c>
      <c r="AW22" s="225" t="str">
        <f>IF(CMS_Identification!E44="","",CMS_Identification!E44)</f>
        <v/>
      </c>
      <c r="AX22" s="225" t="str">
        <f t="shared" si="14"/>
        <v/>
      </c>
      <c r="AY22" s="226" t="str">
        <f>IF(COUNTIF(AX$2:AX22,AX22)=1,AX22,"")</f>
        <v/>
      </c>
      <c r="AZ22" s="232" t="str">
        <f t="shared" si="19"/>
        <v/>
      </c>
      <c r="BA22" s="148" t="str">
        <f t="shared" si="15"/>
        <v/>
      </c>
      <c r="BB22" s="148" t="str">
        <f t="shared" si="16"/>
        <v/>
      </c>
      <c r="BC22" s="148" t="str">
        <f t="shared" si="20"/>
        <v/>
      </c>
      <c r="BD22" s="148" t="str">
        <f t="shared" si="17"/>
        <v xml:space="preserve"> </v>
      </c>
      <c r="BE22" s="232" t="str">
        <f t="shared" si="18"/>
        <v/>
      </c>
    </row>
    <row r="23" spans="1:57" ht="16.5" x14ac:dyDescent="0.45">
      <c r="A23" s="171" t="str">
        <f>+IF(D23="","",MAX(A$1:A22)+1)</f>
        <v/>
      </c>
      <c r="B23" s="99" t="str">
        <f>IF(Process_Unit_Source_Desc!C45="","",Process_Unit_Source_Desc!C45)</f>
        <v/>
      </c>
      <c r="C23" s="82" t="str">
        <f t="shared" si="0"/>
        <v/>
      </c>
      <c r="D23" s="99" t="str">
        <f>IF(COUNTIF(B$2:B23,B23)=1,B23,"")</f>
        <v/>
      </c>
      <c r="G23" s="82"/>
      <c r="K23" s="171" t="str">
        <f>+IF(N23="","",MAX(K$1:K22)+1)</f>
        <v/>
      </c>
      <c r="L23" s="172" t="str">
        <f>IF(CMS_Identification!E45="","",CMS_Identification!E45)</f>
        <v/>
      </c>
      <c r="M23" s="82" t="str">
        <f t="shared" si="8"/>
        <v/>
      </c>
      <c r="N23" s="82" t="str">
        <f>IF(COUNTIF(L$2:L23,L23)=1,L23,"")</f>
        <v/>
      </c>
      <c r="P23" s="195" t="s">
        <v>148</v>
      </c>
      <c r="T23" s="106" t="str">
        <f>+IF(Y23="","",MAX(T$1:T22)+1)</f>
        <v/>
      </c>
      <c r="U23" s="107" t="str">
        <f>IF(Emission_Limit_Detail!B45="","",Emission_Limit_Detail!B45)</f>
        <v/>
      </c>
      <c r="V23" s="107" t="str">
        <f>IF(Emission_Limit_Detail!C45="","",Emission_Limit_Detail!C45)</f>
        <v/>
      </c>
      <c r="W23" s="107" t="str">
        <f>IF(Emission_Limit_Detail!E45="","",Emission_Limit_Detail!E45)</f>
        <v/>
      </c>
      <c r="X23" s="107" t="str">
        <f t="shared" si="2"/>
        <v/>
      </c>
      <c r="Y23" s="108" t="str">
        <f>IF(COUNTIF(X$2:X23,X23)=1,X23,"")</f>
        <v/>
      </c>
      <c r="Z23" s="109" t="str">
        <f t="shared" si="3"/>
        <v/>
      </c>
      <c r="AA23" s="109" t="str">
        <f t="shared" si="4"/>
        <v/>
      </c>
      <c r="AB23" s="109" t="str">
        <f t="shared" si="5"/>
        <v/>
      </c>
      <c r="AC23" s="109" t="str">
        <f t="shared" si="6"/>
        <v/>
      </c>
      <c r="AD23" s="109" t="str">
        <f t="shared" si="7"/>
        <v/>
      </c>
      <c r="AE23" s="109"/>
      <c r="AG23" t="s">
        <v>98</v>
      </c>
      <c r="AI23" s="222" t="str">
        <f>+IF(AN23="","",MAX(AI$1:AI22)+1)</f>
        <v/>
      </c>
      <c r="AJ23" s="223" t="str">
        <f>IF(Process_Unit_Source_Desc!B45="","",Process_Unit_Source_Desc!B45)</f>
        <v/>
      </c>
      <c r="AK23" s="223" t="str">
        <f>IF(Process_Unit_Source_Desc!C45="","",Process_Unit_Source_Desc!C45)</f>
        <v/>
      </c>
      <c r="AL23" s="223" t="str">
        <f>IF(Process_Unit_Source_Desc!F45="","",Process_Unit_Source_Desc!F45)</f>
        <v/>
      </c>
      <c r="AM23" s="223" t="str">
        <f t="shared" si="9"/>
        <v/>
      </c>
      <c r="AN23" s="105" t="str">
        <f>IF(COUNTIF(AM$2:AM23,AM23)=1,AM23,"")</f>
        <v/>
      </c>
      <c r="AO23" s="105" t="str">
        <f t="shared" si="10"/>
        <v/>
      </c>
      <c r="AP23" s="147" t="str">
        <f t="shared" si="11"/>
        <v/>
      </c>
      <c r="AQ23" s="147" t="str">
        <f t="shared" si="12"/>
        <v/>
      </c>
      <c r="AR23" s="147" t="str">
        <f t="shared" si="13"/>
        <v/>
      </c>
      <c r="AT23" s="222" t="str">
        <f>+IF(AY23="","",MAX(AT$1:AT22)+1)</f>
        <v/>
      </c>
      <c r="AU23" s="223" t="str">
        <f>IF(CMS_Identification!B45="","",CMS_Identification!B45)</f>
        <v/>
      </c>
      <c r="AV23" s="223" t="str">
        <f>IF(CMS_Identification!C45="","",CMS_Identification!C45)</f>
        <v/>
      </c>
      <c r="AW23" s="223" t="str">
        <f>IF(CMS_Identification!E45="","",CMS_Identification!E45)</f>
        <v/>
      </c>
      <c r="AX23" s="223" t="str">
        <f t="shared" si="14"/>
        <v/>
      </c>
      <c r="AY23" s="105" t="str">
        <f>IF(COUNTIF(AX$2:AX23,AX23)=1,AX23,"")</f>
        <v/>
      </c>
      <c r="AZ23" s="231" t="str">
        <f t="shared" si="19"/>
        <v/>
      </c>
      <c r="BA23" s="147" t="str">
        <f t="shared" si="15"/>
        <v/>
      </c>
      <c r="BB23" s="147" t="str">
        <f t="shared" si="16"/>
        <v/>
      </c>
      <c r="BC23" s="147" t="str">
        <f t="shared" si="20"/>
        <v/>
      </c>
      <c r="BD23" s="147" t="str">
        <f t="shared" si="17"/>
        <v xml:space="preserve"> </v>
      </c>
      <c r="BE23" s="231" t="str">
        <f t="shared" si="18"/>
        <v/>
      </c>
    </row>
    <row r="24" spans="1:57" ht="16.5" x14ac:dyDescent="0.45">
      <c r="A24" s="115" t="str">
        <f>+IF(D24="","",MAX(A$1:A23)+1)</f>
        <v/>
      </c>
      <c r="B24" s="238" t="str">
        <f>IF(Process_Unit_Source_Desc!C46="","",Process_Unit_Source_Desc!C46)</f>
        <v/>
      </c>
      <c r="C24" s="239" t="str">
        <f t="shared" si="0"/>
        <v/>
      </c>
      <c r="D24" s="238" t="str">
        <f>IF(COUNTIF(B$2:B24,B24)=1,B24,"")</f>
        <v/>
      </c>
      <c r="G24" s="82"/>
      <c r="K24" s="115" t="str">
        <f>+IF(N24="","",MAX(K$1:K23)+1)</f>
        <v/>
      </c>
      <c r="L24" s="173" t="str">
        <f>IF(CMS_Identification!E46="","",CMS_Identification!E46)</f>
        <v/>
      </c>
      <c r="M24" s="239" t="str">
        <f t="shared" si="8"/>
        <v/>
      </c>
      <c r="N24" s="239" t="str">
        <f>IF(COUNTIF(L$2:L24,L24)=1,L24,"")</f>
        <v/>
      </c>
      <c r="P24" s="195" t="s">
        <v>149</v>
      </c>
      <c r="T24" s="106" t="str">
        <f>+IF(Y24="","",MAX(T$1:T23)+1)</f>
        <v/>
      </c>
      <c r="U24" s="107" t="str">
        <f>IF(Emission_Limit_Detail!B46="","",Emission_Limit_Detail!B46)</f>
        <v/>
      </c>
      <c r="V24" s="107" t="str">
        <f>IF(Emission_Limit_Detail!C46="","",Emission_Limit_Detail!C46)</f>
        <v/>
      </c>
      <c r="W24" s="107" t="str">
        <f>IF(Emission_Limit_Detail!E46="","",Emission_Limit_Detail!E46)</f>
        <v/>
      </c>
      <c r="X24" s="107" t="str">
        <f t="shared" si="2"/>
        <v/>
      </c>
      <c r="Y24" s="108" t="str">
        <f>IF(COUNTIF(X$2:X24,X24)=1,X24,"")</f>
        <v/>
      </c>
      <c r="Z24" s="109" t="str">
        <f t="shared" si="3"/>
        <v/>
      </c>
      <c r="AA24" s="109" t="str">
        <f t="shared" si="4"/>
        <v/>
      </c>
      <c r="AB24" s="109" t="str">
        <f t="shared" si="5"/>
        <v/>
      </c>
      <c r="AC24" s="109" t="str">
        <f t="shared" si="6"/>
        <v/>
      </c>
      <c r="AD24" s="109" t="str">
        <f t="shared" si="7"/>
        <v/>
      </c>
      <c r="AE24" s="109"/>
      <c r="AG24" t="s">
        <v>99</v>
      </c>
      <c r="AI24" s="224" t="str">
        <f>+IF(AN24="","",MAX(AI$1:AI23)+1)</f>
        <v/>
      </c>
      <c r="AJ24" s="225" t="str">
        <f>IF(Process_Unit_Source_Desc!B46="","",Process_Unit_Source_Desc!B46)</f>
        <v/>
      </c>
      <c r="AK24" s="225" t="str">
        <f>IF(Process_Unit_Source_Desc!C46="","",Process_Unit_Source_Desc!C46)</f>
        <v/>
      </c>
      <c r="AL24" s="225" t="str">
        <f>IF(Process_Unit_Source_Desc!F46="","",Process_Unit_Source_Desc!F46)</f>
        <v/>
      </c>
      <c r="AM24" s="225" t="str">
        <f t="shared" si="9"/>
        <v/>
      </c>
      <c r="AN24" s="226" t="str">
        <f>IF(COUNTIF(AM$2:AM24,AM24)=1,AM24,"")</f>
        <v/>
      </c>
      <c r="AO24" s="226" t="str">
        <f t="shared" si="10"/>
        <v/>
      </c>
      <c r="AP24" s="148" t="str">
        <f t="shared" si="11"/>
        <v/>
      </c>
      <c r="AQ24" s="148" t="str">
        <f t="shared" si="12"/>
        <v/>
      </c>
      <c r="AR24" s="148" t="str">
        <f t="shared" si="13"/>
        <v/>
      </c>
      <c r="AT24" s="224" t="str">
        <f>+IF(AY24="","",MAX(AT$1:AT23)+1)</f>
        <v/>
      </c>
      <c r="AU24" s="225" t="str">
        <f>IF(CMS_Identification!B46="","",CMS_Identification!B46)</f>
        <v/>
      </c>
      <c r="AV24" s="225" t="str">
        <f>IF(CMS_Identification!C46="","",CMS_Identification!C46)</f>
        <v/>
      </c>
      <c r="AW24" s="225" t="str">
        <f>IF(CMS_Identification!E46="","",CMS_Identification!E46)</f>
        <v/>
      </c>
      <c r="AX24" s="225" t="str">
        <f t="shared" si="14"/>
        <v/>
      </c>
      <c r="AY24" s="226" t="str">
        <f>IF(COUNTIF(AX$2:AX24,AX24)=1,AX24,"")</f>
        <v/>
      </c>
      <c r="AZ24" s="232" t="str">
        <f t="shared" si="19"/>
        <v/>
      </c>
      <c r="BA24" s="148" t="str">
        <f t="shared" si="15"/>
        <v/>
      </c>
      <c r="BB24" s="148" t="str">
        <f t="shared" si="16"/>
        <v/>
      </c>
      <c r="BC24" s="148" t="str">
        <f t="shared" si="20"/>
        <v/>
      </c>
      <c r="BD24" s="148" t="str">
        <f t="shared" si="17"/>
        <v xml:space="preserve"> </v>
      </c>
      <c r="BE24" s="232" t="str">
        <f t="shared" si="18"/>
        <v/>
      </c>
    </row>
    <row r="25" spans="1:57" ht="16.5" x14ac:dyDescent="0.45">
      <c r="A25" s="171" t="str">
        <f>+IF(D25="","",MAX(A$1:A24)+1)</f>
        <v/>
      </c>
      <c r="B25" s="99" t="str">
        <f>IF(Process_Unit_Source_Desc!C47="","",Process_Unit_Source_Desc!C47)</f>
        <v/>
      </c>
      <c r="C25" s="82" t="str">
        <f t="shared" si="0"/>
        <v/>
      </c>
      <c r="D25" s="99" t="str">
        <f>IF(COUNTIF(B$2:B25,B25)=1,B25,"")</f>
        <v/>
      </c>
      <c r="G25" s="82"/>
      <c r="K25" s="171" t="str">
        <f>+IF(N25="","",MAX(K$1:K24)+1)</f>
        <v/>
      </c>
      <c r="L25" s="172" t="str">
        <f>IF(CMS_Identification!E47="","",CMS_Identification!E47)</f>
        <v/>
      </c>
      <c r="M25" s="82" t="str">
        <f t="shared" si="8"/>
        <v/>
      </c>
      <c r="N25" s="82" t="str">
        <f>IF(COUNTIF(L$2:L25,L25)=1,L25,"")</f>
        <v/>
      </c>
      <c r="P25" s="195" t="s">
        <v>150</v>
      </c>
      <c r="T25" s="106" t="str">
        <f>+IF(Y25="","",MAX(T$1:T24)+1)</f>
        <v/>
      </c>
      <c r="U25" s="107" t="str">
        <f>IF(Emission_Limit_Detail!B47="","",Emission_Limit_Detail!B47)</f>
        <v/>
      </c>
      <c r="V25" s="107" t="str">
        <f>IF(Emission_Limit_Detail!C47="","",Emission_Limit_Detail!C47)</f>
        <v/>
      </c>
      <c r="W25" s="107" t="str">
        <f>IF(Emission_Limit_Detail!E47="","",Emission_Limit_Detail!E47)</f>
        <v/>
      </c>
      <c r="X25" s="107" t="str">
        <f t="shared" si="2"/>
        <v/>
      </c>
      <c r="Y25" s="108" t="str">
        <f>IF(COUNTIF(X$2:X25,X25)=1,X25,"")</f>
        <v/>
      </c>
      <c r="Z25" s="109" t="str">
        <f t="shared" si="3"/>
        <v/>
      </c>
      <c r="AA25" s="109" t="str">
        <f t="shared" si="4"/>
        <v/>
      </c>
      <c r="AB25" s="109" t="str">
        <f t="shared" si="5"/>
        <v/>
      </c>
      <c r="AC25" s="109" t="str">
        <f t="shared" si="6"/>
        <v/>
      </c>
      <c r="AD25" s="109" t="str">
        <f t="shared" si="7"/>
        <v/>
      </c>
      <c r="AE25" s="109"/>
      <c r="AG25" t="s">
        <v>100</v>
      </c>
      <c r="AI25" s="222" t="str">
        <f>+IF(AN25="","",MAX(AI$1:AI24)+1)</f>
        <v/>
      </c>
      <c r="AJ25" s="223" t="str">
        <f>IF(Process_Unit_Source_Desc!B47="","",Process_Unit_Source_Desc!B47)</f>
        <v/>
      </c>
      <c r="AK25" s="223" t="str">
        <f>IF(Process_Unit_Source_Desc!C47="","",Process_Unit_Source_Desc!C47)</f>
        <v/>
      </c>
      <c r="AL25" s="223" t="str">
        <f>IF(Process_Unit_Source_Desc!F47="","",Process_Unit_Source_Desc!F47)</f>
        <v/>
      </c>
      <c r="AM25" s="223" t="str">
        <f t="shared" si="9"/>
        <v/>
      </c>
      <c r="AN25" s="105" t="str">
        <f>IF(COUNTIF(AM$2:AM25,AM25)=1,AM25,"")</f>
        <v/>
      </c>
      <c r="AO25" s="105" t="str">
        <f t="shared" si="10"/>
        <v/>
      </c>
      <c r="AP25" s="147" t="str">
        <f t="shared" si="11"/>
        <v/>
      </c>
      <c r="AQ25" s="147" t="str">
        <f t="shared" si="12"/>
        <v/>
      </c>
      <c r="AR25" s="147" t="str">
        <f t="shared" si="13"/>
        <v/>
      </c>
      <c r="AT25" s="222" t="str">
        <f>+IF(AY25="","",MAX(AT$1:AT24)+1)</f>
        <v/>
      </c>
      <c r="AU25" s="223" t="str">
        <f>IF(CMS_Identification!B47="","",CMS_Identification!B47)</f>
        <v/>
      </c>
      <c r="AV25" s="223" t="str">
        <f>IF(CMS_Identification!C47="","",CMS_Identification!C47)</f>
        <v/>
      </c>
      <c r="AW25" s="223" t="str">
        <f>IF(CMS_Identification!E47="","",CMS_Identification!E47)</f>
        <v/>
      </c>
      <c r="AX25" s="223" t="str">
        <f t="shared" si="14"/>
        <v/>
      </c>
      <c r="AY25" s="105" t="str">
        <f>IF(COUNTIF(AX$2:AX25,AX25)=1,AX25,"")</f>
        <v/>
      </c>
      <c r="AZ25" s="231" t="str">
        <f t="shared" si="19"/>
        <v/>
      </c>
      <c r="BA25" s="147" t="str">
        <f t="shared" si="15"/>
        <v/>
      </c>
      <c r="BB25" s="147" t="str">
        <f t="shared" si="16"/>
        <v/>
      </c>
      <c r="BC25" s="147" t="str">
        <f t="shared" si="20"/>
        <v/>
      </c>
      <c r="BD25" s="147" t="str">
        <f t="shared" si="17"/>
        <v xml:space="preserve"> </v>
      </c>
      <c r="BE25" s="231" t="str">
        <f t="shared" si="18"/>
        <v/>
      </c>
    </row>
    <row r="26" spans="1:57" ht="16.5" x14ac:dyDescent="0.45">
      <c r="A26" s="115" t="str">
        <f>+IF(D26="","",MAX(A$1:A25)+1)</f>
        <v/>
      </c>
      <c r="B26" s="238" t="str">
        <f>IF(Process_Unit_Source_Desc!C48="","",Process_Unit_Source_Desc!C48)</f>
        <v/>
      </c>
      <c r="C26" s="239" t="str">
        <f t="shared" si="0"/>
        <v/>
      </c>
      <c r="D26" s="238" t="str">
        <f>IF(COUNTIF(B$2:B26,B26)=1,B26,"")</f>
        <v/>
      </c>
      <c r="G26" s="82"/>
      <c r="K26" s="115" t="str">
        <f>+IF(N26="","",MAX(K$1:K25)+1)</f>
        <v/>
      </c>
      <c r="L26" s="173" t="str">
        <f>IF(CMS_Identification!E48="","",CMS_Identification!E48)</f>
        <v/>
      </c>
      <c r="M26" s="239" t="str">
        <f t="shared" si="8"/>
        <v/>
      </c>
      <c r="N26" s="239" t="str">
        <f>IF(COUNTIF(L$2:L26,L26)=1,L26,"")</f>
        <v/>
      </c>
      <c r="P26" s="195" t="s">
        <v>151</v>
      </c>
      <c r="T26" s="106" t="str">
        <f>+IF(Y26="","",MAX(T$1:T25)+1)</f>
        <v/>
      </c>
      <c r="U26" s="107" t="str">
        <f>IF(Emission_Limit_Detail!B48="","",Emission_Limit_Detail!B48)</f>
        <v/>
      </c>
      <c r="V26" s="107" t="str">
        <f>IF(Emission_Limit_Detail!C48="","",Emission_Limit_Detail!C48)</f>
        <v/>
      </c>
      <c r="W26" s="107" t="str">
        <f>IF(Emission_Limit_Detail!E48="","",Emission_Limit_Detail!E48)</f>
        <v/>
      </c>
      <c r="X26" s="107" t="str">
        <f t="shared" si="2"/>
        <v/>
      </c>
      <c r="Y26" s="108" t="str">
        <f>IF(COUNTIF(X$2:X26,X26)=1,X26,"")</f>
        <v/>
      </c>
      <c r="Z26" s="109" t="str">
        <f t="shared" si="3"/>
        <v/>
      </c>
      <c r="AA26" s="109" t="str">
        <f t="shared" si="4"/>
        <v/>
      </c>
      <c r="AB26" s="109" t="str">
        <f t="shared" si="5"/>
        <v/>
      </c>
      <c r="AC26" s="109" t="str">
        <f t="shared" si="6"/>
        <v/>
      </c>
      <c r="AD26" s="109" t="str">
        <f t="shared" si="7"/>
        <v/>
      </c>
      <c r="AE26" s="109"/>
      <c r="AG26" t="s">
        <v>101</v>
      </c>
      <c r="AI26" s="224" t="str">
        <f>+IF(AN26="","",MAX(AI$1:AI25)+1)</f>
        <v/>
      </c>
      <c r="AJ26" s="225" t="str">
        <f>IF(Process_Unit_Source_Desc!B48="","",Process_Unit_Source_Desc!B48)</f>
        <v/>
      </c>
      <c r="AK26" s="225" t="str">
        <f>IF(Process_Unit_Source_Desc!C48="","",Process_Unit_Source_Desc!C48)</f>
        <v/>
      </c>
      <c r="AL26" s="225" t="str">
        <f>IF(Process_Unit_Source_Desc!F48="","",Process_Unit_Source_Desc!F48)</f>
        <v/>
      </c>
      <c r="AM26" s="225" t="str">
        <f t="shared" si="9"/>
        <v/>
      </c>
      <c r="AN26" s="226" t="str">
        <f>IF(COUNTIF(AM$2:AM26,AM26)=1,AM26,"")</f>
        <v/>
      </c>
      <c r="AO26" s="226" t="str">
        <f t="shared" si="10"/>
        <v/>
      </c>
      <c r="AP26" s="148" t="str">
        <f t="shared" si="11"/>
        <v/>
      </c>
      <c r="AQ26" s="148" t="str">
        <f t="shared" si="12"/>
        <v/>
      </c>
      <c r="AR26" s="148" t="str">
        <f t="shared" si="13"/>
        <v/>
      </c>
      <c r="AT26" s="224" t="str">
        <f>+IF(AY26="","",MAX(AT$1:AT25)+1)</f>
        <v/>
      </c>
      <c r="AU26" s="225" t="str">
        <f>IF(CMS_Identification!B48="","",CMS_Identification!B48)</f>
        <v/>
      </c>
      <c r="AV26" s="225" t="str">
        <f>IF(CMS_Identification!C48="","",CMS_Identification!C48)</f>
        <v/>
      </c>
      <c r="AW26" s="225" t="str">
        <f>IF(CMS_Identification!E48="","",CMS_Identification!E48)</f>
        <v/>
      </c>
      <c r="AX26" s="225" t="str">
        <f t="shared" si="14"/>
        <v/>
      </c>
      <c r="AY26" s="226" t="str">
        <f>IF(COUNTIF(AX$2:AX26,AX26)=1,AX26,"")</f>
        <v/>
      </c>
      <c r="AZ26" s="232" t="str">
        <f t="shared" si="19"/>
        <v/>
      </c>
      <c r="BA26" s="148" t="str">
        <f t="shared" si="15"/>
        <v/>
      </c>
      <c r="BB26" s="148" t="str">
        <f t="shared" si="16"/>
        <v/>
      </c>
      <c r="BC26" s="148" t="str">
        <f t="shared" si="20"/>
        <v/>
      </c>
      <c r="BD26" s="148" t="str">
        <f t="shared" si="17"/>
        <v xml:space="preserve"> </v>
      </c>
      <c r="BE26" s="232" t="str">
        <f t="shared" si="18"/>
        <v/>
      </c>
    </row>
    <row r="27" spans="1:57" ht="16.5" x14ac:dyDescent="0.45">
      <c r="A27" s="171" t="str">
        <f>+IF(D27="","",MAX(A$1:A26)+1)</f>
        <v/>
      </c>
      <c r="B27" s="99" t="str">
        <f>IF(Process_Unit_Source_Desc!C49="","",Process_Unit_Source_Desc!C49)</f>
        <v/>
      </c>
      <c r="C27" s="82" t="str">
        <f t="shared" si="0"/>
        <v/>
      </c>
      <c r="D27" s="99" t="str">
        <f>IF(COUNTIF(B$2:B27,B27)=1,B27,"")</f>
        <v/>
      </c>
      <c r="G27" s="82"/>
      <c r="K27" s="171" t="str">
        <f>+IF(N27="","",MAX(K$1:K26)+1)</f>
        <v/>
      </c>
      <c r="L27" s="172" t="str">
        <f>IF(CMS_Identification!E49="","",CMS_Identification!E49)</f>
        <v/>
      </c>
      <c r="M27" s="82" t="str">
        <f t="shared" si="8"/>
        <v/>
      </c>
      <c r="N27" s="82" t="str">
        <f>IF(COUNTIF(L$2:L27,L27)=1,L27,"")</f>
        <v/>
      </c>
      <c r="T27" s="106" t="str">
        <f>+IF(Y27="","",MAX(T$1:T26)+1)</f>
        <v/>
      </c>
      <c r="U27" s="107" t="str">
        <f>IF(Emission_Limit_Detail!B49="","",Emission_Limit_Detail!B49)</f>
        <v/>
      </c>
      <c r="V27" s="107" t="str">
        <f>IF(Emission_Limit_Detail!C49="","",Emission_Limit_Detail!C49)</f>
        <v/>
      </c>
      <c r="W27" s="107" t="str">
        <f>IF(Emission_Limit_Detail!E49="","",Emission_Limit_Detail!E49)</f>
        <v/>
      </c>
      <c r="X27" s="107" t="str">
        <f t="shared" si="2"/>
        <v/>
      </c>
      <c r="Y27" s="108" t="str">
        <f>IF(COUNTIF(X$2:X27,X27)=1,X27,"")</f>
        <v/>
      </c>
      <c r="Z27" s="109" t="str">
        <f t="shared" si="3"/>
        <v/>
      </c>
      <c r="AA27" s="109" t="str">
        <f t="shared" si="4"/>
        <v/>
      </c>
      <c r="AB27" s="109" t="str">
        <f t="shared" si="5"/>
        <v/>
      </c>
      <c r="AC27" s="109" t="str">
        <f t="shared" si="6"/>
        <v/>
      </c>
      <c r="AD27" s="109" t="str">
        <f t="shared" si="7"/>
        <v/>
      </c>
      <c r="AE27" s="109"/>
      <c r="AG27" t="s">
        <v>102</v>
      </c>
      <c r="AI27" s="222" t="str">
        <f>+IF(AN27="","",MAX(AI$1:AI26)+1)</f>
        <v/>
      </c>
      <c r="AJ27" s="223" t="str">
        <f>IF(Process_Unit_Source_Desc!B49="","",Process_Unit_Source_Desc!B49)</f>
        <v/>
      </c>
      <c r="AK27" s="223" t="str">
        <f>IF(Process_Unit_Source_Desc!C49="","",Process_Unit_Source_Desc!C49)</f>
        <v/>
      </c>
      <c r="AL27" s="223" t="str">
        <f>IF(Process_Unit_Source_Desc!F49="","",Process_Unit_Source_Desc!F49)</f>
        <v/>
      </c>
      <c r="AM27" s="223" t="str">
        <f t="shared" si="9"/>
        <v/>
      </c>
      <c r="AN27" s="105" t="str">
        <f>IF(COUNTIF(AM$2:AM27,AM27)=1,AM27,"")</f>
        <v/>
      </c>
      <c r="AO27" s="105" t="str">
        <f t="shared" si="10"/>
        <v/>
      </c>
      <c r="AP27" s="147" t="str">
        <f t="shared" si="11"/>
        <v/>
      </c>
      <c r="AQ27" s="147" t="str">
        <f t="shared" si="12"/>
        <v/>
      </c>
      <c r="AR27" s="147" t="str">
        <f t="shared" si="13"/>
        <v/>
      </c>
      <c r="AT27" s="222" t="str">
        <f>+IF(AY27="","",MAX(AT$1:AT26)+1)</f>
        <v/>
      </c>
      <c r="AU27" s="223" t="str">
        <f>IF(CMS_Identification!B49="","",CMS_Identification!B49)</f>
        <v/>
      </c>
      <c r="AV27" s="223" t="str">
        <f>IF(CMS_Identification!C49="","",CMS_Identification!C49)</f>
        <v/>
      </c>
      <c r="AW27" s="223" t="str">
        <f>IF(CMS_Identification!E49="","",CMS_Identification!E49)</f>
        <v/>
      </c>
      <c r="AX27" s="223" t="str">
        <f t="shared" si="14"/>
        <v/>
      </c>
      <c r="AY27" s="105" t="str">
        <f>IF(COUNTIF(AX$2:AX27,AX27)=1,AX27,"")</f>
        <v/>
      </c>
      <c r="AZ27" s="231" t="str">
        <f t="shared" si="19"/>
        <v/>
      </c>
      <c r="BA27" s="147" t="str">
        <f t="shared" si="15"/>
        <v/>
      </c>
      <c r="BB27" s="147" t="str">
        <f t="shared" si="16"/>
        <v/>
      </c>
      <c r="BC27" s="147" t="str">
        <f t="shared" si="20"/>
        <v/>
      </c>
      <c r="BD27" s="147" t="str">
        <f t="shared" si="17"/>
        <v xml:space="preserve"> </v>
      </c>
      <c r="BE27" s="231" t="str">
        <f t="shared" si="18"/>
        <v/>
      </c>
    </row>
    <row r="28" spans="1:57" ht="16.5" x14ac:dyDescent="0.45">
      <c r="A28" s="115" t="str">
        <f>+IF(D28="","",MAX(A$1:A27)+1)</f>
        <v/>
      </c>
      <c r="B28" s="238" t="str">
        <f>IF(Process_Unit_Source_Desc!C50="","",Process_Unit_Source_Desc!C50)</f>
        <v/>
      </c>
      <c r="C28" s="239" t="str">
        <f t="shared" si="0"/>
        <v/>
      </c>
      <c r="D28" s="238" t="str">
        <f>IF(COUNTIF(B$2:B28,B28)=1,B28,"")</f>
        <v/>
      </c>
      <c r="G28" s="82"/>
      <c r="K28" s="115" t="str">
        <f>+IF(N28="","",MAX(K$1:K27)+1)</f>
        <v/>
      </c>
      <c r="L28" s="173" t="str">
        <f>IF(CMS_Identification!E50="","",CMS_Identification!E50)</f>
        <v/>
      </c>
      <c r="M28" s="239" t="str">
        <f t="shared" si="8"/>
        <v/>
      </c>
      <c r="N28" s="239" t="str">
        <f>IF(COUNTIF(L$2:L28,L28)=1,L28,"")</f>
        <v/>
      </c>
      <c r="T28" s="106" t="str">
        <f>+IF(Y28="","",MAX(T$1:T27)+1)</f>
        <v/>
      </c>
      <c r="U28" s="107" t="str">
        <f>IF(Emission_Limit_Detail!B50="","",Emission_Limit_Detail!B50)</f>
        <v/>
      </c>
      <c r="V28" s="107" t="str">
        <f>IF(Emission_Limit_Detail!C50="","",Emission_Limit_Detail!C50)</f>
        <v/>
      </c>
      <c r="W28" s="107" t="str">
        <f>IF(Emission_Limit_Detail!E50="","",Emission_Limit_Detail!E50)</f>
        <v/>
      </c>
      <c r="X28" s="107" t="str">
        <f t="shared" si="2"/>
        <v/>
      </c>
      <c r="Y28" s="108" t="str">
        <f>IF(COUNTIF(X$2:X28,X28)=1,X28,"")</f>
        <v/>
      </c>
      <c r="Z28" s="109" t="str">
        <f t="shared" si="3"/>
        <v/>
      </c>
      <c r="AA28" s="109" t="str">
        <f t="shared" si="4"/>
        <v/>
      </c>
      <c r="AB28" s="109" t="str">
        <f t="shared" si="5"/>
        <v/>
      </c>
      <c r="AC28" s="109" t="str">
        <f t="shared" si="6"/>
        <v/>
      </c>
      <c r="AD28" s="109" t="str">
        <f t="shared" si="7"/>
        <v/>
      </c>
      <c r="AE28" s="109"/>
      <c r="AG28" t="s">
        <v>103</v>
      </c>
      <c r="AI28" s="224" t="str">
        <f>+IF(AN28="","",MAX(AI$1:AI27)+1)</f>
        <v/>
      </c>
      <c r="AJ28" s="225" t="str">
        <f>IF(Process_Unit_Source_Desc!B50="","",Process_Unit_Source_Desc!B50)</f>
        <v/>
      </c>
      <c r="AK28" s="225" t="str">
        <f>IF(Process_Unit_Source_Desc!C50="","",Process_Unit_Source_Desc!C50)</f>
        <v/>
      </c>
      <c r="AL28" s="225" t="str">
        <f>IF(Process_Unit_Source_Desc!F50="","",Process_Unit_Source_Desc!F50)</f>
        <v/>
      </c>
      <c r="AM28" s="225" t="str">
        <f t="shared" si="9"/>
        <v/>
      </c>
      <c r="AN28" s="226" t="str">
        <f>IF(COUNTIF(AM$2:AM28,AM28)=1,AM28,"")</f>
        <v/>
      </c>
      <c r="AO28" s="226" t="str">
        <f t="shared" si="10"/>
        <v/>
      </c>
      <c r="AP28" s="148" t="str">
        <f t="shared" si="11"/>
        <v/>
      </c>
      <c r="AQ28" s="148" t="str">
        <f t="shared" si="12"/>
        <v/>
      </c>
      <c r="AR28" s="148" t="str">
        <f t="shared" si="13"/>
        <v/>
      </c>
      <c r="AT28" s="224" t="str">
        <f>+IF(AY28="","",MAX(AT$1:AT27)+1)</f>
        <v/>
      </c>
      <c r="AU28" s="225" t="str">
        <f>IF(CMS_Identification!B50="","",CMS_Identification!B50)</f>
        <v/>
      </c>
      <c r="AV28" s="225" t="str">
        <f>IF(CMS_Identification!C50="","",CMS_Identification!C50)</f>
        <v/>
      </c>
      <c r="AW28" s="225" t="str">
        <f>IF(CMS_Identification!E50="","",CMS_Identification!E50)</f>
        <v/>
      </c>
      <c r="AX28" s="225" t="str">
        <f t="shared" si="14"/>
        <v/>
      </c>
      <c r="AY28" s="226" t="str">
        <f>IF(COUNTIF(AX$2:AX28,AX28)=1,AX28,"")</f>
        <v/>
      </c>
      <c r="AZ28" s="232" t="str">
        <f t="shared" si="19"/>
        <v/>
      </c>
      <c r="BA28" s="148" t="str">
        <f t="shared" si="15"/>
        <v/>
      </c>
      <c r="BB28" s="148" t="str">
        <f t="shared" si="16"/>
        <v/>
      </c>
      <c r="BC28" s="148" t="str">
        <f t="shared" si="20"/>
        <v/>
      </c>
      <c r="BD28" s="148" t="str">
        <f t="shared" si="17"/>
        <v xml:space="preserve"> </v>
      </c>
      <c r="BE28" s="232" t="str">
        <f t="shared" si="18"/>
        <v/>
      </c>
    </row>
    <row r="29" spans="1:57" ht="16.5" x14ac:dyDescent="0.45">
      <c r="A29" s="171" t="str">
        <f>+IF(D29="","",MAX(A$1:A28)+1)</f>
        <v/>
      </c>
      <c r="B29" s="99" t="str">
        <f>IF(Process_Unit_Source_Desc!C51="","",Process_Unit_Source_Desc!C51)</f>
        <v/>
      </c>
      <c r="C29" s="82" t="str">
        <f t="shared" si="0"/>
        <v/>
      </c>
      <c r="D29" s="99" t="str">
        <f>IF(COUNTIF(B$2:B29,B29)=1,B29,"")</f>
        <v/>
      </c>
      <c r="K29" s="171" t="str">
        <f>+IF(N29="","",MAX(K$1:K28)+1)</f>
        <v/>
      </c>
      <c r="L29" s="172" t="str">
        <f>IF(CMS_Identification!E51="","",CMS_Identification!E51)</f>
        <v/>
      </c>
      <c r="M29" s="82" t="str">
        <f t="shared" si="8"/>
        <v/>
      </c>
      <c r="N29" s="82" t="str">
        <f>IF(COUNTIF(L$2:L29,L29)=1,L29,"")</f>
        <v/>
      </c>
      <c r="P29" t="s">
        <v>325</v>
      </c>
      <c r="T29" s="106" t="str">
        <f>+IF(Y29="","",MAX(T$1:T28)+1)</f>
        <v/>
      </c>
      <c r="U29" s="107" t="str">
        <f>IF(Emission_Limit_Detail!B51="","",Emission_Limit_Detail!B51)</f>
        <v/>
      </c>
      <c r="V29" s="107" t="str">
        <f>IF(Emission_Limit_Detail!C51="","",Emission_Limit_Detail!C51)</f>
        <v/>
      </c>
      <c r="W29" s="107" t="str">
        <f>IF(Emission_Limit_Detail!E51="","",Emission_Limit_Detail!E51)</f>
        <v/>
      </c>
      <c r="X29" s="107" t="str">
        <f t="shared" si="2"/>
        <v/>
      </c>
      <c r="Y29" s="108" t="str">
        <f>IF(COUNTIF(X$2:X29,X29)=1,X29,"")</f>
        <v/>
      </c>
      <c r="Z29" s="109" t="str">
        <f t="shared" si="3"/>
        <v/>
      </c>
      <c r="AA29" s="109" t="str">
        <f t="shared" si="4"/>
        <v/>
      </c>
      <c r="AB29" s="109" t="str">
        <f t="shared" si="5"/>
        <v/>
      </c>
      <c r="AC29" s="109" t="str">
        <f t="shared" si="6"/>
        <v/>
      </c>
      <c r="AD29" s="109" t="str">
        <f t="shared" si="7"/>
        <v/>
      </c>
      <c r="AE29" s="109"/>
      <c r="AG29" t="s">
        <v>104</v>
      </c>
      <c r="AI29" s="222" t="str">
        <f>+IF(AN29="","",MAX(AI$1:AI28)+1)</f>
        <v/>
      </c>
      <c r="AJ29" s="223" t="str">
        <f>IF(Process_Unit_Source_Desc!B51="","",Process_Unit_Source_Desc!B51)</f>
        <v/>
      </c>
      <c r="AK29" s="223" t="str">
        <f>IF(Process_Unit_Source_Desc!C51="","",Process_Unit_Source_Desc!C51)</f>
        <v/>
      </c>
      <c r="AL29" s="223" t="str">
        <f>IF(Process_Unit_Source_Desc!F51="","",Process_Unit_Source_Desc!F51)</f>
        <v/>
      </c>
      <c r="AM29" s="223" t="str">
        <f t="shared" si="9"/>
        <v/>
      </c>
      <c r="AN29" s="105" t="str">
        <f>IF(COUNTIF(AM$2:AM29,AM29)=1,AM29,"")</f>
        <v/>
      </c>
      <c r="AO29" s="105" t="str">
        <f t="shared" si="10"/>
        <v/>
      </c>
      <c r="AP29" s="147" t="str">
        <f t="shared" si="11"/>
        <v/>
      </c>
      <c r="AQ29" s="147" t="str">
        <f t="shared" si="12"/>
        <v/>
      </c>
      <c r="AR29" s="147" t="str">
        <f t="shared" si="13"/>
        <v/>
      </c>
      <c r="AT29" s="222" t="str">
        <f>+IF(AY29="","",MAX(AT$1:AT28)+1)</f>
        <v/>
      </c>
      <c r="AU29" s="223" t="str">
        <f>IF(CMS_Identification!B51="","",CMS_Identification!B51)</f>
        <v/>
      </c>
      <c r="AV29" s="223" t="str">
        <f>IF(CMS_Identification!C51="","",CMS_Identification!C51)</f>
        <v/>
      </c>
      <c r="AW29" s="223" t="str">
        <f>IF(CMS_Identification!E51="","",CMS_Identification!E51)</f>
        <v/>
      </c>
      <c r="AX29" s="223" t="str">
        <f t="shared" si="14"/>
        <v/>
      </c>
      <c r="AY29" s="105" t="str">
        <f>IF(COUNTIF(AX$2:AX29,AX29)=1,AX29,"")</f>
        <v/>
      </c>
      <c r="AZ29" s="231" t="str">
        <f t="shared" si="19"/>
        <v/>
      </c>
      <c r="BA29" s="147" t="str">
        <f t="shared" si="15"/>
        <v/>
      </c>
      <c r="BB29" s="147" t="str">
        <f t="shared" si="16"/>
        <v/>
      </c>
      <c r="BC29" s="147" t="str">
        <f t="shared" si="20"/>
        <v/>
      </c>
      <c r="BD29" s="147" t="str">
        <f t="shared" si="17"/>
        <v xml:space="preserve"> </v>
      </c>
      <c r="BE29" s="231" t="str">
        <f t="shared" si="18"/>
        <v/>
      </c>
    </row>
    <row r="30" spans="1:57" ht="16.5" x14ac:dyDescent="0.45">
      <c r="A30" s="115" t="str">
        <f>+IF(D30="","",MAX(A$1:A29)+1)</f>
        <v/>
      </c>
      <c r="B30" s="238" t="str">
        <f>IF(Process_Unit_Source_Desc!C52="","",Process_Unit_Source_Desc!C52)</f>
        <v/>
      </c>
      <c r="C30" s="239" t="str">
        <f t="shared" si="0"/>
        <v/>
      </c>
      <c r="D30" s="238" t="str">
        <f>IF(COUNTIF(B$2:B30,B30)=1,B30,"")</f>
        <v/>
      </c>
      <c r="K30" s="115" t="str">
        <f>+IF(N30="","",MAX(K$1:K29)+1)</f>
        <v/>
      </c>
      <c r="L30" s="173" t="str">
        <f>IF(CMS_Identification!E52="","",CMS_Identification!E52)</f>
        <v/>
      </c>
      <c r="M30" s="239" t="str">
        <f t="shared" si="8"/>
        <v/>
      </c>
      <c r="N30" s="239" t="str">
        <f>IF(COUNTIF(L$2:L30,L30)=1,L30,"")</f>
        <v/>
      </c>
      <c r="P30" t="s">
        <v>326</v>
      </c>
      <c r="T30" s="106" t="str">
        <f>+IF(Y30="","",MAX(T$1:T29)+1)</f>
        <v/>
      </c>
      <c r="U30" s="107" t="str">
        <f>IF(Emission_Limit_Detail!B52="","",Emission_Limit_Detail!B52)</f>
        <v/>
      </c>
      <c r="V30" s="107" t="str">
        <f>IF(Emission_Limit_Detail!C52="","",Emission_Limit_Detail!C52)</f>
        <v/>
      </c>
      <c r="W30" s="107" t="str">
        <f>IF(Emission_Limit_Detail!E52="","",Emission_Limit_Detail!E52)</f>
        <v/>
      </c>
      <c r="X30" s="107" t="str">
        <f t="shared" si="2"/>
        <v/>
      </c>
      <c r="Y30" s="108" t="str">
        <f>IF(COUNTIF(X$2:X30,X30)=1,X30,"")</f>
        <v/>
      </c>
      <c r="Z30" s="109" t="str">
        <f t="shared" si="3"/>
        <v/>
      </c>
      <c r="AA30" s="109" t="str">
        <f t="shared" si="4"/>
        <v/>
      </c>
      <c r="AB30" s="109" t="str">
        <f t="shared" si="5"/>
        <v/>
      </c>
      <c r="AC30" s="109" t="str">
        <f t="shared" si="6"/>
        <v/>
      </c>
      <c r="AD30" s="109" t="str">
        <f t="shared" si="7"/>
        <v/>
      </c>
      <c r="AE30" s="109"/>
      <c r="AG30" t="s">
        <v>105</v>
      </c>
      <c r="AI30" s="224" t="str">
        <f>+IF(AN30="","",MAX(AI$1:AI29)+1)</f>
        <v/>
      </c>
      <c r="AJ30" s="225" t="str">
        <f>IF(Process_Unit_Source_Desc!B52="","",Process_Unit_Source_Desc!B52)</f>
        <v/>
      </c>
      <c r="AK30" s="225" t="str">
        <f>IF(Process_Unit_Source_Desc!C52="","",Process_Unit_Source_Desc!C52)</f>
        <v/>
      </c>
      <c r="AL30" s="225" t="str">
        <f>IF(Process_Unit_Source_Desc!F52="","",Process_Unit_Source_Desc!F52)</f>
        <v/>
      </c>
      <c r="AM30" s="225" t="str">
        <f t="shared" si="9"/>
        <v/>
      </c>
      <c r="AN30" s="226" t="str">
        <f>IF(COUNTIF(AM$2:AM30,AM30)=1,AM30,"")</f>
        <v/>
      </c>
      <c r="AO30" s="226" t="str">
        <f t="shared" si="10"/>
        <v/>
      </c>
      <c r="AP30" s="148" t="str">
        <f t="shared" si="11"/>
        <v/>
      </c>
      <c r="AQ30" s="148" t="str">
        <f t="shared" si="12"/>
        <v/>
      </c>
      <c r="AR30" s="148" t="str">
        <f t="shared" si="13"/>
        <v/>
      </c>
      <c r="AT30" s="224" t="str">
        <f>+IF(AY30="","",MAX(AT$1:AT29)+1)</f>
        <v/>
      </c>
      <c r="AU30" s="225" t="str">
        <f>IF(CMS_Identification!B52="","",CMS_Identification!B52)</f>
        <v/>
      </c>
      <c r="AV30" s="225" t="str">
        <f>IF(CMS_Identification!C52="","",CMS_Identification!C52)</f>
        <v/>
      </c>
      <c r="AW30" s="225" t="str">
        <f>IF(CMS_Identification!E52="","",CMS_Identification!E52)</f>
        <v/>
      </c>
      <c r="AX30" s="225" t="str">
        <f t="shared" si="14"/>
        <v/>
      </c>
      <c r="AY30" s="226" t="str">
        <f>IF(COUNTIF(AX$2:AX30,AX30)=1,AX30,"")</f>
        <v/>
      </c>
      <c r="AZ30" s="232" t="str">
        <f t="shared" si="19"/>
        <v/>
      </c>
      <c r="BA30" s="148" t="str">
        <f t="shared" si="15"/>
        <v/>
      </c>
      <c r="BB30" s="148" t="str">
        <f t="shared" si="16"/>
        <v/>
      </c>
      <c r="BC30" s="148" t="str">
        <f t="shared" si="20"/>
        <v/>
      </c>
      <c r="BD30" s="148" t="str">
        <f t="shared" si="17"/>
        <v xml:space="preserve"> </v>
      </c>
      <c r="BE30" s="232" t="str">
        <f t="shared" si="18"/>
        <v/>
      </c>
    </row>
    <row r="31" spans="1:57" ht="16.5" x14ac:dyDescent="0.45">
      <c r="A31" s="171" t="str">
        <f>+IF(D31="","",MAX(A$1:A30)+1)</f>
        <v/>
      </c>
      <c r="B31" s="99" t="str">
        <f>IF(Process_Unit_Source_Desc!C53="","",Process_Unit_Source_Desc!C53)</f>
        <v/>
      </c>
      <c r="C31" s="82" t="str">
        <f t="shared" si="0"/>
        <v/>
      </c>
      <c r="D31" s="99" t="str">
        <f>IF(COUNTIF(B$2:B31,B31)=1,B31,"")</f>
        <v/>
      </c>
      <c r="K31" s="171" t="str">
        <f>+IF(N31="","",MAX(K$1:K30)+1)</f>
        <v/>
      </c>
      <c r="L31" s="172" t="str">
        <f>IF(CMS_Identification!E53="","",CMS_Identification!E53)</f>
        <v/>
      </c>
      <c r="M31" s="82" t="str">
        <f t="shared" si="8"/>
        <v/>
      </c>
      <c r="N31" s="82" t="str">
        <f>IF(COUNTIF(L$2:L31,L31)=1,L31,"")</f>
        <v/>
      </c>
      <c r="P31" s="195" t="s">
        <v>327</v>
      </c>
      <c r="T31" s="106" t="str">
        <f>+IF(Y31="","",MAX(T$1:T30)+1)</f>
        <v/>
      </c>
      <c r="U31" s="107" t="str">
        <f>IF(Emission_Limit_Detail!B53="","",Emission_Limit_Detail!B53)</f>
        <v/>
      </c>
      <c r="V31" s="107" t="str">
        <f>IF(Emission_Limit_Detail!C53="","",Emission_Limit_Detail!C53)</f>
        <v/>
      </c>
      <c r="W31" s="107" t="str">
        <f>IF(Emission_Limit_Detail!E53="","",Emission_Limit_Detail!E53)</f>
        <v/>
      </c>
      <c r="X31" s="107" t="str">
        <f t="shared" si="2"/>
        <v/>
      </c>
      <c r="Y31" s="108" t="str">
        <f>IF(COUNTIF(X$2:X31,X31)=1,X31,"")</f>
        <v/>
      </c>
      <c r="Z31" s="109" t="str">
        <f t="shared" si="3"/>
        <v/>
      </c>
      <c r="AA31" s="109" t="str">
        <f t="shared" si="4"/>
        <v/>
      </c>
      <c r="AB31" s="109" t="str">
        <f t="shared" si="5"/>
        <v/>
      </c>
      <c r="AC31" s="109" t="str">
        <f t="shared" si="6"/>
        <v/>
      </c>
      <c r="AD31" s="109" t="str">
        <f t="shared" si="7"/>
        <v/>
      </c>
      <c r="AE31" s="109"/>
      <c r="AG31" t="s">
        <v>106</v>
      </c>
      <c r="AI31" s="222" t="str">
        <f>+IF(AN31="","",MAX(AI$1:AI30)+1)</f>
        <v/>
      </c>
      <c r="AJ31" s="223" t="str">
        <f>IF(Process_Unit_Source_Desc!B53="","",Process_Unit_Source_Desc!B53)</f>
        <v/>
      </c>
      <c r="AK31" s="223" t="str">
        <f>IF(Process_Unit_Source_Desc!C53="","",Process_Unit_Source_Desc!C53)</f>
        <v/>
      </c>
      <c r="AL31" s="223" t="str">
        <f>IF(Process_Unit_Source_Desc!F53="","",Process_Unit_Source_Desc!F53)</f>
        <v/>
      </c>
      <c r="AM31" s="223" t="str">
        <f t="shared" si="9"/>
        <v/>
      </c>
      <c r="AN31" s="105" t="str">
        <f>IF(COUNTIF(AM$2:AM31,AM31)=1,AM31,"")</f>
        <v/>
      </c>
      <c r="AO31" s="105" t="str">
        <f t="shared" si="10"/>
        <v/>
      </c>
      <c r="AP31" s="147" t="str">
        <f t="shared" si="11"/>
        <v/>
      </c>
      <c r="AQ31" s="147" t="str">
        <f t="shared" si="12"/>
        <v/>
      </c>
      <c r="AR31" s="147" t="str">
        <f t="shared" si="13"/>
        <v/>
      </c>
      <c r="AT31" s="222" t="str">
        <f>+IF(AY31="","",MAX(AT$1:AT30)+1)</f>
        <v/>
      </c>
      <c r="AU31" s="223" t="str">
        <f>IF(CMS_Identification!B53="","",CMS_Identification!B53)</f>
        <v/>
      </c>
      <c r="AV31" s="223" t="str">
        <f>IF(CMS_Identification!C53="","",CMS_Identification!C53)</f>
        <v/>
      </c>
      <c r="AW31" s="223" t="str">
        <f>IF(CMS_Identification!E53="","",CMS_Identification!E53)</f>
        <v/>
      </c>
      <c r="AX31" s="223" t="str">
        <f t="shared" si="14"/>
        <v/>
      </c>
      <c r="AY31" s="105" t="str">
        <f>IF(COUNTIF(AX$2:AX31,AX31)=1,AX31,"")</f>
        <v/>
      </c>
      <c r="AZ31" s="231" t="str">
        <f t="shared" si="19"/>
        <v/>
      </c>
      <c r="BA31" s="147" t="str">
        <f t="shared" si="15"/>
        <v/>
      </c>
      <c r="BB31" s="147" t="str">
        <f t="shared" si="16"/>
        <v/>
      </c>
      <c r="BC31" s="147" t="str">
        <f t="shared" si="20"/>
        <v/>
      </c>
      <c r="BD31" s="147" t="str">
        <f t="shared" si="17"/>
        <v xml:space="preserve"> </v>
      </c>
      <c r="BE31" s="231" t="str">
        <f t="shared" si="18"/>
        <v/>
      </c>
    </row>
    <row r="32" spans="1:57" ht="16.5" x14ac:dyDescent="0.45">
      <c r="A32" s="115" t="str">
        <f>+IF(D32="","",MAX(A$1:A31)+1)</f>
        <v/>
      </c>
      <c r="B32" s="238" t="str">
        <f>IF(Process_Unit_Source_Desc!C54="","",Process_Unit_Source_Desc!C54)</f>
        <v/>
      </c>
      <c r="C32" s="239" t="str">
        <f t="shared" si="0"/>
        <v/>
      </c>
      <c r="D32" s="238" t="str">
        <f>IF(COUNTIF(B$2:B32,B32)=1,B32,"")</f>
        <v/>
      </c>
      <c r="K32" s="115" t="str">
        <f>+IF(N32="","",MAX(K$1:K31)+1)</f>
        <v/>
      </c>
      <c r="L32" s="173" t="str">
        <f>IF(CMS_Identification!E54="","",CMS_Identification!E54)</f>
        <v/>
      </c>
      <c r="M32" s="239" t="str">
        <f t="shared" si="8"/>
        <v/>
      </c>
      <c r="N32" s="239" t="str">
        <f>IF(COUNTIF(L$2:L32,L32)=1,L32,"")</f>
        <v/>
      </c>
      <c r="P32" s="195" t="s">
        <v>328</v>
      </c>
      <c r="T32" s="106" t="str">
        <f>+IF(Y32="","",MAX(T$1:T31)+1)</f>
        <v/>
      </c>
      <c r="U32" s="107" t="str">
        <f>IF(Emission_Limit_Detail!B54="","",Emission_Limit_Detail!B54)</f>
        <v/>
      </c>
      <c r="V32" s="107" t="str">
        <f>IF(Emission_Limit_Detail!C54="","",Emission_Limit_Detail!C54)</f>
        <v/>
      </c>
      <c r="W32" s="107" t="str">
        <f>IF(Emission_Limit_Detail!E54="","",Emission_Limit_Detail!E54)</f>
        <v/>
      </c>
      <c r="X32" s="107" t="str">
        <f t="shared" si="2"/>
        <v/>
      </c>
      <c r="Y32" s="108" t="str">
        <f>IF(COUNTIF(X$2:X32,X32)=1,X32,"")</f>
        <v/>
      </c>
      <c r="Z32" s="109" t="str">
        <f t="shared" si="3"/>
        <v/>
      </c>
      <c r="AA32" s="109" t="str">
        <f t="shared" si="4"/>
        <v/>
      </c>
      <c r="AB32" s="109" t="str">
        <f t="shared" si="5"/>
        <v/>
      </c>
      <c r="AC32" s="109" t="str">
        <f t="shared" si="6"/>
        <v/>
      </c>
      <c r="AD32" s="109" t="str">
        <f t="shared" si="7"/>
        <v/>
      </c>
      <c r="AE32" s="109"/>
      <c r="AG32" t="s">
        <v>107</v>
      </c>
      <c r="AI32" s="224" t="str">
        <f>+IF(AN32="","",MAX(AI$1:AI31)+1)</f>
        <v/>
      </c>
      <c r="AJ32" s="225" t="str">
        <f>IF(Process_Unit_Source_Desc!B54="","",Process_Unit_Source_Desc!B54)</f>
        <v/>
      </c>
      <c r="AK32" s="225" t="str">
        <f>IF(Process_Unit_Source_Desc!C54="","",Process_Unit_Source_Desc!C54)</f>
        <v/>
      </c>
      <c r="AL32" s="225" t="str">
        <f>IF(Process_Unit_Source_Desc!F54="","",Process_Unit_Source_Desc!F54)</f>
        <v/>
      </c>
      <c r="AM32" s="225" t="str">
        <f t="shared" si="9"/>
        <v/>
      </c>
      <c r="AN32" s="226" t="str">
        <f>IF(COUNTIF(AM$2:AM32,AM32)=1,AM32,"")</f>
        <v/>
      </c>
      <c r="AO32" s="226" t="str">
        <f t="shared" si="10"/>
        <v/>
      </c>
      <c r="AP32" s="148" t="str">
        <f t="shared" si="11"/>
        <v/>
      </c>
      <c r="AQ32" s="148" t="str">
        <f t="shared" si="12"/>
        <v/>
      </c>
      <c r="AR32" s="148" t="str">
        <f t="shared" si="13"/>
        <v/>
      </c>
      <c r="AT32" s="224" t="str">
        <f>+IF(AY32="","",MAX(AT$1:AT31)+1)</f>
        <v/>
      </c>
      <c r="AU32" s="225" t="str">
        <f>IF(CMS_Identification!B54="","",CMS_Identification!B54)</f>
        <v/>
      </c>
      <c r="AV32" s="225" t="str">
        <f>IF(CMS_Identification!C54="","",CMS_Identification!C54)</f>
        <v/>
      </c>
      <c r="AW32" s="225" t="str">
        <f>IF(CMS_Identification!E54="","",CMS_Identification!E54)</f>
        <v/>
      </c>
      <c r="AX32" s="225" t="str">
        <f t="shared" si="14"/>
        <v/>
      </c>
      <c r="AY32" s="226" t="str">
        <f>IF(COUNTIF(AX$2:AX32,AX32)=1,AX32,"")</f>
        <v/>
      </c>
      <c r="AZ32" s="232" t="str">
        <f t="shared" si="19"/>
        <v/>
      </c>
      <c r="BA32" s="148" t="str">
        <f t="shared" si="15"/>
        <v/>
      </c>
      <c r="BB32" s="148" t="str">
        <f t="shared" si="16"/>
        <v/>
      </c>
      <c r="BC32" s="148" t="str">
        <f t="shared" si="20"/>
        <v/>
      </c>
      <c r="BD32" s="148" t="str">
        <f t="shared" si="17"/>
        <v xml:space="preserve"> </v>
      </c>
      <c r="BE32" s="232" t="str">
        <f t="shared" si="18"/>
        <v/>
      </c>
    </row>
    <row r="33" spans="1:57" ht="16.5" x14ac:dyDescent="0.45">
      <c r="A33" s="171" t="str">
        <f>+IF(D33="","",MAX(A$1:A32)+1)</f>
        <v/>
      </c>
      <c r="B33" s="99" t="str">
        <f>IF(Process_Unit_Source_Desc!C55="","",Process_Unit_Source_Desc!C55)</f>
        <v/>
      </c>
      <c r="C33" s="82" t="str">
        <f t="shared" si="0"/>
        <v/>
      </c>
      <c r="D33" s="99" t="str">
        <f>IF(COUNTIF(B$2:B33,B33)=1,B33,"")</f>
        <v/>
      </c>
      <c r="K33" s="171" t="str">
        <f>+IF(N33="","",MAX(K$1:K32)+1)</f>
        <v/>
      </c>
      <c r="L33" s="172" t="str">
        <f>IF(CMS_Identification!E55="","",CMS_Identification!E55)</f>
        <v/>
      </c>
      <c r="M33" s="82" t="str">
        <f t="shared" si="8"/>
        <v/>
      </c>
      <c r="N33" s="82" t="str">
        <f>IF(COUNTIF(L$2:L33,L33)=1,L33,"")</f>
        <v/>
      </c>
      <c r="P33" t="s">
        <v>329</v>
      </c>
      <c r="T33" s="106" t="str">
        <f>+IF(Y33="","",MAX(T$1:T32)+1)</f>
        <v/>
      </c>
      <c r="U33" s="107" t="str">
        <f>IF(Emission_Limit_Detail!B55="","",Emission_Limit_Detail!B55)</f>
        <v/>
      </c>
      <c r="V33" s="107" t="str">
        <f>IF(Emission_Limit_Detail!C55="","",Emission_Limit_Detail!C55)</f>
        <v/>
      </c>
      <c r="W33" s="107" t="str">
        <f>IF(Emission_Limit_Detail!E55="","",Emission_Limit_Detail!E55)</f>
        <v/>
      </c>
      <c r="X33" s="107" t="str">
        <f t="shared" si="2"/>
        <v/>
      </c>
      <c r="Y33" s="108" t="str">
        <f>IF(COUNTIF(X$2:X33,X33)=1,X33,"")</f>
        <v/>
      </c>
      <c r="Z33" s="109" t="str">
        <f t="shared" si="3"/>
        <v/>
      </c>
      <c r="AA33" s="109" t="str">
        <f t="shared" si="4"/>
        <v/>
      </c>
      <c r="AB33" s="109" t="str">
        <f t="shared" si="5"/>
        <v/>
      </c>
      <c r="AC33" s="109" t="str">
        <f t="shared" si="6"/>
        <v/>
      </c>
      <c r="AD33" s="109" t="str">
        <f t="shared" si="7"/>
        <v/>
      </c>
      <c r="AE33" s="109"/>
      <c r="AG33" t="s">
        <v>108</v>
      </c>
      <c r="AI33" s="222" t="str">
        <f>+IF(AN33="","",MAX(AI$1:AI32)+1)</f>
        <v/>
      </c>
      <c r="AJ33" s="223" t="str">
        <f>IF(Process_Unit_Source_Desc!B55="","",Process_Unit_Source_Desc!B55)</f>
        <v/>
      </c>
      <c r="AK33" s="223" t="str">
        <f>IF(Process_Unit_Source_Desc!C55="","",Process_Unit_Source_Desc!C55)</f>
        <v/>
      </c>
      <c r="AL33" s="223" t="str">
        <f>IF(Process_Unit_Source_Desc!F55="","",Process_Unit_Source_Desc!F55)</f>
        <v/>
      </c>
      <c r="AM33" s="223" t="str">
        <f t="shared" si="9"/>
        <v/>
      </c>
      <c r="AN33" s="105" t="str">
        <f>IF(COUNTIF(AM$2:AM33,AM33)=1,AM33,"")</f>
        <v/>
      </c>
      <c r="AO33" s="105" t="str">
        <f t="shared" si="10"/>
        <v/>
      </c>
      <c r="AP33" s="147" t="str">
        <f t="shared" si="11"/>
        <v/>
      </c>
      <c r="AQ33" s="147" t="str">
        <f t="shared" si="12"/>
        <v/>
      </c>
      <c r="AR33" s="147" t="str">
        <f t="shared" si="13"/>
        <v/>
      </c>
      <c r="AT33" s="222" t="str">
        <f>+IF(AY33="","",MAX(AT$1:AT32)+1)</f>
        <v/>
      </c>
      <c r="AU33" s="223" t="str">
        <f>IF(CMS_Identification!B55="","",CMS_Identification!B55)</f>
        <v/>
      </c>
      <c r="AV33" s="223" t="str">
        <f>IF(CMS_Identification!C55="","",CMS_Identification!C55)</f>
        <v/>
      </c>
      <c r="AW33" s="223" t="str">
        <f>IF(CMS_Identification!E55="","",CMS_Identification!E55)</f>
        <v/>
      </c>
      <c r="AX33" s="223" t="str">
        <f t="shared" si="14"/>
        <v/>
      </c>
      <c r="AY33" s="105" t="str">
        <f>IF(COUNTIF(AX$2:AX33,AX33)=1,AX33,"")</f>
        <v/>
      </c>
      <c r="AZ33" s="231" t="str">
        <f t="shared" si="19"/>
        <v/>
      </c>
      <c r="BA33" s="147" t="str">
        <f t="shared" si="15"/>
        <v/>
      </c>
      <c r="BB33" s="147" t="str">
        <f t="shared" si="16"/>
        <v/>
      </c>
      <c r="BC33" s="147" t="str">
        <f t="shared" si="20"/>
        <v/>
      </c>
      <c r="BD33" s="147" t="str">
        <f t="shared" si="17"/>
        <v xml:space="preserve"> </v>
      </c>
      <c r="BE33" s="231" t="str">
        <f t="shared" si="18"/>
        <v/>
      </c>
    </row>
    <row r="34" spans="1:57" ht="16.5" x14ac:dyDescent="0.45">
      <c r="A34" s="115" t="str">
        <f>+IF(D34="","",MAX(A$1:A33)+1)</f>
        <v/>
      </c>
      <c r="B34" s="238" t="str">
        <f>IF(Process_Unit_Source_Desc!C56="","",Process_Unit_Source_Desc!C56)</f>
        <v/>
      </c>
      <c r="C34" s="239" t="str">
        <f t="shared" si="0"/>
        <v/>
      </c>
      <c r="D34" s="238" t="str">
        <f>IF(COUNTIF(B$2:B34,B34)=1,B34,"")</f>
        <v/>
      </c>
      <c r="K34" s="115" t="str">
        <f>+IF(N34="","",MAX(K$1:K33)+1)</f>
        <v/>
      </c>
      <c r="L34" s="173" t="str">
        <f>IF(CMS_Identification!E56="","",CMS_Identification!E56)</f>
        <v/>
      </c>
      <c r="M34" s="239" t="str">
        <f t="shared" si="8"/>
        <v/>
      </c>
      <c r="N34" s="239" t="str">
        <f>IF(COUNTIF(L$2:L34,L34)=1,L34,"")</f>
        <v/>
      </c>
      <c r="P34" s="195" t="s">
        <v>330</v>
      </c>
      <c r="T34" s="106" t="str">
        <f>+IF(Y34="","",MAX(T$1:T33)+1)</f>
        <v/>
      </c>
      <c r="U34" s="107" t="str">
        <f>IF(Emission_Limit_Detail!B56="","",Emission_Limit_Detail!B56)</f>
        <v/>
      </c>
      <c r="V34" s="107" t="str">
        <f>IF(Emission_Limit_Detail!C56="","",Emission_Limit_Detail!C56)</f>
        <v/>
      </c>
      <c r="W34" s="107" t="str">
        <f>IF(Emission_Limit_Detail!E56="","",Emission_Limit_Detail!E56)</f>
        <v/>
      </c>
      <c r="X34" s="107" t="str">
        <f t="shared" si="2"/>
        <v/>
      </c>
      <c r="Y34" s="108" t="str">
        <f>IF(COUNTIF(X$2:X34,X34)=1,X34,"")</f>
        <v/>
      </c>
      <c r="Z34" s="109" t="str">
        <f t="shared" si="3"/>
        <v/>
      </c>
      <c r="AA34" s="109" t="str">
        <f t="shared" si="4"/>
        <v/>
      </c>
      <c r="AB34" s="109" t="str">
        <f t="shared" si="5"/>
        <v/>
      </c>
      <c r="AC34" s="109" t="str">
        <f t="shared" si="6"/>
        <v/>
      </c>
      <c r="AD34" s="109" t="str">
        <f t="shared" si="7"/>
        <v/>
      </c>
      <c r="AE34" s="109"/>
      <c r="AG34" t="s">
        <v>109</v>
      </c>
      <c r="AI34" s="224" t="str">
        <f>+IF(AN34="","",MAX(AI$1:AI33)+1)</f>
        <v/>
      </c>
      <c r="AJ34" s="225" t="str">
        <f>IF(Process_Unit_Source_Desc!B56="","",Process_Unit_Source_Desc!B56)</f>
        <v/>
      </c>
      <c r="AK34" s="225" t="str">
        <f>IF(Process_Unit_Source_Desc!C56="","",Process_Unit_Source_Desc!C56)</f>
        <v/>
      </c>
      <c r="AL34" s="225" t="str">
        <f>IF(Process_Unit_Source_Desc!F56="","",Process_Unit_Source_Desc!F56)</f>
        <v/>
      </c>
      <c r="AM34" s="225" t="str">
        <f t="shared" si="9"/>
        <v/>
      </c>
      <c r="AN34" s="226" t="str">
        <f>IF(COUNTIF(AM$2:AM34,AM34)=1,AM34,"")</f>
        <v/>
      </c>
      <c r="AO34" s="226" t="str">
        <f t="shared" ref="AO34:AO65" si="21">IF(AP34="","",AP34&amp;" "&amp;AQ34)</f>
        <v/>
      </c>
      <c r="AP34" s="148" t="str">
        <f t="shared" si="11"/>
        <v/>
      </c>
      <c r="AQ34" s="148" t="str">
        <f t="shared" si="12"/>
        <v/>
      </c>
      <c r="AR34" s="148" t="str">
        <f t="shared" si="13"/>
        <v/>
      </c>
      <c r="AT34" s="224" t="str">
        <f>+IF(AY34="","",MAX(AT$1:AT33)+1)</f>
        <v/>
      </c>
      <c r="AU34" s="225" t="str">
        <f>IF(CMS_Identification!B56="","",CMS_Identification!B56)</f>
        <v/>
      </c>
      <c r="AV34" s="225" t="str">
        <f>IF(CMS_Identification!C56="","",CMS_Identification!C56)</f>
        <v/>
      </c>
      <c r="AW34" s="225" t="str">
        <f>IF(CMS_Identification!E56="","",CMS_Identification!E56)</f>
        <v/>
      </c>
      <c r="AX34" s="225" t="str">
        <f t="shared" si="14"/>
        <v/>
      </c>
      <c r="AY34" s="226" t="str">
        <f>IF(COUNTIF(AX$2:AX34,AX34)=1,AX34,"")</f>
        <v/>
      </c>
      <c r="AZ34" s="232" t="str">
        <f t="shared" si="19"/>
        <v/>
      </c>
      <c r="BA34" s="148" t="str">
        <f t="shared" si="15"/>
        <v/>
      </c>
      <c r="BB34" s="148" t="str">
        <f t="shared" si="16"/>
        <v/>
      </c>
      <c r="BC34" s="148" t="str">
        <f t="shared" si="20"/>
        <v/>
      </c>
      <c r="BD34" s="148" t="str">
        <f t="shared" si="17"/>
        <v xml:space="preserve"> </v>
      </c>
      <c r="BE34" s="232" t="str">
        <f t="shared" si="18"/>
        <v/>
      </c>
    </row>
    <row r="35" spans="1:57" ht="16.5" x14ac:dyDescent="0.45">
      <c r="A35" s="171" t="str">
        <f>+IF(D35="","",MAX(A$1:A34)+1)</f>
        <v/>
      </c>
      <c r="B35" s="99" t="str">
        <f>IF(Process_Unit_Source_Desc!C57="","",Process_Unit_Source_Desc!C57)</f>
        <v/>
      </c>
      <c r="C35" s="82" t="str">
        <f t="shared" si="0"/>
        <v/>
      </c>
      <c r="D35" s="99" t="str">
        <f>IF(COUNTIF(B$2:B35,B35)=1,B35,"")</f>
        <v/>
      </c>
      <c r="K35" s="171" t="str">
        <f>+IF(N35="","",MAX(K$1:K34)+1)</f>
        <v/>
      </c>
      <c r="L35" s="172" t="str">
        <f>IF(CMS_Identification!E57="","",CMS_Identification!E57)</f>
        <v/>
      </c>
      <c r="M35" s="82" t="str">
        <f t="shared" si="8"/>
        <v/>
      </c>
      <c r="N35" s="82" t="str">
        <f>IF(COUNTIF(L$2:L35,L35)=1,L35,"")</f>
        <v/>
      </c>
      <c r="P35" s="195" t="s">
        <v>331</v>
      </c>
      <c r="T35" s="106" t="str">
        <f>+IF(Y35="","",MAX(T$1:T34)+1)</f>
        <v/>
      </c>
      <c r="U35" s="107" t="str">
        <f>IF(Emission_Limit_Detail!B57="","",Emission_Limit_Detail!B57)</f>
        <v/>
      </c>
      <c r="V35" s="107" t="str">
        <f>IF(Emission_Limit_Detail!C57="","",Emission_Limit_Detail!C57)</f>
        <v/>
      </c>
      <c r="W35" s="107" t="str">
        <f>IF(Emission_Limit_Detail!E57="","",Emission_Limit_Detail!E57)</f>
        <v/>
      </c>
      <c r="X35" s="107" t="str">
        <f t="shared" si="2"/>
        <v/>
      </c>
      <c r="Y35" s="108" t="str">
        <f>IF(COUNTIF(X$2:X35,X35)=1,X35,"")</f>
        <v/>
      </c>
      <c r="Z35" s="109" t="str">
        <f t="shared" si="3"/>
        <v/>
      </c>
      <c r="AA35" s="109" t="str">
        <f t="shared" si="4"/>
        <v/>
      </c>
      <c r="AB35" s="109" t="str">
        <f t="shared" si="5"/>
        <v/>
      </c>
      <c r="AC35" s="109" t="str">
        <f t="shared" si="6"/>
        <v/>
      </c>
      <c r="AD35" s="109" t="str">
        <f t="shared" si="7"/>
        <v/>
      </c>
      <c r="AE35" s="109"/>
      <c r="AG35" t="s">
        <v>110</v>
      </c>
      <c r="AI35" s="222" t="str">
        <f>+IF(AN35="","",MAX(AI$1:AI34)+1)</f>
        <v/>
      </c>
      <c r="AJ35" s="223" t="str">
        <f>IF(Process_Unit_Source_Desc!B57="","",Process_Unit_Source_Desc!B57)</f>
        <v/>
      </c>
      <c r="AK35" s="223" t="str">
        <f>IF(Process_Unit_Source_Desc!C57="","",Process_Unit_Source_Desc!C57)</f>
        <v/>
      </c>
      <c r="AL35" s="223" t="str">
        <f>IF(Process_Unit_Source_Desc!F57="","",Process_Unit_Source_Desc!F57)</f>
        <v/>
      </c>
      <c r="AM35" s="223" t="str">
        <f t="shared" si="9"/>
        <v/>
      </c>
      <c r="AN35" s="105" t="str">
        <f>IF(COUNTIF(AM$2:AM35,AM35)=1,AM35,"")</f>
        <v/>
      </c>
      <c r="AO35" s="105" t="str">
        <f t="shared" si="21"/>
        <v/>
      </c>
      <c r="AP35" s="147" t="str">
        <f t="shared" si="11"/>
        <v/>
      </c>
      <c r="AQ35" s="147" t="str">
        <f t="shared" si="12"/>
        <v/>
      </c>
      <c r="AR35" s="147" t="str">
        <f t="shared" si="13"/>
        <v/>
      </c>
      <c r="AT35" s="222" t="str">
        <f>+IF(AY35="","",MAX(AT$1:AT34)+1)</f>
        <v/>
      </c>
      <c r="AU35" s="223" t="str">
        <f>IF(CMS_Identification!B57="","",CMS_Identification!B57)</f>
        <v/>
      </c>
      <c r="AV35" s="223" t="str">
        <f>IF(CMS_Identification!C57="","",CMS_Identification!C57)</f>
        <v/>
      </c>
      <c r="AW35" s="223" t="str">
        <f>IF(CMS_Identification!E57="","",CMS_Identification!E57)</f>
        <v/>
      </c>
      <c r="AX35" s="223" t="str">
        <f t="shared" si="14"/>
        <v/>
      </c>
      <c r="AY35" s="105" t="str">
        <f>IF(COUNTIF(AX$2:AX35,AX35)=1,AX35,"")</f>
        <v/>
      </c>
      <c r="AZ35" s="231" t="str">
        <f t="shared" si="19"/>
        <v/>
      </c>
      <c r="BA35" s="147" t="str">
        <f t="shared" si="15"/>
        <v/>
      </c>
      <c r="BB35" s="147" t="str">
        <f t="shared" si="16"/>
        <v/>
      </c>
      <c r="BC35" s="147" t="str">
        <f t="shared" si="20"/>
        <v/>
      </c>
      <c r="BD35" s="147" t="str">
        <f t="shared" si="17"/>
        <v xml:space="preserve"> </v>
      </c>
      <c r="BE35" s="231" t="str">
        <f t="shared" si="18"/>
        <v/>
      </c>
    </row>
    <row r="36" spans="1:57" ht="16.5" x14ac:dyDescent="0.45">
      <c r="A36" s="115" t="str">
        <f>+IF(D36="","",MAX(A$1:A35)+1)</f>
        <v/>
      </c>
      <c r="B36" s="238" t="str">
        <f>IF(Process_Unit_Source_Desc!C58="","",Process_Unit_Source_Desc!C58)</f>
        <v/>
      </c>
      <c r="C36" s="239" t="str">
        <f t="shared" si="0"/>
        <v/>
      </c>
      <c r="D36" s="238" t="str">
        <f>IF(COUNTIF(B$2:B36,B36)=1,B36,"")</f>
        <v/>
      </c>
      <c r="K36" s="115" t="str">
        <f>+IF(N36="","",MAX(K$1:K35)+1)</f>
        <v/>
      </c>
      <c r="L36" s="173" t="str">
        <f>IF(CMS_Identification!E58="","",CMS_Identification!E58)</f>
        <v/>
      </c>
      <c r="M36" s="239" t="str">
        <f t="shared" si="8"/>
        <v/>
      </c>
      <c r="N36" s="239" t="str">
        <f>IF(COUNTIF(L$2:L36,L36)=1,L36,"")</f>
        <v/>
      </c>
      <c r="P36" s="195" t="s">
        <v>332</v>
      </c>
      <c r="T36" s="106" t="str">
        <f>+IF(Y36="","",MAX(T$1:T35)+1)</f>
        <v/>
      </c>
      <c r="U36" s="107" t="str">
        <f>IF(Emission_Limit_Detail!B58="","",Emission_Limit_Detail!B58)</f>
        <v/>
      </c>
      <c r="V36" s="107" t="str">
        <f>IF(Emission_Limit_Detail!C58="","",Emission_Limit_Detail!C58)</f>
        <v/>
      </c>
      <c r="W36" s="107" t="str">
        <f>IF(Emission_Limit_Detail!E58="","",Emission_Limit_Detail!E58)</f>
        <v/>
      </c>
      <c r="X36" s="107" t="str">
        <f t="shared" si="2"/>
        <v/>
      </c>
      <c r="Y36" s="108" t="str">
        <f>IF(COUNTIF(X$2:X36,X36)=1,X36,"")</f>
        <v/>
      </c>
      <c r="Z36" s="109" t="str">
        <f t="shared" si="3"/>
        <v/>
      </c>
      <c r="AA36" s="109" t="str">
        <f t="shared" si="4"/>
        <v/>
      </c>
      <c r="AB36" s="109" t="str">
        <f t="shared" si="5"/>
        <v/>
      </c>
      <c r="AC36" s="109" t="str">
        <f t="shared" si="6"/>
        <v/>
      </c>
      <c r="AD36" s="109" t="str">
        <f t="shared" si="7"/>
        <v/>
      </c>
      <c r="AE36" s="109"/>
      <c r="AG36" t="s">
        <v>111</v>
      </c>
      <c r="AI36" s="224" t="str">
        <f>+IF(AN36="","",MAX(AI$1:AI35)+1)</f>
        <v/>
      </c>
      <c r="AJ36" s="225" t="str">
        <f>IF(Process_Unit_Source_Desc!B58="","",Process_Unit_Source_Desc!B58)</f>
        <v/>
      </c>
      <c r="AK36" s="225" t="str">
        <f>IF(Process_Unit_Source_Desc!C58="","",Process_Unit_Source_Desc!C58)</f>
        <v/>
      </c>
      <c r="AL36" s="225" t="str">
        <f>IF(Process_Unit_Source_Desc!F58="","",Process_Unit_Source_Desc!F58)</f>
        <v/>
      </c>
      <c r="AM36" s="225" t="str">
        <f t="shared" si="9"/>
        <v/>
      </c>
      <c r="AN36" s="226" t="str">
        <f>IF(COUNTIF(AM$2:AM36,AM36)=1,AM36,"")</f>
        <v/>
      </c>
      <c r="AO36" s="226" t="str">
        <f t="shared" si="21"/>
        <v/>
      </c>
      <c r="AP36" s="148" t="str">
        <f t="shared" si="11"/>
        <v/>
      </c>
      <c r="AQ36" s="148" t="str">
        <f t="shared" si="12"/>
        <v/>
      </c>
      <c r="AR36" s="148" t="str">
        <f t="shared" si="13"/>
        <v/>
      </c>
      <c r="AT36" s="224" t="str">
        <f>+IF(AY36="","",MAX(AT$1:AT35)+1)</f>
        <v/>
      </c>
      <c r="AU36" s="225" t="str">
        <f>IF(CMS_Identification!B58="","",CMS_Identification!B58)</f>
        <v/>
      </c>
      <c r="AV36" s="225" t="str">
        <f>IF(CMS_Identification!C58="","",CMS_Identification!C58)</f>
        <v/>
      </c>
      <c r="AW36" s="225" t="str">
        <f>IF(CMS_Identification!E58="","",CMS_Identification!E58)</f>
        <v/>
      </c>
      <c r="AX36" s="225" t="str">
        <f t="shared" si="14"/>
        <v/>
      </c>
      <c r="AY36" s="226" t="str">
        <f>IF(COUNTIF(AX$2:AX36,AX36)=1,AX36,"")</f>
        <v/>
      </c>
      <c r="AZ36" s="232" t="str">
        <f t="shared" si="19"/>
        <v/>
      </c>
      <c r="BA36" s="148" t="str">
        <f t="shared" si="15"/>
        <v/>
      </c>
      <c r="BB36" s="148" t="str">
        <f t="shared" si="16"/>
        <v/>
      </c>
      <c r="BC36" s="148" t="str">
        <f t="shared" si="20"/>
        <v/>
      </c>
      <c r="BD36" s="148" t="str">
        <f t="shared" si="17"/>
        <v xml:space="preserve"> </v>
      </c>
      <c r="BE36" s="232" t="str">
        <f t="shared" si="18"/>
        <v/>
      </c>
    </row>
    <row r="37" spans="1:57" ht="16.5" x14ac:dyDescent="0.45">
      <c r="A37" s="171" t="str">
        <f>+IF(D37="","",MAX(A$1:A36)+1)</f>
        <v/>
      </c>
      <c r="B37" s="99" t="str">
        <f>IF(Process_Unit_Source_Desc!C59="","",Process_Unit_Source_Desc!C59)</f>
        <v/>
      </c>
      <c r="C37" s="82" t="str">
        <f t="shared" si="0"/>
        <v/>
      </c>
      <c r="D37" s="99" t="str">
        <f>IF(COUNTIF(B$2:B37,B37)=1,B37,"")</f>
        <v/>
      </c>
      <c r="K37" s="171" t="str">
        <f>+IF(N37="","",MAX(K$1:K36)+1)</f>
        <v/>
      </c>
      <c r="L37" s="172" t="str">
        <f>IF(CMS_Identification!E59="","",CMS_Identification!E59)</f>
        <v/>
      </c>
      <c r="M37" s="82" t="str">
        <f t="shared" si="8"/>
        <v/>
      </c>
      <c r="N37" s="82" t="str">
        <f>IF(COUNTIF(L$2:L37,L37)=1,L37,"")</f>
        <v/>
      </c>
      <c r="P37" t="s">
        <v>333</v>
      </c>
      <c r="T37" s="106" t="str">
        <f>+IF(Y37="","",MAX(T$1:T36)+1)</f>
        <v/>
      </c>
      <c r="U37" s="107" t="str">
        <f>IF(Emission_Limit_Detail!B59="","",Emission_Limit_Detail!B59)</f>
        <v/>
      </c>
      <c r="V37" s="107" t="str">
        <f>IF(Emission_Limit_Detail!C59="","",Emission_Limit_Detail!C59)</f>
        <v/>
      </c>
      <c r="W37" s="107" t="str">
        <f>IF(Emission_Limit_Detail!E59="","",Emission_Limit_Detail!E59)</f>
        <v/>
      </c>
      <c r="X37" s="107" t="str">
        <f t="shared" si="2"/>
        <v/>
      </c>
      <c r="Y37" s="108" t="str">
        <f>IF(COUNTIF(X$2:X37,X37)=1,X37,"")</f>
        <v/>
      </c>
      <c r="Z37" s="109" t="str">
        <f t="shared" si="3"/>
        <v/>
      </c>
      <c r="AA37" s="109" t="str">
        <f t="shared" si="4"/>
        <v/>
      </c>
      <c r="AB37" s="109" t="str">
        <f t="shared" si="5"/>
        <v/>
      </c>
      <c r="AC37" s="109" t="str">
        <f t="shared" si="6"/>
        <v/>
      </c>
      <c r="AD37" s="109" t="str">
        <f t="shared" si="7"/>
        <v/>
      </c>
      <c r="AE37" s="109"/>
      <c r="AG37" t="s">
        <v>112</v>
      </c>
      <c r="AI37" s="222" t="str">
        <f>+IF(AN37="","",MAX(AI$1:AI36)+1)</f>
        <v/>
      </c>
      <c r="AJ37" s="223" t="str">
        <f>IF(Process_Unit_Source_Desc!B59="","",Process_Unit_Source_Desc!B59)</f>
        <v/>
      </c>
      <c r="AK37" s="223" t="str">
        <f>IF(Process_Unit_Source_Desc!C59="","",Process_Unit_Source_Desc!C59)</f>
        <v/>
      </c>
      <c r="AL37" s="223" t="str">
        <f>IF(Process_Unit_Source_Desc!F59="","",Process_Unit_Source_Desc!F59)</f>
        <v/>
      </c>
      <c r="AM37" s="223" t="str">
        <f t="shared" si="9"/>
        <v/>
      </c>
      <c r="AN37" s="105" t="str">
        <f>IF(COUNTIF(AM$2:AM37,AM37)=1,AM37,"")</f>
        <v/>
      </c>
      <c r="AO37" s="105" t="str">
        <f t="shared" si="21"/>
        <v/>
      </c>
      <c r="AP37" s="147" t="str">
        <f t="shared" si="11"/>
        <v/>
      </c>
      <c r="AQ37" s="147" t="str">
        <f t="shared" si="12"/>
        <v/>
      </c>
      <c r="AR37" s="147" t="str">
        <f t="shared" si="13"/>
        <v/>
      </c>
      <c r="AT37" s="222" t="str">
        <f>+IF(AY37="","",MAX(AT$1:AT36)+1)</f>
        <v/>
      </c>
      <c r="AU37" s="223" t="str">
        <f>IF(CMS_Identification!B59="","",CMS_Identification!B59)</f>
        <v/>
      </c>
      <c r="AV37" s="223" t="str">
        <f>IF(CMS_Identification!C59="","",CMS_Identification!C59)</f>
        <v/>
      </c>
      <c r="AW37" s="223" t="str">
        <f>IF(CMS_Identification!E59="","",CMS_Identification!E59)</f>
        <v/>
      </c>
      <c r="AX37" s="223" t="str">
        <f t="shared" si="14"/>
        <v/>
      </c>
      <c r="AY37" s="105" t="str">
        <f>IF(COUNTIF(AX$2:AX37,AX37)=1,AX37,"")</f>
        <v/>
      </c>
      <c r="AZ37" s="231" t="str">
        <f t="shared" si="19"/>
        <v/>
      </c>
      <c r="BA37" s="147" t="str">
        <f t="shared" si="15"/>
        <v/>
      </c>
      <c r="BB37" s="147" t="str">
        <f t="shared" si="16"/>
        <v/>
      </c>
      <c r="BC37" s="147" t="str">
        <f t="shared" si="20"/>
        <v/>
      </c>
      <c r="BD37" s="147" t="str">
        <f t="shared" si="17"/>
        <v xml:space="preserve"> </v>
      </c>
      <c r="BE37" s="231" t="str">
        <f t="shared" si="18"/>
        <v/>
      </c>
    </row>
    <row r="38" spans="1:57" ht="16.5" x14ac:dyDescent="0.45">
      <c r="A38" s="115" t="str">
        <f>+IF(D38="","",MAX(A$1:A37)+1)</f>
        <v/>
      </c>
      <c r="B38" s="238" t="str">
        <f>IF(Process_Unit_Source_Desc!C60="","",Process_Unit_Source_Desc!C60)</f>
        <v/>
      </c>
      <c r="C38" s="239" t="str">
        <f t="shared" si="0"/>
        <v/>
      </c>
      <c r="D38" s="238" t="str">
        <f>IF(COUNTIF(B$2:B38,B38)=1,B38,"")</f>
        <v/>
      </c>
      <c r="K38" s="115" t="str">
        <f>+IF(N38="","",MAX(K$1:K37)+1)</f>
        <v/>
      </c>
      <c r="L38" s="173" t="str">
        <f>IF(CMS_Identification!E60="","",CMS_Identification!E60)</f>
        <v/>
      </c>
      <c r="M38" s="239" t="str">
        <f t="shared" si="8"/>
        <v/>
      </c>
      <c r="N38" s="239" t="str">
        <f>IF(COUNTIF(L$2:L38,L38)=1,L38,"")</f>
        <v/>
      </c>
      <c r="P38" s="195" t="s">
        <v>334</v>
      </c>
      <c r="T38" s="106" t="str">
        <f>+IF(Y38="","",MAX(T$1:T37)+1)</f>
        <v/>
      </c>
      <c r="U38" s="107" t="str">
        <f>IF(Emission_Limit_Detail!B60="","",Emission_Limit_Detail!B60)</f>
        <v/>
      </c>
      <c r="V38" s="107" t="str">
        <f>IF(Emission_Limit_Detail!C60="","",Emission_Limit_Detail!C60)</f>
        <v/>
      </c>
      <c r="W38" s="107" t="str">
        <f>IF(Emission_Limit_Detail!E60="","",Emission_Limit_Detail!E60)</f>
        <v/>
      </c>
      <c r="X38" s="107" t="str">
        <f t="shared" si="2"/>
        <v/>
      </c>
      <c r="Y38" s="108" t="str">
        <f>IF(COUNTIF(X$2:X38,X38)=1,X38,"")</f>
        <v/>
      </c>
      <c r="Z38" s="109" t="str">
        <f t="shared" si="3"/>
        <v/>
      </c>
      <c r="AA38" s="109" t="str">
        <f t="shared" si="4"/>
        <v/>
      </c>
      <c r="AB38" s="109" t="str">
        <f t="shared" si="5"/>
        <v/>
      </c>
      <c r="AC38" s="109" t="str">
        <f t="shared" si="6"/>
        <v/>
      </c>
      <c r="AD38" s="109" t="str">
        <f t="shared" si="7"/>
        <v/>
      </c>
      <c r="AE38" s="109"/>
      <c r="AG38" t="s">
        <v>113</v>
      </c>
      <c r="AI38" s="224" t="str">
        <f>+IF(AN38="","",MAX(AI$1:AI37)+1)</f>
        <v/>
      </c>
      <c r="AJ38" s="225" t="str">
        <f>IF(Process_Unit_Source_Desc!B60="","",Process_Unit_Source_Desc!B60)</f>
        <v/>
      </c>
      <c r="AK38" s="225" t="str">
        <f>IF(Process_Unit_Source_Desc!C60="","",Process_Unit_Source_Desc!C60)</f>
        <v/>
      </c>
      <c r="AL38" s="225" t="str">
        <f>IF(Process_Unit_Source_Desc!F60="","",Process_Unit_Source_Desc!F60)</f>
        <v/>
      </c>
      <c r="AM38" s="225" t="str">
        <f t="shared" si="9"/>
        <v/>
      </c>
      <c r="AN38" s="226" t="str">
        <f>IF(COUNTIF(AM$2:AM38,AM38)=1,AM38,"")</f>
        <v/>
      </c>
      <c r="AO38" s="226" t="str">
        <f t="shared" si="21"/>
        <v/>
      </c>
      <c r="AP38" s="148" t="str">
        <f t="shared" si="11"/>
        <v/>
      </c>
      <c r="AQ38" s="148" t="str">
        <f t="shared" si="12"/>
        <v/>
      </c>
      <c r="AR38" s="148" t="str">
        <f t="shared" si="13"/>
        <v/>
      </c>
      <c r="AT38" s="224" t="str">
        <f>+IF(AY38="","",MAX(AT$1:AT37)+1)</f>
        <v/>
      </c>
      <c r="AU38" s="225" t="str">
        <f>IF(CMS_Identification!B60="","",CMS_Identification!B60)</f>
        <v/>
      </c>
      <c r="AV38" s="225" t="str">
        <f>IF(CMS_Identification!C60="","",CMS_Identification!C60)</f>
        <v/>
      </c>
      <c r="AW38" s="225" t="str">
        <f>IF(CMS_Identification!E60="","",CMS_Identification!E60)</f>
        <v/>
      </c>
      <c r="AX38" s="225" t="str">
        <f t="shared" si="14"/>
        <v/>
      </c>
      <c r="AY38" s="226" t="str">
        <f>IF(COUNTIF(AX$2:AX38,AX38)=1,AX38,"")</f>
        <v/>
      </c>
      <c r="AZ38" s="232" t="str">
        <f t="shared" si="19"/>
        <v/>
      </c>
      <c r="BA38" s="148" t="str">
        <f t="shared" si="15"/>
        <v/>
      </c>
      <c r="BB38" s="148" t="str">
        <f t="shared" si="16"/>
        <v/>
      </c>
      <c r="BC38" s="148" t="str">
        <f t="shared" si="20"/>
        <v/>
      </c>
      <c r="BD38" s="148" t="str">
        <f t="shared" si="17"/>
        <v xml:space="preserve"> </v>
      </c>
      <c r="BE38" s="232" t="str">
        <f t="shared" si="18"/>
        <v/>
      </c>
    </row>
    <row r="39" spans="1:57" ht="16.5" x14ac:dyDescent="0.45">
      <c r="A39" s="171" t="str">
        <f>+IF(D39="","",MAX(A$1:A38)+1)</f>
        <v/>
      </c>
      <c r="B39" s="99" t="str">
        <f>IF(Process_Unit_Source_Desc!C61="","",Process_Unit_Source_Desc!C61)</f>
        <v/>
      </c>
      <c r="C39" s="82" t="str">
        <f t="shared" si="0"/>
        <v/>
      </c>
      <c r="D39" s="99" t="str">
        <f>IF(COUNTIF(B$2:B39,B39)=1,B39,"")</f>
        <v/>
      </c>
      <c r="K39" s="171" t="str">
        <f>+IF(N39="","",MAX(K$1:K38)+1)</f>
        <v/>
      </c>
      <c r="L39" s="172" t="str">
        <f>IF(CMS_Identification!E61="","",CMS_Identification!E61)</f>
        <v/>
      </c>
      <c r="M39" s="82" t="str">
        <f t="shared" si="8"/>
        <v/>
      </c>
      <c r="N39" s="82" t="str">
        <f>IF(COUNTIF(L$2:L39,L39)=1,L39,"")</f>
        <v/>
      </c>
      <c r="P39" s="195" t="s">
        <v>335</v>
      </c>
      <c r="T39" s="106" t="str">
        <f>+IF(Y39="","",MAX(T$1:T38)+1)</f>
        <v/>
      </c>
      <c r="U39" s="107" t="str">
        <f>IF(Emission_Limit_Detail!B61="","",Emission_Limit_Detail!B61)</f>
        <v/>
      </c>
      <c r="V39" s="107" t="str">
        <f>IF(Emission_Limit_Detail!C61="","",Emission_Limit_Detail!C61)</f>
        <v/>
      </c>
      <c r="W39" s="107" t="str">
        <f>IF(Emission_Limit_Detail!E61="","",Emission_Limit_Detail!E61)</f>
        <v/>
      </c>
      <c r="X39" s="107" t="str">
        <f t="shared" si="2"/>
        <v/>
      </c>
      <c r="Y39" s="108" t="str">
        <f>IF(COUNTIF(X$2:X39,X39)=1,X39,"")</f>
        <v/>
      </c>
      <c r="Z39" s="109" t="str">
        <f t="shared" si="3"/>
        <v/>
      </c>
      <c r="AA39" s="109" t="str">
        <f t="shared" si="4"/>
        <v/>
      </c>
      <c r="AB39" s="109" t="str">
        <f t="shared" si="5"/>
        <v/>
      </c>
      <c r="AC39" s="109" t="str">
        <f t="shared" si="6"/>
        <v/>
      </c>
      <c r="AD39" s="109" t="str">
        <f t="shared" si="7"/>
        <v/>
      </c>
      <c r="AE39" s="109"/>
      <c r="AG39" t="s">
        <v>114</v>
      </c>
      <c r="AI39" s="222" t="str">
        <f>+IF(AN39="","",MAX(AI$1:AI38)+1)</f>
        <v/>
      </c>
      <c r="AJ39" s="223" t="str">
        <f>IF(Process_Unit_Source_Desc!B61="","",Process_Unit_Source_Desc!B61)</f>
        <v/>
      </c>
      <c r="AK39" s="223" t="str">
        <f>IF(Process_Unit_Source_Desc!C61="","",Process_Unit_Source_Desc!C61)</f>
        <v/>
      </c>
      <c r="AL39" s="223" t="str">
        <f>IF(Process_Unit_Source_Desc!F61="","",Process_Unit_Source_Desc!F61)</f>
        <v/>
      </c>
      <c r="AM39" s="223" t="str">
        <f t="shared" si="9"/>
        <v/>
      </c>
      <c r="AN39" s="105" t="str">
        <f>IF(COUNTIF(AM$2:AM39,AM39)=1,AM39,"")</f>
        <v/>
      </c>
      <c r="AO39" s="105" t="str">
        <f t="shared" si="21"/>
        <v/>
      </c>
      <c r="AP39" s="147" t="str">
        <f t="shared" si="11"/>
        <v/>
      </c>
      <c r="AQ39" s="147" t="str">
        <f t="shared" si="12"/>
        <v/>
      </c>
      <c r="AR39" s="147" t="str">
        <f t="shared" si="13"/>
        <v/>
      </c>
      <c r="AT39" s="222" t="str">
        <f>+IF(AY39="","",MAX(AT$1:AT38)+1)</f>
        <v/>
      </c>
      <c r="AU39" s="223" t="str">
        <f>IF(CMS_Identification!B61="","",CMS_Identification!B61)</f>
        <v/>
      </c>
      <c r="AV39" s="223" t="str">
        <f>IF(CMS_Identification!C61="","",CMS_Identification!C61)</f>
        <v/>
      </c>
      <c r="AW39" s="223" t="str">
        <f>IF(CMS_Identification!E61="","",CMS_Identification!E61)</f>
        <v/>
      </c>
      <c r="AX39" s="223" t="str">
        <f t="shared" si="14"/>
        <v/>
      </c>
      <c r="AY39" s="105" t="str">
        <f>IF(COUNTIF(AX$2:AX39,AX39)=1,AX39,"")</f>
        <v/>
      </c>
      <c r="AZ39" s="231" t="str">
        <f t="shared" si="19"/>
        <v/>
      </c>
      <c r="BA39" s="147" t="str">
        <f t="shared" si="15"/>
        <v/>
      </c>
      <c r="BB39" s="147" t="str">
        <f t="shared" si="16"/>
        <v/>
      </c>
      <c r="BC39" s="147" t="str">
        <f t="shared" si="20"/>
        <v/>
      </c>
      <c r="BD39" s="147" t="str">
        <f t="shared" si="17"/>
        <v xml:space="preserve"> </v>
      </c>
      <c r="BE39" s="231" t="str">
        <f t="shared" si="18"/>
        <v/>
      </c>
    </row>
    <row r="40" spans="1:57" ht="16.5" x14ac:dyDescent="0.45">
      <c r="A40" s="115" t="str">
        <f>+IF(D40="","",MAX(A$1:A39)+1)</f>
        <v/>
      </c>
      <c r="B40" s="238" t="str">
        <f>IF(Process_Unit_Source_Desc!C62="","",Process_Unit_Source_Desc!C62)</f>
        <v/>
      </c>
      <c r="C40" s="239" t="str">
        <f t="shared" si="0"/>
        <v/>
      </c>
      <c r="D40" s="238" t="str">
        <f>IF(COUNTIF(B$2:B40,B40)=1,B40,"")</f>
        <v/>
      </c>
      <c r="K40" s="115" t="str">
        <f>+IF(N40="","",MAX(K$1:K39)+1)</f>
        <v/>
      </c>
      <c r="L40" s="173" t="str">
        <f>IF(CMS_Identification!E62="","",CMS_Identification!E62)</f>
        <v/>
      </c>
      <c r="M40" s="239" t="str">
        <f t="shared" si="8"/>
        <v/>
      </c>
      <c r="N40" s="239" t="str">
        <f>IF(COUNTIF(L$2:L40,L40)=1,L40,"")</f>
        <v/>
      </c>
      <c r="P40" t="s">
        <v>336</v>
      </c>
      <c r="T40" s="106" t="str">
        <f>+IF(Y40="","",MAX(T$1:T39)+1)</f>
        <v/>
      </c>
      <c r="U40" s="107" t="str">
        <f>IF(Emission_Limit_Detail!B62="","",Emission_Limit_Detail!B62)</f>
        <v/>
      </c>
      <c r="V40" s="107" t="str">
        <f>IF(Emission_Limit_Detail!C62="","",Emission_Limit_Detail!C62)</f>
        <v/>
      </c>
      <c r="W40" s="107" t="str">
        <f>IF(Emission_Limit_Detail!E62="","",Emission_Limit_Detail!E62)</f>
        <v/>
      </c>
      <c r="X40" s="107" t="str">
        <f t="shared" si="2"/>
        <v/>
      </c>
      <c r="Y40" s="108" t="str">
        <f>IF(COUNTIF(X$2:X40,X40)=1,X40,"")</f>
        <v/>
      </c>
      <c r="Z40" s="109" t="str">
        <f t="shared" si="3"/>
        <v/>
      </c>
      <c r="AA40" s="109" t="str">
        <f t="shared" si="4"/>
        <v/>
      </c>
      <c r="AB40" s="109" t="str">
        <f t="shared" si="5"/>
        <v/>
      </c>
      <c r="AC40" s="109" t="str">
        <f t="shared" si="6"/>
        <v/>
      </c>
      <c r="AD40" s="109" t="str">
        <f t="shared" si="7"/>
        <v/>
      </c>
      <c r="AE40" s="109"/>
      <c r="AG40" t="s">
        <v>115</v>
      </c>
      <c r="AI40" s="224" t="str">
        <f>+IF(AN40="","",MAX(AI$1:AI39)+1)</f>
        <v/>
      </c>
      <c r="AJ40" s="225" t="str">
        <f>IF(Process_Unit_Source_Desc!B62="","",Process_Unit_Source_Desc!B62)</f>
        <v/>
      </c>
      <c r="AK40" s="225" t="str">
        <f>IF(Process_Unit_Source_Desc!C62="","",Process_Unit_Source_Desc!C62)</f>
        <v/>
      </c>
      <c r="AL40" s="225" t="str">
        <f>IF(Process_Unit_Source_Desc!F62="","",Process_Unit_Source_Desc!F62)</f>
        <v/>
      </c>
      <c r="AM40" s="225" t="str">
        <f t="shared" si="9"/>
        <v/>
      </c>
      <c r="AN40" s="226" t="str">
        <f>IF(COUNTIF(AM$2:AM40,AM40)=1,AM40,"")</f>
        <v/>
      </c>
      <c r="AO40" s="226" t="str">
        <f t="shared" si="21"/>
        <v/>
      </c>
      <c r="AP40" s="148" t="str">
        <f t="shared" si="11"/>
        <v/>
      </c>
      <c r="AQ40" s="148" t="str">
        <f t="shared" si="12"/>
        <v/>
      </c>
      <c r="AR40" s="148" t="str">
        <f t="shared" si="13"/>
        <v/>
      </c>
      <c r="AT40" s="224" t="str">
        <f>+IF(AY40="","",MAX(AT$1:AT39)+1)</f>
        <v/>
      </c>
      <c r="AU40" s="225" t="str">
        <f>IF(CMS_Identification!B62="","",CMS_Identification!B62)</f>
        <v/>
      </c>
      <c r="AV40" s="225" t="str">
        <f>IF(CMS_Identification!C62="","",CMS_Identification!C62)</f>
        <v/>
      </c>
      <c r="AW40" s="225" t="str">
        <f>IF(CMS_Identification!E62="","",CMS_Identification!E62)</f>
        <v/>
      </c>
      <c r="AX40" s="225" t="str">
        <f t="shared" si="14"/>
        <v/>
      </c>
      <c r="AY40" s="226" t="str">
        <f>IF(COUNTIF(AX$2:AX40,AX40)=1,AX40,"")</f>
        <v/>
      </c>
      <c r="AZ40" s="232" t="str">
        <f t="shared" si="19"/>
        <v/>
      </c>
      <c r="BA40" s="148" t="str">
        <f t="shared" si="15"/>
        <v/>
      </c>
      <c r="BB40" s="148" t="str">
        <f t="shared" si="16"/>
        <v/>
      </c>
      <c r="BC40" s="148" t="str">
        <f t="shared" si="20"/>
        <v/>
      </c>
      <c r="BD40" s="148" t="str">
        <f t="shared" si="17"/>
        <v xml:space="preserve"> </v>
      </c>
      <c r="BE40" s="232" t="str">
        <f t="shared" si="18"/>
        <v/>
      </c>
    </row>
    <row r="41" spans="1:57" ht="16.5" x14ac:dyDescent="0.45">
      <c r="A41" s="171" t="str">
        <f>+IF(D41="","",MAX(A$1:A40)+1)</f>
        <v/>
      </c>
      <c r="B41" s="99" t="str">
        <f>IF(Process_Unit_Source_Desc!C63="","",Process_Unit_Source_Desc!C63)</f>
        <v/>
      </c>
      <c r="C41" s="82" t="str">
        <f t="shared" si="0"/>
        <v/>
      </c>
      <c r="D41" s="99" t="str">
        <f>IF(COUNTIF(B$2:B41,B41)=1,B41,"")</f>
        <v/>
      </c>
      <c r="K41" s="171" t="str">
        <f>+IF(N41="","",MAX(K$1:K40)+1)</f>
        <v/>
      </c>
      <c r="L41" s="172" t="str">
        <f>IF(CMS_Identification!E63="","",CMS_Identification!E63)</f>
        <v/>
      </c>
      <c r="M41" s="82" t="str">
        <f t="shared" si="8"/>
        <v/>
      </c>
      <c r="N41" s="82" t="str">
        <f>IF(COUNTIF(L$2:L41,L41)=1,L41,"")</f>
        <v/>
      </c>
      <c r="P41" s="195" t="s">
        <v>337</v>
      </c>
      <c r="T41" s="106" t="str">
        <f>+IF(Y41="","",MAX(T$1:T40)+1)</f>
        <v/>
      </c>
      <c r="U41" s="107" t="str">
        <f>IF(Emission_Limit_Detail!B63="","",Emission_Limit_Detail!B63)</f>
        <v/>
      </c>
      <c r="V41" s="107" t="str">
        <f>IF(Emission_Limit_Detail!C63="","",Emission_Limit_Detail!C63)</f>
        <v/>
      </c>
      <c r="W41" s="107" t="str">
        <f>IF(Emission_Limit_Detail!E63="","",Emission_Limit_Detail!E63)</f>
        <v/>
      </c>
      <c r="X41" s="107" t="str">
        <f t="shared" si="2"/>
        <v/>
      </c>
      <c r="Y41" s="108" t="str">
        <f>IF(COUNTIF(X$2:X41,X41)=1,X41,"")</f>
        <v/>
      </c>
      <c r="Z41" s="109" t="str">
        <f t="shared" si="3"/>
        <v/>
      </c>
      <c r="AA41" s="109" t="str">
        <f t="shared" si="4"/>
        <v/>
      </c>
      <c r="AB41" s="109" t="str">
        <f t="shared" si="5"/>
        <v/>
      </c>
      <c r="AC41" s="109" t="str">
        <f t="shared" si="6"/>
        <v/>
      </c>
      <c r="AD41" s="109" t="str">
        <f t="shared" si="7"/>
        <v/>
      </c>
      <c r="AE41" s="109"/>
      <c r="AG41" t="s">
        <v>116</v>
      </c>
      <c r="AI41" s="222" t="str">
        <f>+IF(AN41="","",MAX(AI$1:AI40)+1)</f>
        <v/>
      </c>
      <c r="AJ41" s="223" t="str">
        <f>IF(Process_Unit_Source_Desc!B63="","",Process_Unit_Source_Desc!B63)</f>
        <v/>
      </c>
      <c r="AK41" s="223" t="str">
        <f>IF(Process_Unit_Source_Desc!C63="","",Process_Unit_Source_Desc!C63)</f>
        <v/>
      </c>
      <c r="AL41" s="223" t="str">
        <f>IF(Process_Unit_Source_Desc!F63="","",Process_Unit_Source_Desc!F63)</f>
        <v/>
      </c>
      <c r="AM41" s="223" t="str">
        <f t="shared" si="9"/>
        <v/>
      </c>
      <c r="AN41" s="105" t="str">
        <f>IF(COUNTIF(AM$2:AM41,AM41)=1,AM41,"")</f>
        <v/>
      </c>
      <c r="AO41" s="105" t="str">
        <f t="shared" si="21"/>
        <v/>
      </c>
      <c r="AP41" s="147" t="str">
        <f t="shared" si="11"/>
        <v/>
      </c>
      <c r="AQ41" s="147" t="str">
        <f t="shared" si="12"/>
        <v/>
      </c>
      <c r="AR41" s="147" t="str">
        <f t="shared" si="13"/>
        <v/>
      </c>
      <c r="AT41" s="222" t="str">
        <f>+IF(AY41="","",MAX(AT$1:AT40)+1)</f>
        <v/>
      </c>
      <c r="AU41" s="223" t="str">
        <f>IF(CMS_Identification!B63="","",CMS_Identification!B63)</f>
        <v/>
      </c>
      <c r="AV41" s="223" t="str">
        <f>IF(CMS_Identification!C63="","",CMS_Identification!C63)</f>
        <v/>
      </c>
      <c r="AW41" s="223" t="str">
        <f>IF(CMS_Identification!E63="","",CMS_Identification!E63)</f>
        <v/>
      </c>
      <c r="AX41" s="223" t="str">
        <f t="shared" si="14"/>
        <v/>
      </c>
      <c r="AY41" s="105" t="str">
        <f>IF(COUNTIF(AX$2:AX41,AX41)=1,AX41,"")</f>
        <v/>
      </c>
      <c r="AZ41" s="231" t="str">
        <f t="shared" si="19"/>
        <v/>
      </c>
      <c r="BA41" s="147" t="str">
        <f t="shared" si="15"/>
        <v/>
      </c>
      <c r="BB41" s="147" t="str">
        <f t="shared" si="16"/>
        <v/>
      </c>
      <c r="BC41" s="147" t="str">
        <f t="shared" si="20"/>
        <v/>
      </c>
      <c r="BD41" s="147" t="str">
        <f t="shared" si="17"/>
        <v xml:space="preserve"> </v>
      </c>
      <c r="BE41" s="231" t="str">
        <f t="shared" si="18"/>
        <v/>
      </c>
    </row>
    <row r="42" spans="1:57" ht="16.5" x14ac:dyDescent="0.45">
      <c r="A42" s="115" t="str">
        <f>+IF(D42="","",MAX(A$1:A41)+1)</f>
        <v/>
      </c>
      <c r="B42" s="238" t="str">
        <f>IF(Process_Unit_Source_Desc!C64="","",Process_Unit_Source_Desc!C64)</f>
        <v/>
      </c>
      <c r="C42" s="239" t="str">
        <f t="shared" si="0"/>
        <v/>
      </c>
      <c r="D42" s="238" t="str">
        <f>IF(COUNTIF(B$2:B42,B42)=1,B42,"")</f>
        <v/>
      </c>
      <c r="K42" s="115" t="str">
        <f>+IF(N42="","",MAX(K$1:K41)+1)</f>
        <v/>
      </c>
      <c r="L42" s="173" t="str">
        <f>IF(CMS_Identification!E64="","",CMS_Identification!E64)</f>
        <v/>
      </c>
      <c r="M42" s="239" t="str">
        <f t="shared" si="8"/>
        <v/>
      </c>
      <c r="N42" s="239" t="str">
        <f>IF(COUNTIF(L$2:L42,L42)=1,L42,"")</f>
        <v/>
      </c>
      <c r="P42" t="s">
        <v>338</v>
      </c>
      <c r="T42" s="106" t="str">
        <f>+IF(Y42="","",MAX(T$1:T41)+1)</f>
        <v/>
      </c>
      <c r="U42" s="107" t="str">
        <f>IF(Emission_Limit_Detail!B64="","",Emission_Limit_Detail!B64)</f>
        <v/>
      </c>
      <c r="V42" s="107" t="str">
        <f>IF(Emission_Limit_Detail!C64="","",Emission_Limit_Detail!C64)</f>
        <v/>
      </c>
      <c r="W42" s="107" t="str">
        <f>IF(Emission_Limit_Detail!E64="","",Emission_Limit_Detail!E64)</f>
        <v/>
      </c>
      <c r="X42" s="107" t="str">
        <f t="shared" si="2"/>
        <v/>
      </c>
      <c r="Y42" s="108" t="str">
        <f>IF(COUNTIF(X$2:X42,X42)=1,X42,"")</f>
        <v/>
      </c>
      <c r="Z42" s="109" t="str">
        <f t="shared" si="3"/>
        <v/>
      </c>
      <c r="AA42" s="109" t="str">
        <f t="shared" si="4"/>
        <v/>
      </c>
      <c r="AB42" s="109" t="str">
        <f t="shared" si="5"/>
        <v/>
      </c>
      <c r="AC42" s="109" t="str">
        <f t="shared" si="6"/>
        <v/>
      </c>
      <c r="AD42" s="109" t="str">
        <f t="shared" si="7"/>
        <v/>
      </c>
      <c r="AE42" s="109"/>
      <c r="AG42" t="s">
        <v>117</v>
      </c>
      <c r="AI42" s="224" t="str">
        <f>+IF(AN42="","",MAX(AI$1:AI41)+1)</f>
        <v/>
      </c>
      <c r="AJ42" s="225" t="str">
        <f>IF(Process_Unit_Source_Desc!B64="","",Process_Unit_Source_Desc!B64)</f>
        <v/>
      </c>
      <c r="AK42" s="225" t="str">
        <f>IF(Process_Unit_Source_Desc!C64="","",Process_Unit_Source_Desc!C64)</f>
        <v/>
      </c>
      <c r="AL42" s="225" t="str">
        <f>IF(Process_Unit_Source_Desc!F64="","",Process_Unit_Source_Desc!F64)</f>
        <v/>
      </c>
      <c r="AM42" s="225" t="str">
        <f t="shared" si="9"/>
        <v/>
      </c>
      <c r="AN42" s="226" t="str">
        <f>IF(COUNTIF(AM$2:AM42,AM42)=1,AM42,"")</f>
        <v/>
      </c>
      <c r="AO42" s="226" t="str">
        <f t="shared" si="21"/>
        <v/>
      </c>
      <c r="AP42" s="148" t="str">
        <f t="shared" si="11"/>
        <v/>
      </c>
      <c r="AQ42" s="148" t="str">
        <f t="shared" si="12"/>
        <v/>
      </c>
      <c r="AR42" s="148" t="str">
        <f t="shared" si="13"/>
        <v/>
      </c>
      <c r="AT42" s="224" t="str">
        <f>+IF(AY42="","",MAX(AT$1:AT41)+1)</f>
        <v/>
      </c>
      <c r="AU42" s="225" t="str">
        <f>IF(CMS_Identification!B64="","",CMS_Identification!B64)</f>
        <v/>
      </c>
      <c r="AV42" s="225" t="str">
        <f>IF(CMS_Identification!C64="","",CMS_Identification!C64)</f>
        <v/>
      </c>
      <c r="AW42" s="225" t="str">
        <f>IF(CMS_Identification!E64="","",CMS_Identification!E64)</f>
        <v/>
      </c>
      <c r="AX42" s="225" t="str">
        <f t="shared" si="14"/>
        <v/>
      </c>
      <c r="AY42" s="226" t="str">
        <f>IF(COUNTIF(AX$2:AX42,AX42)=1,AX42,"")</f>
        <v/>
      </c>
      <c r="AZ42" s="232" t="str">
        <f t="shared" si="19"/>
        <v/>
      </c>
      <c r="BA42" s="148" t="str">
        <f t="shared" si="15"/>
        <v/>
      </c>
      <c r="BB42" s="148" t="str">
        <f t="shared" si="16"/>
        <v/>
      </c>
      <c r="BC42" s="148" t="str">
        <f t="shared" si="20"/>
        <v/>
      </c>
      <c r="BD42" s="148" t="str">
        <f t="shared" si="17"/>
        <v xml:space="preserve"> </v>
      </c>
      <c r="BE42" s="232" t="str">
        <f t="shared" si="18"/>
        <v/>
      </c>
    </row>
    <row r="43" spans="1:57" ht="16.5" x14ac:dyDescent="0.45">
      <c r="A43" s="171" t="str">
        <f>+IF(D43="","",MAX(A$1:A42)+1)</f>
        <v/>
      </c>
      <c r="B43" s="99" t="str">
        <f>IF(Process_Unit_Source_Desc!C65="","",Process_Unit_Source_Desc!C65)</f>
        <v/>
      </c>
      <c r="C43" s="82" t="str">
        <f t="shared" si="0"/>
        <v/>
      </c>
      <c r="D43" s="99" t="str">
        <f>IF(COUNTIF(B$2:B43,B43)=1,B43,"")</f>
        <v/>
      </c>
      <c r="K43" s="171" t="str">
        <f>+IF(N43="","",MAX(K$1:K42)+1)</f>
        <v/>
      </c>
      <c r="L43" s="172" t="str">
        <f>IF(CMS_Identification!E65="","",CMS_Identification!E65)</f>
        <v/>
      </c>
      <c r="M43" s="82" t="str">
        <f t="shared" si="8"/>
        <v/>
      </c>
      <c r="N43" s="82" t="str">
        <f>IF(COUNTIF(L$2:L43,L43)=1,L43,"")</f>
        <v/>
      </c>
      <c r="P43" t="s">
        <v>339</v>
      </c>
      <c r="T43" s="106" t="str">
        <f>+IF(Y43="","",MAX(T$1:T42)+1)</f>
        <v/>
      </c>
      <c r="U43" s="107" t="str">
        <f>IF(Emission_Limit_Detail!B65="","",Emission_Limit_Detail!B65)</f>
        <v/>
      </c>
      <c r="V43" s="107" t="str">
        <f>IF(Emission_Limit_Detail!C65="","",Emission_Limit_Detail!C65)</f>
        <v/>
      </c>
      <c r="W43" s="107" t="str">
        <f>IF(Emission_Limit_Detail!E65="","",Emission_Limit_Detail!E65)</f>
        <v/>
      </c>
      <c r="X43" s="107" t="str">
        <f t="shared" si="2"/>
        <v/>
      </c>
      <c r="Y43" s="108" t="str">
        <f>IF(COUNTIF(X$2:X43,X43)=1,X43,"")</f>
        <v/>
      </c>
      <c r="Z43" s="109" t="str">
        <f t="shared" si="3"/>
        <v/>
      </c>
      <c r="AA43" s="109" t="str">
        <f t="shared" si="4"/>
        <v/>
      </c>
      <c r="AB43" s="109" t="str">
        <f t="shared" si="5"/>
        <v/>
      </c>
      <c r="AC43" s="109" t="str">
        <f t="shared" si="6"/>
        <v/>
      </c>
      <c r="AD43" s="109" t="str">
        <f t="shared" si="7"/>
        <v/>
      </c>
      <c r="AE43" s="109"/>
      <c r="AG43" t="s">
        <v>118</v>
      </c>
      <c r="AI43" s="222" t="str">
        <f>+IF(AN43="","",MAX(AI$1:AI42)+1)</f>
        <v/>
      </c>
      <c r="AJ43" s="223" t="str">
        <f>IF(Process_Unit_Source_Desc!B65="","",Process_Unit_Source_Desc!B65)</f>
        <v/>
      </c>
      <c r="AK43" s="223" t="str">
        <f>IF(Process_Unit_Source_Desc!C65="","",Process_Unit_Source_Desc!C65)</f>
        <v/>
      </c>
      <c r="AL43" s="223" t="str">
        <f>IF(Process_Unit_Source_Desc!F65="","",Process_Unit_Source_Desc!F65)</f>
        <v/>
      </c>
      <c r="AM43" s="223" t="str">
        <f t="shared" si="9"/>
        <v/>
      </c>
      <c r="AN43" s="105" t="str">
        <f>IF(COUNTIF(AM$2:AM43,AM43)=1,AM43,"")</f>
        <v/>
      </c>
      <c r="AO43" s="105" t="str">
        <f t="shared" si="21"/>
        <v/>
      </c>
      <c r="AP43" s="147" t="str">
        <f t="shared" si="11"/>
        <v/>
      </c>
      <c r="AQ43" s="147" t="str">
        <f t="shared" si="12"/>
        <v/>
      </c>
      <c r="AR43" s="147" t="str">
        <f t="shared" si="13"/>
        <v/>
      </c>
      <c r="AT43" s="222" t="str">
        <f>+IF(AY43="","",MAX(AT$1:AT42)+1)</f>
        <v/>
      </c>
      <c r="AU43" s="223" t="str">
        <f>IF(CMS_Identification!B65="","",CMS_Identification!B65)</f>
        <v/>
      </c>
      <c r="AV43" s="223" t="str">
        <f>IF(CMS_Identification!C65="","",CMS_Identification!C65)</f>
        <v/>
      </c>
      <c r="AW43" s="223" t="str">
        <f>IF(CMS_Identification!E65="","",CMS_Identification!E65)</f>
        <v/>
      </c>
      <c r="AX43" s="223" t="str">
        <f t="shared" si="14"/>
        <v/>
      </c>
      <c r="AY43" s="105" t="str">
        <f>IF(COUNTIF(AX$2:AX43,AX43)=1,AX43,"")</f>
        <v/>
      </c>
      <c r="AZ43" s="231" t="str">
        <f t="shared" si="19"/>
        <v/>
      </c>
      <c r="BA43" s="147" t="str">
        <f t="shared" si="15"/>
        <v/>
      </c>
      <c r="BB43" s="147" t="str">
        <f t="shared" si="16"/>
        <v/>
      </c>
      <c r="BC43" s="147" t="str">
        <f t="shared" si="20"/>
        <v/>
      </c>
      <c r="BD43" s="147" t="str">
        <f t="shared" si="17"/>
        <v xml:space="preserve"> </v>
      </c>
      <c r="BE43" s="231" t="str">
        <f t="shared" si="18"/>
        <v/>
      </c>
    </row>
    <row r="44" spans="1:57" ht="16.5" x14ac:dyDescent="0.45">
      <c r="A44" s="115" t="str">
        <f>+IF(D44="","",MAX(A$1:A43)+1)</f>
        <v/>
      </c>
      <c r="B44" s="238" t="str">
        <f>IF(Process_Unit_Source_Desc!C66="","",Process_Unit_Source_Desc!C66)</f>
        <v/>
      </c>
      <c r="C44" s="239" t="str">
        <f t="shared" si="0"/>
        <v/>
      </c>
      <c r="D44" s="238" t="str">
        <f>IF(COUNTIF(B$2:B44,B44)=1,B44,"")</f>
        <v/>
      </c>
      <c r="K44" s="115" t="str">
        <f>+IF(N44="","",MAX(K$1:K43)+1)</f>
        <v/>
      </c>
      <c r="L44" s="173" t="str">
        <f>IF(CMS_Identification!E66="","",CMS_Identification!E66)</f>
        <v/>
      </c>
      <c r="M44" s="239" t="str">
        <f t="shared" si="8"/>
        <v/>
      </c>
      <c r="N44" s="239" t="str">
        <f>IF(COUNTIF(L$2:L44,L44)=1,L44,"")</f>
        <v/>
      </c>
      <c r="T44" s="106" t="str">
        <f>+IF(Y44="","",MAX(T$1:T43)+1)</f>
        <v/>
      </c>
      <c r="U44" s="107" t="str">
        <f>IF(Emission_Limit_Detail!B66="","",Emission_Limit_Detail!B66)</f>
        <v/>
      </c>
      <c r="V44" s="107" t="str">
        <f>IF(Emission_Limit_Detail!C66="","",Emission_Limit_Detail!C66)</f>
        <v/>
      </c>
      <c r="W44" s="107" t="str">
        <f>IF(Emission_Limit_Detail!E66="","",Emission_Limit_Detail!E66)</f>
        <v/>
      </c>
      <c r="X44" s="107" t="str">
        <f t="shared" si="2"/>
        <v/>
      </c>
      <c r="Y44" s="108" t="str">
        <f>IF(COUNTIF(X$2:X44,X44)=1,X44,"")</f>
        <v/>
      </c>
      <c r="Z44" s="109" t="str">
        <f t="shared" si="3"/>
        <v/>
      </c>
      <c r="AA44" s="109" t="str">
        <f t="shared" si="4"/>
        <v/>
      </c>
      <c r="AB44" s="109" t="str">
        <f t="shared" si="5"/>
        <v/>
      </c>
      <c r="AC44" s="109" t="str">
        <f t="shared" si="6"/>
        <v/>
      </c>
      <c r="AD44" s="109" t="str">
        <f t="shared" si="7"/>
        <v/>
      </c>
      <c r="AE44" s="109"/>
      <c r="AG44" t="s">
        <v>119</v>
      </c>
      <c r="AI44" s="224" t="str">
        <f>+IF(AN44="","",MAX(AI$1:AI43)+1)</f>
        <v/>
      </c>
      <c r="AJ44" s="225" t="str">
        <f>IF(Process_Unit_Source_Desc!B66="","",Process_Unit_Source_Desc!B66)</f>
        <v/>
      </c>
      <c r="AK44" s="225" t="str">
        <f>IF(Process_Unit_Source_Desc!C66="","",Process_Unit_Source_Desc!C66)</f>
        <v/>
      </c>
      <c r="AL44" s="225" t="str">
        <f>IF(Process_Unit_Source_Desc!F66="","",Process_Unit_Source_Desc!F66)</f>
        <v/>
      </c>
      <c r="AM44" s="225" t="str">
        <f t="shared" si="9"/>
        <v/>
      </c>
      <c r="AN44" s="226" t="str">
        <f>IF(COUNTIF(AM$2:AM44,AM44)=1,AM44,"")</f>
        <v/>
      </c>
      <c r="AO44" s="226" t="str">
        <f t="shared" si="21"/>
        <v/>
      </c>
      <c r="AP44" s="148" t="str">
        <f t="shared" si="11"/>
        <v/>
      </c>
      <c r="AQ44" s="148" t="str">
        <f t="shared" si="12"/>
        <v/>
      </c>
      <c r="AR44" s="148" t="str">
        <f t="shared" si="13"/>
        <v/>
      </c>
      <c r="AT44" s="224" t="str">
        <f>+IF(AY44="","",MAX(AT$1:AT43)+1)</f>
        <v/>
      </c>
      <c r="AU44" s="225" t="str">
        <f>IF(CMS_Identification!B66="","",CMS_Identification!B66)</f>
        <v/>
      </c>
      <c r="AV44" s="225" t="str">
        <f>IF(CMS_Identification!C66="","",CMS_Identification!C66)</f>
        <v/>
      </c>
      <c r="AW44" s="225" t="str">
        <f>IF(CMS_Identification!E66="","",CMS_Identification!E66)</f>
        <v/>
      </c>
      <c r="AX44" s="225" t="str">
        <f t="shared" si="14"/>
        <v/>
      </c>
      <c r="AY44" s="226" t="str">
        <f>IF(COUNTIF(AX$2:AX44,AX44)=1,AX44,"")</f>
        <v/>
      </c>
      <c r="AZ44" s="232" t="str">
        <f t="shared" si="19"/>
        <v/>
      </c>
      <c r="BA44" s="148" t="str">
        <f t="shared" si="15"/>
        <v/>
      </c>
      <c r="BB44" s="148" t="str">
        <f t="shared" si="16"/>
        <v/>
      </c>
      <c r="BC44" s="148" t="str">
        <f t="shared" si="20"/>
        <v/>
      </c>
      <c r="BD44" s="148" t="str">
        <f t="shared" si="17"/>
        <v xml:space="preserve"> </v>
      </c>
      <c r="BE44" s="232" t="str">
        <f t="shared" si="18"/>
        <v/>
      </c>
    </row>
    <row r="45" spans="1:57" ht="16.5" x14ac:dyDescent="0.45">
      <c r="A45" s="171" t="str">
        <f>+IF(D45="","",MAX(A$1:A44)+1)</f>
        <v/>
      </c>
      <c r="B45" s="99" t="str">
        <f>IF(Process_Unit_Source_Desc!C67="","",Process_Unit_Source_Desc!C67)</f>
        <v/>
      </c>
      <c r="C45" s="82" t="str">
        <f t="shared" si="0"/>
        <v/>
      </c>
      <c r="D45" s="99" t="str">
        <f>IF(COUNTIF(B$2:B45,B45)=1,B45,"")</f>
        <v/>
      </c>
      <c r="K45" s="171" t="str">
        <f>+IF(N45="","",MAX(K$1:K44)+1)</f>
        <v/>
      </c>
      <c r="L45" s="172" t="str">
        <f>IF(CMS_Identification!E67="","",CMS_Identification!E67)</f>
        <v/>
      </c>
      <c r="M45" s="82" t="str">
        <f t="shared" si="8"/>
        <v/>
      </c>
      <c r="N45" s="82" t="str">
        <f>IF(COUNTIF(L$2:L45,L45)=1,L45,"")</f>
        <v/>
      </c>
      <c r="T45" s="106" t="str">
        <f>+IF(Y45="","",MAX(T$1:T44)+1)</f>
        <v/>
      </c>
      <c r="U45" s="107" t="str">
        <f>IF(Emission_Limit_Detail!B67="","",Emission_Limit_Detail!B67)</f>
        <v/>
      </c>
      <c r="V45" s="107" t="str">
        <f>IF(Emission_Limit_Detail!C67="","",Emission_Limit_Detail!C67)</f>
        <v/>
      </c>
      <c r="W45" s="107" t="str">
        <f>IF(Emission_Limit_Detail!E67="","",Emission_Limit_Detail!E67)</f>
        <v/>
      </c>
      <c r="X45" s="107" t="str">
        <f t="shared" si="2"/>
        <v/>
      </c>
      <c r="Y45" s="108" t="str">
        <f>IF(COUNTIF(X$2:X45,X45)=1,X45,"")</f>
        <v/>
      </c>
      <c r="Z45" s="109" t="str">
        <f t="shared" si="3"/>
        <v/>
      </c>
      <c r="AA45" s="109" t="str">
        <f t="shared" si="4"/>
        <v/>
      </c>
      <c r="AB45" s="109" t="str">
        <f t="shared" si="5"/>
        <v/>
      </c>
      <c r="AC45" s="109" t="str">
        <f t="shared" si="6"/>
        <v/>
      </c>
      <c r="AD45" s="109" t="str">
        <f t="shared" si="7"/>
        <v/>
      </c>
      <c r="AE45" s="109"/>
      <c r="AG45" t="s">
        <v>120</v>
      </c>
      <c r="AI45" s="222" t="str">
        <f>+IF(AN45="","",MAX(AI$1:AI44)+1)</f>
        <v/>
      </c>
      <c r="AJ45" s="223" t="str">
        <f>IF(Process_Unit_Source_Desc!B67="","",Process_Unit_Source_Desc!B67)</f>
        <v/>
      </c>
      <c r="AK45" s="223" t="str">
        <f>IF(Process_Unit_Source_Desc!C67="","",Process_Unit_Source_Desc!C67)</f>
        <v/>
      </c>
      <c r="AL45" s="223" t="str">
        <f>IF(Process_Unit_Source_Desc!F67="","",Process_Unit_Source_Desc!F67)</f>
        <v/>
      </c>
      <c r="AM45" s="223" t="str">
        <f t="shared" si="9"/>
        <v/>
      </c>
      <c r="AN45" s="105" t="str">
        <f>IF(COUNTIF(AM$2:AM45,AM45)=1,AM45,"")</f>
        <v/>
      </c>
      <c r="AO45" s="105" t="str">
        <f t="shared" si="21"/>
        <v/>
      </c>
      <c r="AP45" s="147" t="str">
        <f t="shared" si="11"/>
        <v/>
      </c>
      <c r="AQ45" s="147" t="str">
        <f t="shared" si="12"/>
        <v/>
      </c>
      <c r="AR45" s="147" t="str">
        <f t="shared" si="13"/>
        <v/>
      </c>
      <c r="AT45" s="222" t="str">
        <f>+IF(AY45="","",MAX(AT$1:AT44)+1)</f>
        <v/>
      </c>
      <c r="AU45" s="223" t="str">
        <f>IF(CMS_Identification!B67="","",CMS_Identification!B67)</f>
        <v/>
      </c>
      <c r="AV45" s="223" t="str">
        <f>IF(CMS_Identification!C67="","",CMS_Identification!C67)</f>
        <v/>
      </c>
      <c r="AW45" s="223" t="str">
        <f>IF(CMS_Identification!E67="","",CMS_Identification!E67)</f>
        <v/>
      </c>
      <c r="AX45" s="223" t="str">
        <f t="shared" si="14"/>
        <v/>
      </c>
      <c r="AY45" s="105" t="str">
        <f>IF(COUNTIF(AX$2:AX45,AX45)=1,AX45,"")</f>
        <v/>
      </c>
      <c r="AZ45" s="231" t="str">
        <f t="shared" si="19"/>
        <v/>
      </c>
      <c r="BA45" s="147" t="str">
        <f t="shared" si="15"/>
        <v/>
      </c>
      <c r="BB45" s="147" t="str">
        <f t="shared" si="16"/>
        <v/>
      </c>
      <c r="BC45" s="147" t="str">
        <f t="shared" si="20"/>
        <v/>
      </c>
      <c r="BD45" s="147" t="str">
        <f t="shared" si="17"/>
        <v xml:space="preserve"> </v>
      </c>
      <c r="BE45" s="231" t="str">
        <f t="shared" si="18"/>
        <v/>
      </c>
    </row>
    <row r="46" spans="1:57" ht="16.5" x14ac:dyDescent="0.45">
      <c r="A46" s="115" t="str">
        <f>+IF(D46="","",MAX(A$1:A45)+1)</f>
        <v/>
      </c>
      <c r="B46" s="238" t="str">
        <f>IF(Process_Unit_Source_Desc!C68="","",Process_Unit_Source_Desc!C68)</f>
        <v/>
      </c>
      <c r="C46" s="239" t="str">
        <f t="shared" si="0"/>
        <v/>
      </c>
      <c r="D46" s="238" t="str">
        <f>IF(COUNTIF(B$2:B46,B46)=1,B46,"")</f>
        <v/>
      </c>
      <c r="K46" s="115" t="str">
        <f>+IF(N46="","",MAX(K$1:K45)+1)</f>
        <v/>
      </c>
      <c r="L46" s="173" t="str">
        <f>IF(CMS_Identification!E68="","",CMS_Identification!E68)</f>
        <v/>
      </c>
      <c r="M46" s="239" t="str">
        <f t="shared" si="8"/>
        <v/>
      </c>
      <c r="N46" s="239" t="str">
        <f>IF(COUNTIF(L$2:L46,L46)=1,L46,"")</f>
        <v/>
      </c>
      <c r="T46" s="106" t="str">
        <f>+IF(Y46="","",MAX(T$1:T45)+1)</f>
        <v/>
      </c>
      <c r="U46" s="107" t="str">
        <f>IF(Emission_Limit_Detail!B68="","",Emission_Limit_Detail!B68)</f>
        <v/>
      </c>
      <c r="V46" s="107" t="str">
        <f>IF(Emission_Limit_Detail!C68="","",Emission_Limit_Detail!C68)</f>
        <v/>
      </c>
      <c r="W46" s="107" t="str">
        <f>IF(Emission_Limit_Detail!E68="","",Emission_Limit_Detail!E68)</f>
        <v/>
      </c>
      <c r="X46" s="107" t="str">
        <f t="shared" si="2"/>
        <v/>
      </c>
      <c r="Y46" s="108" t="str">
        <f>IF(COUNTIF(X$2:X46,X46)=1,X46,"")</f>
        <v/>
      </c>
      <c r="Z46" s="109" t="str">
        <f t="shared" si="3"/>
        <v/>
      </c>
      <c r="AA46" s="109" t="str">
        <f t="shared" si="4"/>
        <v/>
      </c>
      <c r="AB46" s="109" t="str">
        <f t="shared" si="5"/>
        <v/>
      </c>
      <c r="AC46" s="109" t="str">
        <f t="shared" si="6"/>
        <v/>
      </c>
      <c r="AD46" s="109" t="str">
        <f t="shared" si="7"/>
        <v/>
      </c>
      <c r="AE46" s="109"/>
      <c r="AG46" t="s">
        <v>121</v>
      </c>
      <c r="AI46" s="224" t="str">
        <f>+IF(AN46="","",MAX(AI$1:AI45)+1)</f>
        <v/>
      </c>
      <c r="AJ46" s="225" t="str">
        <f>IF(Process_Unit_Source_Desc!B68="","",Process_Unit_Source_Desc!B68)</f>
        <v/>
      </c>
      <c r="AK46" s="225" t="str">
        <f>IF(Process_Unit_Source_Desc!C68="","",Process_Unit_Source_Desc!C68)</f>
        <v/>
      </c>
      <c r="AL46" s="225" t="str">
        <f>IF(Process_Unit_Source_Desc!F68="","",Process_Unit_Source_Desc!F68)</f>
        <v/>
      </c>
      <c r="AM46" s="225" t="str">
        <f t="shared" si="9"/>
        <v/>
      </c>
      <c r="AN46" s="226" t="str">
        <f>IF(COUNTIF(AM$2:AM46,AM46)=1,AM46,"")</f>
        <v/>
      </c>
      <c r="AO46" s="226" t="str">
        <f t="shared" si="21"/>
        <v/>
      </c>
      <c r="AP46" s="148" t="str">
        <f t="shared" si="11"/>
        <v/>
      </c>
      <c r="AQ46" s="148" t="str">
        <f t="shared" si="12"/>
        <v/>
      </c>
      <c r="AR46" s="148" t="str">
        <f t="shared" si="13"/>
        <v/>
      </c>
      <c r="AT46" s="224" t="str">
        <f>+IF(AY46="","",MAX(AT$1:AT45)+1)</f>
        <v/>
      </c>
      <c r="AU46" s="225" t="str">
        <f>IF(CMS_Identification!B68="","",CMS_Identification!B68)</f>
        <v/>
      </c>
      <c r="AV46" s="225" t="str">
        <f>IF(CMS_Identification!C68="","",CMS_Identification!C68)</f>
        <v/>
      </c>
      <c r="AW46" s="225" t="str">
        <f>IF(CMS_Identification!E68="","",CMS_Identification!E68)</f>
        <v/>
      </c>
      <c r="AX46" s="225" t="str">
        <f t="shared" si="14"/>
        <v/>
      </c>
      <c r="AY46" s="226" t="str">
        <f>IF(COUNTIF(AX$2:AX46,AX46)=1,AX46,"")</f>
        <v/>
      </c>
      <c r="AZ46" s="232" t="str">
        <f t="shared" si="19"/>
        <v/>
      </c>
      <c r="BA46" s="148" t="str">
        <f t="shared" si="15"/>
        <v/>
      </c>
      <c r="BB46" s="148" t="str">
        <f t="shared" si="16"/>
        <v/>
      </c>
      <c r="BC46" s="148" t="str">
        <f t="shared" si="20"/>
        <v/>
      </c>
      <c r="BD46" s="148" t="str">
        <f t="shared" si="17"/>
        <v xml:space="preserve"> </v>
      </c>
      <c r="BE46" s="232" t="str">
        <f t="shared" si="18"/>
        <v/>
      </c>
    </row>
    <row r="47" spans="1:57" ht="16.5" x14ac:dyDescent="0.45">
      <c r="A47" s="171" t="str">
        <f>+IF(D47="","",MAX(A$1:A46)+1)</f>
        <v/>
      </c>
      <c r="B47" s="99" t="str">
        <f>IF(Process_Unit_Source_Desc!C69="","",Process_Unit_Source_Desc!C69)</f>
        <v/>
      </c>
      <c r="C47" s="82" t="str">
        <f t="shared" si="0"/>
        <v/>
      </c>
      <c r="D47" s="99" t="str">
        <f>IF(COUNTIF(B$2:B47,B47)=1,B47,"")</f>
        <v/>
      </c>
      <c r="K47" s="171" t="str">
        <f>+IF(N47="","",MAX(K$1:K46)+1)</f>
        <v/>
      </c>
      <c r="L47" s="172" t="str">
        <f>IF(CMS_Identification!E69="","",CMS_Identification!E69)</f>
        <v/>
      </c>
      <c r="M47" s="82" t="str">
        <f t="shared" si="8"/>
        <v/>
      </c>
      <c r="N47" s="82" t="str">
        <f>IF(COUNTIF(L$2:L47,L47)=1,L47,"")</f>
        <v/>
      </c>
      <c r="T47" s="106" t="str">
        <f>+IF(Y47="","",MAX(T$1:T46)+1)</f>
        <v/>
      </c>
      <c r="U47" s="107" t="str">
        <f>IF(Emission_Limit_Detail!B69="","",Emission_Limit_Detail!B69)</f>
        <v/>
      </c>
      <c r="V47" s="107" t="str">
        <f>IF(Emission_Limit_Detail!C69="","",Emission_Limit_Detail!C69)</f>
        <v/>
      </c>
      <c r="W47" s="107" t="str">
        <f>IF(Emission_Limit_Detail!E69="","",Emission_Limit_Detail!E69)</f>
        <v/>
      </c>
      <c r="X47" s="107" t="str">
        <f t="shared" si="2"/>
        <v/>
      </c>
      <c r="Y47" s="108" t="str">
        <f>IF(COUNTIF(X$2:X47,X47)=1,X47,"")</f>
        <v/>
      </c>
      <c r="Z47" s="109" t="str">
        <f t="shared" si="3"/>
        <v/>
      </c>
      <c r="AA47" s="109" t="str">
        <f t="shared" si="4"/>
        <v/>
      </c>
      <c r="AB47" s="109" t="str">
        <f t="shared" si="5"/>
        <v/>
      </c>
      <c r="AC47" s="109" t="str">
        <f t="shared" si="6"/>
        <v/>
      </c>
      <c r="AD47" s="109" t="str">
        <f t="shared" si="7"/>
        <v/>
      </c>
      <c r="AE47" s="109"/>
      <c r="AG47" t="s">
        <v>122</v>
      </c>
      <c r="AI47" s="222" t="str">
        <f>+IF(AN47="","",MAX(AI$1:AI46)+1)</f>
        <v/>
      </c>
      <c r="AJ47" s="223" t="str">
        <f>IF(Process_Unit_Source_Desc!B69="","",Process_Unit_Source_Desc!B69)</f>
        <v/>
      </c>
      <c r="AK47" s="223" t="str">
        <f>IF(Process_Unit_Source_Desc!C69="","",Process_Unit_Source_Desc!C69)</f>
        <v/>
      </c>
      <c r="AL47" s="223" t="str">
        <f>IF(Process_Unit_Source_Desc!F69="","",Process_Unit_Source_Desc!F69)</f>
        <v/>
      </c>
      <c r="AM47" s="223" t="str">
        <f t="shared" si="9"/>
        <v/>
      </c>
      <c r="AN47" s="105" t="str">
        <f>IF(COUNTIF(AM$2:AM47,AM47)=1,AM47,"")</f>
        <v/>
      </c>
      <c r="AO47" s="105" t="str">
        <f t="shared" si="21"/>
        <v/>
      </c>
      <c r="AP47" s="147" t="str">
        <f t="shared" si="11"/>
        <v/>
      </c>
      <c r="AQ47" s="147" t="str">
        <f t="shared" si="12"/>
        <v/>
      </c>
      <c r="AR47" s="147" t="str">
        <f t="shared" si="13"/>
        <v/>
      </c>
      <c r="AT47" s="222" t="str">
        <f>+IF(AY47="","",MAX(AT$1:AT46)+1)</f>
        <v/>
      </c>
      <c r="AU47" s="223" t="str">
        <f>IF(CMS_Identification!B69="","",CMS_Identification!B69)</f>
        <v/>
      </c>
      <c r="AV47" s="223" t="str">
        <f>IF(CMS_Identification!C69="","",CMS_Identification!C69)</f>
        <v/>
      </c>
      <c r="AW47" s="223" t="str">
        <f>IF(CMS_Identification!E69="","",CMS_Identification!E69)</f>
        <v/>
      </c>
      <c r="AX47" s="223" t="str">
        <f t="shared" si="14"/>
        <v/>
      </c>
      <c r="AY47" s="105" t="str">
        <f>IF(COUNTIF(AX$2:AX47,AX47)=1,AX47,"")</f>
        <v/>
      </c>
      <c r="AZ47" s="231" t="str">
        <f t="shared" si="19"/>
        <v/>
      </c>
      <c r="BA47" s="147" t="str">
        <f t="shared" si="15"/>
        <v/>
      </c>
      <c r="BB47" s="147" t="str">
        <f t="shared" si="16"/>
        <v/>
      </c>
      <c r="BC47" s="147" t="str">
        <f t="shared" si="20"/>
        <v/>
      </c>
      <c r="BD47" s="147" t="str">
        <f t="shared" si="17"/>
        <v xml:space="preserve"> </v>
      </c>
      <c r="BE47" s="231" t="str">
        <f t="shared" si="18"/>
        <v/>
      </c>
    </row>
    <row r="48" spans="1:57" ht="16.5" x14ac:dyDescent="0.45">
      <c r="A48" s="115" t="str">
        <f>+IF(D48="","",MAX(A$1:A47)+1)</f>
        <v/>
      </c>
      <c r="B48" s="238" t="str">
        <f>IF(Process_Unit_Source_Desc!C70="","",Process_Unit_Source_Desc!C70)</f>
        <v/>
      </c>
      <c r="C48" s="239" t="str">
        <f t="shared" si="0"/>
        <v/>
      </c>
      <c r="D48" s="238" t="str">
        <f>IF(COUNTIF(B$2:B48,B48)=1,B48,"")</f>
        <v/>
      </c>
      <c r="K48" s="115" t="str">
        <f>+IF(N48="","",MAX(K$1:K47)+1)</f>
        <v/>
      </c>
      <c r="L48" s="173" t="str">
        <f>IF(CMS_Identification!E70="","",CMS_Identification!E70)</f>
        <v/>
      </c>
      <c r="M48" s="239" t="str">
        <f t="shared" si="8"/>
        <v/>
      </c>
      <c r="N48" s="239" t="str">
        <f>IF(COUNTIF(L$2:L48,L48)=1,L48,"")</f>
        <v/>
      </c>
      <c r="T48" s="106" t="str">
        <f>+IF(Y48="","",MAX(T$1:T47)+1)</f>
        <v/>
      </c>
      <c r="U48" s="107" t="str">
        <f>IF(Emission_Limit_Detail!B70="","",Emission_Limit_Detail!B70)</f>
        <v/>
      </c>
      <c r="V48" s="107" t="str">
        <f>IF(Emission_Limit_Detail!C70="","",Emission_Limit_Detail!C70)</f>
        <v/>
      </c>
      <c r="W48" s="107" t="str">
        <f>IF(Emission_Limit_Detail!E70="","",Emission_Limit_Detail!E70)</f>
        <v/>
      </c>
      <c r="X48" s="107" t="str">
        <f t="shared" si="2"/>
        <v/>
      </c>
      <c r="Y48" s="108" t="str">
        <f>IF(COUNTIF(X$2:X48,X48)=1,X48,"")</f>
        <v/>
      </c>
      <c r="Z48" s="109" t="str">
        <f t="shared" si="3"/>
        <v/>
      </c>
      <c r="AA48" s="109" t="str">
        <f t="shared" si="4"/>
        <v/>
      </c>
      <c r="AB48" s="109" t="str">
        <f t="shared" si="5"/>
        <v/>
      </c>
      <c r="AC48" s="109" t="str">
        <f t="shared" si="6"/>
        <v/>
      </c>
      <c r="AD48" s="109" t="str">
        <f t="shared" si="7"/>
        <v/>
      </c>
      <c r="AE48" s="109"/>
      <c r="AG48" t="s">
        <v>123</v>
      </c>
      <c r="AI48" s="224" t="str">
        <f>+IF(AN48="","",MAX(AI$1:AI47)+1)</f>
        <v/>
      </c>
      <c r="AJ48" s="225" t="str">
        <f>IF(Process_Unit_Source_Desc!B70="","",Process_Unit_Source_Desc!B70)</f>
        <v/>
      </c>
      <c r="AK48" s="225" t="str">
        <f>IF(Process_Unit_Source_Desc!C70="","",Process_Unit_Source_Desc!C70)</f>
        <v/>
      </c>
      <c r="AL48" s="225" t="str">
        <f>IF(Process_Unit_Source_Desc!F70="","",Process_Unit_Source_Desc!F70)</f>
        <v/>
      </c>
      <c r="AM48" s="225" t="str">
        <f t="shared" si="9"/>
        <v/>
      </c>
      <c r="AN48" s="226" t="str">
        <f>IF(COUNTIF(AM$2:AM48,AM48)=1,AM48,"")</f>
        <v/>
      </c>
      <c r="AO48" s="226" t="str">
        <f t="shared" si="21"/>
        <v/>
      </c>
      <c r="AP48" s="148" t="str">
        <f t="shared" si="11"/>
        <v/>
      </c>
      <c r="AQ48" s="148" t="str">
        <f t="shared" si="12"/>
        <v/>
      </c>
      <c r="AR48" s="148" t="str">
        <f t="shared" si="13"/>
        <v/>
      </c>
      <c r="AT48" s="224" t="str">
        <f>+IF(AY48="","",MAX(AT$1:AT47)+1)</f>
        <v/>
      </c>
      <c r="AU48" s="225" t="str">
        <f>IF(CMS_Identification!B70="","",CMS_Identification!B70)</f>
        <v/>
      </c>
      <c r="AV48" s="225" t="str">
        <f>IF(CMS_Identification!C70="","",CMS_Identification!C70)</f>
        <v/>
      </c>
      <c r="AW48" s="225" t="str">
        <f>IF(CMS_Identification!E70="","",CMS_Identification!E70)</f>
        <v/>
      </c>
      <c r="AX48" s="225" t="str">
        <f t="shared" si="14"/>
        <v/>
      </c>
      <c r="AY48" s="226" t="str">
        <f>IF(COUNTIF(AX$2:AX48,AX48)=1,AX48,"")</f>
        <v/>
      </c>
      <c r="AZ48" s="232" t="str">
        <f t="shared" si="19"/>
        <v/>
      </c>
      <c r="BA48" s="148" t="str">
        <f t="shared" si="15"/>
        <v/>
      </c>
      <c r="BB48" s="148" t="str">
        <f t="shared" si="16"/>
        <v/>
      </c>
      <c r="BC48" s="148" t="str">
        <f t="shared" si="20"/>
        <v/>
      </c>
      <c r="BD48" s="148" t="str">
        <f t="shared" si="17"/>
        <v xml:space="preserve"> </v>
      </c>
      <c r="BE48" s="232" t="str">
        <f t="shared" si="18"/>
        <v/>
      </c>
    </row>
    <row r="49" spans="1:57" ht="16.5" x14ac:dyDescent="0.45">
      <c r="A49" s="171" t="str">
        <f>+IF(D49="","",MAX(A$1:A48)+1)</f>
        <v/>
      </c>
      <c r="B49" s="99" t="str">
        <f>IF(Process_Unit_Source_Desc!C71="","",Process_Unit_Source_Desc!C71)</f>
        <v/>
      </c>
      <c r="C49" s="82" t="str">
        <f t="shared" si="0"/>
        <v/>
      </c>
      <c r="D49" s="99" t="str">
        <f>IF(COUNTIF(B$2:B49,B49)=1,B49,"")</f>
        <v/>
      </c>
      <c r="K49" s="171" t="str">
        <f>+IF(N49="","",MAX(K$1:K48)+1)</f>
        <v/>
      </c>
      <c r="L49" s="172" t="str">
        <f>IF(CMS_Identification!E71="","",CMS_Identification!E71)</f>
        <v/>
      </c>
      <c r="M49" s="82" t="str">
        <f t="shared" si="8"/>
        <v/>
      </c>
      <c r="N49" s="82" t="str">
        <f>IF(COUNTIF(L$2:L49,L49)=1,L49,"")</f>
        <v/>
      </c>
      <c r="T49" s="106" t="str">
        <f>+IF(Y49="","",MAX(T$1:T48)+1)</f>
        <v/>
      </c>
      <c r="U49" s="107" t="str">
        <f>IF(Emission_Limit_Detail!B71="","",Emission_Limit_Detail!B71)</f>
        <v/>
      </c>
      <c r="V49" s="107" t="str">
        <f>IF(Emission_Limit_Detail!C71="","",Emission_Limit_Detail!C71)</f>
        <v/>
      </c>
      <c r="W49" s="107" t="str">
        <f>IF(Emission_Limit_Detail!E71="","",Emission_Limit_Detail!E71)</f>
        <v/>
      </c>
      <c r="X49" s="107" t="str">
        <f t="shared" si="2"/>
        <v/>
      </c>
      <c r="Y49" s="108" t="str">
        <f>IF(COUNTIF(X$2:X49,X49)=1,X49,"")</f>
        <v/>
      </c>
      <c r="Z49" s="109" t="str">
        <f t="shared" si="3"/>
        <v/>
      </c>
      <c r="AA49" s="109" t="str">
        <f t="shared" si="4"/>
        <v/>
      </c>
      <c r="AB49" s="109" t="str">
        <f t="shared" si="5"/>
        <v/>
      </c>
      <c r="AC49" s="109" t="str">
        <f t="shared" si="6"/>
        <v/>
      </c>
      <c r="AD49" s="109" t="str">
        <f t="shared" si="7"/>
        <v/>
      </c>
      <c r="AE49" s="109"/>
      <c r="AG49" t="s">
        <v>124</v>
      </c>
      <c r="AI49" s="222" t="str">
        <f>+IF(AN49="","",MAX(AI$1:AI48)+1)</f>
        <v/>
      </c>
      <c r="AJ49" s="223" t="str">
        <f>IF(Process_Unit_Source_Desc!B71="","",Process_Unit_Source_Desc!B71)</f>
        <v/>
      </c>
      <c r="AK49" s="223" t="str">
        <f>IF(Process_Unit_Source_Desc!C71="","",Process_Unit_Source_Desc!C71)</f>
        <v/>
      </c>
      <c r="AL49" s="223" t="str">
        <f>IF(Process_Unit_Source_Desc!F71="","",Process_Unit_Source_Desc!F71)</f>
        <v/>
      </c>
      <c r="AM49" s="223" t="str">
        <f t="shared" si="9"/>
        <v/>
      </c>
      <c r="AN49" s="105" t="str">
        <f>IF(COUNTIF(AM$2:AM49,AM49)=1,AM49,"")</f>
        <v/>
      </c>
      <c r="AO49" s="105" t="str">
        <f t="shared" si="21"/>
        <v/>
      </c>
      <c r="AP49" s="147" t="str">
        <f t="shared" si="11"/>
        <v/>
      </c>
      <c r="AQ49" s="147" t="str">
        <f t="shared" si="12"/>
        <v/>
      </c>
      <c r="AR49" s="147" t="str">
        <f t="shared" si="13"/>
        <v/>
      </c>
      <c r="AT49" s="222" t="str">
        <f>+IF(AY49="","",MAX(AT$1:AT48)+1)</f>
        <v/>
      </c>
      <c r="AU49" s="223" t="str">
        <f>IF(CMS_Identification!B71="","",CMS_Identification!B71)</f>
        <v/>
      </c>
      <c r="AV49" s="223" t="str">
        <f>IF(CMS_Identification!C71="","",CMS_Identification!C71)</f>
        <v/>
      </c>
      <c r="AW49" s="223" t="str">
        <f>IF(CMS_Identification!E71="","",CMS_Identification!E71)</f>
        <v/>
      </c>
      <c r="AX49" s="223" t="str">
        <f t="shared" si="14"/>
        <v/>
      </c>
      <c r="AY49" s="105" t="str">
        <f>IF(COUNTIF(AX$2:AX49,AX49)=1,AX49,"")</f>
        <v/>
      </c>
      <c r="AZ49" s="231" t="str">
        <f t="shared" si="19"/>
        <v/>
      </c>
      <c r="BA49" s="147" t="str">
        <f t="shared" si="15"/>
        <v/>
      </c>
      <c r="BB49" s="147" t="str">
        <f t="shared" si="16"/>
        <v/>
      </c>
      <c r="BC49" s="147" t="str">
        <f t="shared" si="20"/>
        <v/>
      </c>
      <c r="BD49" s="147" t="str">
        <f t="shared" si="17"/>
        <v xml:space="preserve"> </v>
      </c>
      <c r="BE49" s="231" t="str">
        <f t="shared" si="18"/>
        <v/>
      </c>
    </row>
    <row r="50" spans="1:57" ht="16.5" x14ac:dyDescent="0.45">
      <c r="A50" s="115" t="str">
        <f>+IF(D50="","",MAX(A$1:A49)+1)</f>
        <v/>
      </c>
      <c r="B50" s="238" t="str">
        <f>IF(Process_Unit_Source_Desc!C72="","",Process_Unit_Source_Desc!C72)</f>
        <v/>
      </c>
      <c r="C50" s="239" t="str">
        <f t="shared" si="0"/>
        <v/>
      </c>
      <c r="D50" s="238" t="str">
        <f>IF(COUNTIF(B$2:B50,B50)=1,B50,"")</f>
        <v/>
      </c>
      <c r="K50" s="115" t="str">
        <f>+IF(N50="","",MAX(K$1:K49)+1)</f>
        <v/>
      </c>
      <c r="L50" s="173" t="str">
        <f>IF(CMS_Identification!E72="","",CMS_Identification!E72)</f>
        <v/>
      </c>
      <c r="M50" s="239" t="str">
        <f t="shared" si="8"/>
        <v/>
      </c>
      <c r="N50" s="239" t="str">
        <f>IF(COUNTIF(L$2:L50,L50)=1,L50,"")</f>
        <v/>
      </c>
      <c r="T50" s="106" t="str">
        <f>+IF(Y50="","",MAX(T$1:T49)+1)</f>
        <v/>
      </c>
      <c r="U50" s="107" t="str">
        <f>IF(Emission_Limit_Detail!B72="","",Emission_Limit_Detail!B72)</f>
        <v/>
      </c>
      <c r="V50" s="107" t="str">
        <f>IF(Emission_Limit_Detail!C72="","",Emission_Limit_Detail!C72)</f>
        <v/>
      </c>
      <c r="W50" s="107" t="str">
        <f>IF(Emission_Limit_Detail!E72="","",Emission_Limit_Detail!E72)</f>
        <v/>
      </c>
      <c r="X50" s="107" t="str">
        <f t="shared" si="2"/>
        <v/>
      </c>
      <c r="Y50" s="108" t="str">
        <f>IF(COUNTIF(X$2:X50,X50)=1,X50,"")</f>
        <v/>
      </c>
      <c r="Z50" s="109" t="str">
        <f t="shared" si="3"/>
        <v/>
      </c>
      <c r="AA50" s="109" t="str">
        <f t="shared" si="4"/>
        <v/>
      </c>
      <c r="AB50" s="109" t="str">
        <f t="shared" si="5"/>
        <v/>
      </c>
      <c r="AC50" s="109" t="str">
        <f t="shared" si="6"/>
        <v/>
      </c>
      <c r="AD50" s="109" t="str">
        <f t="shared" si="7"/>
        <v/>
      </c>
      <c r="AE50" s="109"/>
      <c r="AG50" t="s">
        <v>125</v>
      </c>
      <c r="AI50" s="224" t="str">
        <f>+IF(AN50="","",MAX(AI$1:AI49)+1)</f>
        <v/>
      </c>
      <c r="AJ50" s="225" t="str">
        <f>IF(Process_Unit_Source_Desc!B72="","",Process_Unit_Source_Desc!B72)</f>
        <v/>
      </c>
      <c r="AK50" s="225" t="str">
        <f>IF(Process_Unit_Source_Desc!C72="","",Process_Unit_Source_Desc!C72)</f>
        <v/>
      </c>
      <c r="AL50" s="225" t="str">
        <f>IF(Process_Unit_Source_Desc!F72="","",Process_Unit_Source_Desc!F72)</f>
        <v/>
      </c>
      <c r="AM50" s="225" t="str">
        <f t="shared" si="9"/>
        <v/>
      </c>
      <c r="AN50" s="226" t="str">
        <f>IF(COUNTIF(AM$2:AM50,AM50)=1,AM50,"")</f>
        <v/>
      </c>
      <c r="AO50" s="226" t="str">
        <f t="shared" si="21"/>
        <v/>
      </c>
      <c r="AP50" s="148" t="str">
        <f t="shared" si="11"/>
        <v/>
      </c>
      <c r="AQ50" s="148" t="str">
        <f t="shared" si="12"/>
        <v/>
      </c>
      <c r="AR50" s="148" t="str">
        <f t="shared" si="13"/>
        <v/>
      </c>
      <c r="AT50" s="224" t="str">
        <f>+IF(AY50="","",MAX(AT$1:AT49)+1)</f>
        <v/>
      </c>
      <c r="AU50" s="225" t="str">
        <f>IF(CMS_Identification!B72="","",CMS_Identification!B72)</f>
        <v/>
      </c>
      <c r="AV50" s="225" t="str">
        <f>IF(CMS_Identification!C72="","",CMS_Identification!C72)</f>
        <v/>
      </c>
      <c r="AW50" s="225" t="str">
        <f>IF(CMS_Identification!E72="","",CMS_Identification!E72)</f>
        <v/>
      </c>
      <c r="AX50" s="225" t="str">
        <f t="shared" si="14"/>
        <v/>
      </c>
      <c r="AY50" s="226" t="str">
        <f>IF(COUNTIF(AX$2:AX50,AX50)=1,AX50,"")</f>
        <v/>
      </c>
      <c r="AZ50" s="232" t="str">
        <f t="shared" si="19"/>
        <v/>
      </c>
      <c r="BA50" s="148" t="str">
        <f t="shared" si="15"/>
        <v/>
      </c>
      <c r="BB50" s="148" t="str">
        <f t="shared" si="16"/>
        <v/>
      </c>
      <c r="BC50" s="148" t="str">
        <f t="shared" si="20"/>
        <v/>
      </c>
      <c r="BD50" s="148" t="str">
        <f t="shared" si="17"/>
        <v xml:space="preserve"> </v>
      </c>
      <c r="BE50" s="232" t="str">
        <f t="shared" si="18"/>
        <v/>
      </c>
    </row>
    <row r="51" spans="1:57" ht="16.5" x14ac:dyDescent="0.45">
      <c r="A51" s="171" t="str">
        <f>+IF(D51="","",MAX(A$1:A50)+1)</f>
        <v/>
      </c>
      <c r="B51" s="99" t="str">
        <f>IF(Process_Unit_Source_Desc!C73="","",Process_Unit_Source_Desc!C73)</f>
        <v/>
      </c>
      <c r="C51" s="82" t="str">
        <f t="shared" si="0"/>
        <v/>
      </c>
      <c r="D51" s="99" t="str">
        <f>IF(COUNTIF(B$2:B51,B51)=1,B51,"")</f>
        <v/>
      </c>
      <c r="K51" s="171" t="str">
        <f>+IF(N51="","",MAX(K$1:K50)+1)</f>
        <v/>
      </c>
      <c r="L51" s="172" t="str">
        <f>IF(CMS_Identification!E73="","",CMS_Identification!E73)</f>
        <v/>
      </c>
      <c r="M51" s="82" t="str">
        <f t="shared" si="8"/>
        <v/>
      </c>
      <c r="N51" s="82" t="str">
        <f>IF(COUNTIF(L$2:L51,L51)=1,L51,"")</f>
        <v/>
      </c>
      <c r="T51" s="106" t="str">
        <f>+IF(Y51="","",MAX(T$1:T50)+1)</f>
        <v/>
      </c>
      <c r="U51" s="107" t="str">
        <f>IF(Emission_Limit_Detail!B73="","",Emission_Limit_Detail!B73)</f>
        <v/>
      </c>
      <c r="V51" s="107" t="str">
        <f>IF(Emission_Limit_Detail!C73="","",Emission_Limit_Detail!C73)</f>
        <v/>
      </c>
      <c r="W51" s="107" t="str">
        <f>IF(Emission_Limit_Detail!E73="","",Emission_Limit_Detail!E73)</f>
        <v/>
      </c>
      <c r="X51" s="107" t="str">
        <f t="shared" si="2"/>
        <v/>
      </c>
      <c r="Y51" s="108" t="str">
        <f>IF(COUNTIF(X$2:X51,X51)=1,X51,"")</f>
        <v/>
      </c>
      <c r="Z51" s="109" t="str">
        <f t="shared" si="3"/>
        <v/>
      </c>
      <c r="AA51" s="109" t="str">
        <f t="shared" si="4"/>
        <v/>
      </c>
      <c r="AB51" s="109" t="str">
        <f t="shared" si="5"/>
        <v/>
      </c>
      <c r="AC51" s="109" t="str">
        <f t="shared" si="6"/>
        <v/>
      </c>
      <c r="AD51" s="109" t="str">
        <f t="shared" si="7"/>
        <v/>
      </c>
      <c r="AE51" s="109"/>
      <c r="AG51" t="s">
        <v>126</v>
      </c>
      <c r="AI51" s="222" t="str">
        <f>+IF(AN51="","",MAX(AI$1:AI50)+1)</f>
        <v/>
      </c>
      <c r="AJ51" s="223" t="str">
        <f>IF(Process_Unit_Source_Desc!B73="","",Process_Unit_Source_Desc!B73)</f>
        <v/>
      </c>
      <c r="AK51" s="223" t="str">
        <f>IF(Process_Unit_Source_Desc!C73="","",Process_Unit_Source_Desc!C73)</f>
        <v/>
      </c>
      <c r="AL51" s="223" t="str">
        <f>IF(Process_Unit_Source_Desc!F73="","",Process_Unit_Source_Desc!F73)</f>
        <v/>
      </c>
      <c r="AM51" s="223" t="str">
        <f t="shared" si="9"/>
        <v/>
      </c>
      <c r="AN51" s="105" t="str">
        <f>IF(COUNTIF(AM$2:AM51,AM51)=1,AM51,"")</f>
        <v/>
      </c>
      <c r="AO51" s="105" t="str">
        <f t="shared" si="21"/>
        <v/>
      </c>
      <c r="AP51" s="147" t="str">
        <f t="shared" si="11"/>
        <v/>
      </c>
      <c r="AQ51" s="147" t="str">
        <f t="shared" si="12"/>
        <v/>
      </c>
      <c r="AR51" s="147" t="str">
        <f t="shared" si="13"/>
        <v/>
      </c>
      <c r="AT51" s="222" t="str">
        <f>+IF(AY51="","",MAX(AT$1:AT50)+1)</f>
        <v/>
      </c>
      <c r="AU51" s="223" t="str">
        <f>IF(CMS_Identification!B73="","",CMS_Identification!B73)</f>
        <v/>
      </c>
      <c r="AV51" s="223" t="str">
        <f>IF(CMS_Identification!C73="","",CMS_Identification!C73)</f>
        <v/>
      </c>
      <c r="AW51" s="223" t="str">
        <f>IF(CMS_Identification!E73="","",CMS_Identification!E73)</f>
        <v/>
      </c>
      <c r="AX51" s="223" t="str">
        <f t="shared" si="14"/>
        <v/>
      </c>
      <c r="AY51" s="105" t="str">
        <f>IF(COUNTIF(AX$2:AX51,AX51)=1,AX51,"")</f>
        <v/>
      </c>
      <c r="AZ51" s="231" t="str">
        <f t="shared" si="19"/>
        <v/>
      </c>
      <c r="BA51" s="147" t="str">
        <f t="shared" si="15"/>
        <v/>
      </c>
      <c r="BB51" s="147" t="str">
        <f t="shared" si="16"/>
        <v/>
      </c>
      <c r="BC51" s="147" t="str">
        <f t="shared" si="20"/>
        <v/>
      </c>
      <c r="BD51" s="147" t="str">
        <f t="shared" si="17"/>
        <v xml:space="preserve"> </v>
      </c>
      <c r="BE51" s="231" t="str">
        <f t="shared" si="18"/>
        <v/>
      </c>
    </row>
    <row r="52" spans="1:57" ht="16.5" x14ac:dyDescent="0.45">
      <c r="A52" s="115" t="str">
        <f>+IF(D52="","",MAX(A$1:A51)+1)</f>
        <v/>
      </c>
      <c r="B52" s="238" t="str">
        <f>IF(Process_Unit_Source_Desc!C74="","",Process_Unit_Source_Desc!C74)</f>
        <v/>
      </c>
      <c r="C52" s="239" t="str">
        <f t="shared" si="0"/>
        <v/>
      </c>
      <c r="D52" s="238" t="str">
        <f>IF(COUNTIF(B$2:B52,B52)=1,B52,"")</f>
        <v/>
      </c>
      <c r="K52" s="115" t="str">
        <f>+IF(N52="","",MAX(K$1:K51)+1)</f>
        <v/>
      </c>
      <c r="L52" s="173" t="str">
        <f>IF(CMS_Identification!E74="","",CMS_Identification!E74)</f>
        <v/>
      </c>
      <c r="M52" s="239" t="str">
        <f t="shared" si="8"/>
        <v/>
      </c>
      <c r="N52" s="239" t="str">
        <f>IF(COUNTIF(L$2:L52,L52)=1,L52,"")</f>
        <v/>
      </c>
      <c r="T52" s="106" t="str">
        <f>+IF(Y52="","",MAX(T$1:T51)+1)</f>
        <v/>
      </c>
      <c r="U52" s="107" t="str">
        <f>IF(Emission_Limit_Detail!B74="","",Emission_Limit_Detail!B74)</f>
        <v/>
      </c>
      <c r="V52" s="107" t="str">
        <f>IF(Emission_Limit_Detail!C74="","",Emission_Limit_Detail!C74)</f>
        <v/>
      </c>
      <c r="W52" s="107" t="str">
        <f>IF(Emission_Limit_Detail!E74="","",Emission_Limit_Detail!E74)</f>
        <v/>
      </c>
      <c r="X52" s="107" t="str">
        <f t="shared" si="2"/>
        <v/>
      </c>
      <c r="Y52" s="108" t="str">
        <f>IF(COUNTIF(X$2:X52,X52)=1,X52,"")</f>
        <v/>
      </c>
      <c r="Z52" s="109" t="str">
        <f t="shared" si="3"/>
        <v/>
      </c>
      <c r="AA52" s="109" t="str">
        <f t="shared" si="4"/>
        <v/>
      </c>
      <c r="AB52" s="109" t="str">
        <f t="shared" si="5"/>
        <v/>
      </c>
      <c r="AC52" s="109" t="str">
        <f t="shared" si="6"/>
        <v/>
      </c>
      <c r="AD52" s="109" t="str">
        <f t="shared" si="7"/>
        <v/>
      </c>
      <c r="AE52" s="109"/>
      <c r="AG52" t="s">
        <v>127</v>
      </c>
      <c r="AI52" s="224" t="str">
        <f>+IF(AN52="","",MAX(AI$1:AI51)+1)</f>
        <v/>
      </c>
      <c r="AJ52" s="225" t="str">
        <f>IF(Process_Unit_Source_Desc!B74="","",Process_Unit_Source_Desc!B74)</f>
        <v/>
      </c>
      <c r="AK52" s="225" t="str">
        <f>IF(Process_Unit_Source_Desc!C74="","",Process_Unit_Source_Desc!C74)</f>
        <v/>
      </c>
      <c r="AL52" s="225" t="str">
        <f>IF(Process_Unit_Source_Desc!F74="","",Process_Unit_Source_Desc!F74)</f>
        <v/>
      </c>
      <c r="AM52" s="225" t="str">
        <f t="shared" si="9"/>
        <v/>
      </c>
      <c r="AN52" s="226" t="str">
        <f>IF(COUNTIF(AM$2:AM52,AM52)=1,AM52,"")</f>
        <v/>
      </c>
      <c r="AO52" s="226" t="str">
        <f t="shared" si="21"/>
        <v/>
      </c>
      <c r="AP52" s="148" t="str">
        <f t="shared" si="11"/>
        <v/>
      </c>
      <c r="AQ52" s="148" t="str">
        <f t="shared" si="12"/>
        <v/>
      </c>
      <c r="AR52" s="148" t="str">
        <f t="shared" si="13"/>
        <v/>
      </c>
      <c r="AT52" s="224" t="str">
        <f>+IF(AY52="","",MAX(AT$1:AT51)+1)</f>
        <v/>
      </c>
      <c r="AU52" s="225" t="str">
        <f>IF(CMS_Identification!B74="","",CMS_Identification!B74)</f>
        <v/>
      </c>
      <c r="AV52" s="225" t="str">
        <f>IF(CMS_Identification!C74="","",CMS_Identification!C74)</f>
        <v/>
      </c>
      <c r="AW52" s="225" t="str">
        <f>IF(CMS_Identification!E74="","",CMS_Identification!E74)</f>
        <v/>
      </c>
      <c r="AX52" s="225" t="str">
        <f t="shared" si="14"/>
        <v/>
      </c>
      <c r="AY52" s="226" t="str">
        <f>IF(COUNTIF(AX$2:AX52,AX52)=1,AX52,"")</f>
        <v/>
      </c>
      <c r="AZ52" s="232" t="str">
        <f t="shared" si="19"/>
        <v/>
      </c>
      <c r="BA52" s="148" t="str">
        <f t="shared" si="15"/>
        <v/>
      </c>
      <c r="BB52" s="148" t="str">
        <f t="shared" si="16"/>
        <v/>
      </c>
      <c r="BC52" s="148" t="str">
        <f t="shared" si="20"/>
        <v/>
      </c>
      <c r="BD52" s="148" t="str">
        <f t="shared" si="17"/>
        <v xml:space="preserve"> </v>
      </c>
      <c r="BE52" s="232" t="str">
        <f t="shared" si="18"/>
        <v/>
      </c>
    </row>
    <row r="53" spans="1:57" ht="16.5" x14ac:dyDescent="0.45">
      <c r="A53" s="171" t="str">
        <f>+IF(D53="","",MAX(A$1:A52)+1)</f>
        <v/>
      </c>
      <c r="B53" s="99" t="str">
        <f>IF(Process_Unit_Source_Desc!C75="","",Process_Unit_Source_Desc!C75)</f>
        <v/>
      </c>
      <c r="C53" s="82" t="str">
        <f t="shared" si="0"/>
        <v/>
      </c>
      <c r="D53" s="99" t="str">
        <f>IF(COUNTIF(B$2:B53,B53)=1,B53,"")</f>
        <v/>
      </c>
      <c r="K53" s="171" t="str">
        <f>+IF(N53="","",MAX(K$1:K52)+1)</f>
        <v/>
      </c>
      <c r="L53" s="172" t="str">
        <f>IF(CMS_Identification!E75="","",CMS_Identification!E75)</f>
        <v/>
      </c>
      <c r="M53" s="82" t="str">
        <f t="shared" si="8"/>
        <v/>
      </c>
      <c r="N53" s="82" t="str">
        <f>IF(COUNTIF(L$2:L53,L53)=1,L53,"")</f>
        <v/>
      </c>
      <c r="T53" s="106" t="str">
        <f>+IF(Y53="","",MAX(T$1:T52)+1)</f>
        <v/>
      </c>
      <c r="U53" s="107" t="str">
        <f>IF(Emission_Limit_Detail!B75="","",Emission_Limit_Detail!B75)</f>
        <v/>
      </c>
      <c r="V53" s="107" t="str">
        <f>IF(Emission_Limit_Detail!C75="","",Emission_Limit_Detail!C75)</f>
        <v/>
      </c>
      <c r="W53" s="107" t="str">
        <f>IF(Emission_Limit_Detail!E75="","",Emission_Limit_Detail!E75)</f>
        <v/>
      </c>
      <c r="X53" s="107" t="str">
        <f t="shared" si="2"/>
        <v/>
      </c>
      <c r="Y53" s="108" t="str">
        <f>IF(COUNTIF(X$2:X53,X53)=1,X53,"")</f>
        <v/>
      </c>
      <c r="Z53" s="109" t="str">
        <f t="shared" si="3"/>
        <v/>
      </c>
      <c r="AA53" s="109" t="str">
        <f t="shared" si="4"/>
        <v/>
      </c>
      <c r="AB53" s="109" t="str">
        <f t="shared" si="5"/>
        <v/>
      </c>
      <c r="AC53" s="109" t="str">
        <f t="shared" si="6"/>
        <v/>
      </c>
      <c r="AD53" s="109" t="str">
        <f t="shared" si="7"/>
        <v/>
      </c>
      <c r="AE53" s="109"/>
      <c r="AG53" t="s">
        <v>128</v>
      </c>
      <c r="AI53" s="222" t="str">
        <f>+IF(AN53="","",MAX(AI$1:AI52)+1)</f>
        <v/>
      </c>
      <c r="AJ53" s="223" t="str">
        <f>IF(Process_Unit_Source_Desc!B75="","",Process_Unit_Source_Desc!B75)</f>
        <v/>
      </c>
      <c r="AK53" s="223" t="str">
        <f>IF(Process_Unit_Source_Desc!C75="","",Process_Unit_Source_Desc!C75)</f>
        <v/>
      </c>
      <c r="AL53" s="223" t="str">
        <f>IF(Process_Unit_Source_Desc!F75="","",Process_Unit_Source_Desc!F75)</f>
        <v/>
      </c>
      <c r="AM53" s="223" t="str">
        <f t="shared" si="9"/>
        <v/>
      </c>
      <c r="AN53" s="105" t="str">
        <f>IF(COUNTIF(AM$2:AM53,AM53)=1,AM53,"")</f>
        <v/>
      </c>
      <c r="AO53" s="105" t="str">
        <f t="shared" si="21"/>
        <v/>
      </c>
      <c r="AP53" s="147" t="str">
        <f t="shared" si="11"/>
        <v/>
      </c>
      <c r="AQ53" s="147" t="str">
        <f t="shared" si="12"/>
        <v/>
      </c>
      <c r="AR53" s="147" t="str">
        <f t="shared" si="13"/>
        <v/>
      </c>
      <c r="AT53" s="222" t="str">
        <f>+IF(AY53="","",MAX(AT$1:AT52)+1)</f>
        <v/>
      </c>
      <c r="AU53" s="223" t="str">
        <f>IF(CMS_Identification!B75="","",CMS_Identification!B75)</f>
        <v/>
      </c>
      <c r="AV53" s="223" t="str">
        <f>IF(CMS_Identification!C75="","",CMS_Identification!C75)</f>
        <v/>
      </c>
      <c r="AW53" s="223" t="str">
        <f>IF(CMS_Identification!E75="","",CMS_Identification!E75)</f>
        <v/>
      </c>
      <c r="AX53" s="223" t="str">
        <f t="shared" si="14"/>
        <v/>
      </c>
      <c r="AY53" s="105" t="str">
        <f>IF(COUNTIF(AX$2:AX53,AX53)=1,AX53,"")</f>
        <v/>
      </c>
      <c r="AZ53" s="231" t="str">
        <f t="shared" si="19"/>
        <v/>
      </c>
      <c r="BA53" s="147" t="str">
        <f t="shared" si="15"/>
        <v/>
      </c>
      <c r="BB53" s="147" t="str">
        <f t="shared" si="16"/>
        <v/>
      </c>
      <c r="BC53" s="147" t="str">
        <f t="shared" si="20"/>
        <v/>
      </c>
      <c r="BD53" s="147" t="str">
        <f t="shared" si="17"/>
        <v xml:space="preserve"> </v>
      </c>
      <c r="BE53" s="231" t="str">
        <f t="shared" si="18"/>
        <v/>
      </c>
    </row>
    <row r="54" spans="1:57" ht="16.5" x14ac:dyDescent="0.45">
      <c r="A54" s="115" t="str">
        <f>+IF(D54="","",MAX(A$1:A53)+1)</f>
        <v/>
      </c>
      <c r="B54" s="238" t="str">
        <f>IF(Process_Unit_Source_Desc!C76="","",Process_Unit_Source_Desc!C76)</f>
        <v/>
      </c>
      <c r="C54" s="239" t="str">
        <f t="shared" si="0"/>
        <v/>
      </c>
      <c r="D54" s="238" t="str">
        <f>IF(COUNTIF(B$2:B54,B54)=1,B54,"")</f>
        <v/>
      </c>
      <c r="K54" s="115" t="str">
        <f>+IF(N54="","",MAX(K$1:K53)+1)</f>
        <v/>
      </c>
      <c r="L54" s="173" t="str">
        <f>IF(CMS_Identification!E76="","",CMS_Identification!E76)</f>
        <v/>
      </c>
      <c r="M54" s="239" t="str">
        <f t="shared" si="8"/>
        <v/>
      </c>
      <c r="N54" s="239" t="str">
        <f>IF(COUNTIF(L$2:L54,L54)=1,L54,"")</f>
        <v/>
      </c>
      <c r="T54" s="106" t="str">
        <f>+IF(Y54="","",MAX(T$1:T53)+1)</f>
        <v/>
      </c>
      <c r="U54" s="107" t="str">
        <f>IF(Emission_Limit_Detail!B76="","",Emission_Limit_Detail!B76)</f>
        <v/>
      </c>
      <c r="V54" s="107" t="str">
        <f>IF(Emission_Limit_Detail!C76="","",Emission_Limit_Detail!C76)</f>
        <v/>
      </c>
      <c r="W54" s="107" t="str">
        <f>IF(Emission_Limit_Detail!E76="","",Emission_Limit_Detail!E76)</f>
        <v/>
      </c>
      <c r="X54" s="107" t="str">
        <f t="shared" si="2"/>
        <v/>
      </c>
      <c r="Y54" s="108" t="str">
        <f>IF(COUNTIF(X$2:X54,X54)=1,X54,"")</f>
        <v/>
      </c>
      <c r="Z54" s="109" t="str">
        <f t="shared" si="3"/>
        <v/>
      </c>
      <c r="AA54" s="109" t="str">
        <f t="shared" si="4"/>
        <v/>
      </c>
      <c r="AB54" s="109" t="str">
        <f t="shared" si="5"/>
        <v/>
      </c>
      <c r="AC54" s="109" t="str">
        <f t="shared" si="6"/>
        <v/>
      </c>
      <c r="AD54" s="109" t="str">
        <f t="shared" si="7"/>
        <v/>
      </c>
      <c r="AE54" s="109"/>
      <c r="AG54" t="s">
        <v>129</v>
      </c>
      <c r="AI54" s="224" t="str">
        <f>+IF(AN54="","",MAX(AI$1:AI53)+1)</f>
        <v/>
      </c>
      <c r="AJ54" s="225" t="str">
        <f>IF(Process_Unit_Source_Desc!B76="","",Process_Unit_Source_Desc!B76)</f>
        <v/>
      </c>
      <c r="AK54" s="225" t="str">
        <f>IF(Process_Unit_Source_Desc!C76="","",Process_Unit_Source_Desc!C76)</f>
        <v/>
      </c>
      <c r="AL54" s="225" t="str">
        <f>IF(Process_Unit_Source_Desc!F76="","",Process_Unit_Source_Desc!F76)</f>
        <v/>
      </c>
      <c r="AM54" s="225" t="str">
        <f t="shared" si="9"/>
        <v/>
      </c>
      <c r="AN54" s="226" t="str">
        <f>IF(COUNTIF(AM$2:AM54,AM54)=1,AM54,"")</f>
        <v/>
      </c>
      <c r="AO54" s="226" t="str">
        <f t="shared" si="21"/>
        <v/>
      </c>
      <c r="AP54" s="148" t="str">
        <f t="shared" si="11"/>
        <v/>
      </c>
      <c r="AQ54" s="148" t="str">
        <f t="shared" si="12"/>
        <v/>
      </c>
      <c r="AR54" s="148" t="str">
        <f t="shared" si="13"/>
        <v/>
      </c>
      <c r="AT54" s="224" t="str">
        <f>+IF(AY54="","",MAX(AT$1:AT53)+1)</f>
        <v/>
      </c>
      <c r="AU54" s="225" t="str">
        <f>IF(CMS_Identification!B76="","",CMS_Identification!B76)</f>
        <v/>
      </c>
      <c r="AV54" s="225" t="str">
        <f>IF(CMS_Identification!C76="","",CMS_Identification!C76)</f>
        <v/>
      </c>
      <c r="AW54" s="225" t="str">
        <f>IF(CMS_Identification!E76="","",CMS_Identification!E76)</f>
        <v/>
      </c>
      <c r="AX54" s="225" t="str">
        <f t="shared" si="14"/>
        <v/>
      </c>
      <c r="AY54" s="226" t="str">
        <f>IF(COUNTIF(AX$2:AX54,AX54)=1,AX54,"")</f>
        <v/>
      </c>
      <c r="AZ54" s="232" t="str">
        <f t="shared" si="19"/>
        <v/>
      </c>
      <c r="BA54" s="148" t="str">
        <f t="shared" si="15"/>
        <v/>
      </c>
      <c r="BB54" s="148" t="str">
        <f t="shared" si="16"/>
        <v/>
      </c>
      <c r="BC54" s="148" t="str">
        <f t="shared" si="20"/>
        <v/>
      </c>
      <c r="BD54" s="148" t="str">
        <f t="shared" si="17"/>
        <v xml:space="preserve"> </v>
      </c>
      <c r="BE54" s="232" t="str">
        <f t="shared" si="18"/>
        <v/>
      </c>
    </row>
    <row r="55" spans="1:57" ht="16.5" x14ac:dyDescent="0.45">
      <c r="A55" s="171" t="str">
        <f>+IF(D55="","",MAX(A$1:A54)+1)</f>
        <v/>
      </c>
      <c r="B55" s="99" t="str">
        <f>IF(Process_Unit_Source_Desc!C77="","",Process_Unit_Source_Desc!C77)</f>
        <v/>
      </c>
      <c r="C55" s="82" t="str">
        <f t="shared" si="0"/>
        <v/>
      </c>
      <c r="D55" s="99" t="str">
        <f>IF(COUNTIF(B$2:B55,B55)=1,B55,"")</f>
        <v/>
      </c>
      <c r="K55" s="171" t="str">
        <f>+IF(N55="","",MAX(K$1:K54)+1)</f>
        <v/>
      </c>
      <c r="L55" s="172" t="str">
        <f>IF(CMS_Identification!E77="","",CMS_Identification!E77)</f>
        <v/>
      </c>
      <c r="M55" s="82" t="str">
        <f t="shared" si="8"/>
        <v/>
      </c>
      <c r="N55" s="82" t="str">
        <f>IF(COUNTIF(L$2:L55,L55)=1,L55,"")</f>
        <v/>
      </c>
      <c r="T55" s="106" t="str">
        <f>+IF(Y55="","",MAX(T$1:T54)+1)</f>
        <v/>
      </c>
      <c r="U55" s="107" t="str">
        <f>IF(Emission_Limit_Detail!B77="","",Emission_Limit_Detail!B77)</f>
        <v/>
      </c>
      <c r="V55" s="107" t="str">
        <f>IF(Emission_Limit_Detail!C77="","",Emission_Limit_Detail!C77)</f>
        <v/>
      </c>
      <c r="W55" s="107" t="str">
        <f>IF(Emission_Limit_Detail!E77="","",Emission_Limit_Detail!E77)</f>
        <v/>
      </c>
      <c r="X55" s="107" t="str">
        <f t="shared" si="2"/>
        <v/>
      </c>
      <c r="Y55" s="108" t="str">
        <f>IF(COUNTIF(X$2:X55,X55)=1,X55,"")</f>
        <v/>
      </c>
      <c r="Z55" s="109" t="str">
        <f t="shared" si="3"/>
        <v/>
      </c>
      <c r="AA55" s="109" t="str">
        <f t="shared" si="4"/>
        <v/>
      </c>
      <c r="AB55" s="109" t="str">
        <f t="shared" si="5"/>
        <v/>
      </c>
      <c r="AC55" s="109" t="str">
        <f t="shared" si="6"/>
        <v/>
      </c>
      <c r="AD55" s="109" t="str">
        <f t="shared" si="7"/>
        <v/>
      </c>
      <c r="AE55" s="109"/>
      <c r="AG55" t="s">
        <v>130</v>
      </c>
      <c r="AI55" s="222" t="str">
        <f>+IF(AN55="","",MAX(AI$1:AI54)+1)</f>
        <v/>
      </c>
      <c r="AJ55" s="223" t="str">
        <f>IF(Process_Unit_Source_Desc!B77="","",Process_Unit_Source_Desc!B77)</f>
        <v/>
      </c>
      <c r="AK55" s="223" t="str">
        <f>IF(Process_Unit_Source_Desc!C77="","",Process_Unit_Source_Desc!C77)</f>
        <v/>
      </c>
      <c r="AL55" s="223" t="str">
        <f>IF(Process_Unit_Source_Desc!F77="","",Process_Unit_Source_Desc!F77)</f>
        <v/>
      </c>
      <c r="AM55" s="223" t="str">
        <f t="shared" si="9"/>
        <v/>
      </c>
      <c r="AN55" s="105" t="str">
        <f>IF(COUNTIF(AM$2:AM55,AM55)=1,AM55,"")</f>
        <v/>
      </c>
      <c r="AO55" s="105" t="str">
        <f t="shared" si="21"/>
        <v/>
      </c>
      <c r="AP55" s="147" t="str">
        <f t="shared" si="11"/>
        <v/>
      </c>
      <c r="AQ55" s="147" t="str">
        <f t="shared" si="12"/>
        <v/>
      </c>
      <c r="AR55" s="147" t="str">
        <f t="shared" si="13"/>
        <v/>
      </c>
      <c r="AT55" s="222" t="str">
        <f>+IF(AY55="","",MAX(AT$1:AT54)+1)</f>
        <v/>
      </c>
      <c r="AU55" s="223" t="str">
        <f>IF(CMS_Identification!B77="","",CMS_Identification!B77)</f>
        <v/>
      </c>
      <c r="AV55" s="223" t="str">
        <f>IF(CMS_Identification!C77="","",CMS_Identification!C77)</f>
        <v/>
      </c>
      <c r="AW55" s="223" t="str">
        <f>IF(CMS_Identification!E77="","",CMS_Identification!E77)</f>
        <v/>
      </c>
      <c r="AX55" s="223" t="str">
        <f t="shared" si="14"/>
        <v/>
      </c>
      <c r="AY55" s="105" t="str">
        <f>IF(COUNTIF(AX$2:AX55,AX55)=1,AX55,"")</f>
        <v/>
      </c>
      <c r="AZ55" s="231" t="str">
        <f t="shared" si="19"/>
        <v/>
      </c>
      <c r="BA55" s="147" t="str">
        <f t="shared" si="15"/>
        <v/>
      </c>
      <c r="BB55" s="147" t="str">
        <f t="shared" si="16"/>
        <v/>
      </c>
      <c r="BC55" s="147" t="str">
        <f t="shared" si="20"/>
        <v/>
      </c>
      <c r="BD55" s="147" t="str">
        <f t="shared" si="17"/>
        <v xml:space="preserve"> </v>
      </c>
      <c r="BE55" s="231" t="str">
        <f t="shared" si="18"/>
        <v/>
      </c>
    </row>
    <row r="56" spans="1:57" ht="16.5" x14ac:dyDescent="0.45">
      <c r="A56" s="115" t="str">
        <f>+IF(D56="","",MAX(A$1:A55)+1)</f>
        <v/>
      </c>
      <c r="B56" s="238" t="str">
        <f>IF(Process_Unit_Source_Desc!C78="","",Process_Unit_Source_Desc!C78)</f>
        <v/>
      </c>
      <c r="C56" s="239" t="str">
        <f t="shared" si="0"/>
        <v/>
      </c>
      <c r="D56" s="238" t="str">
        <f>IF(COUNTIF(B$2:B56,B56)=1,B56,"")</f>
        <v/>
      </c>
      <c r="K56" s="115" t="str">
        <f>+IF(N56="","",MAX(K$1:K55)+1)</f>
        <v/>
      </c>
      <c r="L56" s="173" t="str">
        <f>IF(CMS_Identification!E78="","",CMS_Identification!E78)</f>
        <v/>
      </c>
      <c r="M56" s="239" t="str">
        <f t="shared" si="8"/>
        <v/>
      </c>
      <c r="N56" s="239" t="str">
        <f>IF(COUNTIF(L$2:L56,L56)=1,L56,"")</f>
        <v/>
      </c>
      <c r="T56" s="106" t="str">
        <f>+IF(Y56="","",MAX(T$1:T55)+1)</f>
        <v/>
      </c>
      <c r="U56" s="107" t="str">
        <f>IF(Emission_Limit_Detail!B78="","",Emission_Limit_Detail!B78)</f>
        <v/>
      </c>
      <c r="V56" s="107" t="str">
        <f>IF(Emission_Limit_Detail!C78="","",Emission_Limit_Detail!C78)</f>
        <v/>
      </c>
      <c r="W56" s="107" t="str">
        <f>IF(Emission_Limit_Detail!E78="","",Emission_Limit_Detail!E78)</f>
        <v/>
      </c>
      <c r="X56" s="107" t="str">
        <f t="shared" si="2"/>
        <v/>
      </c>
      <c r="Y56" s="108" t="str">
        <f>IF(COUNTIF(X$2:X56,X56)=1,X56,"")</f>
        <v/>
      </c>
      <c r="Z56" s="109" t="str">
        <f t="shared" si="3"/>
        <v/>
      </c>
      <c r="AA56" s="109" t="str">
        <f t="shared" si="4"/>
        <v/>
      </c>
      <c r="AB56" s="109" t="str">
        <f t="shared" si="5"/>
        <v/>
      </c>
      <c r="AC56" s="109" t="str">
        <f t="shared" si="6"/>
        <v/>
      </c>
      <c r="AD56" s="109" t="str">
        <f t="shared" si="7"/>
        <v/>
      </c>
      <c r="AE56" s="109"/>
      <c r="AG56" t="s">
        <v>131</v>
      </c>
      <c r="AI56" s="224" t="str">
        <f>+IF(AN56="","",MAX(AI$1:AI55)+1)</f>
        <v/>
      </c>
      <c r="AJ56" s="225" t="str">
        <f>IF(Process_Unit_Source_Desc!B78="","",Process_Unit_Source_Desc!B78)</f>
        <v/>
      </c>
      <c r="AK56" s="225" t="str">
        <f>IF(Process_Unit_Source_Desc!C78="","",Process_Unit_Source_Desc!C78)</f>
        <v/>
      </c>
      <c r="AL56" s="225" t="str">
        <f>IF(Process_Unit_Source_Desc!F78="","",Process_Unit_Source_Desc!F78)</f>
        <v/>
      </c>
      <c r="AM56" s="225" t="str">
        <f t="shared" si="9"/>
        <v/>
      </c>
      <c r="AN56" s="226" t="str">
        <f>IF(COUNTIF(AM$2:AM56,AM56)=1,AM56,"")</f>
        <v/>
      </c>
      <c r="AO56" s="226" t="str">
        <f t="shared" si="21"/>
        <v/>
      </c>
      <c r="AP56" s="148" t="str">
        <f t="shared" si="11"/>
        <v/>
      </c>
      <c r="AQ56" s="148" t="str">
        <f t="shared" si="12"/>
        <v/>
      </c>
      <c r="AR56" s="148" t="str">
        <f t="shared" si="13"/>
        <v/>
      </c>
      <c r="AT56" s="224" t="str">
        <f>+IF(AY56="","",MAX(AT$1:AT55)+1)</f>
        <v/>
      </c>
      <c r="AU56" s="225" t="str">
        <f>IF(CMS_Identification!B78="","",CMS_Identification!B78)</f>
        <v/>
      </c>
      <c r="AV56" s="225" t="str">
        <f>IF(CMS_Identification!C78="","",CMS_Identification!C78)</f>
        <v/>
      </c>
      <c r="AW56" s="225" t="str">
        <f>IF(CMS_Identification!E78="","",CMS_Identification!E78)</f>
        <v/>
      </c>
      <c r="AX56" s="225" t="str">
        <f t="shared" si="14"/>
        <v/>
      </c>
      <c r="AY56" s="226" t="str">
        <f>IF(COUNTIF(AX$2:AX56,AX56)=1,AX56,"")</f>
        <v/>
      </c>
      <c r="AZ56" s="232" t="str">
        <f t="shared" si="19"/>
        <v/>
      </c>
      <c r="BA56" s="148" t="str">
        <f t="shared" si="15"/>
        <v/>
      </c>
      <c r="BB56" s="148" t="str">
        <f t="shared" si="16"/>
        <v/>
      </c>
      <c r="BC56" s="148" t="str">
        <f t="shared" si="20"/>
        <v/>
      </c>
      <c r="BD56" s="148" t="str">
        <f t="shared" si="17"/>
        <v xml:space="preserve"> </v>
      </c>
      <c r="BE56" s="232" t="str">
        <f t="shared" si="18"/>
        <v/>
      </c>
    </row>
    <row r="57" spans="1:57" ht="16.5" x14ac:dyDescent="0.45">
      <c r="A57" s="171" t="str">
        <f>+IF(D57="","",MAX(A$1:A56)+1)</f>
        <v/>
      </c>
      <c r="B57" s="99" t="str">
        <f>IF(Process_Unit_Source_Desc!C79="","",Process_Unit_Source_Desc!C79)</f>
        <v/>
      </c>
      <c r="C57" s="82" t="str">
        <f t="shared" si="0"/>
        <v/>
      </c>
      <c r="D57" s="99" t="str">
        <f>IF(COUNTIF(B$2:B57,B57)=1,B57,"")</f>
        <v/>
      </c>
      <c r="K57" s="171" t="str">
        <f>+IF(N57="","",MAX(K$1:K56)+1)</f>
        <v/>
      </c>
      <c r="L57" s="172" t="str">
        <f>IF(CMS_Identification!E79="","",CMS_Identification!E79)</f>
        <v/>
      </c>
      <c r="M57" s="82" t="str">
        <f t="shared" si="8"/>
        <v/>
      </c>
      <c r="N57" s="82" t="str">
        <f>IF(COUNTIF(L$2:L57,L57)=1,L57,"")</f>
        <v/>
      </c>
      <c r="T57" s="106" t="str">
        <f>+IF(Y57="","",MAX(T$1:T56)+1)</f>
        <v/>
      </c>
      <c r="U57" s="107" t="str">
        <f>IF(Emission_Limit_Detail!B79="","",Emission_Limit_Detail!B79)</f>
        <v/>
      </c>
      <c r="V57" s="107" t="str">
        <f>IF(Emission_Limit_Detail!C79="","",Emission_Limit_Detail!C79)</f>
        <v/>
      </c>
      <c r="W57" s="107" t="str">
        <f>IF(Emission_Limit_Detail!E79="","",Emission_Limit_Detail!E79)</f>
        <v/>
      </c>
      <c r="X57" s="107" t="str">
        <f t="shared" si="2"/>
        <v/>
      </c>
      <c r="Y57" s="108" t="str">
        <f>IF(COUNTIF(X$2:X57,X57)=1,X57,"")</f>
        <v/>
      </c>
      <c r="Z57" s="109" t="str">
        <f t="shared" si="3"/>
        <v/>
      </c>
      <c r="AA57" s="109" t="str">
        <f t="shared" si="4"/>
        <v/>
      </c>
      <c r="AB57" s="109" t="str">
        <f t="shared" si="5"/>
        <v/>
      </c>
      <c r="AC57" s="109" t="str">
        <f t="shared" si="6"/>
        <v/>
      </c>
      <c r="AD57" s="109" t="str">
        <f t="shared" si="7"/>
        <v/>
      </c>
      <c r="AE57" s="109"/>
      <c r="AG57" t="s">
        <v>132</v>
      </c>
      <c r="AI57" s="222" t="str">
        <f>+IF(AN57="","",MAX(AI$1:AI56)+1)</f>
        <v/>
      </c>
      <c r="AJ57" s="223" t="str">
        <f>IF(Process_Unit_Source_Desc!B79="","",Process_Unit_Source_Desc!B79)</f>
        <v/>
      </c>
      <c r="AK57" s="223" t="str">
        <f>IF(Process_Unit_Source_Desc!C79="","",Process_Unit_Source_Desc!C79)</f>
        <v/>
      </c>
      <c r="AL57" s="223" t="str">
        <f>IF(Process_Unit_Source_Desc!F79="","",Process_Unit_Source_Desc!F79)</f>
        <v/>
      </c>
      <c r="AM57" s="223" t="str">
        <f t="shared" si="9"/>
        <v/>
      </c>
      <c r="AN57" s="105" t="str">
        <f>IF(COUNTIF(AM$2:AM57,AM57)=1,AM57,"")</f>
        <v/>
      </c>
      <c r="AO57" s="105" t="str">
        <f t="shared" si="21"/>
        <v/>
      </c>
      <c r="AP57" s="147" t="str">
        <f t="shared" si="11"/>
        <v/>
      </c>
      <c r="AQ57" s="147" t="str">
        <f t="shared" si="12"/>
        <v/>
      </c>
      <c r="AR57" s="147" t="str">
        <f t="shared" si="13"/>
        <v/>
      </c>
      <c r="AT57" s="222" t="str">
        <f>+IF(AY57="","",MAX(AT$1:AT56)+1)</f>
        <v/>
      </c>
      <c r="AU57" s="223" t="str">
        <f>IF(CMS_Identification!B79="","",CMS_Identification!B79)</f>
        <v/>
      </c>
      <c r="AV57" s="223" t="str">
        <f>IF(CMS_Identification!C79="","",CMS_Identification!C79)</f>
        <v/>
      </c>
      <c r="AW57" s="223" t="str">
        <f>IF(CMS_Identification!E79="","",CMS_Identification!E79)</f>
        <v/>
      </c>
      <c r="AX57" s="223" t="str">
        <f t="shared" si="14"/>
        <v/>
      </c>
      <c r="AY57" s="105" t="str">
        <f>IF(COUNTIF(AX$2:AX57,AX57)=1,AX57,"")</f>
        <v/>
      </c>
      <c r="AZ57" s="231" t="str">
        <f t="shared" si="19"/>
        <v/>
      </c>
      <c r="BA57" s="147" t="str">
        <f t="shared" si="15"/>
        <v/>
      </c>
      <c r="BB57" s="147" t="str">
        <f t="shared" si="16"/>
        <v/>
      </c>
      <c r="BC57" s="147" t="str">
        <f t="shared" si="20"/>
        <v/>
      </c>
      <c r="BD57" s="147" t="str">
        <f t="shared" si="17"/>
        <v xml:space="preserve"> </v>
      </c>
      <c r="BE57" s="231" t="str">
        <f t="shared" si="18"/>
        <v/>
      </c>
    </row>
    <row r="58" spans="1:57" ht="16.5" x14ac:dyDescent="0.45">
      <c r="A58" s="115" t="str">
        <f>+IF(D58="","",MAX(A$1:A57)+1)</f>
        <v/>
      </c>
      <c r="B58" s="238" t="str">
        <f>IF(Process_Unit_Source_Desc!C80="","",Process_Unit_Source_Desc!C80)</f>
        <v/>
      </c>
      <c r="C58" s="239" t="str">
        <f t="shared" si="0"/>
        <v/>
      </c>
      <c r="D58" s="238" t="str">
        <f>IF(COUNTIF(B$2:B58,B58)=1,B58,"")</f>
        <v/>
      </c>
      <c r="K58" s="115" t="str">
        <f>+IF(N58="","",MAX(K$1:K57)+1)</f>
        <v/>
      </c>
      <c r="L58" s="173" t="str">
        <f>IF(CMS_Identification!E80="","",CMS_Identification!E80)</f>
        <v/>
      </c>
      <c r="M58" s="239" t="str">
        <f t="shared" si="8"/>
        <v/>
      </c>
      <c r="N58" s="239" t="str">
        <f>IF(COUNTIF(L$2:L58,L58)=1,L58,"")</f>
        <v/>
      </c>
      <c r="T58" s="106" t="str">
        <f>+IF(Y58="","",MAX(T$1:T57)+1)</f>
        <v/>
      </c>
      <c r="U58" s="107" t="str">
        <f>IF(Emission_Limit_Detail!B80="","",Emission_Limit_Detail!B80)</f>
        <v/>
      </c>
      <c r="V58" s="107" t="str">
        <f>IF(Emission_Limit_Detail!C80="","",Emission_Limit_Detail!C80)</f>
        <v/>
      </c>
      <c r="W58" s="107" t="str">
        <f>IF(Emission_Limit_Detail!E80="","",Emission_Limit_Detail!E80)</f>
        <v/>
      </c>
      <c r="X58" s="107" t="str">
        <f t="shared" si="2"/>
        <v/>
      </c>
      <c r="Y58" s="108" t="str">
        <f>IF(COUNTIF(X$2:X58,X58)=1,X58,"")</f>
        <v/>
      </c>
      <c r="Z58" s="109" t="str">
        <f t="shared" si="3"/>
        <v/>
      </c>
      <c r="AA58" s="109" t="str">
        <f t="shared" si="4"/>
        <v/>
      </c>
      <c r="AB58" s="109" t="str">
        <f t="shared" si="5"/>
        <v/>
      </c>
      <c r="AC58" s="109" t="str">
        <f t="shared" si="6"/>
        <v/>
      </c>
      <c r="AD58" s="109" t="str">
        <f t="shared" si="7"/>
        <v/>
      </c>
      <c r="AE58" s="109"/>
      <c r="AI58" s="224" t="str">
        <f>+IF(AN58="","",MAX(AI$1:AI57)+1)</f>
        <v/>
      </c>
      <c r="AJ58" s="225" t="str">
        <f>IF(Process_Unit_Source_Desc!B80="","",Process_Unit_Source_Desc!B80)</f>
        <v/>
      </c>
      <c r="AK58" s="225" t="str">
        <f>IF(Process_Unit_Source_Desc!C80="","",Process_Unit_Source_Desc!C80)</f>
        <v/>
      </c>
      <c r="AL58" s="225" t="str">
        <f>IF(Process_Unit_Source_Desc!F80="","",Process_Unit_Source_Desc!F80)</f>
        <v/>
      </c>
      <c r="AM58" s="225" t="str">
        <f t="shared" si="9"/>
        <v/>
      </c>
      <c r="AN58" s="226" t="str">
        <f>IF(COUNTIF(AM$2:AM58,AM58)=1,AM58,"")</f>
        <v/>
      </c>
      <c r="AO58" s="226" t="str">
        <f t="shared" si="21"/>
        <v/>
      </c>
      <c r="AP58" s="148" t="str">
        <f t="shared" si="11"/>
        <v/>
      </c>
      <c r="AQ58" s="148" t="str">
        <f t="shared" si="12"/>
        <v/>
      </c>
      <c r="AR58" s="148" t="str">
        <f t="shared" si="13"/>
        <v/>
      </c>
      <c r="AT58" s="224" t="str">
        <f>+IF(AY58="","",MAX(AT$1:AT57)+1)</f>
        <v/>
      </c>
      <c r="AU58" s="225" t="str">
        <f>IF(CMS_Identification!B80="","",CMS_Identification!B80)</f>
        <v/>
      </c>
      <c r="AV58" s="225" t="str">
        <f>IF(CMS_Identification!C80="","",CMS_Identification!C80)</f>
        <v/>
      </c>
      <c r="AW58" s="225" t="str">
        <f>IF(CMS_Identification!E80="","",CMS_Identification!E80)</f>
        <v/>
      </c>
      <c r="AX58" s="225" t="str">
        <f t="shared" si="14"/>
        <v/>
      </c>
      <c r="AY58" s="226" t="str">
        <f>IF(COUNTIF(AX$2:AX58,AX58)=1,AX58,"")</f>
        <v/>
      </c>
      <c r="AZ58" s="232" t="str">
        <f t="shared" si="19"/>
        <v/>
      </c>
      <c r="BA58" s="148" t="str">
        <f t="shared" si="15"/>
        <v/>
      </c>
      <c r="BB58" s="148" t="str">
        <f t="shared" si="16"/>
        <v/>
      </c>
      <c r="BC58" s="148" t="str">
        <f t="shared" si="20"/>
        <v/>
      </c>
      <c r="BD58" s="148" t="str">
        <f t="shared" si="17"/>
        <v xml:space="preserve"> </v>
      </c>
      <c r="BE58" s="232" t="str">
        <f t="shared" si="18"/>
        <v/>
      </c>
    </row>
    <row r="59" spans="1:57" ht="16.5" x14ac:dyDescent="0.45">
      <c r="A59" s="171" t="str">
        <f>+IF(D59="","",MAX(A$1:A58)+1)</f>
        <v/>
      </c>
      <c r="B59" s="99" t="str">
        <f>IF(Process_Unit_Source_Desc!C81="","",Process_Unit_Source_Desc!C81)</f>
        <v/>
      </c>
      <c r="C59" s="82" t="str">
        <f t="shared" si="0"/>
        <v/>
      </c>
      <c r="D59" s="99" t="str">
        <f>IF(COUNTIF(B$2:B59,B59)=1,B59,"")</f>
        <v/>
      </c>
      <c r="K59" s="171" t="str">
        <f>+IF(N59="","",MAX(K$1:K58)+1)</f>
        <v/>
      </c>
      <c r="L59" s="172" t="str">
        <f>IF(CMS_Identification!E81="","",CMS_Identification!E81)</f>
        <v/>
      </c>
      <c r="M59" s="82" t="str">
        <f t="shared" si="8"/>
        <v/>
      </c>
      <c r="N59" s="82" t="str">
        <f>IF(COUNTIF(L$2:L59,L59)=1,L59,"")</f>
        <v/>
      </c>
      <c r="T59" s="106" t="str">
        <f>+IF(Y59="","",MAX(T$1:T58)+1)</f>
        <v/>
      </c>
      <c r="U59" s="107" t="str">
        <f>IF(Emission_Limit_Detail!B81="","",Emission_Limit_Detail!B81)</f>
        <v/>
      </c>
      <c r="V59" s="107" t="str">
        <f>IF(Emission_Limit_Detail!C81="","",Emission_Limit_Detail!C81)</f>
        <v/>
      </c>
      <c r="W59" s="107" t="str">
        <f>IF(Emission_Limit_Detail!E81="","",Emission_Limit_Detail!E81)</f>
        <v/>
      </c>
      <c r="X59" s="107" t="str">
        <f t="shared" si="2"/>
        <v/>
      </c>
      <c r="Y59" s="108" t="str">
        <f>IF(COUNTIF(X$2:X59,X59)=1,X59,"")</f>
        <v/>
      </c>
      <c r="Z59" s="109" t="str">
        <f t="shared" si="3"/>
        <v/>
      </c>
      <c r="AA59" s="109" t="str">
        <f t="shared" si="4"/>
        <v/>
      </c>
      <c r="AB59" s="109" t="str">
        <f t="shared" si="5"/>
        <v/>
      </c>
      <c r="AC59" s="109" t="str">
        <f t="shared" si="6"/>
        <v/>
      </c>
      <c r="AD59" s="109" t="str">
        <f t="shared" si="7"/>
        <v/>
      </c>
      <c r="AE59" s="109"/>
      <c r="AI59" s="222" t="str">
        <f>+IF(AN59="","",MAX(AI$1:AI58)+1)</f>
        <v/>
      </c>
      <c r="AJ59" s="223" t="str">
        <f>IF(Process_Unit_Source_Desc!B81="","",Process_Unit_Source_Desc!B81)</f>
        <v/>
      </c>
      <c r="AK59" s="223" t="str">
        <f>IF(Process_Unit_Source_Desc!C81="","",Process_Unit_Source_Desc!C81)</f>
        <v/>
      </c>
      <c r="AL59" s="223" t="str">
        <f>IF(Process_Unit_Source_Desc!F81="","",Process_Unit_Source_Desc!F81)</f>
        <v/>
      </c>
      <c r="AM59" s="223" t="str">
        <f t="shared" si="9"/>
        <v/>
      </c>
      <c r="AN59" s="105" t="str">
        <f>IF(COUNTIF(AM$2:AM59,AM59)=1,AM59,"")</f>
        <v/>
      </c>
      <c r="AO59" s="105" t="str">
        <f t="shared" si="21"/>
        <v/>
      </c>
      <c r="AP59" s="147" t="str">
        <f t="shared" si="11"/>
        <v/>
      </c>
      <c r="AQ59" s="147" t="str">
        <f t="shared" si="12"/>
        <v/>
      </c>
      <c r="AR59" s="147" t="str">
        <f t="shared" si="13"/>
        <v/>
      </c>
      <c r="AT59" s="222" t="str">
        <f>+IF(AY59="","",MAX(AT$1:AT58)+1)</f>
        <v/>
      </c>
      <c r="AU59" s="223" t="str">
        <f>IF(CMS_Identification!B81="","",CMS_Identification!B81)</f>
        <v/>
      </c>
      <c r="AV59" s="223" t="str">
        <f>IF(CMS_Identification!C81="","",CMS_Identification!C81)</f>
        <v/>
      </c>
      <c r="AW59" s="223" t="str">
        <f>IF(CMS_Identification!E81="","",CMS_Identification!E81)</f>
        <v/>
      </c>
      <c r="AX59" s="223" t="str">
        <f t="shared" si="14"/>
        <v/>
      </c>
      <c r="AY59" s="105" t="str">
        <f>IF(COUNTIF(AX$2:AX59,AX59)=1,AX59,"")</f>
        <v/>
      </c>
      <c r="AZ59" s="231" t="str">
        <f t="shared" si="19"/>
        <v/>
      </c>
      <c r="BA59" s="147" t="str">
        <f t="shared" si="15"/>
        <v/>
      </c>
      <c r="BB59" s="147" t="str">
        <f t="shared" si="16"/>
        <v/>
      </c>
      <c r="BC59" s="147" t="str">
        <f t="shared" si="20"/>
        <v/>
      </c>
      <c r="BD59" s="147" t="str">
        <f t="shared" si="17"/>
        <v xml:space="preserve"> </v>
      </c>
      <c r="BE59" s="231" t="str">
        <f t="shared" si="18"/>
        <v/>
      </c>
    </row>
    <row r="60" spans="1:57" ht="16.5" x14ac:dyDescent="0.45">
      <c r="A60" s="115" t="str">
        <f>+IF(D60="","",MAX(A$1:A59)+1)</f>
        <v/>
      </c>
      <c r="B60" s="238" t="str">
        <f>IF(Process_Unit_Source_Desc!C82="","",Process_Unit_Source_Desc!C82)</f>
        <v/>
      </c>
      <c r="C60" s="239" t="str">
        <f t="shared" si="0"/>
        <v/>
      </c>
      <c r="D60" s="238" t="str">
        <f>IF(COUNTIF(B$2:B60,B60)=1,B60,"")</f>
        <v/>
      </c>
      <c r="K60" s="115" t="str">
        <f>+IF(N60="","",MAX(K$1:K59)+1)</f>
        <v/>
      </c>
      <c r="L60" s="173" t="str">
        <f>IF(CMS_Identification!E82="","",CMS_Identification!E82)</f>
        <v/>
      </c>
      <c r="M60" s="239" t="str">
        <f t="shared" si="8"/>
        <v/>
      </c>
      <c r="N60" s="239" t="str">
        <f>IF(COUNTIF(L$2:L60,L60)=1,L60,"")</f>
        <v/>
      </c>
      <c r="T60" s="106" t="str">
        <f>+IF(Y60="","",MAX(T$1:T59)+1)</f>
        <v/>
      </c>
      <c r="U60" s="107" t="str">
        <f>IF(Emission_Limit_Detail!B82="","",Emission_Limit_Detail!B82)</f>
        <v/>
      </c>
      <c r="V60" s="107" t="str">
        <f>IF(Emission_Limit_Detail!C82="","",Emission_Limit_Detail!C82)</f>
        <v/>
      </c>
      <c r="W60" s="107" t="str">
        <f>IF(Emission_Limit_Detail!E82="","",Emission_Limit_Detail!E82)</f>
        <v/>
      </c>
      <c r="X60" s="107" t="str">
        <f t="shared" si="2"/>
        <v/>
      </c>
      <c r="Y60" s="108" t="str">
        <f>IF(COUNTIF(X$2:X60,X60)=1,X60,"")</f>
        <v/>
      </c>
      <c r="Z60" s="109" t="str">
        <f t="shared" si="3"/>
        <v/>
      </c>
      <c r="AA60" s="109" t="str">
        <f t="shared" si="4"/>
        <v/>
      </c>
      <c r="AB60" s="109" t="str">
        <f t="shared" si="5"/>
        <v/>
      </c>
      <c r="AC60" s="109" t="str">
        <f t="shared" si="6"/>
        <v/>
      </c>
      <c r="AD60" s="109" t="str">
        <f t="shared" si="7"/>
        <v/>
      </c>
      <c r="AE60" s="109"/>
      <c r="AI60" s="224" t="str">
        <f>+IF(AN60="","",MAX(AI$1:AI59)+1)</f>
        <v/>
      </c>
      <c r="AJ60" s="225" t="str">
        <f>IF(Process_Unit_Source_Desc!B82="","",Process_Unit_Source_Desc!B82)</f>
        <v/>
      </c>
      <c r="AK60" s="225" t="str">
        <f>IF(Process_Unit_Source_Desc!C82="","",Process_Unit_Source_Desc!C82)</f>
        <v/>
      </c>
      <c r="AL60" s="225" t="str">
        <f>IF(Process_Unit_Source_Desc!F82="","",Process_Unit_Source_Desc!F82)</f>
        <v/>
      </c>
      <c r="AM60" s="225" t="str">
        <f t="shared" si="9"/>
        <v/>
      </c>
      <c r="AN60" s="226" t="str">
        <f>IF(COUNTIF(AM$2:AM60,AM60)=1,AM60,"")</f>
        <v/>
      </c>
      <c r="AO60" s="226" t="str">
        <f t="shared" si="21"/>
        <v/>
      </c>
      <c r="AP60" s="148" t="str">
        <f t="shared" si="11"/>
        <v/>
      </c>
      <c r="AQ60" s="148" t="str">
        <f t="shared" si="12"/>
        <v/>
      </c>
      <c r="AR60" s="148" t="str">
        <f t="shared" si="13"/>
        <v/>
      </c>
      <c r="AT60" s="224" t="str">
        <f>+IF(AY60="","",MAX(AT$1:AT59)+1)</f>
        <v/>
      </c>
      <c r="AU60" s="225" t="str">
        <f>IF(CMS_Identification!B82="","",CMS_Identification!B82)</f>
        <v/>
      </c>
      <c r="AV60" s="225" t="str">
        <f>IF(CMS_Identification!C82="","",CMS_Identification!C82)</f>
        <v/>
      </c>
      <c r="AW60" s="225" t="str">
        <f>IF(CMS_Identification!E82="","",CMS_Identification!E82)</f>
        <v/>
      </c>
      <c r="AX60" s="225" t="str">
        <f t="shared" si="14"/>
        <v/>
      </c>
      <c r="AY60" s="226" t="str">
        <f>IF(COUNTIF(AX$2:AX60,AX60)=1,AX60,"")</f>
        <v/>
      </c>
      <c r="AZ60" s="232" t="str">
        <f t="shared" si="19"/>
        <v/>
      </c>
      <c r="BA60" s="148" t="str">
        <f t="shared" si="15"/>
        <v/>
      </c>
      <c r="BB60" s="148" t="str">
        <f t="shared" si="16"/>
        <v/>
      </c>
      <c r="BC60" s="148" t="str">
        <f t="shared" si="20"/>
        <v/>
      </c>
      <c r="BD60" s="148" t="str">
        <f t="shared" si="17"/>
        <v xml:space="preserve"> </v>
      </c>
      <c r="BE60" s="232" t="str">
        <f t="shared" si="18"/>
        <v/>
      </c>
    </row>
    <row r="61" spans="1:57" ht="16.5" x14ac:dyDescent="0.45">
      <c r="A61" s="171" t="str">
        <f>+IF(D61="","",MAX(A$1:A60)+1)</f>
        <v/>
      </c>
      <c r="B61" s="99" t="str">
        <f>IF(Process_Unit_Source_Desc!C83="","",Process_Unit_Source_Desc!C83)</f>
        <v/>
      </c>
      <c r="C61" s="82" t="str">
        <f t="shared" si="0"/>
        <v/>
      </c>
      <c r="D61" s="99" t="str">
        <f>IF(COUNTIF(B$2:B61,B61)=1,B61,"")</f>
        <v/>
      </c>
      <c r="K61" s="171" t="str">
        <f>+IF(N61="","",MAX(K$1:K60)+1)</f>
        <v/>
      </c>
      <c r="L61" s="172" t="str">
        <f>IF(CMS_Identification!E83="","",CMS_Identification!E83)</f>
        <v/>
      </c>
      <c r="M61" s="82" t="str">
        <f t="shared" si="8"/>
        <v/>
      </c>
      <c r="N61" s="82" t="str">
        <f>IF(COUNTIF(L$2:L61,L61)=1,L61,"")</f>
        <v/>
      </c>
      <c r="T61" s="106" t="str">
        <f>+IF(Y61="","",MAX(T$1:T60)+1)</f>
        <v/>
      </c>
      <c r="U61" s="107" t="str">
        <f>IF(Emission_Limit_Detail!B83="","",Emission_Limit_Detail!B83)</f>
        <v/>
      </c>
      <c r="V61" s="107" t="str">
        <f>IF(Emission_Limit_Detail!C83="","",Emission_Limit_Detail!C83)</f>
        <v/>
      </c>
      <c r="W61" s="107" t="str">
        <f>IF(Emission_Limit_Detail!E83="","",Emission_Limit_Detail!E83)</f>
        <v/>
      </c>
      <c r="X61" s="107" t="str">
        <f t="shared" si="2"/>
        <v/>
      </c>
      <c r="Y61" s="108" t="str">
        <f>IF(COUNTIF(X$2:X61,X61)=1,X61,"")</f>
        <v/>
      </c>
      <c r="Z61" s="109" t="str">
        <f t="shared" si="3"/>
        <v/>
      </c>
      <c r="AA61" s="109" t="str">
        <f t="shared" si="4"/>
        <v/>
      </c>
      <c r="AB61" s="109" t="str">
        <f t="shared" si="5"/>
        <v/>
      </c>
      <c r="AC61" s="109" t="str">
        <f t="shared" si="6"/>
        <v/>
      </c>
      <c r="AD61" s="109" t="str">
        <f t="shared" si="7"/>
        <v/>
      </c>
      <c r="AE61" s="109"/>
      <c r="AI61" s="222" t="str">
        <f>+IF(AN61="","",MAX(AI$1:AI60)+1)</f>
        <v/>
      </c>
      <c r="AJ61" s="223" t="str">
        <f>IF(Process_Unit_Source_Desc!B83="","",Process_Unit_Source_Desc!B83)</f>
        <v/>
      </c>
      <c r="AK61" s="223" t="str">
        <f>IF(Process_Unit_Source_Desc!C83="","",Process_Unit_Source_Desc!C83)</f>
        <v/>
      </c>
      <c r="AL61" s="223" t="str">
        <f>IF(Process_Unit_Source_Desc!F83="","",Process_Unit_Source_Desc!F83)</f>
        <v/>
      </c>
      <c r="AM61" s="223" t="str">
        <f t="shared" si="9"/>
        <v/>
      </c>
      <c r="AN61" s="105" t="str">
        <f>IF(COUNTIF(AM$2:AM61,AM61)=1,AM61,"")</f>
        <v/>
      </c>
      <c r="AO61" s="105" t="str">
        <f t="shared" si="21"/>
        <v/>
      </c>
      <c r="AP61" s="147" t="str">
        <f t="shared" si="11"/>
        <v/>
      </c>
      <c r="AQ61" s="147" t="str">
        <f t="shared" si="12"/>
        <v/>
      </c>
      <c r="AR61" s="147" t="str">
        <f t="shared" si="13"/>
        <v/>
      </c>
      <c r="AT61" s="222" t="str">
        <f>+IF(AY61="","",MAX(AT$1:AT60)+1)</f>
        <v/>
      </c>
      <c r="AU61" s="223" t="str">
        <f>IF(CMS_Identification!B83="","",CMS_Identification!B83)</f>
        <v/>
      </c>
      <c r="AV61" s="223" t="str">
        <f>IF(CMS_Identification!C83="","",CMS_Identification!C83)</f>
        <v/>
      </c>
      <c r="AW61" s="223" t="str">
        <f>IF(CMS_Identification!E83="","",CMS_Identification!E83)</f>
        <v/>
      </c>
      <c r="AX61" s="223" t="str">
        <f t="shared" si="14"/>
        <v/>
      </c>
      <c r="AY61" s="105" t="str">
        <f>IF(COUNTIF(AX$2:AX61,AX61)=1,AX61,"")</f>
        <v/>
      </c>
      <c r="AZ61" s="231" t="str">
        <f t="shared" si="19"/>
        <v/>
      </c>
      <c r="BA61" s="147" t="str">
        <f t="shared" si="15"/>
        <v/>
      </c>
      <c r="BB61" s="147" t="str">
        <f t="shared" si="16"/>
        <v/>
      </c>
      <c r="BC61" s="147" t="str">
        <f t="shared" si="20"/>
        <v/>
      </c>
      <c r="BD61" s="147" t="str">
        <f t="shared" si="17"/>
        <v xml:space="preserve"> </v>
      </c>
      <c r="BE61" s="231" t="str">
        <f t="shared" si="18"/>
        <v/>
      </c>
    </row>
    <row r="62" spans="1:57" ht="16.5" x14ac:dyDescent="0.45">
      <c r="A62" s="115" t="str">
        <f>+IF(D62="","",MAX(A$1:A61)+1)</f>
        <v/>
      </c>
      <c r="B62" s="238" t="str">
        <f>IF(Process_Unit_Source_Desc!C84="","",Process_Unit_Source_Desc!C84)</f>
        <v/>
      </c>
      <c r="C62" s="239" t="str">
        <f t="shared" si="0"/>
        <v/>
      </c>
      <c r="D62" s="238" t="str">
        <f>IF(COUNTIF(B$2:B62,B62)=1,B62,"")</f>
        <v/>
      </c>
      <c r="K62" s="115" t="str">
        <f>+IF(N62="","",MAX(K$1:K61)+1)</f>
        <v/>
      </c>
      <c r="L62" s="173" t="str">
        <f>IF(CMS_Identification!E84="","",CMS_Identification!E84)</f>
        <v/>
      </c>
      <c r="M62" s="239" t="str">
        <f t="shared" si="8"/>
        <v/>
      </c>
      <c r="N62" s="239" t="str">
        <f>IF(COUNTIF(L$2:L62,L62)=1,L62,"")</f>
        <v/>
      </c>
      <c r="T62" s="106" t="str">
        <f>+IF(Y62="","",MAX(T$1:T61)+1)</f>
        <v/>
      </c>
      <c r="U62" s="107" t="str">
        <f>IF(Emission_Limit_Detail!B84="","",Emission_Limit_Detail!B84)</f>
        <v/>
      </c>
      <c r="V62" s="107" t="str">
        <f>IF(Emission_Limit_Detail!C84="","",Emission_Limit_Detail!C84)</f>
        <v/>
      </c>
      <c r="W62" s="107" t="str">
        <f>IF(Emission_Limit_Detail!E84="","",Emission_Limit_Detail!E84)</f>
        <v/>
      </c>
      <c r="X62" s="107" t="str">
        <f t="shared" si="2"/>
        <v/>
      </c>
      <c r="Y62" s="108" t="str">
        <f>IF(COUNTIF(X$2:X62,X62)=1,X62,"")</f>
        <v/>
      </c>
      <c r="Z62" s="109" t="str">
        <f t="shared" si="3"/>
        <v/>
      </c>
      <c r="AA62" s="109" t="str">
        <f t="shared" si="4"/>
        <v/>
      </c>
      <c r="AB62" s="109" t="str">
        <f t="shared" si="5"/>
        <v/>
      </c>
      <c r="AC62" s="109" t="str">
        <f t="shared" si="6"/>
        <v/>
      </c>
      <c r="AD62" s="109" t="str">
        <f t="shared" si="7"/>
        <v/>
      </c>
      <c r="AE62" s="109"/>
      <c r="AI62" s="224" t="str">
        <f>+IF(AN62="","",MAX(AI$1:AI61)+1)</f>
        <v/>
      </c>
      <c r="AJ62" s="225" t="str">
        <f>IF(Process_Unit_Source_Desc!B84="","",Process_Unit_Source_Desc!B84)</f>
        <v/>
      </c>
      <c r="AK62" s="225" t="str">
        <f>IF(Process_Unit_Source_Desc!C84="","",Process_Unit_Source_Desc!C84)</f>
        <v/>
      </c>
      <c r="AL62" s="225" t="str">
        <f>IF(Process_Unit_Source_Desc!F84="","",Process_Unit_Source_Desc!F84)</f>
        <v/>
      </c>
      <c r="AM62" s="225" t="str">
        <f t="shared" si="9"/>
        <v/>
      </c>
      <c r="AN62" s="226" t="str">
        <f>IF(COUNTIF(AM$2:AM62,AM62)=1,AM62,"")</f>
        <v/>
      </c>
      <c r="AO62" s="226" t="str">
        <f t="shared" si="21"/>
        <v/>
      </c>
      <c r="AP62" s="148" t="str">
        <f t="shared" si="11"/>
        <v/>
      </c>
      <c r="AQ62" s="148" t="str">
        <f t="shared" si="12"/>
        <v/>
      </c>
      <c r="AR62" s="148" t="str">
        <f t="shared" si="13"/>
        <v/>
      </c>
      <c r="AT62" s="224" t="str">
        <f>+IF(AY62="","",MAX(AT$1:AT61)+1)</f>
        <v/>
      </c>
      <c r="AU62" s="225" t="str">
        <f>IF(CMS_Identification!B84="","",CMS_Identification!B84)</f>
        <v/>
      </c>
      <c r="AV62" s="225" t="str">
        <f>IF(CMS_Identification!C84="","",CMS_Identification!C84)</f>
        <v/>
      </c>
      <c r="AW62" s="225" t="str">
        <f>IF(CMS_Identification!E84="","",CMS_Identification!E84)</f>
        <v/>
      </c>
      <c r="AX62" s="225" t="str">
        <f t="shared" si="14"/>
        <v/>
      </c>
      <c r="AY62" s="226" t="str">
        <f>IF(COUNTIF(AX$2:AX62,AX62)=1,AX62,"")</f>
        <v/>
      </c>
      <c r="AZ62" s="232" t="str">
        <f t="shared" si="19"/>
        <v/>
      </c>
      <c r="BA62" s="148" t="str">
        <f t="shared" si="15"/>
        <v/>
      </c>
      <c r="BB62" s="148" t="str">
        <f t="shared" si="16"/>
        <v/>
      </c>
      <c r="BC62" s="148" t="str">
        <f t="shared" si="20"/>
        <v/>
      </c>
      <c r="BD62" s="148" t="str">
        <f t="shared" si="17"/>
        <v xml:space="preserve"> </v>
      </c>
      <c r="BE62" s="232" t="str">
        <f t="shared" si="18"/>
        <v/>
      </c>
    </row>
    <row r="63" spans="1:57" ht="16.5" x14ac:dyDescent="0.45">
      <c r="A63" s="171" t="str">
        <f>+IF(D63="","",MAX(A$1:A62)+1)</f>
        <v/>
      </c>
      <c r="B63" s="99" t="str">
        <f>IF(Process_Unit_Source_Desc!C85="","",Process_Unit_Source_Desc!C85)</f>
        <v/>
      </c>
      <c r="C63" s="82" t="str">
        <f t="shared" si="0"/>
        <v/>
      </c>
      <c r="D63" s="99" t="str">
        <f>IF(COUNTIF(B$2:B63,B63)=1,B63,"")</f>
        <v/>
      </c>
      <c r="K63" s="171" t="str">
        <f>+IF(N63="","",MAX(K$1:K62)+1)</f>
        <v/>
      </c>
      <c r="L63" s="172" t="str">
        <f>IF(CMS_Identification!E85="","",CMS_Identification!E85)</f>
        <v/>
      </c>
      <c r="M63" s="82" t="str">
        <f t="shared" si="8"/>
        <v/>
      </c>
      <c r="N63" s="82" t="str">
        <f>IF(COUNTIF(L$2:L63,L63)=1,L63,"")</f>
        <v/>
      </c>
      <c r="T63" s="106" t="str">
        <f>+IF(Y63="","",MAX(T$1:T62)+1)</f>
        <v/>
      </c>
      <c r="U63" s="107" t="str">
        <f>IF(Emission_Limit_Detail!B85="","",Emission_Limit_Detail!B85)</f>
        <v/>
      </c>
      <c r="V63" s="107" t="str">
        <f>IF(Emission_Limit_Detail!C85="","",Emission_Limit_Detail!C85)</f>
        <v/>
      </c>
      <c r="W63" s="107" t="str">
        <f>IF(Emission_Limit_Detail!E85="","",Emission_Limit_Detail!E85)</f>
        <v/>
      </c>
      <c r="X63" s="107" t="str">
        <f t="shared" si="2"/>
        <v/>
      </c>
      <c r="Y63" s="108" t="str">
        <f>IF(COUNTIF(X$2:X63,X63)=1,X63,"")</f>
        <v/>
      </c>
      <c r="Z63" s="109" t="str">
        <f t="shared" si="3"/>
        <v/>
      </c>
      <c r="AA63" s="109" t="str">
        <f t="shared" si="4"/>
        <v/>
      </c>
      <c r="AB63" s="109" t="str">
        <f t="shared" si="5"/>
        <v/>
      </c>
      <c r="AC63" s="109" t="str">
        <f t="shared" si="6"/>
        <v/>
      </c>
      <c r="AD63" s="109" t="str">
        <f t="shared" si="7"/>
        <v/>
      </c>
      <c r="AE63" s="109"/>
      <c r="AI63" s="222" t="str">
        <f>+IF(AN63="","",MAX(AI$1:AI62)+1)</f>
        <v/>
      </c>
      <c r="AJ63" s="223" t="str">
        <f>IF(Process_Unit_Source_Desc!B85="","",Process_Unit_Source_Desc!B85)</f>
        <v/>
      </c>
      <c r="AK63" s="223" t="str">
        <f>IF(Process_Unit_Source_Desc!C85="","",Process_Unit_Source_Desc!C85)</f>
        <v/>
      </c>
      <c r="AL63" s="223" t="str">
        <f>IF(Process_Unit_Source_Desc!F85="","",Process_Unit_Source_Desc!F85)</f>
        <v/>
      </c>
      <c r="AM63" s="223" t="str">
        <f t="shared" si="9"/>
        <v/>
      </c>
      <c r="AN63" s="105" t="str">
        <f>IF(COUNTIF(AM$2:AM63,AM63)=1,AM63,"")</f>
        <v/>
      </c>
      <c r="AO63" s="105" t="str">
        <f t="shared" si="21"/>
        <v/>
      </c>
      <c r="AP63" s="147" t="str">
        <f t="shared" si="11"/>
        <v/>
      </c>
      <c r="AQ63" s="147" t="str">
        <f t="shared" si="12"/>
        <v/>
      </c>
      <c r="AR63" s="147" t="str">
        <f t="shared" si="13"/>
        <v/>
      </c>
      <c r="AT63" s="222" t="str">
        <f>+IF(AY63="","",MAX(AT$1:AT62)+1)</f>
        <v/>
      </c>
      <c r="AU63" s="223" t="str">
        <f>IF(CMS_Identification!B85="","",CMS_Identification!B85)</f>
        <v/>
      </c>
      <c r="AV63" s="223" t="str">
        <f>IF(CMS_Identification!C85="","",CMS_Identification!C85)</f>
        <v/>
      </c>
      <c r="AW63" s="223" t="str">
        <f>IF(CMS_Identification!E85="","",CMS_Identification!E85)</f>
        <v/>
      </c>
      <c r="AX63" s="223" t="str">
        <f t="shared" si="14"/>
        <v/>
      </c>
      <c r="AY63" s="105" t="str">
        <f>IF(COUNTIF(AX$2:AX63,AX63)=1,AX63,"")</f>
        <v/>
      </c>
      <c r="AZ63" s="231" t="str">
        <f t="shared" si="19"/>
        <v/>
      </c>
      <c r="BA63" s="147" t="str">
        <f t="shared" si="15"/>
        <v/>
      </c>
      <c r="BB63" s="147" t="str">
        <f t="shared" si="16"/>
        <v/>
      </c>
      <c r="BC63" s="147" t="str">
        <f t="shared" si="20"/>
        <v/>
      </c>
      <c r="BD63" s="147" t="str">
        <f t="shared" si="17"/>
        <v xml:space="preserve"> </v>
      </c>
      <c r="BE63" s="231" t="str">
        <f t="shared" si="18"/>
        <v/>
      </c>
    </row>
    <row r="64" spans="1:57" ht="16.5" x14ac:dyDescent="0.45">
      <c r="A64" s="115" t="str">
        <f>+IF(D64="","",MAX(A$1:A63)+1)</f>
        <v/>
      </c>
      <c r="B64" s="238" t="str">
        <f>IF(Process_Unit_Source_Desc!C86="","",Process_Unit_Source_Desc!C86)</f>
        <v/>
      </c>
      <c r="C64" s="239" t="str">
        <f t="shared" si="0"/>
        <v/>
      </c>
      <c r="D64" s="238" t="str">
        <f>IF(COUNTIF(B$2:B64,B64)=1,B64,"")</f>
        <v/>
      </c>
      <c r="K64" s="115" t="str">
        <f>+IF(N64="","",MAX(K$1:K63)+1)</f>
        <v/>
      </c>
      <c r="L64" s="173" t="str">
        <f>IF(CMS_Identification!E86="","",CMS_Identification!E86)</f>
        <v/>
      </c>
      <c r="M64" s="239" t="str">
        <f t="shared" si="8"/>
        <v/>
      </c>
      <c r="N64" s="239" t="str">
        <f>IF(COUNTIF(L$2:L64,L64)=1,L64,"")</f>
        <v/>
      </c>
      <c r="T64" s="106" t="str">
        <f>+IF(Y64="","",MAX(T$1:T63)+1)</f>
        <v/>
      </c>
      <c r="U64" s="107" t="str">
        <f>IF(Emission_Limit_Detail!B86="","",Emission_Limit_Detail!B86)</f>
        <v/>
      </c>
      <c r="V64" s="107" t="str">
        <f>IF(Emission_Limit_Detail!C86="","",Emission_Limit_Detail!C86)</f>
        <v/>
      </c>
      <c r="W64" s="107" t="str">
        <f>IF(Emission_Limit_Detail!E86="","",Emission_Limit_Detail!E86)</f>
        <v/>
      </c>
      <c r="X64" s="107" t="str">
        <f t="shared" si="2"/>
        <v/>
      </c>
      <c r="Y64" s="108" t="str">
        <f>IF(COUNTIF(X$2:X64,X64)=1,X64,"")</f>
        <v/>
      </c>
      <c r="Z64" s="109" t="str">
        <f t="shared" si="3"/>
        <v/>
      </c>
      <c r="AA64" s="109" t="str">
        <f t="shared" si="4"/>
        <v/>
      </c>
      <c r="AB64" s="109" t="str">
        <f t="shared" si="5"/>
        <v/>
      </c>
      <c r="AC64" s="109" t="str">
        <f t="shared" si="6"/>
        <v/>
      </c>
      <c r="AD64" s="109" t="str">
        <f t="shared" si="7"/>
        <v/>
      </c>
      <c r="AE64" s="109"/>
      <c r="AI64" s="224" t="str">
        <f>+IF(AN64="","",MAX(AI$1:AI63)+1)</f>
        <v/>
      </c>
      <c r="AJ64" s="225" t="str">
        <f>IF(Process_Unit_Source_Desc!B86="","",Process_Unit_Source_Desc!B86)</f>
        <v/>
      </c>
      <c r="AK64" s="225" t="str">
        <f>IF(Process_Unit_Source_Desc!C86="","",Process_Unit_Source_Desc!C86)</f>
        <v/>
      </c>
      <c r="AL64" s="225" t="str">
        <f>IF(Process_Unit_Source_Desc!F86="","",Process_Unit_Source_Desc!F86)</f>
        <v/>
      </c>
      <c r="AM64" s="225" t="str">
        <f t="shared" si="9"/>
        <v/>
      </c>
      <c r="AN64" s="226" t="str">
        <f>IF(COUNTIF(AM$2:AM64,AM64)=1,AM64,"")</f>
        <v/>
      </c>
      <c r="AO64" s="226" t="str">
        <f t="shared" si="21"/>
        <v/>
      </c>
      <c r="AP64" s="148" t="str">
        <f t="shared" si="11"/>
        <v/>
      </c>
      <c r="AQ64" s="148" t="str">
        <f t="shared" si="12"/>
        <v/>
      </c>
      <c r="AR64" s="148" t="str">
        <f t="shared" si="13"/>
        <v/>
      </c>
      <c r="AT64" s="224" t="str">
        <f>+IF(AY64="","",MAX(AT$1:AT63)+1)</f>
        <v/>
      </c>
      <c r="AU64" s="225" t="str">
        <f>IF(CMS_Identification!B86="","",CMS_Identification!B86)</f>
        <v/>
      </c>
      <c r="AV64" s="225" t="str">
        <f>IF(CMS_Identification!C86="","",CMS_Identification!C86)</f>
        <v/>
      </c>
      <c r="AW64" s="225" t="str">
        <f>IF(CMS_Identification!E86="","",CMS_Identification!E86)</f>
        <v/>
      </c>
      <c r="AX64" s="225" t="str">
        <f t="shared" si="14"/>
        <v/>
      </c>
      <c r="AY64" s="226" t="str">
        <f>IF(COUNTIF(AX$2:AX64,AX64)=1,AX64,"")</f>
        <v/>
      </c>
      <c r="AZ64" s="232" t="str">
        <f t="shared" si="19"/>
        <v/>
      </c>
      <c r="BA64" s="148" t="str">
        <f t="shared" si="15"/>
        <v/>
      </c>
      <c r="BB64" s="148" t="str">
        <f t="shared" si="16"/>
        <v/>
      </c>
      <c r="BC64" s="148" t="str">
        <f t="shared" si="20"/>
        <v/>
      </c>
      <c r="BD64" s="148" t="str">
        <f t="shared" si="17"/>
        <v xml:space="preserve"> </v>
      </c>
      <c r="BE64" s="232" t="str">
        <f t="shared" si="18"/>
        <v/>
      </c>
    </row>
    <row r="65" spans="1:57" ht="16.5" x14ac:dyDescent="0.45">
      <c r="A65" s="171" t="str">
        <f>+IF(D65="","",MAX(A$1:A64)+1)</f>
        <v/>
      </c>
      <c r="B65" s="99" t="str">
        <f>IF(Process_Unit_Source_Desc!C87="","",Process_Unit_Source_Desc!C87)</f>
        <v/>
      </c>
      <c r="C65" s="82" t="str">
        <f t="shared" si="0"/>
        <v/>
      </c>
      <c r="D65" s="99" t="str">
        <f>IF(COUNTIF(B$2:B65,B65)=1,B65,"")</f>
        <v/>
      </c>
      <c r="K65" s="171" t="str">
        <f>+IF(N65="","",MAX(K$1:K64)+1)</f>
        <v/>
      </c>
      <c r="L65" s="172" t="str">
        <f>IF(CMS_Identification!E87="","",CMS_Identification!E87)</f>
        <v/>
      </c>
      <c r="M65" s="82" t="str">
        <f t="shared" si="8"/>
        <v/>
      </c>
      <c r="N65" s="82" t="str">
        <f>IF(COUNTIF(L$2:L65,L65)=1,L65,"")</f>
        <v/>
      </c>
      <c r="T65" s="106" t="str">
        <f>+IF(Y65="","",MAX(T$1:T64)+1)</f>
        <v/>
      </c>
      <c r="U65" s="107" t="str">
        <f>IF(Emission_Limit_Detail!B87="","",Emission_Limit_Detail!B87)</f>
        <v/>
      </c>
      <c r="V65" s="107" t="str">
        <f>IF(Emission_Limit_Detail!C87="","",Emission_Limit_Detail!C87)</f>
        <v/>
      </c>
      <c r="W65" s="107" t="str">
        <f>IF(Emission_Limit_Detail!E87="","",Emission_Limit_Detail!E87)</f>
        <v/>
      </c>
      <c r="X65" s="107" t="str">
        <f t="shared" si="2"/>
        <v/>
      </c>
      <c r="Y65" s="108" t="str">
        <f>IF(COUNTIF(X$2:X65,X65)=1,X65,"")</f>
        <v/>
      </c>
      <c r="Z65" s="109" t="str">
        <f t="shared" si="3"/>
        <v/>
      </c>
      <c r="AA65" s="109" t="str">
        <f t="shared" si="4"/>
        <v/>
      </c>
      <c r="AB65" s="109" t="str">
        <f t="shared" si="5"/>
        <v/>
      </c>
      <c r="AC65" s="109" t="str">
        <f t="shared" si="6"/>
        <v/>
      </c>
      <c r="AD65" s="109" t="str">
        <f t="shared" si="7"/>
        <v/>
      </c>
      <c r="AE65" s="109"/>
      <c r="AI65" s="222" t="str">
        <f>+IF(AN65="","",MAX(AI$1:AI64)+1)</f>
        <v/>
      </c>
      <c r="AJ65" s="223" t="str">
        <f>IF(Process_Unit_Source_Desc!B87="","",Process_Unit_Source_Desc!B87)</f>
        <v/>
      </c>
      <c r="AK65" s="223" t="str">
        <f>IF(Process_Unit_Source_Desc!C87="","",Process_Unit_Source_Desc!C87)</f>
        <v/>
      </c>
      <c r="AL65" s="223" t="str">
        <f>IF(Process_Unit_Source_Desc!F87="","",Process_Unit_Source_Desc!F87)</f>
        <v/>
      </c>
      <c r="AM65" s="223" t="str">
        <f t="shared" si="9"/>
        <v/>
      </c>
      <c r="AN65" s="105" t="str">
        <f>IF(COUNTIF(AM$2:AM65,AM65)=1,AM65,"")</f>
        <v/>
      </c>
      <c r="AO65" s="105" t="str">
        <f t="shared" si="21"/>
        <v/>
      </c>
      <c r="AP65" s="147" t="str">
        <f t="shared" si="11"/>
        <v/>
      </c>
      <c r="AQ65" s="147" t="str">
        <f t="shared" si="12"/>
        <v/>
      </c>
      <c r="AR65" s="147" t="str">
        <f t="shared" si="13"/>
        <v/>
      </c>
      <c r="AT65" s="222" t="str">
        <f>+IF(AY65="","",MAX(AT$1:AT64)+1)</f>
        <v/>
      </c>
      <c r="AU65" s="223" t="str">
        <f>IF(CMS_Identification!B87="","",CMS_Identification!B87)</f>
        <v/>
      </c>
      <c r="AV65" s="223" t="str">
        <f>IF(CMS_Identification!C87="","",CMS_Identification!C87)</f>
        <v/>
      </c>
      <c r="AW65" s="223" t="str">
        <f>IF(CMS_Identification!E87="","",CMS_Identification!E87)</f>
        <v/>
      </c>
      <c r="AX65" s="223" t="str">
        <f t="shared" si="14"/>
        <v/>
      </c>
      <c r="AY65" s="105" t="str">
        <f>IF(COUNTIF(AX$2:AX65,AX65)=1,AX65,"")</f>
        <v/>
      </c>
      <c r="AZ65" s="231" t="str">
        <f t="shared" si="19"/>
        <v/>
      </c>
      <c r="BA65" s="147" t="str">
        <f t="shared" si="15"/>
        <v/>
      </c>
      <c r="BB65" s="147" t="str">
        <f t="shared" si="16"/>
        <v/>
      </c>
      <c r="BC65" s="147" t="str">
        <f t="shared" si="20"/>
        <v/>
      </c>
      <c r="BD65" s="147" t="str">
        <f t="shared" si="17"/>
        <v xml:space="preserve"> </v>
      </c>
      <c r="BE65" s="231" t="str">
        <f t="shared" si="18"/>
        <v/>
      </c>
    </row>
    <row r="66" spans="1:57" ht="16.5" x14ac:dyDescent="0.45">
      <c r="A66" s="115" t="str">
        <f>+IF(D66="","",MAX(A$1:A65)+1)</f>
        <v/>
      </c>
      <c r="B66" s="238" t="str">
        <f>IF(Process_Unit_Source_Desc!C88="","",Process_Unit_Source_Desc!C88)</f>
        <v/>
      </c>
      <c r="C66" s="239" t="str">
        <f t="shared" ref="C66:C129" si="22">+IFERROR(INDEX(B$2:B$501,MATCH(ROW()-ROW($C$1),A$2:A$501,0)),"")</f>
        <v/>
      </c>
      <c r="D66" s="238" t="str">
        <f>IF(COUNTIF(B$2:B66,B66)=1,B66,"")</f>
        <v/>
      </c>
      <c r="K66" s="115" t="str">
        <f>+IF(N66="","",MAX(K$1:K65)+1)</f>
        <v/>
      </c>
      <c r="L66" s="173" t="str">
        <f>IF(CMS_Identification!E88="","",CMS_Identification!E88)</f>
        <v/>
      </c>
      <c r="M66" s="239" t="str">
        <f t="shared" si="8"/>
        <v/>
      </c>
      <c r="N66" s="239" t="str">
        <f>IF(COUNTIF(L$2:L66,L66)=1,L66,"")</f>
        <v/>
      </c>
      <c r="T66" s="106" t="str">
        <f>+IF(Y66="","",MAX(T$1:T65)+1)</f>
        <v/>
      </c>
      <c r="U66" s="107" t="str">
        <f>IF(Emission_Limit_Detail!B88="","",Emission_Limit_Detail!B88)</f>
        <v/>
      </c>
      <c r="V66" s="107" t="str">
        <f>IF(Emission_Limit_Detail!C88="","",Emission_Limit_Detail!C88)</f>
        <v/>
      </c>
      <c r="W66" s="107" t="str">
        <f>IF(Emission_Limit_Detail!E88="","",Emission_Limit_Detail!E88)</f>
        <v/>
      </c>
      <c r="X66" s="107" t="str">
        <f t="shared" ref="X66:X129" si="23">U66&amp;V66&amp;W66</f>
        <v/>
      </c>
      <c r="Y66" s="108" t="str">
        <f>IF(COUNTIF(X$2:X66,X66)=1,X66,"")</f>
        <v/>
      </c>
      <c r="Z66" s="109" t="str">
        <f t="shared" ref="Z66:Z129" si="24">+IFERROR(INDEX(U$2:U$955,MATCH(ROW()-ROW(GX$1),T$2:T$955,0)),"")</f>
        <v/>
      </c>
      <c r="AA66" s="109" t="str">
        <f t="shared" ref="AA66:AA129" si="25">+IFERROR(INDEX(V$2:V$955,MATCH(ROW()-ROW(Y$1),T$2:T$955,0)),"")</f>
        <v/>
      </c>
      <c r="AB66" s="109" t="str">
        <f t="shared" ref="AB66:AB129" si="26">+IFERROR(INDEX(W$2:W$955,MATCH(ROW()-ROW(Y$1),T$2:T$955,0)),"")</f>
        <v/>
      </c>
      <c r="AC66" s="109" t="str">
        <f t="shared" ref="AC66:AC129" si="27">IF(Z66="","",Z66&amp;AA66)</f>
        <v/>
      </c>
      <c r="AD66" s="109" t="str">
        <f t="shared" ref="AD66:AD129" si="28">IF(Z66="","",VLOOKUP(AC66,$AN$2:$AR$78,5,FALSE))</f>
        <v/>
      </c>
      <c r="AE66" s="109"/>
      <c r="AI66" s="224" t="str">
        <f>+IF(AN66="","",MAX(AI$1:AI65)+1)</f>
        <v/>
      </c>
      <c r="AJ66" s="225" t="str">
        <f>IF(Process_Unit_Source_Desc!B88="","",Process_Unit_Source_Desc!B88)</f>
        <v/>
      </c>
      <c r="AK66" s="225" t="str">
        <f>IF(Process_Unit_Source_Desc!C88="","",Process_Unit_Source_Desc!C88)</f>
        <v/>
      </c>
      <c r="AL66" s="225" t="str">
        <f>IF(Process_Unit_Source_Desc!F88="","",Process_Unit_Source_Desc!F88)</f>
        <v/>
      </c>
      <c r="AM66" s="225" t="str">
        <f t="shared" si="9"/>
        <v/>
      </c>
      <c r="AN66" s="226" t="str">
        <f>IF(COUNTIF(AM$2:AM66,AM66)=1,AM66,"")</f>
        <v/>
      </c>
      <c r="AO66" s="226" t="str">
        <f t="shared" ref="AO66:AO78" si="29">IF(AP66="","",AP66&amp;" "&amp;AQ66)</f>
        <v/>
      </c>
      <c r="AP66" s="148" t="str">
        <f t="shared" si="11"/>
        <v/>
      </c>
      <c r="AQ66" s="148" t="str">
        <f t="shared" si="12"/>
        <v/>
      </c>
      <c r="AR66" s="148" t="str">
        <f t="shared" si="13"/>
        <v/>
      </c>
      <c r="AT66" s="224" t="str">
        <f>+IF(AY66="","",MAX(AT$1:AT65)+1)</f>
        <v/>
      </c>
      <c r="AU66" s="225" t="str">
        <f>IF(CMS_Identification!B88="","",CMS_Identification!B88)</f>
        <v/>
      </c>
      <c r="AV66" s="225" t="str">
        <f>IF(CMS_Identification!C88="","",CMS_Identification!C88)</f>
        <v/>
      </c>
      <c r="AW66" s="225" t="str">
        <f>IF(CMS_Identification!E88="","",CMS_Identification!E88)</f>
        <v/>
      </c>
      <c r="AX66" s="225" t="str">
        <f t="shared" si="14"/>
        <v/>
      </c>
      <c r="AY66" s="226" t="str">
        <f>IF(COUNTIF(AX$2:AX66,AX66)=1,AX66,"")</f>
        <v/>
      </c>
      <c r="AZ66" s="232" t="str">
        <f t="shared" si="19"/>
        <v/>
      </c>
      <c r="BA66" s="148" t="str">
        <f t="shared" si="15"/>
        <v/>
      </c>
      <c r="BB66" s="148" t="str">
        <f t="shared" si="16"/>
        <v/>
      </c>
      <c r="BC66" s="148" t="str">
        <f t="shared" si="20"/>
        <v/>
      </c>
      <c r="BD66" s="148" t="str">
        <f t="shared" si="17"/>
        <v xml:space="preserve"> </v>
      </c>
      <c r="BE66" s="232" t="str">
        <f t="shared" si="18"/>
        <v/>
      </c>
    </row>
    <row r="67" spans="1:57" ht="16.5" x14ac:dyDescent="0.45">
      <c r="A67" s="171" t="str">
        <f>+IF(D67="","",MAX(A$1:A66)+1)</f>
        <v/>
      </c>
      <c r="B67" s="99" t="str">
        <f>IF(Process_Unit_Source_Desc!C89="","",Process_Unit_Source_Desc!C89)</f>
        <v/>
      </c>
      <c r="C67" s="82" t="str">
        <f t="shared" si="22"/>
        <v/>
      </c>
      <c r="D67" s="99" t="str">
        <f>IF(COUNTIF(B$2:B67,B67)=1,B67,"")</f>
        <v/>
      </c>
      <c r="K67" s="171" t="str">
        <f>+IF(N67="","",MAX(K$1:K66)+1)</f>
        <v/>
      </c>
      <c r="L67" s="172" t="str">
        <f>IF(CMS_Identification!E89="","",CMS_Identification!E89)</f>
        <v/>
      </c>
      <c r="M67" s="82" t="str">
        <f t="shared" ref="M67:M101" si="30">+IFERROR(INDEX(L$2:L$501,MATCH(ROW()-ROW($M$1),K$2:K$501,0)),"")</f>
        <v/>
      </c>
      <c r="N67" s="82" t="str">
        <f>IF(COUNTIF(L$2:L67,L67)=1,L67,"")</f>
        <v/>
      </c>
      <c r="T67" s="106" t="str">
        <f>+IF(Y67="","",MAX(T$1:T66)+1)</f>
        <v/>
      </c>
      <c r="U67" s="107" t="str">
        <f>IF(Emission_Limit_Detail!B89="","",Emission_Limit_Detail!B89)</f>
        <v/>
      </c>
      <c r="V67" s="107" t="str">
        <f>IF(Emission_Limit_Detail!C89="","",Emission_Limit_Detail!C89)</f>
        <v/>
      </c>
      <c r="W67" s="107" t="str">
        <f>IF(Emission_Limit_Detail!E89="","",Emission_Limit_Detail!E89)</f>
        <v/>
      </c>
      <c r="X67" s="107" t="str">
        <f t="shared" si="23"/>
        <v/>
      </c>
      <c r="Y67" s="108" t="str">
        <f>IF(COUNTIF(X$2:X67,X67)=1,X67,"")</f>
        <v/>
      </c>
      <c r="Z67" s="109" t="str">
        <f t="shared" si="24"/>
        <v/>
      </c>
      <c r="AA67" s="109" t="str">
        <f t="shared" si="25"/>
        <v/>
      </c>
      <c r="AB67" s="109" t="str">
        <f t="shared" si="26"/>
        <v/>
      </c>
      <c r="AC67" s="109" t="str">
        <f t="shared" si="27"/>
        <v/>
      </c>
      <c r="AD67" s="109" t="str">
        <f t="shared" si="28"/>
        <v/>
      </c>
      <c r="AE67" s="109"/>
      <c r="AI67" s="222" t="str">
        <f>+IF(AN67="","",MAX(AI$1:AI66)+1)</f>
        <v/>
      </c>
      <c r="AJ67" s="223" t="str">
        <f>IF(Process_Unit_Source_Desc!B89="","",Process_Unit_Source_Desc!B89)</f>
        <v/>
      </c>
      <c r="AK67" s="223" t="str">
        <f>IF(Process_Unit_Source_Desc!C89="","",Process_Unit_Source_Desc!C89)</f>
        <v/>
      </c>
      <c r="AL67" s="223" t="str">
        <f>IF(Process_Unit_Source_Desc!F89="","",Process_Unit_Source_Desc!F89)</f>
        <v/>
      </c>
      <c r="AM67" s="223" t="str">
        <f t="shared" ref="AM67:AM78" si="31">AJ67&amp;AK67</f>
        <v/>
      </c>
      <c r="AN67" s="105" t="str">
        <f>IF(COUNTIF(AM$2:AM67,AM67)=1,AM67,"")</f>
        <v/>
      </c>
      <c r="AO67" s="105" t="str">
        <f t="shared" si="29"/>
        <v/>
      </c>
      <c r="AP67" s="147" t="str">
        <f t="shared" ref="AP67:AP78" si="32">+IFERROR(INDEX(AJ$2:AJ$78,MATCH(ROW()-ROW(AN$1),AI$2:AI$78,0)),"")</f>
        <v/>
      </c>
      <c r="AQ67" s="147" t="str">
        <f t="shared" ref="AQ67:AQ78" si="33">+IFERROR(INDEX(AK$2:AK$78,MATCH(ROW()-ROW(AP$1),AI$2:AI$78,0)),"")</f>
        <v/>
      </c>
      <c r="AR67" s="147" t="str">
        <f t="shared" ref="AR67:AR78" si="34">+IFERROR(INDEX(AL$2:AL$78,MATCH(ROW()-ROW(AQ$1),AI$2:AI$78,0)),"")</f>
        <v/>
      </c>
      <c r="AT67" s="222" t="str">
        <f>+IF(AY67="","",MAX(AT$1:AT66)+1)</f>
        <v/>
      </c>
      <c r="AU67" s="223" t="str">
        <f>IF(CMS_Identification!B89="","",CMS_Identification!B89)</f>
        <v/>
      </c>
      <c r="AV67" s="223" t="str">
        <f>IF(CMS_Identification!C89="","",CMS_Identification!C89)</f>
        <v/>
      </c>
      <c r="AW67" s="223" t="str">
        <f>IF(CMS_Identification!E89="","",CMS_Identification!E89)</f>
        <v/>
      </c>
      <c r="AX67" s="223" t="str">
        <f t="shared" ref="AX67:AX78" si="35">AU67&amp;AV67&amp;AW67</f>
        <v/>
      </c>
      <c r="AY67" s="105" t="str">
        <f>IF(COUNTIF(AX$2:AX67,AX67)=1,AX67,"")</f>
        <v/>
      </c>
      <c r="AZ67" s="231" t="str">
        <f t="shared" si="19"/>
        <v/>
      </c>
      <c r="BA67" s="147" t="str">
        <f t="shared" ref="BA67:BA78" si="36">+IFERROR(INDEX(AU$2:AU$78,MATCH(ROW()-ROW(AY$1),AT$2:AT$78,0)),"")</f>
        <v/>
      </c>
      <c r="BB67" s="147" t="str">
        <f t="shared" ref="BB67:BB78" si="37">+IFERROR(INDEX(AV$2:AV$78,MATCH(ROW()-ROW(BA$1),AT$2:AT$78,0)),"")</f>
        <v/>
      </c>
      <c r="BC67" s="147" t="str">
        <f t="shared" si="20"/>
        <v/>
      </c>
      <c r="BD67" s="147" t="str">
        <f t="shared" ref="BD67:BD78" si="38">BA67&amp;" "&amp;BB67</f>
        <v xml:space="preserve"> </v>
      </c>
      <c r="BE67" s="231" t="str">
        <f t="shared" ref="BE67:BE78" si="39">IF(BA67="","",VLOOKUP(BD67,AO67:AR143,4,FALSE))</f>
        <v/>
      </c>
    </row>
    <row r="68" spans="1:57" ht="16.5" x14ac:dyDescent="0.45">
      <c r="A68" s="115" t="str">
        <f>+IF(D68="","",MAX(A$1:A67)+1)</f>
        <v/>
      </c>
      <c r="B68" s="238" t="str">
        <f>IF(Process_Unit_Source_Desc!C90="","",Process_Unit_Source_Desc!C90)</f>
        <v/>
      </c>
      <c r="C68" s="239" t="str">
        <f t="shared" si="22"/>
        <v/>
      </c>
      <c r="D68" s="238" t="str">
        <f>IF(COUNTIF(B$2:B68,B68)=1,B68,"")</f>
        <v/>
      </c>
      <c r="K68" s="115" t="str">
        <f>+IF(N68="","",MAX(K$1:K67)+1)</f>
        <v/>
      </c>
      <c r="L68" s="173" t="str">
        <f>IF(CMS_Identification!E90="","",CMS_Identification!E90)</f>
        <v/>
      </c>
      <c r="M68" s="239" t="str">
        <f t="shared" si="30"/>
        <v/>
      </c>
      <c r="N68" s="239" t="str">
        <f>IF(COUNTIF(L$2:L68,L68)=1,L68,"")</f>
        <v/>
      </c>
      <c r="T68" s="106" t="str">
        <f>+IF(Y68="","",MAX(T$1:T67)+1)</f>
        <v/>
      </c>
      <c r="U68" s="107" t="str">
        <f>IF(Emission_Limit_Detail!B90="","",Emission_Limit_Detail!B90)</f>
        <v/>
      </c>
      <c r="V68" s="107" t="str">
        <f>IF(Emission_Limit_Detail!C90="","",Emission_Limit_Detail!C90)</f>
        <v/>
      </c>
      <c r="W68" s="107" t="str">
        <f>IF(Emission_Limit_Detail!E90="","",Emission_Limit_Detail!E90)</f>
        <v/>
      </c>
      <c r="X68" s="107" t="str">
        <f t="shared" si="23"/>
        <v/>
      </c>
      <c r="Y68" s="108" t="str">
        <f>IF(COUNTIF(X$2:X68,X68)=1,X68,"")</f>
        <v/>
      </c>
      <c r="Z68" s="109" t="str">
        <f t="shared" si="24"/>
        <v/>
      </c>
      <c r="AA68" s="109" t="str">
        <f t="shared" si="25"/>
        <v/>
      </c>
      <c r="AB68" s="109" t="str">
        <f t="shared" si="26"/>
        <v/>
      </c>
      <c r="AC68" s="109" t="str">
        <f t="shared" si="27"/>
        <v/>
      </c>
      <c r="AD68" s="109" t="str">
        <f t="shared" si="28"/>
        <v/>
      </c>
      <c r="AE68" s="109"/>
      <c r="AI68" s="224" t="str">
        <f>+IF(AN68="","",MAX(AI$1:AI67)+1)</f>
        <v/>
      </c>
      <c r="AJ68" s="225" t="str">
        <f>IF(Process_Unit_Source_Desc!B90="","",Process_Unit_Source_Desc!B90)</f>
        <v/>
      </c>
      <c r="AK68" s="225" t="str">
        <f>IF(Process_Unit_Source_Desc!C90="","",Process_Unit_Source_Desc!C90)</f>
        <v/>
      </c>
      <c r="AL68" s="225" t="str">
        <f>IF(Process_Unit_Source_Desc!F90="","",Process_Unit_Source_Desc!F90)</f>
        <v/>
      </c>
      <c r="AM68" s="225" t="str">
        <f t="shared" si="31"/>
        <v/>
      </c>
      <c r="AN68" s="226" t="str">
        <f>IF(COUNTIF(AM$2:AM68,AM68)=1,AM68,"")</f>
        <v/>
      </c>
      <c r="AO68" s="226" t="str">
        <f t="shared" si="29"/>
        <v/>
      </c>
      <c r="AP68" s="148" t="str">
        <f t="shared" si="32"/>
        <v/>
      </c>
      <c r="AQ68" s="148" t="str">
        <f t="shared" si="33"/>
        <v/>
      </c>
      <c r="AR68" s="148" t="str">
        <f t="shared" si="34"/>
        <v/>
      </c>
      <c r="AT68" s="224" t="str">
        <f>+IF(AY68="","",MAX(AT$1:AT67)+1)</f>
        <v/>
      </c>
      <c r="AU68" s="225" t="str">
        <f>IF(CMS_Identification!B90="","",CMS_Identification!B90)</f>
        <v/>
      </c>
      <c r="AV68" s="225" t="str">
        <f>IF(CMS_Identification!C90="","",CMS_Identification!C90)</f>
        <v/>
      </c>
      <c r="AW68" s="225" t="str">
        <f>IF(CMS_Identification!E90="","",CMS_Identification!E90)</f>
        <v/>
      </c>
      <c r="AX68" s="225" t="str">
        <f t="shared" si="35"/>
        <v/>
      </c>
      <c r="AY68" s="226" t="str">
        <f>IF(COUNTIF(AX$2:AX68,AX68)=1,AX68,"")</f>
        <v/>
      </c>
      <c r="AZ68" s="232" t="str">
        <f t="shared" ref="AZ68:AZ78" si="40">IF(BA68="","",BA68&amp;" "&amp;BB68&amp;" "&amp;BC68)</f>
        <v/>
      </c>
      <c r="BA68" s="148" t="str">
        <f t="shared" si="36"/>
        <v/>
      </c>
      <c r="BB68" s="148" t="str">
        <f t="shared" si="37"/>
        <v/>
      </c>
      <c r="BC68" s="148" t="str">
        <f t="shared" ref="BC68:BC78" si="41">+IFERROR(INDEX(AW$2:AW$78,MATCH(ROW()-ROW(BB$1),AT$2:AT$78,0)),"")</f>
        <v/>
      </c>
      <c r="BD68" s="148" t="str">
        <f t="shared" si="38"/>
        <v xml:space="preserve"> </v>
      </c>
      <c r="BE68" s="232" t="str">
        <f t="shared" si="39"/>
        <v/>
      </c>
    </row>
    <row r="69" spans="1:57" ht="16.5" x14ac:dyDescent="0.45">
      <c r="A69" s="171" t="str">
        <f>+IF(D69="","",MAX(A$1:A68)+1)</f>
        <v/>
      </c>
      <c r="B69" s="99" t="str">
        <f>IF(Process_Unit_Source_Desc!C91="","",Process_Unit_Source_Desc!C91)</f>
        <v/>
      </c>
      <c r="C69" s="82" t="str">
        <f t="shared" si="22"/>
        <v/>
      </c>
      <c r="D69" s="99" t="str">
        <f>IF(COUNTIF(B$2:B69,B69)=1,B69,"")</f>
        <v/>
      </c>
      <c r="K69" s="171" t="str">
        <f>+IF(N69="","",MAX(K$1:K68)+1)</f>
        <v/>
      </c>
      <c r="L69" s="172" t="str">
        <f>IF(CMS_Identification!E91="","",CMS_Identification!E91)</f>
        <v/>
      </c>
      <c r="M69" s="82" t="str">
        <f t="shared" si="30"/>
        <v/>
      </c>
      <c r="N69" s="82" t="str">
        <f>IF(COUNTIF(L$2:L69,L69)=1,L69,"")</f>
        <v/>
      </c>
      <c r="T69" s="106" t="str">
        <f>+IF(Y69="","",MAX(T$1:T68)+1)</f>
        <v/>
      </c>
      <c r="U69" s="107" t="str">
        <f>IF(Emission_Limit_Detail!B91="","",Emission_Limit_Detail!B91)</f>
        <v/>
      </c>
      <c r="V69" s="107" t="str">
        <f>IF(Emission_Limit_Detail!C91="","",Emission_Limit_Detail!C91)</f>
        <v/>
      </c>
      <c r="W69" s="107" t="str">
        <f>IF(Emission_Limit_Detail!E91="","",Emission_Limit_Detail!E91)</f>
        <v/>
      </c>
      <c r="X69" s="107" t="str">
        <f t="shared" si="23"/>
        <v/>
      </c>
      <c r="Y69" s="108" t="str">
        <f>IF(COUNTIF(X$2:X69,X69)=1,X69,"")</f>
        <v/>
      </c>
      <c r="Z69" s="109" t="str">
        <f t="shared" si="24"/>
        <v/>
      </c>
      <c r="AA69" s="109" t="str">
        <f t="shared" si="25"/>
        <v/>
      </c>
      <c r="AB69" s="109" t="str">
        <f t="shared" si="26"/>
        <v/>
      </c>
      <c r="AC69" s="109" t="str">
        <f t="shared" si="27"/>
        <v/>
      </c>
      <c r="AD69" s="109" t="str">
        <f t="shared" si="28"/>
        <v/>
      </c>
      <c r="AE69" s="109"/>
      <c r="AI69" s="222" t="str">
        <f>+IF(AN69="","",MAX(AI$1:AI68)+1)</f>
        <v/>
      </c>
      <c r="AJ69" s="223" t="str">
        <f>IF(Process_Unit_Source_Desc!B91="","",Process_Unit_Source_Desc!B91)</f>
        <v/>
      </c>
      <c r="AK69" s="223" t="str">
        <f>IF(Process_Unit_Source_Desc!C91="","",Process_Unit_Source_Desc!C91)</f>
        <v/>
      </c>
      <c r="AL69" s="223" t="str">
        <f>IF(Process_Unit_Source_Desc!F91="","",Process_Unit_Source_Desc!F91)</f>
        <v/>
      </c>
      <c r="AM69" s="223" t="str">
        <f t="shared" si="31"/>
        <v/>
      </c>
      <c r="AN69" s="105" t="str">
        <f>IF(COUNTIF(AM$2:AM69,AM69)=1,AM69,"")</f>
        <v/>
      </c>
      <c r="AO69" s="105" t="str">
        <f t="shared" si="29"/>
        <v/>
      </c>
      <c r="AP69" s="147" t="str">
        <f t="shared" si="32"/>
        <v/>
      </c>
      <c r="AQ69" s="147" t="str">
        <f t="shared" si="33"/>
        <v/>
      </c>
      <c r="AR69" s="147" t="str">
        <f t="shared" si="34"/>
        <v/>
      </c>
      <c r="AT69" s="222" t="str">
        <f>+IF(AY69="","",MAX(AT$1:AT68)+1)</f>
        <v/>
      </c>
      <c r="AU69" s="223" t="str">
        <f>IF(CMS_Identification!B91="","",CMS_Identification!B91)</f>
        <v/>
      </c>
      <c r="AV69" s="223" t="str">
        <f>IF(CMS_Identification!C91="","",CMS_Identification!C91)</f>
        <v/>
      </c>
      <c r="AW69" s="223" t="str">
        <f>IF(CMS_Identification!E91="","",CMS_Identification!E91)</f>
        <v/>
      </c>
      <c r="AX69" s="223" t="str">
        <f t="shared" si="35"/>
        <v/>
      </c>
      <c r="AY69" s="105" t="str">
        <f>IF(COUNTIF(AX$2:AX69,AX69)=1,AX69,"")</f>
        <v/>
      </c>
      <c r="AZ69" s="231" t="str">
        <f t="shared" si="40"/>
        <v/>
      </c>
      <c r="BA69" s="147" t="str">
        <f t="shared" si="36"/>
        <v/>
      </c>
      <c r="BB69" s="147" t="str">
        <f t="shared" si="37"/>
        <v/>
      </c>
      <c r="BC69" s="147" t="str">
        <f t="shared" si="41"/>
        <v/>
      </c>
      <c r="BD69" s="147" t="str">
        <f t="shared" si="38"/>
        <v xml:space="preserve"> </v>
      </c>
      <c r="BE69" s="231" t="str">
        <f t="shared" si="39"/>
        <v/>
      </c>
    </row>
    <row r="70" spans="1:57" ht="16.5" x14ac:dyDescent="0.45">
      <c r="A70" s="115" t="str">
        <f>+IF(D70="","",MAX(A$1:A69)+1)</f>
        <v/>
      </c>
      <c r="B70" s="238" t="str">
        <f>IF(Process_Unit_Source_Desc!C92="","",Process_Unit_Source_Desc!C92)</f>
        <v/>
      </c>
      <c r="C70" s="239" t="str">
        <f t="shared" si="22"/>
        <v/>
      </c>
      <c r="D70" s="238" t="str">
        <f>IF(COUNTIF(B$2:B70,B70)=1,B70,"")</f>
        <v/>
      </c>
      <c r="K70" s="115" t="str">
        <f>+IF(N70="","",MAX(K$1:K69)+1)</f>
        <v/>
      </c>
      <c r="L70" s="173" t="str">
        <f>IF(CMS_Identification!E92="","",CMS_Identification!E92)</f>
        <v/>
      </c>
      <c r="M70" s="239" t="str">
        <f t="shared" si="30"/>
        <v/>
      </c>
      <c r="N70" s="239" t="str">
        <f>IF(COUNTIF(L$2:L70,L70)=1,L70,"")</f>
        <v/>
      </c>
      <c r="T70" s="106" t="str">
        <f>+IF(Y70="","",MAX(T$1:T69)+1)</f>
        <v/>
      </c>
      <c r="U70" s="107" t="str">
        <f>IF(Emission_Limit_Detail!B92="","",Emission_Limit_Detail!B92)</f>
        <v/>
      </c>
      <c r="V70" s="107" t="str">
        <f>IF(Emission_Limit_Detail!C92="","",Emission_Limit_Detail!C92)</f>
        <v/>
      </c>
      <c r="W70" s="107" t="str">
        <f>IF(Emission_Limit_Detail!E92="","",Emission_Limit_Detail!E92)</f>
        <v/>
      </c>
      <c r="X70" s="107" t="str">
        <f t="shared" si="23"/>
        <v/>
      </c>
      <c r="Y70" s="108" t="str">
        <f>IF(COUNTIF(X$2:X70,X70)=1,X70,"")</f>
        <v/>
      </c>
      <c r="Z70" s="109" t="str">
        <f t="shared" si="24"/>
        <v/>
      </c>
      <c r="AA70" s="109" t="str">
        <f t="shared" si="25"/>
        <v/>
      </c>
      <c r="AB70" s="109" t="str">
        <f t="shared" si="26"/>
        <v/>
      </c>
      <c r="AC70" s="109" t="str">
        <f t="shared" si="27"/>
        <v/>
      </c>
      <c r="AD70" s="109" t="str">
        <f t="shared" si="28"/>
        <v/>
      </c>
      <c r="AE70" s="109"/>
      <c r="AI70" s="224" t="str">
        <f>+IF(AN70="","",MAX(AI$1:AI69)+1)</f>
        <v/>
      </c>
      <c r="AJ70" s="225" t="str">
        <f>IF(Process_Unit_Source_Desc!B92="","",Process_Unit_Source_Desc!B92)</f>
        <v/>
      </c>
      <c r="AK70" s="225" t="str">
        <f>IF(Process_Unit_Source_Desc!C92="","",Process_Unit_Source_Desc!C92)</f>
        <v/>
      </c>
      <c r="AL70" s="225" t="str">
        <f>IF(Process_Unit_Source_Desc!F92="","",Process_Unit_Source_Desc!F92)</f>
        <v/>
      </c>
      <c r="AM70" s="225" t="str">
        <f t="shared" si="31"/>
        <v/>
      </c>
      <c r="AN70" s="226" t="str">
        <f>IF(COUNTIF(AM$2:AM70,AM70)=1,AM70,"")</f>
        <v/>
      </c>
      <c r="AO70" s="226" t="str">
        <f t="shared" si="29"/>
        <v/>
      </c>
      <c r="AP70" s="148" t="str">
        <f t="shared" si="32"/>
        <v/>
      </c>
      <c r="AQ70" s="148" t="str">
        <f t="shared" si="33"/>
        <v/>
      </c>
      <c r="AR70" s="148" t="str">
        <f t="shared" si="34"/>
        <v/>
      </c>
      <c r="AT70" s="224" t="str">
        <f>+IF(AY70="","",MAX(AT$1:AT69)+1)</f>
        <v/>
      </c>
      <c r="AU70" s="225" t="str">
        <f>IF(CMS_Identification!B92="","",CMS_Identification!B92)</f>
        <v/>
      </c>
      <c r="AV70" s="225" t="str">
        <f>IF(CMS_Identification!C92="","",CMS_Identification!C92)</f>
        <v/>
      </c>
      <c r="AW70" s="225" t="str">
        <f>IF(CMS_Identification!E92="","",CMS_Identification!E92)</f>
        <v/>
      </c>
      <c r="AX70" s="225" t="str">
        <f t="shared" si="35"/>
        <v/>
      </c>
      <c r="AY70" s="226" t="str">
        <f>IF(COUNTIF(AX$2:AX70,AX70)=1,AX70,"")</f>
        <v/>
      </c>
      <c r="AZ70" s="232" t="str">
        <f t="shared" si="40"/>
        <v/>
      </c>
      <c r="BA70" s="148" t="str">
        <f t="shared" si="36"/>
        <v/>
      </c>
      <c r="BB70" s="148" t="str">
        <f t="shared" si="37"/>
        <v/>
      </c>
      <c r="BC70" s="148" t="str">
        <f t="shared" si="41"/>
        <v/>
      </c>
      <c r="BD70" s="148" t="str">
        <f t="shared" si="38"/>
        <v xml:space="preserve"> </v>
      </c>
      <c r="BE70" s="232" t="str">
        <f t="shared" si="39"/>
        <v/>
      </c>
    </row>
    <row r="71" spans="1:57" ht="16.5" x14ac:dyDescent="0.45">
      <c r="A71" s="171" t="str">
        <f>+IF(D71="","",MAX(A$1:A70)+1)</f>
        <v/>
      </c>
      <c r="B71" s="99" t="str">
        <f>IF(Process_Unit_Source_Desc!C93="","",Process_Unit_Source_Desc!C93)</f>
        <v/>
      </c>
      <c r="C71" s="82" t="str">
        <f t="shared" si="22"/>
        <v/>
      </c>
      <c r="D71" s="99" t="str">
        <f>IF(COUNTIF(B$2:B71,B71)=1,B71,"")</f>
        <v/>
      </c>
      <c r="K71" s="171" t="str">
        <f>+IF(N71="","",MAX(K$1:K70)+1)</f>
        <v/>
      </c>
      <c r="L71" s="172" t="str">
        <f>IF(CMS_Identification!E93="","",CMS_Identification!E93)</f>
        <v/>
      </c>
      <c r="M71" s="82" t="str">
        <f t="shared" si="30"/>
        <v/>
      </c>
      <c r="N71" s="82" t="str">
        <f>IF(COUNTIF(L$2:L71,L71)=1,L71,"")</f>
        <v/>
      </c>
      <c r="T71" s="106" t="str">
        <f>+IF(Y71="","",MAX(T$1:T70)+1)</f>
        <v/>
      </c>
      <c r="U71" s="107" t="str">
        <f>IF(Emission_Limit_Detail!B93="","",Emission_Limit_Detail!B93)</f>
        <v/>
      </c>
      <c r="V71" s="107" t="str">
        <f>IF(Emission_Limit_Detail!C93="","",Emission_Limit_Detail!C93)</f>
        <v/>
      </c>
      <c r="W71" s="107" t="str">
        <f>IF(Emission_Limit_Detail!E93="","",Emission_Limit_Detail!E93)</f>
        <v/>
      </c>
      <c r="X71" s="107" t="str">
        <f t="shared" si="23"/>
        <v/>
      </c>
      <c r="Y71" s="108" t="str">
        <f>IF(COUNTIF(X$2:X71,X71)=1,X71,"")</f>
        <v/>
      </c>
      <c r="Z71" s="109" t="str">
        <f t="shared" si="24"/>
        <v/>
      </c>
      <c r="AA71" s="109" t="str">
        <f t="shared" si="25"/>
        <v/>
      </c>
      <c r="AB71" s="109" t="str">
        <f t="shared" si="26"/>
        <v/>
      </c>
      <c r="AC71" s="109" t="str">
        <f t="shared" si="27"/>
        <v/>
      </c>
      <c r="AD71" s="109" t="str">
        <f t="shared" si="28"/>
        <v/>
      </c>
      <c r="AE71" s="109"/>
      <c r="AI71" s="222" t="str">
        <f>+IF(AN71="","",MAX(AI$1:AI70)+1)</f>
        <v/>
      </c>
      <c r="AJ71" s="223" t="str">
        <f>IF(Process_Unit_Source_Desc!B93="","",Process_Unit_Source_Desc!B93)</f>
        <v/>
      </c>
      <c r="AK71" s="223" t="str">
        <f>IF(Process_Unit_Source_Desc!C93="","",Process_Unit_Source_Desc!C93)</f>
        <v/>
      </c>
      <c r="AL71" s="223" t="str">
        <f>IF(Process_Unit_Source_Desc!F93="","",Process_Unit_Source_Desc!F93)</f>
        <v/>
      </c>
      <c r="AM71" s="223" t="str">
        <f t="shared" si="31"/>
        <v/>
      </c>
      <c r="AN71" s="105" t="str">
        <f>IF(COUNTIF(AM$2:AM71,AM71)=1,AM71,"")</f>
        <v/>
      </c>
      <c r="AO71" s="105" t="str">
        <f t="shared" si="29"/>
        <v/>
      </c>
      <c r="AP71" s="147" t="str">
        <f t="shared" si="32"/>
        <v/>
      </c>
      <c r="AQ71" s="147" t="str">
        <f t="shared" si="33"/>
        <v/>
      </c>
      <c r="AR71" s="147" t="str">
        <f t="shared" si="34"/>
        <v/>
      </c>
      <c r="AT71" s="222" t="str">
        <f>+IF(AY71="","",MAX(AT$1:AT70)+1)</f>
        <v/>
      </c>
      <c r="AU71" s="223" t="str">
        <f>IF(CMS_Identification!B93="","",CMS_Identification!B93)</f>
        <v/>
      </c>
      <c r="AV71" s="223" t="str">
        <f>IF(CMS_Identification!C93="","",CMS_Identification!C93)</f>
        <v/>
      </c>
      <c r="AW71" s="223" t="str">
        <f>IF(CMS_Identification!E93="","",CMS_Identification!E93)</f>
        <v/>
      </c>
      <c r="AX71" s="223" t="str">
        <f t="shared" si="35"/>
        <v/>
      </c>
      <c r="AY71" s="105" t="str">
        <f>IF(COUNTIF(AX$2:AX71,AX71)=1,AX71,"")</f>
        <v/>
      </c>
      <c r="AZ71" s="231" t="str">
        <f t="shared" si="40"/>
        <v/>
      </c>
      <c r="BA71" s="147" t="str">
        <f t="shared" si="36"/>
        <v/>
      </c>
      <c r="BB71" s="147" t="str">
        <f t="shared" si="37"/>
        <v/>
      </c>
      <c r="BC71" s="147" t="str">
        <f t="shared" si="41"/>
        <v/>
      </c>
      <c r="BD71" s="147" t="str">
        <f t="shared" si="38"/>
        <v xml:space="preserve"> </v>
      </c>
      <c r="BE71" s="231" t="str">
        <f t="shared" si="39"/>
        <v/>
      </c>
    </row>
    <row r="72" spans="1:57" ht="16.5" x14ac:dyDescent="0.45">
      <c r="A72" s="115" t="str">
        <f>+IF(D72="","",MAX(A$1:A71)+1)</f>
        <v/>
      </c>
      <c r="B72" s="238" t="str">
        <f>IF(Process_Unit_Source_Desc!C94="","",Process_Unit_Source_Desc!C94)</f>
        <v/>
      </c>
      <c r="C72" s="239" t="str">
        <f t="shared" si="22"/>
        <v/>
      </c>
      <c r="D72" s="238" t="str">
        <f>IF(COUNTIF(B$2:B72,B72)=1,B72,"")</f>
        <v/>
      </c>
      <c r="K72" s="115" t="str">
        <f>+IF(N72="","",MAX(K$1:K71)+1)</f>
        <v/>
      </c>
      <c r="L72" s="173" t="str">
        <f>IF(CMS_Identification!E94="","",CMS_Identification!E94)</f>
        <v/>
      </c>
      <c r="M72" s="239" t="str">
        <f t="shared" si="30"/>
        <v/>
      </c>
      <c r="N72" s="239" t="str">
        <f>IF(COUNTIF(L$2:L72,L72)=1,L72,"")</f>
        <v/>
      </c>
      <c r="T72" s="106" t="str">
        <f>+IF(Y72="","",MAX(T$1:T71)+1)</f>
        <v/>
      </c>
      <c r="U72" s="107" t="str">
        <f>IF(Emission_Limit_Detail!B94="","",Emission_Limit_Detail!B94)</f>
        <v/>
      </c>
      <c r="V72" s="107" t="str">
        <f>IF(Emission_Limit_Detail!C94="","",Emission_Limit_Detail!C94)</f>
        <v/>
      </c>
      <c r="W72" s="107" t="str">
        <f>IF(Emission_Limit_Detail!E94="","",Emission_Limit_Detail!E94)</f>
        <v/>
      </c>
      <c r="X72" s="107" t="str">
        <f t="shared" si="23"/>
        <v/>
      </c>
      <c r="Y72" s="108" t="str">
        <f>IF(COUNTIF(X$2:X72,X72)=1,X72,"")</f>
        <v/>
      </c>
      <c r="Z72" s="109" t="str">
        <f t="shared" si="24"/>
        <v/>
      </c>
      <c r="AA72" s="109" t="str">
        <f t="shared" si="25"/>
        <v/>
      </c>
      <c r="AB72" s="109" t="str">
        <f t="shared" si="26"/>
        <v/>
      </c>
      <c r="AC72" s="109" t="str">
        <f t="shared" si="27"/>
        <v/>
      </c>
      <c r="AD72" s="109" t="str">
        <f t="shared" si="28"/>
        <v/>
      </c>
      <c r="AE72" s="109"/>
      <c r="AI72" s="224" t="str">
        <f>+IF(AN72="","",MAX(AI$1:AI71)+1)</f>
        <v/>
      </c>
      <c r="AJ72" s="225" t="str">
        <f>IF(Process_Unit_Source_Desc!B94="","",Process_Unit_Source_Desc!B94)</f>
        <v/>
      </c>
      <c r="AK72" s="225" t="str">
        <f>IF(Process_Unit_Source_Desc!C94="","",Process_Unit_Source_Desc!C94)</f>
        <v/>
      </c>
      <c r="AL72" s="225" t="str">
        <f>IF(Process_Unit_Source_Desc!F94="","",Process_Unit_Source_Desc!F94)</f>
        <v/>
      </c>
      <c r="AM72" s="225" t="str">
        <f t="shared" si="31"/>
        <v/>
      </c>
      <c r="AN72" s="226" t="str">
        <f>IF(COUNTIF(AM$2:AM72,AM72)=1,AM72,"")</f>
        <v/>
      </c>
      <c r="AO72" s="226" t="str">
        <f t="shared" si="29"/>
        <v/>
      </c>
      <c r="AP72" s="148" t="str">
        <f t="shared" si="32"/>
        <v/>
      </c>
      <c r="AQ72" s="148" t="str">
        <f t="shared" si="33"/>
        <v/>
      </c>
      <c r="AR72" s="148" t="str">
        <f t="shared" si="34"/>
        <v/>
      </c>
      <c r="AT72" s="224" t="str">
        <f>+IF(AY72="","",MAX(AT$1:AT71)+1)</f>
        <v/>
      </c>
      <c r="AU72" s="225" t="str">
        <f>IF(CMS_Identification!B94="","",CMS_Identification!B94)</f>
        <v/>
      </c>
      <c r="AV72" s="225" t="str">
        <f>IF(CMS_Identification!C94="","",CMS_Identification!C94)</f>
        <v/>
      </c>
      <c r="AW72" s="225" t="str">
        <f>IF(CMS_Identification!E94="","",CMS_Identification!E94)</f>
        <v/>
      </c>
      <c r="AX72" s="225" t="str">
        <f t="shared" si="35"/>
        <v/>
      </c>
      <c r="AY72" s="226" t="str">
        <f>IF(COUNTIF(AX$2:AX72,AX72)=1,AX72,"")</f>
        <v/>
      </c>
      <c r="AZ72" s="232" t="str">
        <f t="shared" si="40"/>
        <v/>
      </c>
      <c r="BA72" s="148" t="str">
        <f t="shared" si="36"/>
        <v/>
      </c>
      <c r="BB72" s="148" t="str">
        <f t="shared" si="37"/>
        <v/>
      </c>
      <c r="BC72" s="148" t="str">
        <f t="shared" si="41"/>
        <v/>
      </c>
      <c r="BD72" s="148" t="str">
        <f t="shared" si="38"/>
        <v xml:space="preserve"> </v>
      </c>
      <c r="BE72" s="232" t="str">
        <f t="shared" si="39"/>
        <v/>
      </c>
    </row>
    <row r="73" spans="1:57" ht="16.5" x14ac:dyDescent="0.45">
      <c r="A73" s="171" t="str">
        <f>+IF(D73="","",MAX(A$1:A72)+1)</f>
        <v/>
      </c>
      <c r="B73" s="99" t="str">
        <f>IF(Process_Unit_Source_Desc!C95="","",Process_Unit_Source_Desc!C95)</f>
        <v/>
      </c>
      <c r="C73" s="82" t="str">
        <f t="shared" si="22"/>
        <v/>
      </c>
      <c r="D73" s="99" t="str">
        <f>IF(COUNTIF(B$2:B73,B73)=1,B73,"")</f>
        <v/>
      </c>
      <c r="K73" s="171" t="str">
        <f>+IF(N73="","",MAX(K$1:K72)+1)</f>
        <v/>
      </c>
      <c r="L73" s="172" t="str">
        <f>IF(CMS_Identification!E95="","",CMS_Identification!E95)</f>
        <v/>
      </c>
      <c r="M73" s="82" t="str">
        <f t="shared" si="30"/>
        <v/>
      </c>
      <c r="N73" s="82" t="str">
        <f>IF(COUNTIF(L$2:L73,L73)=1,L73,"")</f>
        <v/>
      </c>
      <c r="T73" s="106" t="str">
        <f>+IF(Y73="","",MAX(T$1:T72)+1)</f>
        <v/>
      </c>
      <c r="U73" s="107" t="str">
        <f>IF(Emission_Limit_Detail!B95="","",Emission_Limit_Detail!B95)</f>
        <v/>
      </c>
      <c r="V73" s="107" t="str">
        <f>IF(Emission_Limit_Detail!C95="","",Emission_Limit_Detail!C95)</f>
        <v/>
      </c>
      <c r="W73" s="107" t="str">
        <f>IF(Emission_Limit_Detail!E95="","",Emission_Limit_Detail!E95)</f>
        <v/>
      </c>
      <c r="X73" s="107" t="str">
        <f t="shared" si="23"/>
        <v/>
      </c>
      <c r="Y73" s="108" t="str">
        <f>IF(COUNTIF(X$2:X73,X73)=1,X73,"")</f>
        <v/>
      </c>
      <c r="Z73" s="109" t="str">
        <f t="shared" si="24"/>
        <v/>
      </c>
      <c r="AA73" s="109" t="str">
        <f t="shared" si="25"/>
        <v/>
      </c>
      <c r="AB73" s="109" t="str">
        <f t="shared" si="26"/>
        <v/>
      </c>
      <c r="AC73" s="109" t="str">
        <f t="shared" si="27"/>
        <v/>
      </c>
      <c r="AD73" s="109" t="str">
        <f t="shared" si="28"/>
        <v/>
      </c>
      <c r="AE73" s="109"/>
      <c r="AI73" s="222" t="str">
        <f>+IF(AN73="","",MAX(AI$1:AI72)+1)</f>
        <v/>
      </c>
      <c r="AJ73" s="223" t="str">
        <f>IF(Process_Unit_Source_Desc!B95="","",Process_Unit_Source_Desc!B95)</f>
        <v/>
      </c>
      <c r="AK73" s="223" t="str">
        <f>IF(Process_Unit_Source_Desc!C95="","",Process_Unit_Source_Desc!C95)</f>
        <v/>
      </c>
      <c r="AL73" s="223" t="str">
        <f>IF(Process_Unit_Source_Desc!F95="","",Process_Unit_Source_Desc!F95)</f>
        <v/>
      </c>
      <c r="AM73" s="223" t="str">
        <f t="shared" si="31"/>
        <v/>
      </c>
      <c r="AN73" s="105" t="str">
        <f>IF(COUNTIF(AM$2:AM73,AM73)=1,AM73,"")</f>
        <v/>
      </c>
      <c r="AO73" s="105" t="str">
        <f t="shared" si="29"/>
        <v/>
      </c>
      <c r="AP73" s="147" t="str">
        <f t="shared" si="32"/>
        <v/>
      </c>
      <c r="AQ73" s="147" t="str">
        <f t="shared" si="33"/>
        <v/>
      </c>
      <c r="AR73" s="147" t="str">
        <f t="shared" si="34"/>
        <v/>
      </c>
      <c r="AT73" s="222" t="str">
        <f>+IF(AY73="","",MAX(AT$1:AT72)+1)</f>
        <v/>
      </c>
      <c r="AU73" s="223" t="str">
        <f>IF(CMS_Identification!B95="","",CMS_Identification!B95)</f>
        <v/>
      </c>
      <c r="AV73" s="223" t="str">
        <f>IF(CMS_Identification!C95="","",CMS_Identification!C95)</f>
        <v/>
      </c>
      <c r="AW73" s="223" t="str">
        <f>IF(CMS_Identification!E95="","",CMS_Identification!E95)</f>
        <v/>
      </c>
      <c r="AX73" s="223" t="str">
        <f t="shared" si="35"/>
        <v/>
      </c>
      <c r="AY73" s="105" t="str">
        <f>IF(COUNTIF(AX$2:AX73,AX73)=1,AX73,"")</f>
        <v/>
      </c>
      <c r="AZ73" s="231" t="str">
        <f t="shared" si="40"/>
        <v/>
      </c>
      <c r="BA73" s="147" t="str">
        <f t="shared" si="36"/>
        <v/>
      </c>
      <c r="BB73" s="147" t="str">
        <f t="shared" si="37"/>
        <v/>
      </c>
      <c r="BC73" s="147" t="str">
        <f t="shared" si="41"/>
        <v/>
      </c>
      <c r="BD73" s="147" t="str">
        <f t="shared" si="38"/>
        <v xml:space="preserve"> </v>
      </c>
      <c r="BE73" s="231" t="str">
        <f t="shared" si="39"/>
        <v/>
      </c>
    </row>
    <row r="74" spans="1:57" ht="16.5" x14ac:dyDescent="0.45">
      <c r="A74" s="115" t="str">
        <f>+IF(D74="","",MAX(A$1:A73)+1)</f>
        <v/>
      </c>
      <c r="B74" s="238" t="str">
        <f>IF(Process_Unit_Source_Desc!C96="","",Process_Unit_Source_Desc!C96)</f>
        <v/>
      </c>
      <c r="C74" s="239" t="str">
        <f t="shared" si="22"/>
        <v/>
      </c>
      <c r="D74" s="238" t="str">
        <f>IF(COUNTIF(B$2:B74,B74)=1,B74,"")</f>
        <v/>
      </c>
      <c r="K74" s="115" t="str">
        <f>+IF(N74="","",MAX(K$1:K73)+1)</f>
        <v/>
      </c>
      <c r="L74" s="173" t="str">
        <f>IF(CMS_Identification!E96="","",CMS_Identification!E96)</f>
        <v/>
      </c>
      <c r="M74" s="239" t="str">
        <f t="shared" si="30"/>
        <v/>
      </c>
      <c r="N74" s="239" t="str">
        <f>IF(COUNTIF(L$2:L74,L74)=1,L74,"")</f>
        <v/>
      </c>
      <c r="T74" s="106" t="str">
        <f>+IF(Y74="","",MAX(T$1:T73)+1)</f>
        <v/>
      </c>
      <c r="U74" s="107" t="str">
        <f>IF(Emission_Limit_Detail!B96="","",Emission_Limit_Detail!B96)</f>
        <v/>
      </c>
      <c r="V74" s="107" t="str">
        <f>IF(Emission_Limit_Detail!C96="","",Emission_Limit_Detail!C96)</f>
        <v/>
      </c>
      <c r="W74" s="107" t="str">
        <f>IF(Emission_Limit_Detail!E96="","",Emission_Limit_Detail!E96)</f>
        <v/>
      </c>
      <c r="X74" s="107" t="str">
        <f t="shared" si="23"/>
        <v/>
      </c>
      <c r="Y74" s="108" t="str">
        <f>IF(COUNTIF(X$2:X74,X74)=1,X74,"")</f>
        <v/>
      </c>
      <c r="Z74" s="109" t="str">
        <f t="shared" si="24"/>
        <v/>
      </c>
      <c r="AA74" s="109" t="str">
        <f t="shared" si="25"/>
        <v/>
      </c>
      <c r="AB74" s="109" t="str">
        <f t="shared" si="26"/>
        <v/>
      </c>
      <c r="AC74" s="109" t="str">
        <f t="shared" si="27"/>
        <v/>
      </c>
      <c r="AD74" s="109" t="str">
        <f t="shared" si="28"/>
        <v/>
      </c>
      <c r="AE74" s="109"/>
      <c r="AI74" s="224" t="str">
        <f>+IF(AN74="","",MAX(AI$1:AI73)+1)</f>
        <v/>
      </c>
      <c r="AJ74" s="225" t="str">
        <f>IF(Process_Unit_Source_Desc!B96="","",Process_Unit_Source_Desc!B96)</f>
        <v/>
      </c>
      <c r="AK74" s="225" t="str">
        <f>IF(Process_Unit_Source_Desc!C96="","",Process_Unit_Source_Desc!C96)</f>
        <v/>
      </c>
      <c r="AL74" s="225" t="str">
        <f>IF(Process_Unit_Source_Desc!F96="","",Process_Unit_Source_Desc!F96)</f>
        <v/>
      </c>
      <c r="AM74" s="225" t="str">
        <f t="shared" si="31"/>
        <v/>
      </c>
      <c r="AN74" s="226" t="str">
        <f>IF(COUNTIF(AM$2:AM74,AM74)=1,AM74,"")</f>
        <v/>
      </c>
      <c r="AO74" s="226" t="str">
        <f t="shared" si="29"/>
        <v/>
      </c>
      <c r="AP74" s="148" t="str">
        <f t="shared" si="32"/>
        <v/>
      </c>
      <c r="AQ74" s="148" t="str">
        <f t="shared" si="33"/>
        <v/>
      </c>
      <c r="AR74" s="148" t="str">
        <f t="shared" si="34"/>
        <v/>
      </c>
      <c r="AT74" s="224" t="str">
        <f>+IF(AY74="","",MAX(AT$1:AT73)+1)</f>
        <v/>
      </c>
      <c r="AU74" s="225" t="str">
        <f>IF(CMS_Identification!B96="","",CMS_Identification!B96)</f>
        <v/>
      </c>
      <c r="AV74" s="225" t="str">
        <f>IF(CMS_Identification!C96="","",CMS_Identification!C96)</f>
        <v/>
      </c>
      <c r="AW74" s="225" t="str">
        <f>IF(CMS_Identification!E96="","",CMS_Identification!E96)</f>
        <v/>
      </c>
      <c r="AX74" s="225" t="str">
        <f t="shared" si="35"/>
        <v/>
      </c>
      <c r="AY74" s="226" t="str">
        <f>IF(COUNTIF(AX$2:AX74,AX74)=1,AX74,"")</f>
        <v/>
      </c>
      <c r="AZ74" s="232" t="str">
        <f t="shared" si="40"/>
        <v/>
      </c>
      <c r="BA74" s="148" t="str">
        <f t="shared" si="36"/>
        <v/>
      </c>
      <c r="BB74" s="148" t="str">
        <f t="shared" si="37"/>
        <v/>
      </c>
      <c r="BC74" s="148" t="str">
        <f t="shared" si="41"/>
        <v/>
      </c>
      <c r="BD74" s="148" t="str">
        <f t="shared" si="38"/>
        <v xml:space="preserve"> </v>
      </c>
      <c r="BE74" s="232" t="str">
        <f t="shared" si="39"/>
        <v/>
      </c>
    </row>
    <row r="75" spans="1:57" ht="16.5" x14ac:dyDescent="0.45">
      <c r="A75" s="171" t="str">
        <f>+IF(D75="","",MAX(A$1:A74)+1)</f>
        <v/>
      </c>
      <c r="B75" s="99" t="str">
        <f>IF(Process_Unit_Source_Desc!C97="","",Process_Unit_Source_Desc!C97)</f>
        <v/>
      </c>
      <c r="C75" s="82" t="str">
        <f t="shared" si="22"/>
        <v/>
      </c>
      <c r="D75" s="99" t="str">
        <f>IF(COUNTIF(B$2:B75,B75)=1,B75,"")</f>
        <v/>
      </c>
      <c r="K75" s="171" t="str">
        <f>+IF(N75="","",MAX(K$1:K74)+1)</f>
        <v/>
      </c>
      <c r="L75" s="172" t="str">
        <f>IF(CMS_Identification!E97="","",CMS_Identification!E97)</f>
        <v/>
      </c>
      <c r="M75" s="82" t="str">
        <f t="shared" si="30"/>
        <v/>
      </c>
      <c r="N75" s="82" t="str">
        <f>IF(COUNTIF(L$2:L75,L75)=1,L75,"")</f>
        <v/>
      </c>
      <c r="T75" s="106" t="str">
        <f>+IF(Y75="","",MAX(T$1:T74)+1)</f>
        <v/>
      </c>
      <c r="U75" s="107" t="str">
        <f>IF(Emission_Limit_Detail!B97="","",Emission_Limit_Detail!B97)</f>
        <v/>
      </c>
      <c r="V75" s="107" t="str">
        <f>IF(Emission_Limit_Detail!C97="","",Emission_Limit_Detail!C97)</f>
        <v/>
      </c>
      <c r="W75" s="107" t="str">
        <f>IF(Emission_Limit_Detail!E97="","",Emission_Limit_Detail!E97)</f>
        <v/>
      </c>
      <c r="X75" s="107" t="str">
        <f t="shared" si="23"/>
        <v/>
      </c>
      <c r="Y75" s="108" t="str">
        <f>IF(COUNTIF(X$2:X75,X75)=1,X75,"")</f>
        <v/>
      </c>
      <c r="Z75" s="109" t="str">
        <f t="shared" si="24"/>
        <v/>
      </c>
      <c r="AA75" s="109" t="str">
        <f t="shared" si="25"/>
        <v/>
      </c>
      <c r="AB75" s="109" t="str">
        <f t="shared" si="26"/>
        <v/>
      </c>
      <c r="AC75" s="109" t="str">
        <f t="shared" si="27"/>
        <v/>
      </c>
      <c r="AD75" s="109" t="str">
        <f t="shared" si="28"/>
        <v/>
      </c>
      <c r="AE75" s="109"/>
      <c r="AI75" s="222" t="str">
        <f>+IF(AN75="","",MAX(AI$1:AI74)+1)</f>
        <v/>
      </c>
      <c r="AJ75" s="223" t="str">
        <f>IF(Process_Unit_Source_Desc!B97="","",Process_Unit_Source_Desc!B97)</f>
        <v/>
      </c>
      <c r="AK75" s="223" t="str">
        <f>IF(Process_Unit_Source_Desc!C97="","",Process_Unit_Source_Desc!C97)</f>
        <v/>
      </c>
      <c r="AL75" s="223" t="str">
        <f>IF(Process_Unit_Source_Desc!F97="","",Process_Unit_Source_Desc!F97)</f>
        <v/>
      </c>
      <c r="AM75" s="223" t="str">
        <f t="shared" si="31"/>
        <v/>
      </c>
      <c r="AN75" s="105" t="str">
        <f>IF(COUNTIF(AM$2:AM75,AM75)=1,AM75,"")</f>
        <v/>
      </c>
      <c r="AO75" s="105" t="str">
        <f t="shared" si="29"/>
        <v/>
      </c>
      <c r="AP75" s="147" t="str">
        <f t="shared" si="32"/>
        <v/>
      </c>
      <c r="AQ75" s="147" t="str">
        <f t="shared" si="33"/>
        <v/>
      </c>
      <c r="AR75" s="147" t="str">
        <f t="shared" si="34"/>
        <v/>
      </c>
      <c r="AT75" s="222" t="str">
        <f>+IF(AY75="","",MAX(AT$1:AT74)+1)</f>
        <v/>
      </c>
      <c r="AU75" s="223" t="str">
        <f>IF(CMS_Identification!B97="","",CMS_Identification!B97)</f>
        <v/>
      </c>
      <c r="AV75" s="223" t="str">
        <f>IF(CMS_Identification!C97="","",CMS_Identification!C97)</f>
        <v/>
      </c>
      <c r="AW75" s="223" t="str">
        <f>IF(CMS_Identification!E97="","",CMS_Identification!E97)</f>
        <v/>
      </c>
      <c r="AX75" s="223" t="str">
        <f t="shared" si="35"/>
        <v/>
      </c>
      <c r="AY75" s="105" t="str">
        <f>IF(COUNTIF(AX$2:AX75,AX75)=1,AX75,"")</f>
        <v/>
      </c>
      <c r="AZ75" s="231" t="str">
        <f t="shared" si="40"/>
        <v/>
      </c>
      <c r="BA75" s="147" t="str">
        <f t="shared" si="36"/>
        <v/>
      </c>
      <c r="BB75" s="147" t="str">
        <f t="shared" si="37"/>
        <v/>
      </c>
      <c r="BC75" s="147" t="str">
        <f t="shared" si="41"/>
        <v/>
      </c>
      <c r="BD75" s="147" t="str">
        <f t="shared" si="38"/>
        <v xml:space="preserve"> </v>
      </c>
      <c r="BE75" s="231" t="str">
        <f t="shared" si="39"/>
        <v/>
      </c>
    </row>
    <row r="76" spans="1:57" ht="16.5" x14ac:dyDescent="0.45">
      <c r="A76" s="115" t="str">
        <f>+IF(D76="","",MAX(A$1:A75)+1)</f>
        <v/>
      </c>
      <c r="B76" s="238" t="str">
        <f>IF(Process_Unit_Source_Desc!C98="","",Process_Unit_Source_Desc!C98)</f>
        <v/>
      </c>
      <c r="C76" s="239" t="str">
        <f t="shared" si="22"/>
        <v/>
      </c>
      <c r="D76" s="238" t="str">
        <f>IF(COUNTIF(B$2:B76,B76)=1,B76,"")</f>
        <v/>
      </c>
      <c r="K76" s="115" t="str">
        <f>+IF(N76="","",MAX(K$1:K75)+1)</f>
        <v/>
      </c>
      <c r="L76" s="173" t="str">
        <f>IF(CMS_Identification!E98="","",CMS_Identification!E98)</f>
        <v/>
      </c>
      <c r="M76" s="239" t="str">
        <f t="shared" si="30"/>
        <v/>
      </c>
      <c r="N76" s="239" t="str">
        <f>IF(COUNTIF(L$2:L76,L76)=1,L76,"")</f>
        <v/>
      </c>
      <c r="T76" s="106" t="str">
        <f>+IF(Y76="","",MAX(T$1:T75)+1)</f>
        <v/>
      </c>
      <c r="U76" s="107" t="str">
        <f>IF(Emission_Limit_Detail!B98="","",Emission_Limit_Detail!B98)</f>
        <v/>
      </c>
      <c r="V76" s="107" t="str">
        <f>IF(Emission_Limit_Detail!C98="","",Emission_Limit_Detail!C98)</f>
        <v/>
      </c>
      <c r="W76" s="107" t="str">
        <f>IF(Emission_Limit_Detail!E98="","",Emission_Limit_Detail!E98)</f>
        <v/>
      </c>
      <c r="X76" s="107" t="str">
        <f t="shared" si="23"/>
        <v/>
      </c>
      <c r="Y76" s="108" t="str">
        <f>IF(COUNTIF(X$2:X76,X76)=1,X76,"")</f>
        <v/>
      </c>
      <c r="Z76" s="109" t="str">
        <f t="shared" si="24"/>
        <v/>
      </c>
      <c r="AA76" s="109" t="str">
        <f t="shared" si="25"/>
        <v/>
      </c>
      <c r="AB76" s="109" t="str">
        <f t="shared" si="26"/>
        <v/>
      </c>
      <c r="AC76" s="109" t="str">
        <f t="shared" si="27"/>
        <v/>
      </c>
      <c r="AD76" s="109" t="str">
        <f t="shared" si="28"/>
        <v/>
      </c>
      <c r="AE76" s="109"/>
      <c r="AI76" s="224" t="str">
        <f>+IF(AN76="","",MAX(AI$1:AI75)+1)</f>
        <v/>
      </c>
      <c r="AJ76" s="225" t="str">
        <f>IF(Process_Unit_Source_Desc!B98="","",Process_Unit_Source_Desc!B98)</f>
        <v/>
      </c>
      <c r="AK76" s="225" t="str">
        <f>IF(Process_Unit_Source_Desc!C98="","",Process_Unit_Source_Desc!C98)</f>
        <v/>
      </c>
      <c r="AL76" s="225" t="str">
        <f>IF(Process_Unit_Source_Desc!F98="","",Process_Unit_Source_Desc!F98)</f>
        <v/>
      </c>
      <c r="AM76" s="225" t="str">
        <f t="shared" si="31"/>
        <v/>
      </c>
      <c r="AN76" s="226" t="str">
        <f>IF(COUNTIF(AM$2:AM76,AM76)=1,AM76,"")</f>
        <v/>
      </c>
      <c r="AO76" s="226" t="str">
        <f t="shared" si="29"/>
        <v/>
      </c>
      <c r="AP76" s="148" t="str">
        <f t="shared" si="32"/>
        <v/>
      </c>
      <c r="AQ76" s="148" t="str">
        <f t="shared" si="33"/>
        <v/>
      </c>
      <c r="AR76" s="148" t="str">
        <f t="shared" si="34"/>
        <v/>
      </c>
      <c r="AT76" s="224" t="str">
        <f>+IF(AY76="","",MAX(AT$1:AT75)+1)</f>
        <v/>
      </c>
      <c r="AU76" s="225" t="str">
        <f>IF(CMS_Identification!B98="","",CMS_Identification!B98)</f>
        <v/>
      </c>
      <c r="AV76" s="225" t="str">
        <f>IF(CMS_Identification!C98="","",CMS_Identification!C98)</f>
        <v/>
      </c>
      <c r="AW76" s="225" t="str">
        <f>IF(CMS_Identification!E98="","",CMS_Identification!E98)</f>
        <v/>
      </c>
      <c r="AX76" s="225" t="str">
        <f t="shared" si="35"/>
        <v/>
      </c>
      <c r="AY76" s="226" t="str">
        <f>IF(COUNTIF(AX$2:AX76,AX76)=1,AX76,"")</f>
        <v/>
      </c>
      <c r="AZ76" s="232" t="str">
        <f t="shared" si="40"/>
        <v/>
      </c>
      <c r="BA76" s="148" t="str">
        <f t="shared" si="36"/>
        <v/>
      </c>
      <c r="BB76" s="148" t="str">
        <f t="shared" si="37"/>
        <v/>
      </c>
      <c r="BC76" s="148" t="str">
        <f t="shared" si="41"/>
        <v/>
      </c>
      <c r="BD76" s="148" t="str">
        <f t="shared" si="38"/>
        <v xml:space="preserve"> </v>
      </c>
      <c r="BE76" s="232" t="str">
        <f t="shared" si="39"/>
        <v/>
      </c>
    </row>
    <row r="77" spans="1:57" ht="16.5" x14ac:dyDescent="0.45">
      <c r="A77" s="171" t="str">
        <f>+IF(D77="","",MAX(A$1:A76)+1)</f>
        <v/>
      </c>
      <c r="B77" s="99" t="str">
        <f>IF(Process_Unit_Source_Desc!C99="","",Process_Unit_Source_Desc!C99)</f>
        <v/>
      </c>
      <c r="C77" s="82" t="str">
        <f t="shared" si="22"/>
        <v/>
      </c>
      <c r="D77" s="99" t="str">
        <f>IF(COUNTIF(B$2:B77,B77)=1,B77,"")</f>
        <v/>
      </c>
      <c r="K77" s="171" t="str">
        <f>+IF(N77="","",MAX(K$1:K76)+1)</f>
        <v/>
      </c>
      <c r="L77" s="172" t="str">
        <f>IF(CMS_Identification!E99="","",CMS_Identification!E99)</f>
        <v/>
      </c>
      <c r="M77" s="82" t="str">
        <f t="shared" si="30"/>
        <v/>
      </c>
      <c r="N77" s="82" t="str">
        <f>IF(COUNTIF(L$2:L77,L77)=1,L77,"")</f>
        <v/>
      </c>
      <c r="T77" s="106" t="str">
        <f>+IF(Y77="","",MAX(T$1:T76)+1)</f>
        <v/>
      </c>
      <c r="U77" s="107" t="str">
        <f>IF(Emission_Limit_Detail!B99="","",Emission_Limit_Detail!B99)</f>
        <v/>
      </c>
      <c r="V77" s="107" t="str">
        <f>IF(Emission_Limit_Detail!C99="","",Emission_Limit_Detail!C99)</f>
        <v/>
      </c>
      <c r="W77" s="107" t="str">
        <f>IF(Emission_Limit_Detail!E99="","",Emission_Limit_Detail!E99)</f>
        <v/>
      </c>
      <c r="X77" s="107" t="str">
        <f t="shared" si="23"/>
        <v/>
      </c>
      <c r="Y77" s="108" t="str">
        <f>IF(COUNTIF(X$2:X77,X77)=1,X77,"")</f>
        <v/>
      </c>
      <c r="Z77" s="109" t="str">
        <f t="shared" si="24"/>
        <v/>
      </c>
      <c r="AA77" s="109" t="str">
        <f t="shared" si="25"/>
        <v/>
      </c>
      <c r="AB77" s="109" t="str">
        <f t="shared" si="26"/>
        <v/>
      </c>
      <c r="AC77" s="109" t="str">
        <f t="shared" si="27"/>
        <v/>
      </c>
      <c r="AD77" s="109" t="str">
        <f t="shared" si="28"/>
        <v/>
      </c>
      <c r="AE77" s="109"/>
      <c r="AI77" s="222" t="str">
        <f>+IF(AN77="","",MAX(AI$1:AI76)+1)</f>
        <v/>
      </c>
      <c r="AJ77" s="223" t="str">
        <f>IF(Process_Unit_Source_Desc!B99="","",Process_Unit_Source_Desc!B99)</f>
        <v/>
      </c>
      <c r="AK77" s="223" t="str">
        <f>IF(Process_Unit_Source_Desc!C99="","",Process_Unit_Source_Desc!C99)</f>
        <v/>
      </c>
      <c r="AL77" s="223" t="str">
        <f>IF(Process_Unit_Source_Desc!F99="","",Process_Unit_Source_Desc!F99)</f>
        <v/>
      </c>
      <c r="AM77" s="223" t="str">
        <f t="shared" si="31"/>
        <v/>
      </c>
      <c r="AN77" s="105" t="str">
        <f>IF(COUNTIF(AM$2:AM77,AM77)=1,AM77,"")</f>
        <v/>
      </c>
      <c r="AO77" s="105" t="str">
        <f t="shared" si="29"/>
        <v/>
      </c>
      <c r="AP77" s="147" t="str">
        <f t="shared" si="32"/>
        <v/>
      </c>
      <c r="AQ77" s="147" t="str">
        <f t="shared" si="33"/>
        <v/>
      </c>
      <c r="AR77" s="147" t="str">
        <f t="shared" si="34"/>
        <v/>
      </c>
      <c r="AT77" s="222" t="str">
        <f>+IF(AY77="","",MAX(AT$1:AT76)+1)</f>
        <v/>
      </c>
      <c r="AU77" s="223" t="str">
        <f>IF(CMS_Identification!B99="","",CMS_Identification!B99)</f>
        <v/>
      </c>
      <c r="AV77" s="223" t="str">
        <f>IF(CMS_Identification!C99="","",CMS_Identification!C99)</f>
        <v/>
      </c>
      <c r="AW77" s="223" t="str">
        <f>IF(CMS_Identification!E99="","",CMS_Identification!E99)</f>
        <v/>
      </c>
      <c r="AX77" s="223" t="str">
        <f t="shared" si="35"/>
        <v/>
      </c>
      <c r="AY77" s="105" t="str">
        <f>IF(COUNTIF(AX$2:AX77,AX77)=1,AX77,"")</f>
        <v/>
      </c>
      <c r="AZ77" s="231" t="str">
        <f t="shared" si="40"/>
        <v/>
      </c>
      <c r="BA77" s="147" t="str">
        <f t="shared" si="36"/>
        <v/>
      </c>
      <c r="BB77" s="147" t="str">
        <f t="shared" si="37"/>
        <v/>
      </c>
      <c r="BC77" s="147" t="str">
        <f t="shared" si="41"/>
        <v/>
      </c>
      <c r="BD77" s="147" t="str">
        <f t="shared" si="38"/>
        <v xml:space="preserve"> </v>
      </c>
      <c r="BE77" s="231" t="str">
        <f t="shared" si="39"/>
        <v/>
      </c>
    </row>
    <row r="78" spans="1:57" ht="16.5" x14ac:dyDescent="0.45">
      <c r="A78" s="115" t="str">
        <f>+IF(D78="","",MAX(A$1:A77)+1)</f>
        <v/>
      </c>
      <c r="B78" s="238" t="str">
        <f>IF(Process_Unit_Source_Desc!C100="","",Process_Unit_Source_Desc!C100)</f>
        <v/>
      </c>
      <c r="C78" s="239" t="str">
        <f t="shared" si="22"/>
        <v/>
      </c>
      <c r="D78" s="238" t="str">
        <f>IF(COUNTIF(B$2:B78,B78)=1,B78,"")</f>
        <v/>
      </c>
      <c r="K78" s="115" t="str">
        <f>+IF(N78="","",MAX(K$1:K77)+1)</f>
        <v/>
      </c>
      <c r="L78" s="173" t="str">
        <f>IF(CMS_Identification!E100="","",CMS_Identification!E100)</f>
        <v/>
      </c>
      <c r="M78" s="239" t="str">
        <f t="shared" si="30"/>
        <v/>
      </c>
      <c r="N78" s="239" t="str">
        <f>IF(COUNTIF(L$2:L78,L78)=1,L78,"")</f>
        <v/>
      </c>
      <c r="T78" s="106" t="str">
        <f>+IF(Y78="","",MAX(T$1:T77)+1)</f>
        <v/>
      </c>
      <c r="U78" s="107" t="str">
        <f>IF(Emission_Limit_Detail!B100="","",Emission_Limit_Detail!B100)</f>
        <v/>
      </c>
      <c r="V78" s="107" t="str">
        <f>IF(Emission_Limit_Detail!C100="","",Emission_Limit_Detail!C100)</f>
        <v/>
      </c>
      <c r="W78" s="107" t="str">
        <f>IF(Emission_Limit_Detail!E100="","",Emission_Limit_Detail!E100)</f>
        <v/>
      </c>
      <c r="X78" s="107" t="str">
        <f t="shared" si="23"/>
        <v/>
      </c>
      <c r="Y78" s="108" t="str">
        <f>IF(COUNTIF(X$2:X78,X78)=1,X78,"")</f>
        <v/>
      </c>
      <c r="Z78" s="109" t="str">
        <f t="shared" si="24"/>
        <v/>
      </c>
      <c r="AA78" s="109" t="str">
        <f t="shared" si="25"/>
        <v/>
      </c>
      <c r="AB78" s="109" t="str">
        <f t="shared" si="26"/>
        <v/>
      </c>
      <c r="AC78" s="109" t="str">
        <f t="shared" si="27"/>
        <v/>
      </c>
      <c r="AD78" s="109" t="str">
        <f t="shared" si="28"/>
        <v/>
      </c>
      <c r="AE78" s="109"/>
      <c r="AI78" s="227" t="str">
        <f>+IF(AN78="","",MAX(AI$1:AI77)+1)</f>
        <v/>
      </c>
      <c r="AJ78" s="227" t="str">
        <f>IF(Process_Unit_Source_Desc!B100="","",Process_Unit_Source_Desc!B100)</f>
        <v/>
      </c>
      <c r="AK78" s="227" t="str">
        <f>IF(Process_Unit_Source_Desc!C100="","",Process_Unit_Source_Desc!C100)</f>
        <v/>
      </c>
      <c r="AL78" s="227" t="str">
        <f>IF(Process_Unit_Source_Desc!F100="","",Process_Unit_Source_Desc!F100)</f>
        <v/>
      </c>
      <c r="AM78" s="227" t="str">
        <f t="shared" si="31"/>
        <v/>
      </c>
      <c r="AN78" s="228" t="str">
        <f>IF(COUNTIF(AM$2:AM78,AM78)=1,AM78,"")</f>
        <v/>
      </c>
      <c r="AO78" s="228" t="str">
        <f t="shared" si="29"/>
        <v/>
      </c>
      <c r="AP78" s="229" t="str">
        <f t="shared" si="32"/>
        <v/>
      </c>
      <c r="AQ78" s="229" t="str">
        <f t="shared" si="33"/>
        <v/>
      </c>
      <c r="AR78" s="229" t="str">
        <f t="shared" si="34"/>
        <v/>
      </c>
      <c r="AT78" s="227" t="str">
        <f>+IF(AY78="","",MAX(AT$1:AT77)+1)</f>
        <v/>
      </c>
      <c r="AU78" s="227" t="str">
        <f>IF(CMS_Identification!B100="","",CMS_Identification!B100)</f>
        <v/>
      </c>
      <c r="AV78" s="227" t="str">
        <f>IF(CMS_Identification!C100="","",CMS_Identification!C100)</f>
        <v/>
      </c>
      <c r="AW78" s="227" t="str">
        <f>IF(CMS_Identification!E100="","",CMS_Identification!E100)</f>
        <v/>
      </c>
      <c r="AX78" s="227" t="str">
        <f t="shared" si="35"/>
        <v/>
      </c>
      <c r="AY78" s="228" t="str">
        <f>IF(COUNTIF(AX$2:AX78,AX78)=1,AX78,"")</f>
        <v/>
      </c>
      <c r="AZ78" s="229" t="str">
        <f t="shared" si="40"/>
        <v/>
      </c>
      <c r="BA78" s="229" t="str">
        <f t="shared" si="36"/>
        <v/>
      </c>
      <c r="BB78" s="229" t="str">
        <f t="shared" si="37"/>
        <v/>
      </c>
      <c r="BC78" s="229" t="str">
        <f t="shared" si="41"/>
        <v/>
      </c>
      <c r="BD78" s="229" t="str">
        <f t="shared" si="38"/>
        <v xml:space="preserve"> </v>
      </c>
      <c r="BE78" s="229" t="str">
        <f t="shared" si="39"/>
        <v/>
      </c>
    </row>
    <row r="79" spans="1:57" ht="16.5" x14ac:dyDescent="0.45">
      <c r="A79" s="171" t="str">
        <f>+IF(D79="","",MAX(A$1:A78)+1)</f>
        <v/>
      </c>
      <c r="B79" s="99" t="str">
        <f>IF(Process_Unit_Source_Desc!C101="","",Process_Unit_Source_Desc!C101)</f>
        <v/>
      </c>
      <c r="C79" s="82" t="str">
        <f t="shared" si="22"/>
        <v/>
      </c>
      <c r="D79" s="99" t="str">
        <f>IF(COUNTIF(B$2:B79,B79)=1,B79,"")</f>
        <v/>
      </c>
      <c r="K79" s="171" t="str">
        <f>+IF(N79="","",MAX(K$1:K78)+1)</f>
        <v/>
      </c>
      <c r="L79" s="172" t="str">
        <f>IF(CMS_Identification!E101="","",CMS_Identification!E101)</f>
        <v/>
      </c>
      <c r="M79" s="82" t="str">
        <f t="shared" si="30"/>
        <v/>
      </c>
      <c r="N79" s="82" t="str">
        <f>IF(COUNTIF(L$2:L79,L79)=1,L79,"")</f>
        <v/>
      </c>
      <c r="T79" s="106" t="str">
        <f>+IF(Y79="","",MAX(T$1:T78)+1)</f>
        <v/>
      </c>
      <c r="U79" s="107" t="str">
        <f>IF(Emission_Limit_Detail!B101="","",Emission_Limit_Detail!B101)</f>
        <v/>
      </c>
      <c r="V79" s="107" t="str">
        <f>IF(Emission_Limit_Detail!C101="","",Emission_Limit_Detail!C101)</f>
        <v/>
      </c>
      <c r="W79" s="107" t="str">
        <f>IF(Emission_Limit_Detail!E101="","",Emission_Limit_Detail!E101)</f>
        <v/>
      </c>
      <c r="X79" s="107" t="str">
        <f t="shared" si="23"/>
        <v/>
      </c>
      <c r="Y79" s="108" t="str">
        <f>IF(COUNTIF(X$2:X79,X79)=1,X79,"")</f>
        <v/>
      </c>
      <c r="Z79" s="109" t="str">
        <f t="shared" si="24"/>
        <v/>
      </c>
      <c r="AA79" s="109" t="str">
        <f t="shared" si="25"/>
        <v/>
      </c>
      <c r="AB79" s="109" t="str">
        <f t="shared" si="26"/>
        <v/>
      </c>
      <c r="AC79" s="109" t="str">
        <f t="shared" si="27"/>
        <v/>
      </c>
      <c r="AD79" s="109" t="str">
        <f t="shared" si="28"/>
        <v/>
      </c>
      <c r="AE79" s="109"/>
    </row>
    <row r="80" spans="1:57" ht="16.5" x14ac:dyDescent="0.45">
      <c r="A80" s="115" t="str">
        <f>+IF(D80="","",MAX(A$1:A79)+1)</f>
        <v/>
      </c>
      <c r="B80" s="238" t="str">
        <f>IF(Process_Unit_Source_Desc!C102="","",Process_Unit_Source_Desc!C102)</f>
        <v/>
      </c>
      <c r="C80" s="239" t="str">
        <f t="shared" si="22"/>
        <v/>
      </c>
      <c r="D80" s="238" t="str">
        <f>IF(COUNTIF(B$2:B80,B80)=1,B80,"")</f>
        <v/>
      </c>
      <c r="K80" s="115" t="str">
        <f>+IF(N80="","",MAX(K$1:K79)+1)</f>
        <v/>
      </c>
      <c r="L80" s="173" t="str">
        <f>IF(CMS_Identification!E102="","",CMS_Identification!E102)</f>
        <v/>
      </c>
      <c r="M80" s="239" t="str">
        <f t="shared" si="30"/>
        <v/>
      </c>
      <c r="N80" s="239" t="str">
        <f>IF(COUNTIF(L$2:L80,L80)=1,L80,"")</f>
        <v/>
      </c>
      <c r="T80" s="106" t="str">
        <f>+IF(Y80="","",MAX(T$1:T79)+1)</f>
        <v/>
      </c>
      <c r="U80" s="107" t="str">
        <f>IF(Emission_Limit_Detail!B102="","",Emission_Limit_Detail!B102)</f>
        <v/>
      </c>
      <c r="V80" s="107" t="str">
        <f>IF(Emission_Limit_Detail!C102="","",Emission_Limit_Detail!C102)</f>
        <v/>
      </c>
      <c r="W80" s="107" t="str">
        <f>IF(Emission_Limit_Detail!E102="","",Emission_Limit_Detail!E102)</f>
        <v/>
      </c>
      <c r="X80" s="107" t="str">
        <f t="shared" si="23"/>
        <v/>
      </c>
      <c r="Y80" s="108" t="str">
        <f>IF(COUNTIF(X$2:X80,X80)=1,X80,"")</f>
        <v/>
      </c>
      <c r="Z80" s="109" t="str">
        <f t="shared" si="24"/>
        <v/>
      </c>
      <c r="AA80" s="109" t="str">
        <f t="shared" si="25"/>
        <v/>
      </c>
      <c r="AB80" s="109" t="str">
        <f t="shared" si="26"/>
        <v/>
      </c>
      <c r="AC80" s="109" t="str">
        <f t="shared" si="27"/>
        <v/>
      </c>
      <c r="AD80" s="109" t="str">
        <f t="shared" si="28"/>
        <v/>
      </c>
      <c r="AE80" s="109"/>
    </row>
    <row r="81" spans="1:31" ht="16.5" x14ac:dyDescent="0.45">
      <c r="A81" s="171" t="str">
        <f>+IF(D81="","",MAX(A$1:A80)+1)</f>
        <v/>
      </c>
      <c r="B81" s="99" t="str">
        <f>IF(Process_Unit_Source_Desc!C103="","",Process_Unit_Source_Desc!C103)</f>
        <v/>
      </c>
      <c r="C81" s="82" t="str">
        <f t="shared" si="22"/>
        <v/>
      </c>
      <c r="D81" s="99" t="str">
        <f>IF(COUNTIF(B$2:B81,B81)=1,B81,"")</f>
        <v/>
      </c>
      <c r="K81" s="171" t="str">
        <f>+IF(N81="","",MAX(K$1:K80)+1)</f>
        <v/>
      </c>
      <c r="L81" s="172" t="str">
        <f>IF(CMS_Identification!E103="","",CMS_Identification!E103)</f>
        <v/>
      </c>
      <c r="M81" s="82" t="str">
        <f t="shared" si="30"/>
        <v/>
      </c>
      <c r="N81" s="82" t="str">
        <f>IF(COUNTIF(L$2:L81,L81)=1,L81,"")</f>
        <v/>
      </c>
      <c r="T81" s="106" t="str">
        <f>+IF(Y81="","",MAX(T$1:T80)+1)</f>
        <v/>
      </c>
      <c r="U81" s="107" t="str">
        <f>IF(Emission_Limit_Detail!B103="","",Emission_Limit_Detail!B103)</f>
        <v/>
      </c>
      <c r="V81" s="107" t="str">
        <f>IF(Emission_Limit_Detail!C103="","",Emission_Limit_Detail!C103)</f>
        <v/>
      </c>
      <c r="W81" s="107" t="str">
        <f>IF(Emission_Limit_Detail!E103="","",Emission_Limit_Detail!E103)</f>
        <v/>
      </c>
      <c r="X81" s="107" t="str">
        <f t="shared" si="23"/>
        <v/>
      </c>
      <c r="Y81" s="108" t="str">
        <f>IF(COUNTIF(X$2:X81,X81)=1,X81,"")</f>
        <v/>
      </c>
      <c r="Z81" s="109" t="str">
        <f t="shared" si="24"/>
        <v/>
      </c>
      <c r="AA81" s="109" t="str">
        <f t="shared" si="25"/>
        <v/>
      </c>
      <c r="AB81" s="109" t="str">
        <f t="shared" si="26"/>
        <v/>
      </c>
      <c r="AC81" s="109" t="str">
        <f t="shared" si="27"/>
        <v/>
      </c>
      <c r="AD81" s="109" t="str">
        <f t="shared" si="28"/>
        <v/>
      </c>
      <c r="AE81" s="109"/>
    </row>
    <row r="82" spans="1:31" ht="16.5" x14ac:dyDescent="0.45">
      <c r="A82" s="115" t="str">
        <f>+IF(D82="","",MAX(A$1:A81)+1)</f>
        <v/>
      </c>
      <c r="B82" s="238" t="str">
        <f>IF(Process_Unit_Source_Desc!C104="","",Process_Unit_Source_Desc!C104)</f>
        <v/>
      </c>
      <c r="C82" s="239" t="str">
        <f t="shared" si="22"/>
        <v/>
      </c>
      <c r="D82" s="238" t="str">
        <f>IF(COUNTIF(B$2:B82,B82)=1,B82,"")</f>
        <v/>
      </c>
      <c r="K82" s="115" t="str">
        <f>+IF(N82="","",MAX(K$1:K81)+1)</f>
        <v/>
      </c>
      <c r="L82" s="173" t="str">
        <f>IF(CMS_Identification!E104="","",CMS_Identification!E104)</f>
        <v/>
      </c>
      <c r="M82" s="239" t="str">
        <f t="shared" si="30"/>
        <v/>
      </c>
      <c r="N82" s="239" t="str">
        <f>IF(COUNTIF(L$2:L82,L82)=1,L82,"")</f>
        <v/>
      </c>
      <c r="T82" s="106" t="str">
        <f>+IF(Y82="","",MAX(T$1:T81)+1)</f>
        <v/>
      </c>
      <c r="U82" s="107" t="str">
        <f>IF(Emission_Limit_Detail!B104="","",Emission_Limit_Detail!B104)</f>
        <v/>
      </c>
      <c r="V82" s="107" t="str">
        <f>IF(Emission_Limit_Detail!C104="","",Emission_Limit_Detail!C104)</f>
        <v/>
      </c>
      <c r="W82" s="107" t="str">
        <f>IF(Emission_Limit_Detail!E104="","",Emission_Limit_Detail!E104)</f>
        <v/>
      </c>
      <c r="X82" s="107" t="str">
        <f t="shared" si="23"/>
        <v/>
      </c>
      <c r="Y82" s="108" t="str">
        <f>IF(COUNTIF(X$2:X82,X82)=1,X82,"")</f>
        <v/>
      </c>
      <c r="Z82" s="109" t="str">
        <f t="shared" si="24"/>
        <v/>
      </c>
      <c r="AA82" s="109" t="str">
        <f t="shared" si="25"/>
        <v/>
      </c>
      <c r="AB82" s="109" t="str">
        <f t="shared" si="26"/>
        <v/>
      </c>
      <c r="AC82" s="109" t="str">
        <f t="shared" si="27"/>
        <v/>
      </c>
      <c r="AD82" s="109" t="str">
        <f t="shared" si="28"/>
        <v/>
      </c>
      <c r="AE82" s="109"/>
    </row>
    <row r="83" spans="1:31" ht="16.5" x14ac:dyDescent="0.45">
      <c r="A83" s="171" t="str">
        <f>+IF(D83="","",MAX(A$1:A82)+1)</f>
        <v/>
      </c>
      <c r="B83" s="99" t="str">
        <f>IF(Process_Unit_Source_Desc!C105="","",Process_Unit_Source_Desc!C105)</f>
        <v/>
      </c>
      <c r="C83" s="82" t="str">
        <f t="shared" si="22"/>
        <v/>
      </c>
      <c r="D83" s="99" t="str">
        <f>IF(COUNTIF(B$2:B83,B83)=1,B83,"")</f>
        <v/>
      </c>
      <c r="K83" s="171" t="str">
        <f>+IF(N83="","",MAX(K$1:K82)+1)</f>
        <v/>
      </c>
      <c r="L83" s="172" t="str">
        <f>IF(CMS_Identification!E105="","",CMS_Identification!E105)</f>
        <v/>
      </c>
      <c r="M83" s="82" t="str">
        <f t="shared" si="30"/>
        <v/>
      </c>
      <c r="N83" s="82" t="str">
        <f>IF(COUNTIF(L$2:L83,L83)=1,L83,"")</f>
        <v/>
      </c>
      <c r="T83" s="106" t="str">
        <f>+IF(Y83="","",MAX(T$1:T82)+1)</f>
        <v/>
      </c>
      <c r="U83" s="107" t="str">
        <f>IF(Emission_Limit_Detail!B105="","",Emission_Limit_Detail!B105)</f>
        <v/>
      </c>
      <c r="V83" s="107" t="str">
        <f>IF(Emission_Limit_Detail!C105="","",Emission_Limit_Detail!C105)</f>
        <v/>
      </c>
      <c r="W83" s="107" t="str">
        <f>IF(Emission_Limit_Detail!E105="","",Emission_Limit_Detail!E105)</f>
        <v/>
      </c>
      <c r="X83" s="107" t="str">
        <f t="shared" si="23"/>
        <v/>
      </c>
      <c r="Y83" s="108" t="str">
        <f>IF(COUNTIF(X$2:X83,X83)=1,X83,"")</f>
        <v/>
      </c>
      <c r="Z83" s="109" t="str">
        <f t="shared" si="24"/>
        <v/>
      </c>
      <c r="AA83" s="109" t="str">
        <f t="shared" si="25"/>
        <v/>
      </c>
      <c r="AB83" s="109" t="str">
        <f t="shared" si="26"/>
        <v/>
      </c>
      <c r="AC83" s="109" t="str">
        <f t="shared" si="27"/>
        <v/>
      </c>
      <c r="AD83" s="109" t="str">
        <f t="shared" si="28"/>
        <v/>
      </c>
      <c r="AE83" s="109"/>
    </row>
    <row r="84" spans="1:31" ht="16.5" x14ac:dyDescent="0.45">
      <c r="A84" s="115" t="str">
        <f>+IF(D84="","",MAX(A$1:A83)+1)</f>
        <v/>
      </c>
      <c r="B84" s="238" t="str">
        <f>IF(Process_Unit_Source_Desc!C106="","",Process_Unit_Source_Desc!C106)</f>
        <v/>
      </c>
      <c r="C84" s="239" t="str">
        <f t="shared" si="22"/>
        <v/>
      </c>
      <c r="D84" s="238" t="str">
        <f>IF(COUNTIF(B$2:B84,B84)=1,B84,"")</f>
        <v/>
      </c>
      <c r="K84" s="115" t="str">
        <f>+IF(N84="","",MAX(K$1:K83)+1)</f>
        <v/>
      </c>
      <c r="L84" s="173" t="str">
        <f>IF(CMS_Identification!E106="","",CMS_Identification!E106)</f>
        <v/>
      </c>
      <c r="M84" s="239" t="str">
        <f t="shared" si="30"/>
        <v/>
      </c>
      <c r="N84" s="239" t="str">
        <f>IF(COUNTIF(L$2:L84,L84)=1,L84,"")</f>
        <v/>
      </c>
      <c r="T84" s="106" t="str">
        <f>+IF(Y84="","",MAX(T$1:T83)+1)</f>
        <v/>
      </c>
      <c r="U84" s="107" t="str">
        <f>IF(Emission_Limit_Detail!B106="","",Emission_Limit_Detail!B106)</f>
        <v/>
      </c>
      <c r="V84" s="107" t="str">
        <f>IF(Emission_Limit_Detail!C106="","",Emission_Limit_Detail!C106)</f>
        <v/>
      </c>
      <c r="W84" s="107" t="str">
        <f>IF(Emission_Limit_Detail!E106="","",Emission_Limit_Detail!E106)</f>
        <v/>
      </c>
      <c r="X84" s="107" t="str">
        <f t="shared" si="23"/>
        <v/>
      </c>
      <c r="Y84" s="108" t="str">
        <f>IF(COUNTIF(X$2:X84,X84)=1,X84,"")</f>
        <v/>
      </c>
      <c r="Z84" s="109" t="str">
        <f t="shared" si="24"/>
        <v/>
      </c>
      <c r="AA84" s="109" t="str">
        <f t="shared" si="25"/>
        <v/>
      </c>
      <c r="AB84" s="109" t="str">
        <f t="shared" si="26"/>
        <v/>
      </c>
      <c r="AC84" s="109" t="str">
        <f t="shared" si="27"/>
        <v/>
      </c>
      <c r="AD84" s="109" t="str">
        <f t="shared" si="28"/>
        <v/>
      </c>
      <c r="AE84" s="109"/>
    </row>
    <row r="85" spans="1:31" ht="16.5" x14ac:dyDescent="0.45">
      <c r="A85" s="171" t="str">
        <f>+IF(D85="","",MAX(A$1:A84)+1)</f>
        <v/>
      </c>
      <c r="B85" s="99" t="str">
        <f>IF(Process_Unit_Source_Desc!C107="","",Process_Unit_Source_Desc!C107)</f>
        <v/>
      </c>
      <c r="C85" s="82" t="str">
        <f t="shared" si="22"/>
        <v/>
      </c>
      <c r="D85" s="99" t="str">
        <f>IF(COUNTIF(B$2:B85,B85)=1,B85,"")</f>
        <v/>
      </c>
      <c r="K85" s="171" t="str">
        <f>+IF(N85="","",MAX(K$1:K84)+1)</f>
        <v/>
      </c>
      <c r="L85" s="172" t="str">
        <f>IF(CMS_Identification!E107="","",CMS_Identification!E107)</f>
        <v/>
      </c>
      <c r="M85" s="82" t="str">
        <f t="shared" si="30"/>
        <v/>
      </c>
      <c r="N85" s="82" t="str">
        <f>IF(COUNTIF(L$2:L85,L85)=1,L85,"")</f>
        <v/>
      </c>
      <c r="T85" s="106" t="str">
        <f>+IF(Y85="","",MAX(T$1:T84)+1)</f>
        <v/>
      </c>
      <c r="U85" s="107" t="str">
        <f>IF(Emission_Limit_Detail!B107="","",Emission_Limit_Detail!B107)</f>
        <v/>
      </c>
      <c r="V85" s="107" t="str">
        <f>IF(Emission_Limit_Detail!C107="","",Emission_Limit_Detail!C107)</f>
        <v/>
      </c>
      <c r="W85" s="107" t="str">
        <f>IF(Emission_Limit_Detail!E107="","",Emission_Limit_Detail!E107)</f>
        <v/>
      </c>
      <c r="X85" s="107" t="str">
        <f t="shared" si="23"/>
        <v/>
      </c>
      <c r="Y85" s="108" t="str">
        <f>IF(COUNTIF(X$2:X85,X85)=1,X85,"")</f>
        <v/>
      </c>
      <c r="Z85" s="109" t="str">
        <f t="shared" si="24"/>
        <v/>
      </c>
      <c r="AA85" s="109" t="str">
        <f t="shared" si="25"/>
        <v/>
      </c>
      <c r="AB85" s="109" t="str">
        <f t="shared" si="26"/>
        <v/>
      </c>
      <c r="AC85" s="109" t="str">
        <f t="shared" si="27"/>
        <v/>
      </c>
      <c r="AD85" s="109" t="str">
        <f t="shared" si="28"/>
        <v/>
      </c>
      <c r="AE85" s="109"/>
    </row>
    <row r="86" spans="1:31" ht="16.5" x14ac:dyDescent="0.45">
      <c r="A86" s="115" t="str">
        <f>+IF(D86="","",MAX(A$1:A85)+1)</f>
        <v/>
      </c>
      <c r="B86" s="238" t="str">
        <f>IF(Process_Unit_Source_Desc!C108="","",Process_Unit_Source_Desc!C108)</f>
        <v/>
      </c>
      <c r="C86" s="239" t="str">
        <f t="shared" si="22"/>
        <v/>
      </c>
      <c r="D86" s="238" t="str">
        <f>IF(COUNTIF(B$2:B86,B86)=1,B86,"")</f>
        <v/>
      </c>
      <c r="K86" s="115" t="str">
        <f>+IF(N86="","",MAX(K$1:K85)+1)</f>
        <v/>
      </c>
      <c r="L86" s="173" t="str">
        <f>IF(CMS_Identification!E108="","",CMS_Identification!E108)</f>
        <v/>
      </c>
      <c r="M86" s="239" t="str">
        <f t="shared" si="30"/>
        <v/>
      </c>
      <c r="N86" s="239" t="str">
        <f>IF(COUNTIF(L$2:L86,L86)=1,L86,"")</f>
        <v/>
      </c>
      <c r="T86" s="106" t="str">
        <f>+IF(Y86="","",MAX(T$1:T85)+1)</f>
        <v/>
      </c>
      <c r="U86" s="107" t="str">
        <f>IF(Emission_Limit_Detail!B108="","",Emission_Limit_Detail!B108)</f>
        <v/>
      </c>
      <c r="V86" s="107" t="str">
        <f>IF(Emission_Limit_Detail!C108="","",Emission_Limit_Detail!C108)</f>
        <v/>
      </c>
      <c r="W86" s="107" t="str">
        <f>IF(Emission_Limit_Detail!E108="","",Emission_Limit_Detail!E108)</f>
        <v/>
      </c>
      <c r="X86" s="107" t="str">
        <f t="shared" si="23"/>
        <v/>
      </c>
      <c r="Y86" s="108" t="str">
        <f>IF(COUNTIF(X$2:X86,X86)=1,X86,"")</f>
        <v/>
      </c>
      <c r="Z86" s="109" t="str">
        <f t="shared" si="24"/>
        <v/>
      </c>
      <c r="AA86" s="109" t="str">
        <f t="shared" si="25"/>
        <v/>
      </c>
      <c r="AB86" s="109" t="str">
        <f t="shared" si="26"/>
        <v/>
      </c>
      <c r="AC86" s="109" t="str">
        <f t="shared" si="27"/>
        <v/>
      </c>
      <c r="AD86" s="109" t="str">
        <f t="shared" si="28"/>
        <v/>
      </c>
      <c r="AE86" s="109"/>
    </row>
    <row r="87" spans="1:31" ht="16.5" x14ac:dyDescent="0.45">
      <c r="A87" s="171" t="str">
        <f>+IF(D87="","",MAX(A$1:A86)+1)</f>
        <v/>
      </c>
      <c r="B87" s="99" t="str">
        <f>IF(Process_Unit_Source_Desc!C109="","",Process_Unit_Source_Desc!C109)</f>
        <v/>
      </c>
      <c r="C87" s="82" t="str">
        <f t="shared" si="22"/>
        <v/>
      </c>
      <c r="D87" s="99" t="str">
        <f>IF(COUNTIF(B$2:B87,B87)=1,B87,"")</f>
        <v/>
      </c>
      <c r="K87" s="171" t="str">
        <f>+IF(N87="","",MAX(K$1:K86)+1)</f>
        <v/>
      </c>
      <c r="L87" s="172" t="str">
        <f>IF(CMS_Identification!E109="","",CMS_Identification!E109)</f>
        <v/>
      </c>
      <c r="M87" s="82" t="str">
        <f t="shared" si="30"/>
        <v/>
      </c>
      <c r="N87" s="82" t="str">
        <f>IF(COUNTIF(L$2:L87,L87)=1,L87,"")</f>
        <v/>
      </c>
      <c r="T87" s="106" t="str">
        <f>+IF(Y87="","",MAX(T$1:T86)+1)</f>
        <v/>
      </c>
      <c r="U87" s="107" t="str">
        <f>IF(Emission_Limit_Detail!B109="","",Emission_Limit_Detail!B109)</f>
        <v/>
      </c>
      <c r="V87" s="107" t="str">
        <f>IF(Emission_Limit_Detail!C109="","",Emission_Limit_Detail!C109)</f>
        <v/>
      </c>
      <c r="W87" s="107" t="str">
        <f>IF(Emission_Limit_Detail!E109="","",Emission_Limit_Detail!E109)</f>
        <v/>
      </c>
      <c r="X87" s="107" t="str">
        <f t="shared" si="23"/>
        <v/>
      </c>
      <c r="Y87" s="108" t="str">
        <f>IF(COUNTIF(X$2:X87,X87)=1,X87,"")</f>
        <v/>
      </c>
      <c r="Z87" s="109" t="str">
        <f t="shared" si="24"/>
        <v/>
      </c>
      <c r="AA87" s="109" t="str">
        <f t="shared" si="25"/>
        <v/>
      </c>
      <c r="AB87" s="109" t="str">
        <f t="shared" si="26"/>
        <v/>
      </c>
      <c r="AC87" s="109" t="str">
        <f t="shared" si="27"/>
        <v/>
      </c>
      <c r="AD87" s="109" t="str">
        <f t="shared" si="28"/>
        <v/>
      </c>
      <c r="AE87" s="109"/>
    </row>
    <row r="88" spans="1:31" ht="16.5" x14ac:dyDescent="0.45">
      <c r="A88" s="115" t="str">
        <f>+IF(D88="","",MAX(A$1:A87)+1)</f>
        <v/>
      </c>
      <c r="B88" s="238" t="str">
        <f>IF(Process_Unit_Source_Desc!C110="","",Process_Unit_Source_Desc!C110)</f>
        <v/>
      </c>
      <c r="C88" s="239" t="str">
        <f t="shared" si="22"/>
        <v/>
      </c>
      <c r="D88" s="238" t="str">
        <f>IF(COUNTIF(B$2:B88,B88)=1,B88,"")</f>
        <v/>
      </c>
      <c r="K88" s="115" t="str">
        <f>+IF(N88="","",MAX(K$1:K87)+1)</f>
        <v/>
      </c>
      <c r="L88" s="173" t="str">
        <f>IF(CMS_Identification!E110="","",CMS_Identification!E110)</f>
        <v/>
      </c>
      <c r="M88" s="239" t="str">
        <f t="shared" si="30"/>
        <v/>
      </c>
      <c r="N88" s="239" t="str">
        <f>IF(COUNTIF(L$2:L88,L88)=1,L88,"")</f>
        <v/>
      </c>
      <c r="T88" s="106" t="str">
        <f>+IF(Y88="","",MAX(T$1:T87)+1)</f>
        <v/>
      </c>
      <c r="U88" s="107" t="str">
        <f>IF(Emission_Limit_Detail!B110="","",Emission_Limit_Detail!B110)</f>
        <v/>
      </c>
      <c r="V88" s="107" t="str">
        <f>IF(Emission_Limit_Detail!C110="","",Emission_Limit_Detail!C110)</f>
        <v/>
      </c>
      <c r="W88" s="107" t="str">
        <f>IF(Emission_Limit_Detail!E110="","",Emission_Limit_Detail!E110)</f>
        <v/>
      </c>
      <c r="X88" s="107" t="str">
        <f t="shared" si="23"/>
        <v/>
      </c>
      <c r="Y88" s="108" t="str">
        <f>IF(COUNTIF(X$2:X88,X88)=1,X88,"")</f>
        <v/>
      </c>
      <c r="Z88" s="109" t="str">
        <f t="shared" si="24"/>
        <v/>
      </c>
      <c r="AA88" s="109" t="str">
        <f t="shared" si="25"/>
        <v/>
      </c>
      <c r="AB88" s="109" t="str">
        <f t="shared" si="26"/>
        <v/>
      </c>
      <c r="AC88" s="109" t="str">
        <f t="shared" si="27"/>
        <v/>
      </c>
      <c r="AD88" s="109" t="str">
        <f t="shared" si="28"/>
        <v/>
      </c>
      <c r="AE88" s="109"/>
    </row>
    <row r="89" spans="1:31" ht="16.5" x14ac:dyDescent="0.45">
      <c r="A89" s="171" t="str">
        <f>+IF(D89="","",MAX(A$1:A88)+1)</f>
        <v/>
      </c>
      <c r="B89" s="99" t="str">
        <f>IF(Process_Unit_Source_Desc!C111="","",Process_Unit_Source_Desc!C111)</f>
        <v/>
      </c>
      <c r="C89" s="82" t="str">
        <f t="shared" si="22"/>
        <v/>
      </c>
      <c r="D89" s="99" t="str">
        <f>IF(COUNTIF(B$2:B89,B89)=1,B89,"")</f>
        <v/>
      </c>
      <c r="K89" s="171" t="str">
        <f>+IF(N89="","",MAX(K$1:K88)+1)</f>
        <v/>
      </c>
      <c r="L89" s="172" t="str">
        <f>IF(CMS_Identification!E111="","",CMS_Identification!E111)</f>
        <v/>
      </c>
      <c r="M89" s="82" t="str">
        <f t="shared" si="30"/>
        <v/>
      </c>
      <c r="N89" s="82" t="str">
        <f>IF(COUNTIF(L$2:L89,L89)=1,L89,"")</f>
        <v/>
      </c>
      <c r="T89" s="106" t="str">
        <f>+IF(Y89="","",MAX(T$1:T88)+1)</f>
        <v/>
      </c>
      <c r="U89" s="107" t="str">
        <f>IF(Emission_Limit_Detail!B111="","",Emission_Limit_Detail!B111)</f>
        <v/>
      </c>
      <c r="V89" s="107" t="str">
        <f>IF(Emission_Limit_Detail!C111="","",Emission_Limit_Detail!C111)</f>
        <v/>
      </c>
      <c r="W89" s="107" t="str">
        <f>IF(Emission_Limit_Detail!E111="","",Emission_Limit_Detail!E111)</f>
        <v/>
      </c>
      <c r="X89" s="107" t="str">
        <f t="shared" si="23"/>
        <v/>
      </c>
      <c r="Y89" s="108" t="str">
        <f>IF(COUNTIF(X$2:X89,X89)=1,X89,"")</f>
        <v/>
      </c>
      <c r="Z89" s="109" t="str">
        <f t="shared" si="24"/>
        <v/>
      </c>
      <c r="AA89" s="109" t="str">
        <f t="shared" si="25"/>
        <v/>
      </c>
      <c r="AB89" s="109" t="str">
        <f t="shared" si="26"/>
        <v/>
      </c>
      <c r="AC89" s="109" t="str">
        <f t="shared" si="27"/>
        <v/>
      </c>
      <c r="AD89" s="109" t="str">
        <f t="shared" si="28"/>
        <v/>
      </c>
      <c r="AE89" s="109"/>
    </row>
    <row r="90" spans="1:31" ht="16.5" x14ac:dyDescent="0.45">
      <c r="A90" s="115" t="str">
        <f>+IF(D90="","",MAX(A$1:A89)+1)</f>
        <v/>
      </c>
      <c r="B90" s="238" t="str">
        <f>IF(Process_Unit_Source_Desc!C112="","",Process_Unit_Source_Desc!C112)</f>
        <v/>
      </c>
      <c r="C90" s="239" t="str">
        <f t="shared" si="22"/>
        <v/>
      </c>
      <c r="D90" s="238" t="str">
        <f>IF(COUNTIF(B$2:B90,B90)=1,B90,"")</f>
        <v/>
      </c>
      <c r="K90" s="115" t="str">
        <f>+IF(N90="","",MAX(K$1:K89)+1)</f>
        <v/>
      </c>
      <c r="L90" s="173" t="str">
        <f>IF(CMS_Identification!E112="","",CMS_Identification!E112)</f>
        <v/>
      </c>
      <c r="M90" s="239" t="str">
        <f t="shared" si="30"/>
        <v/>
      </c>
      <c r="N90" s="239" t="str">
        <f>IF(COUNTIF(L$2:L90,L90)=1,L90,"")</f>
        <v/>
      </c>
      <c r="T90" s="106" t="str">
        <f>+IF(Y90="","",MAX(T$1:T89)+1)</f>
        <v/>
      </c>
      <c r="U90" s="107" t="str">
        <f>IF(Emission_Limit_Detail!B112="","",Emission_Limit_Detail!B112)</f>
        <v/>
      </c>
      <c r="V90" s="107" t="str">
        <f>IF(Emission_Limit_Detail!C112="","",Emission_Limit_Detail!C112)</f>
        <v/>
      </c>
      <c r="W90" s="107" t="str">
        <f>IF(Emission_Limit_Detail!E112="","",Emission_Limit_Detail!E112)</f>
        <v/>
      </c>
      <c r="X90" s="107" t="str">
        <f t="shared" si="23"/>
        <v/>
      </c>
      <c r="Y90" s="108" t="str">
        <f>IF(COUNTIF(X$2:X90,X90)=1,X90,"")</f>
        <v/>
      </c>
      <c r="Z90" s="109" t="str">
        <f t="shared" si="24"/>
        <v/>
      </c>
      <c r="AA90" s="109" t="str">
        <f t="shared" si="25"/>
        <v/>
      </c>
      <c r="AB90" s="109" t="str">
        <f t="shared" si="26"/>
        <v/>
      </c>
      <c r="AC90" s="109" t="str">
        <f t="shared" si="27"/>
        <v/>
      </c>
      <c r="AD90" s="109" t="str">
        <f t="shared" si="28"/>
        <v/>
      </c>
      <c r="AE90" s="109"/>
    </row>
    <row r="91" spans="1:31" ht="16.5" x14ac:dyDescent="0.45">
      <c r="A91" s="171" t="str">
        <f>+IF(D91="","",MAX(A$1:A90)+1)</f>
        <v/>
      </c>
      <c r="B91" s="99" t="str">
        <f>IF(Process_Unit_Source_Desc!C113="","",Process_Unit_Source_Desc!C113)</f>
        <v/>
      </c>
      <c r="C91" s="82" t="str">
        <f t="shared" si="22"/>
        <v/>
      </c>
      <c r="D91" s="99" t="str">
        <f>IF(COUNTIF(B$2:B91,B91)=1,B91,"")</f>
        <v/>
      </c>
      <c r="K91" s="171" t="str">
        <f>+IF(N91="","",MAX(K$1:K90)+1)</f>
        <v/>
      </c>
      <c r="L91" s="172" t="str">
        <f>IF(CMS_Identification!E113="","",CMS_Identification!E113)</f>
        <v/>
      </c>
      <c r="M91" s="82" t="str">
        <f t="shared" si="30"/>
        <v/>
      </c>
      <c r="N91" s="82" t="str">
        <f>IF(COUNTIF(L$2:L91,L91)=1,L91,"")</f>
        <v/>
      </c>
      <c r="T91" s="106" t="str">
        <f>+IF(Y91="","",MAX(T$1:T90)+1)</f>
        <v/>
      </c>
      <c r="U91" s="107" t="str">
        <f>IF(Emission_Limit_Detail!B113="","",Emission_Limit_Detail!B113)</f>
        <v/>
      </c>
      <c r="V91" s="107" t="str">
        <f>IF(Emission_Limit_Detail!C113="","",Emission_Limit_Detail!C113)</f>
        <v/>
      </c>
      <c r="W91" s="107" t="str">
        <f>IF(Emission_Limit_Detail!E113="","",Emission_Limit_Detail!E113)</f>
        <v/>
      </c>
      <c r="X91" s="107" t="str">
        <f t="shared" si="23"/>
        <v/>
      </c>
      <c r="Y91" s="108" t="str">
        <f>IF(COUNTIF(X$2:X91,X91)=1,X91,"")</f>
        <v/>
      </c>
      <c r="Z91" s="109" t="str">
        <f t="shared" si="24"/>
        <v/>
      </c>
      <c r="AA91" s="109" t="str">
        <f t="shared" si="25"/>
        <v/>
      </c>
      <c r="AB91" s="109" t="str">
        <f t="shared" si="26"/>
        <v/>
      </c>
      <c r="AC91" s="109" t="str">
        <f t="shared" si="27"/>
        <v/>
      </c>
      <c r="AD91" s="109" t="str">
        <f t="shared" si="28"/>
        <v/>
      </c>
      <c r="AE91" s="109"/>
    </row>
    <row r="92" spans="1:31" ht="16.5" x14ac:dyDescent="0.45">
      <c r="A92" s="115" t="str">
        <f>+IF(D92="","",MAX(A$1:A91)+1)</f>
        <v/>
      </c>
      <c r="B92" s="238" t="str">
        <f>IF(Process_Unit_Source_Desc!C114="","",Process_Unit_Source_Desc!C114)</f>
        <v/>
      </c>
      <c r="C92" s="239" t="str">
        <f t="shared" si="22"/>
        <v/>
      </c>
      <c r="D92" s="238" t="str">
        <f>IF(COUNTIF(B$2:B92,B92)=1,B92,"")</f>
        <v/>
      </c>
      <c r="K92" s="115" t="str">
        <f>+IF(N92="","",MAX(K$1:K91)+1)</f>
        <v/>
      </c>
      <c r="L92" s="173" t="str">
        <f>IF(CMS_Identification!E114="","",CMS_Identification!E114)</f>
        <v/>
      </c>
      <c r="M92" s="239" t="str">
        <f t="shared" si="30"/>
        <v/>
      </c>
      <c r="N92" s="239" t="str">
        <f>IF(COUNTIF(L$2:L92,L92)=1,L92,"")</f>
        <v/>
      </c>
      <c r="T92" s="106" t="str">
        <f>+IF(Y92="","",MAX(T$1:T91)+1)</f>
        <v/>
      </c>
      <c r="U92" s="107" t="str">
        <f>IF(Emission_Limit_Detail!B114="","",Emission_Limit_Detail!B114)</f>
        <v/>
      </c>
      <c r="V92" s="107" t="str">
        <f>IF(Emission_Limit_Detail!C114="","",Emission_Limit_Detail!C114)</f>
        <v/>
      </c>
      <c r="W92" s="107" t="str">
        <f>IF(Emission_Limit_Detail!E114="","",Emission_Limit_Detail!E114)</f>
        <v/>
      </c>
      <c r="X92" s="107" t="str">
        <f t="shared" si="23"/>
        <v/>
      </c>
      <c r="Y92" s="108" t="str">
        <f>IF(COUNTIF(X$2:X92,X92)=1,X92,"")</f>
        <v/>
      </c>
      <c r="Z92" s="109" t="str">
        <f t="shared" si="24"/>
        <v/>
      </c>
      <c r="AA92" s="109" t="str">
        <f t="shared" si="25"/>
        <v/>
      </c>
      <c r="AB92" s="109" t="str">
        <f t="shared" si="26"/>
        <v/>
      </c>
      <c r="AC92" s="109" t="str">
        <f t="shared" si="27"/>
        <v/>
      </c>
      <c r="AD92" s="109" t="str">
        <f t="shared" si="28"/>
        <v/>
      </c>
      <c r="AE92" s="109"/>
    </row>
    <row r="93" spans="1:31" ht="16.5" x14ac:dyDescent="0.45">
      <c r="A93" s="171" t="str">
        <f>+IF(D93="","",MAX(A$1:A92)+1)</f>
        <v/>
      </c>
      <c r="B93" s="99" t="str">
        <f>IF(Process_Unit_Source_Desc!C115="","",Process_Unit_Source_Desc!C115)</f>
        <v/>
      </c>
      <c r="C93" s="82" t="str">
        <f t="shared" si="22"/>
        <v/>
      </c>
      <c r="D93" s="99" t="str">
        <f>IF(COUNTIF(B$2:B93,B93)=1,B93,"")</f>
        <v/>
      </c>
      <c r="K93" s="171" t="str">
        <f>+IF(N93="","",MAX(K$1:K92)+1)</f>
        <v/>
      </c>
      <c r="L93" s="172" t="str">
        <f>IF(CMS_Identification!E115="","",CMS_Identification!E115)</f>
        <v/>
      </c>
      <c r="M93" s="82" t="str">
        <f t="shared" si="30"/>
        <v/>
      </c>
      <c r="N93" s="82" t="str">
        <f>IF(COUNTIF(L$2:L93,L93)=1,L93,"")</f>
        <v/>
      </c>
      <c r="T93" s="106" t="str">
        <f>+IF(Y93="","",MAX(T$1:T92)+1)</f>
        <v/>
      </c>
      <c r="U93" s="107" t="str">
        <f>IF(Emission_Limit_Detail!B115="","",Emission_Limit_Detail!B115)</f>
        <v/>
      </c>
      <c r="V93" s="107" t="str">
        <f>IF(Emission_Limit_Detail!C115="","",Emission_Limit_Detail!C115)</f>
        <v/>
      </c>
      <c r="W93" s="107" t="str">
        <f>IF(Emission_Limit_Detail!E115="","",Emission_Limit_Detail!E115)</f>
        <v/>
      </c>
      <c r="X93" s="107" t="str">
        <f t="shared" si="23"/>
        <v/>
      </c>
      <c r="Y93" s="108" t="str">
        <f>IF(COUNTIF(X$2:X93,X93)=1,X93,"")</f>
        <v/>
      </c>
      <c r="Z93" s="109" t="str">
        <f t="shared" si="24"/>
        <v/>
      </c>
      <c r="AA93" s="109" t="str">
        <f t="shared" si="25"/>
        <v/>
      </c>
      <c r="AB93" s="109" t="str">
        <f t="shared" si="26"/>
        <v/>
      </c>
      <c r="AC93" s="109" t="str">
        <f t="shared" si="27"/>
        <v/>
      </c>
      <c r="AD93" s="109" t="str">
        <f t="shared" si="28"/>
        <v/>
      </c>
      <c r="AE93" s="109"/>
    </row>
    <row r="94" spans="1:31" ht="16.5" x14ac:dyDescent="0.45">
      <c r="A94" s="115" t="str">
        <f>+IF(D94="","",MAX(A$1:A93)+1)</f>
        <v/>
      </c>
      <c r="B94" s="238" t="str">
        <f>IF(Process_Unit_Source_Desc!C116="","",Process_Unit_Source_Desc!C116)</f>
        <v/>
      </c>
      <c r="C94" s="239" t="str">
        <f t="shared" si="22"/>
        <v/>
      </c>
      <c r="D94" s="238" t="str">
        <f>IF(COUNTIF(B$2:B94,B94)=1,B94,"")</f>
        <v/>
      </c>
      <c r="K94" s="115" t="str">
        <f>+IF(N94="","",MAX(K$1:K93)+1)</f>
        <v/>
      </c>
      <c r="L94" s="173" t="str">
        <f>IF(CMS_Identification!E116="","",CMS_Identification!E116)</f>
        <v/>
      </c>
      <c r="M94" s="239" t="str">
        <f t="shared" si="30"/>
        <v/>
      </c>
      <c r="N94" s="239" t="str">
        <f>IF(COUNTIF(L$2:L94,L94)=1,L94,"")</f>
        <v/>
      </c>
      <c r="T94" s="106" t="str">
        <f>+IF(Y94="","",MAX(T$1:T93)+1)</f>
        <v/>
      </c>
      <c r="U94" s="107" t="str">
        <f>IF(Emission_Limit_Detail!B116="","",Emission_Limit_Detail!B116)</f>
        <v/>
      </c>
      <c r="V94" s="107" t="str">
        <f>IF(Emission_Limit_Detail!C116="","",Emission_Limit_Detail!C116)</f>
        <v/>
      </c>
      <c r="W94" s="107" t="str">
        <f>IF(Emission_Limit_Detail!E116="","",Emission_Limit_Detail!E116)</f>
        <v/>
      </c>
      <c r="X94" s="107" t="str">
        <f t="shared" si="23"/>
        <v/>
      </c>
      <c r="Y94" s="108" t="str">
        <f>IF(COUNTIF(X$2:X94,X94)=1,X94,"")</f>
        <v/>
      </c>
      <c r="Z94" s="109" t="str">
        <f t="shared" si="24"/>
        <v/>
      </c>
      <c r="AA94" s="109" t="str">
        <f t="shared" si="25"/>
        <v/>
      </c>
      <c r="AB94" s="109" t="str">
        <f t="shared" si="26"/>
        <v/>
      </c>
      <c r="AC94" s="109" t="str">
        <f t="shared" si="27"/>
        <v/>
      </c>
      <c r="AD94" s="109" t="str">
        <f t="shared" si="28"/>
        <v/>
      </c>
      <c r="AE94" s="109"/>
    </row>
    <row r="95" spans="1:31" ht="16.5" x14ac:dyDescent="0.45">
      <c r="A95" s="171" t="str">
        <f>+IF(D95="","",MAX(A$1:A94)+1)</f>
        <v/>
      </c>
      <c r="B95" s="99" t="str">
        <f>IF(Process_Unit_Source_Desc!C117="","",Process_Unit_Source_Desc!C117)</f>
        <v/>
      </c>
      <c r="C95" s="82" t="str">
        <f t="shared" si="22"/>
        <v/>
      </c>
      <c r="D95" s="99" t="str">
        <f>IF(COUNTIF(B$2:B95,B95)=1,B95,"")</f>
        <v/>
      </c>
      <c r="K95" s="171" t="str">
        <f>+IF(N95="","",MAX(K$1:K94)+1)</f>
        <v/>
      </c>
      <c r="L95" s="172" t="str">
        <f>IF(CMS_Identification!E117="","",CMS_Identification!E117)</f>
        <v/>
      </c>
      <c r="M95" s="82" t="str">
        <f t="shared" si="30"/>
        <v/>
      </c>
      <c r="N95" s="82" t="str">
        <f>IF(COUNTIF(L$2:L95,L95)=1,L95,"")</f>
        <v/>
      </c>
      <c r="T95" s="106" t="str">
        <f>+IF(Y95="","",MAX(T$1:T94)+1)</f>
        <v/>
      </c>
      <c r="U95" s="107" t="str">
        <f>IF(Emission_Limit_Detail!B117="","",Emission_Limit_Detail!B117)</f>
        <v/>
      </c>
      <c r="V95" s="107" t="str">
        <f>IF(Emission_Limit_Detail!C117="","",Emission_Limit_Detail!C117)</f>
        <v/>
      </c>
      <c r="W95" s="107" t="str">
        <f>IF(Emission_Limit_Detail!E117="","",Emission_Limit_Detail!E117)</f>
        <v/>
      </c>
      <c r="X95" s="107" t="str">
        <f t="shared" si="23"/>
        <v/>
      </c>
      <c r="Y95" s="108" t="str">
        <f>IF(COUNTIF(X$2:X95,X95)=1,X95,"")</f>
        <v/>
      </c>
      <c r="Z95" s="109" t="str">
        <f t="shared" si="24"/>
        <v/>
      </c>
      <c r="AA95" s="109" t="str">
        <f t="shared" si="25"/>
        <v/>
      </c>
      <c r="AB95" s="109" t="str">
        <f t="shared" si="26"/>
        <v/>
      </c>
      <c r="AC95" s="109" t="str">
        <f t="shared" si="27"/>
        <v/>
      </c>
      <c r="AD95" s="109" t="str">
        <f t="shared" si="28"/>
        <v/>
      </c>
      <c r="AE95" s="109"/>
    </row>
    <row r="96" spans="1:31" ht="16.5" x14ac:dyDescent="0.45">
      <c r="A96" s="115" t="str">
        <f>+IF(D96="","",MAX(A$1:A95)+1)</f>
        <v/>
      </c>
      <c r="B96" s="238" t="str">
        <f>IF(Process_Unit_Source_Desc!C118="","",Process_Unit_Source_Desc!C118)</f>
        <v/>
      </c>
      <c r="C96" s="239" t="str">
        <f t="shared" si="22"/>
        <v/>
      </c>
      <c r="D96" s="238" t="str">
        <f>IF(COUNTIF(B$2:B96,B96)=1,B96,"")</f>
        <v/>
      </c>
      <c r="K96" s="115" t="str">
        <f>+IF(N96="","",MAX(K$1:K95)+1)</f>
        <v/>
      </c>
      <c r="L96" s="173" t="str">
        <f>IF(CMS_Identification!E118="","",CMS_Identification!E118)</f>
        <v/>
      </c>
      <c r="M96" s="239" t="str">
        <f t="shared" si="30"/>
        <v/>
      </c>
      <c r="N96" s="239" t="str">
        <f>IF(COUNTIF(L$2:L96,L96)=1,L96,"")</f>
        <v/>
      </c>
      <c r="T96" s="106" t="str">
        <f>+IF(Y96="","",MAX(T$1:T95)+1)</f>
        <v/>
      </c>
      <c r="U96" s="107" t="str">
        <f>IF(Emission_Limit_Detail!B118="","",Emission_Limit_Detail!B118)</f>
        <v/>
      </c>
      <c r="V96" s="107" t="str">
        <f>IF(Emission_Limit_Detail!C118="","",Emission_Limit_Detail!C118)</f>
        <v/>
      </c>
      <c r="W96" s="107" t="str">
        <f>IF(Emission_Limit_Detail!E118="","",Emission_Limit_Detail!E118)</f>
        <v/>
      </c>
      <c r="X96" s="107" t="str">
        <f t="shared" si="23"/>
        <v/>
      </c>
      <c r="Y96" s="108" t="str">
        <f>IF(COUNTIF(X$2:X96,X96)=1,X96,"")</f>
        <v/>
      </c>
      <c r="Z96" s="109" t="str">
        <f t="shared" si="24"/>
        <v/>
      </c>
      <c r="AA96" s="109" t="str">
        <f t="shared" si="25"/>
        <v/>
      </c>
      <c r="AB96" s="109" t="str">
        <f t="shared" si="26"/>
        <v/>
      </c>
      <c r="AC96" s="109" t="str">
        <f t="shared" si="27"/>
        <v/>
      </c>
      <c r="AD96" s="109" t="str">
        <f t="shared" si="28"/>
        <v/>
      </c>
      <c r="AE96" s="109"/>
    </row>
    <row r="97" spans="1:31" ht="16.5" x14ac:dyDescent="0.45">
      <c r="A97" s="171" t="str">
        <f>+IF(D97="","",MAX(A$1:A96)+1)</f>
        <v/>
      </c>
      <c r="B97" s="99" t="str">
        <f>IF(Process_Unit_Source_Desc!C119="","",Process_Unit_Source_Desc!C119)</f>
        <v/>
      </c>
      <c r="C97" s="82" t="str">
        <f t="shared" si="22"/>
        <v/>
      </c>
      <c r="D97" s="99" t="str">
        <f>IF(COUNTIF(B$2:B97,B97)=1,B97,"")</f>
        <v/>
      </c>
      <c r="K97" s="171" t="str">
        <f>+IF(N97="","",MAX(K$1:K96)+1)</f>
        <v/>
      </c>
      <c r="L97" s="172" t="str">
        <f>IF(CMS_Identification!E119="","",CMS_Identification!E119)</f>
        <v/>
      </c>
      <c r="M97" s="82" t="str">
        <f t="shared" si="30"/>
        <v/>
      </c>
      <c r="N97" s="82" t="str">
        <f>IF(COUNTIF(L$2:L97,L97)=1,L97,"")</f>
        <v/>
      </c>
      <c r="T97" s="106" t="str">
        <f>+IF(Y97="","",MAX(T$1:T96)+1)</f>
        <v/>
      </c>
      <c r="U97" s="107" t="str">
        <f>IF(Emission_Limit_Detail!B119="","",Emission_Limit_Detail!B119)</f>
        <v/>
      </c>
      <c r="V97" s="107" t="str">
        <f>IF(Emission_Limit_Detail!C119="","",Emission_Limit_Detail!C119)</f>
        <v/>
      </c>
      <c r="W97" s="107" t="str">
        <f>IF(Emission_Limit_Detail!E119="","",Emission_Limit_Detail!E119)</f>
        <v/>
      </c>
      <c r="X97" s="107" t="str">
        <f t="shared" si="23"/>
        <v/>
      </c>
      <c r="Y97" s="108" t="str">
        <f>IF(COUNTIF(X$2:X97,X97)=1,X97,"")</f>
        <v/>
      </c>
      <c r="Z97" s="109" t="str">
        <f t="shared" si="24"/>
        <v/>
      </c>
      <c r="AA97" s="109" t="str">
        <f t="shared" si="25"/>
        <v/>
      </c>
      <c r="AB97" s="109" t="str">
        <f t="shared" si="26"/>
        <v/>
      </c>
      <c r="AC97" s="109" t="str">
        <f t="shared" si="27"/>
        <v/>
      </c>
      <c r="AD97" s="109" t="str">
        <f t="shared" si="28"/>
        <v/>
      </c>
      <c r="AE97" s="109"/>
    </row>
    <row r="98" spans="1:31" ht="16.5" x14ac:dyDescent="0.45">
      <c r="A98" s="115" t="str">
        <f>+IF(D98="","",MAX(A$1:A97)+1)</f>
        <v/>
      </c>
      <c r="B98" s="238" t="str">
        <f>IF(Process_Unit_Source_Desc!C120="","",Process_Unit_Source_Desc!C120)</f>
        <v/>
      </c>
      <c r="C98" s="239" t="str">
        <f t="shared" si="22"/>
        <v/>
      </c>
      <c r="D98" s="238" t="str">
        <f>IF(COUNTIF(B$2:B98,B98)=1,B98,"")</f>
        <v/>
      </c>
      <c r="K98" s="115" t="str">
        <f>+IF(N98="","",MAX(K$1:K97)+1)</f>
        <v/>
      </c>
      <c r="L98" s="173" t="str">
        <f>IF(CMS_Identification!E120="","",CMS_Identification!E120)</f>
        <v/>
      </c>
      <c r="M98" s="239" t="str">
        <f t="shared" si="30"/>
        <v/>
      </c>
      <c r="N98" s="239" t="str">
        <f>IF(COUNTIF(L$2:L98,L98)=1,L98,"")</f>
        <v/>
      </c>
      <c r="T98" s="106" t="str">
        <f>+IF(Y98="","",MAX(T$1:T97)+1)</f>
        <v/>
      </c>
      <c r="U98" s="107" t="str">
        <f>IF(Emission_Limit_Detail!B120="","",Emission_Limit_Detail!B120)</f>
        <v/>
      </c>
      <c r="V98" s="107" t="str">
        <f>IF(Emission_Limit_Detail!C120="","",Emission_Limit_Detail!C120)</f>
        <v/>
      </c>
      <c r="W98" s="107" t="str">
        <f>IF(Emission_Limit_Detail!E120="","",Emission_Limit_Detail!E120)</f>
        <v/>
      </c>
      <c r="X98" s="107" t="str">
        <f t="shared" si="23"/>
        <v/>
      </c>
      <c r="Y98" s="108" t="str">
        <f>IF(COUNTIF(X$2:X98,X98)=1,X98,"")</f>
        <v/>
      </c>
      <c r="Z98" s="109" t="str">
        <f t="shared" si="24"/>
        <v/>
      </c>
      <c r="AA98" s="109" t="str">
        <f t="shared" si="25"/>
        <v/>
      </c>
      <c r="AB98" s="109" t="str">
        <f t="shared" si="26"/>
        <v/>
      </c>
      <c r="AC98" s="109" t="str">
        <f t="shared" si="27"/>
        <v/>
      </c>
      <c r="AD98" s="109" t="str">
        <f t="shared" si="28"/>
        <v/>
      </c>
      <c r="AE98" s="109"/>
    </row>
    <row r="99" spans="1:31" ht="16.5" x14ac:dyDescent="0.45">
      <c r="A99" s="171" t="str">
        <f>+IF(D99="","",MAX(A$1:A98)+1)</f>
        <v/>
      </c>
      <c r="B99" s="99" t="str">
        <f>IF(Process_Unit_Source_Desc!C121="","",Process_Unit_Source_Desc!C121)</f>
        <v/>
      </c>
      <c r="C99" s="82" t="str">
        <f t="shared" si="22"/>
        <v/>
      </c>
      <c r="D99" s="99" t="str">
        <f>IF(COUNTIF(B$2:B99,B99)=1,B99,"")</f>
        <v/>
      </c>
      <c r="K99" s="171" t="str">
        <f>+IF(N99="","",MAX(K$1:K98)+1)</f>
        <v/>
      </c>
      <c r="L99" s="172" t="str">
        <f>IF(CMS_Identification!E121="","",CMS_Identification!E121)</f>
        <v/>
      </c>
      <c r="M99" s="82" t="str">
        <f t="shared" si="30"/>
        <v/>
      </c>
      <c r="N99" s="82" t="str">
        <f>IF(COUNTIF(L$2:L99,L99)=1,L99,"")</f>
        <v/>
      </c>
      <c r="T99" s="106" t="str">
        <f>+IF(Y99="","",MAX(T$1:T98)+1)</f>
        <v/>
      </c>
      <c r="U99" s="107" t="str">
        <f>IF(Emission_Limit_Detail!B121="","",Emission_Limit_Detail!B121)</f>
        <v/>
      </c>
      <c r="V99" s="107" t="str">
        <f>IF(Emission_Limit_Detail!C121="","",Emission_Limit_Detail!C121)</f>
        <v/>
      </c>
      <c r="W99" s="107" t="str">
        <f>IF(Emission_Limit_Detail!E121="","",Emission_Limit_Detail!E121)</f>
        <v/>
      </c>
      <c r="X99" s="107" t="str">
        <f t="shared" si="23"/>
        <v/>
      </c>
      <c r="Y99" s="108" t="str">
        <f>IF(COUNTIF(X$2:X99,X99)=1,X99,"")</f>
        <v/>
      </c>
      <c r="Z99" s="109" t="str">
        <f t="shared" si="24"/>
        <v/>
      </c>
      <c r="AA99" s="109" t="str">
        <f t="shared" si="25"/>
        <v/>
      </c>
      <c r="AB99" s="109" t="str">
        <f t="shared" si="26"/>
        <v/>
      </c>
      <c r="AC99" s="109" t="str">
        <f t="shared" si="27"/>
        <v/>
      </c>
      <c r="AD99" s="109" t="str">
        <f t="shared" si="28"/>
        <v/>
      </c>
      <c r="AE99" s="109"/>
    </row>
    <row r="100" spans="1:31" ht="16.5" x14ac:dyDescent="0.45">
      <c r="A100" s="115" t="str">
        <f>+IF(D100="","",MAX(A$1:A99)+1)</f>
        <v/>
      </c>
      <c r="B100" s="238" t="str">
        <f>IF(Process_Unit_Source_Desc!C122="","",Process_Unit_Source_Desc!C122)</f>
        <v/>
      </c>
      <c r="C100" s="239" t="str">
        <f t="shared" si="22"/>
        <v/>
      </c>
      <c r="D100" s="238" t="str">
        <f>IF(COUNTIF(B$2:B100,B100)=1,B100,"")</f>
        <v/>
      </c>
      <c r="K100" s="115" t="str">
        <f>+IF(N100="","",MAX(K$1:K99)+1)</f>
        <v/>
      </c>
      <c r="L100" s="173" t="str">
        <f>IF(CMS_Identification!E122="","",CMS_Identification!E122)</f>
        <v/>
      </c>
      <c r="M100" s="239" t="str">
        <f t="shared" si="30"/>
        <v/>
      </c>
      <c r="N100" s="239" t="str">
        <f>IF(COUNTIF(L$2:L100,L100)=1,L100,"")</f>
        <v/>
      </c>
      <c r="T100" s="106" t="str">
        <f>+IF(Y100="","",MAX(T$1:T99)+1)</f>
        <v/>
      </c>
      <c r="U100" s="107" t="str">
        <f>IF(Emission_Limit_Detail!B122="","",Emission_Limit_Detail!B122)</f>
        <v/>
      </c>
      <c r="V100" s="107" t="str">
        <f>IF(Emission_Limit_Detail!C122="","",Emission_Limit_Detail!C122)</f>
        <v/>
      </c>
      <c r="W100" s="107" t="str">
        <f>IF(Emission_Limit_Detail!E122="","",Emission_Limit_Detail!E122)</f>
        <v/>
      </c>
      <c r="X100" s="107" t="str">
        <f t="shared" si="23"/>
        <v/>
      </c>
      <c r="Y100" s="108" t="str">
        <f>IF(COUNTIF(X$2:X100,X100)=1,X100,"")</f>
        <v/>
      </c>
      <c r="Z100" s="109" t="str">
        <f t="shared" si="24"/>
        <v/>
      </c>
      <c r="AA100" s="109" t="str">
        <f t="shared" si="25"/>
        <v/>
      </c>
      <c r="AB100" s="109" t="str">
        <f t="shared" si="26"/>
        <v/>
      </c>
      <c r="AC100" s="109" t="str">
        <f t="shared" si="27"/>
        <v/>
      </c>
      <c r="AD100" s="109" t="str">
        <f t="shared" si="28"/>
        <v/>
      </c>
      <c r="AE100" s="109"/>
    </row>
    <row r="101" spans="1:31" ht="16.5" x14ac:dyDescent="0.45">
      <c r="A101" s="171" t="str">
        <f>+IF(D101="","",MAX(A$1:A100)+1)</f>
        <v/>
      </c>
      <c r="B101" s="99" t="str">
        <f>IF(Process_Unit_Source_Desc!C123="","",Process_Unit_Source_Desc!C123)</f>
        <v/>
      </c>
      <c r="C101" s="82" t="str">
        <f t="shared" si="22"/>
        <v/>
      </c>
      <c r="D101" s="99" t="str">
        <f>IF(COUNTIF(B$2:B101,B101)=1,B101,"")</f>
        <v/>
      </c>
      <c r="K101" s="161" t="str">
        <f>+IF(N101="","",MAX(K$1:K100)+1)</f>
        <v/>
      </c>
      <c r="L101" s="174" t="str">
        <f>IF(CMS_Identification!E123="","",CMS_Identification!E123)</f>
        <v/>
      </c>
      <c r="M101" s="242" t="str">
        <f t="shared" si="30"/>
        <v/>
      </c>
      <c r="N101" s="242" t="str">
        <f>IF(COUNTIF(L$2:L101,L101)=1,L101,"")</f>
        <v/>
      </c>
      <c r="T101" s="106" t="str">
        <f>+IF(Y101="","",MAX(T$1:T100)+1)</f>
        <v/>
      </c>
      <c r="U101" s="107" t="str">
        <f>IF(Emission_Limit_Detail!B123="","",Emission_Limit_Detail!B123)</f>
        <v/>
      </c>
      <c r="V101" s="107" t="str">
        <f>IF(Emission_Limit_Detail!C123="","",Emission_Limit_Detail!C123)</f>
        <v/>
      </c>
      <c r="W101" s="107" t="str">
        <f>IF(Emission_Limit_Detail!E123="","",Emission_Limit_Detail!E123)</f>
        <v/>
      </c>
      <c r="X101" s="107" t="str">
        <f t="shared" si="23"/>
        <v/>
      </c>
      <c r="Y101" s="108" t="str">
        <f>IF(COUNTIF(X$2:X101,X101)=1,X101,"")</f>
        <v/>
      </c>
      <c r="Z101" s="109" t="str">
        <f t="shared" si="24"/>
        <v/>
      </c>
      <c r="AA101" s="109" t="str">
        <f t="shared" si="25"/>
        <v/>
      </c>
      <c r="AB101" s="109" t="str">
        <f t="shared" si="26"/>
        <v/>
      </c>
      <c r="AC101" s="109" t="str">
        <f t="shared" si="27"/>
        <v/>
      </c>
      <c r="AD101" s="109" t="str">
        <f t="shared" si="28"/>
        <v/>
      </c>
      <c r="AE101" s="109"/>
    </row>
    <row r="102" spans="1:31" ht="16.5" x14ac:dyDescent="0.45">
      <c r="A102" s="115" t="str">
        <f>+IF(D102="","",MAX(A$1:A101)+1)</f>
        <v/>
      </c>
      <c r="B102" s="238" t="str">
        <f>IF(Process_Unit_Source_Desc!C124="","",Process_Unit_Source_Desc!C124)</f>
        <v/>
      </c>
      <c r="C102" s="239" t="str">
        <f t="shared" si="22"/>
        <v/>
      </c>
      <c r="D102" s="238" t="str">
        <f>IF(COUNTIF(B$2:B102,B102)=1,B102,"")</f>
        <v/>
      </c>
      <c r="T102" s="106" t="str">
        <f>+IF(Y102="","",MAX(T$1:T101)+1)</f>
        <v/>
      </c>
      <c r="U102" s="107" t="str">
        <f>IF(Emission_Limit_Detail!B124="","",Emission_Limit_Detail!B124)</f>
        <v/>
      </c>
      <c r="V102" s="107" t="str">
        <f>IF(Emission_Limit_Detail!C124="","",Emission_Limit_Detail!C124)</f>
        <v/>
      </c>
      <c r="W102" s="107" t="str">
        <f>IF(Emission_Limit_Detail!E124="","",Emission_Limit_Detail!E124)</f>
        <v/>
      </c>
      <c r="X102" s="107" t="str">
        <f t="shared" si="23"/>
        <v/>
      </c>
      <c r="Y102" s="108" t="str">
        <f>IF(COUNTIF(X$2:X102,X102)=1,X102,"")</f>
        <v/>
      </c>
      <c r="Z102" s="109" t="str">
        <f t="shared" si="24"/>
        <v/>
      </c>
      <c r="AA102" s="109" t="str">
        <f t="shared" si="25"/>
        <v/>
      </c>
      <c r="AB102" s="109" t="str">
        <f t="shared" si="26"/>
        <v/>
      </c>
      <c r="AC102" s="109" t="str">
        <f t="shared" si="27"/>
        <v/>
      </c>
      <c r="AD102" s="109" t="str">
        <f t="shared" si="28"/>
        <v/>
      </c>
      <c r="AE102" s="109"/>
    </row>
    <row r="103" spans="1:31" ht="16.5" x14ac:dyDescent="0.45">
      <c r="A103" s="171" t="str">
        <f>+IF(D103="","",MAX(A$1:A102)+1)</f>
        <v/>
      </c>
      <c r="B103" s="99" t="str">
        <f>IF(Process_Unit_Source_Desc!C125="","",Process_Unit_Source_Desc!C125)</f>
        <v/>
      </c>
      <c r="C103" s="82" t="str">
        <f t="shared" si="22"/>
        <v/>
      </c>
      <c r="D103" s="99" t="str">
        <f>IF(COUNTIF(B$2:B103,B103)=1,B103,"")</f>
        <v/>
      </c>
      <c r="T103" s="106" t="str">
        <f>+IF(Y103="","",MAX(T$1:T102)+1)</f>
        <v/>
      </c>
      <c r="U103" s="107" t="str">
        <f>IF(Emission_Limit_Detail!B125="","",Emission_Limit_Detail!B125)</f>
        <v/>
      </c>
      <c r="V103" s="107" t="str">
        <f>IF(Emission_Limit_Detail!C125="","",Emission_Limit_Detail!C125)</f>
        <v/>
      </c>
      <c r="W103" s="107" t="str">
        <f>IF(Emission_Limit_Detail!E125="","",Emission_Limit_Detail!E125)</f>
        <v/>
      </c>
      <c r="X103" s="107" t="str">
        <f t="shared" si="23"/>
        <v/>
      </c>
      <c r="Y103" s="108" t="str">
        <f>IF(COUNTIF(X$2:X103,X103)=1,X103,"")</f>
        <v/>
      </c>
      <c r="Z103" s="109" t="str">
        <f t="shared" si="24"/>
        <v/>
      </c>
      <c r="AA103" s="109" t="str">
        <f t="shared" si="25"/>
        <v/>
      </c>
      <c r="AB103" s="109" t="str">
        <f t="shared" si="26"/>
        <v/>
      </c>
      <c r="AC103" s="109" t="str">
        <f t="shared" si="27"/>
        <v/>
      </c>
      <c r="AD103" s="109" t="str">
        <f t="shared" si="28"/>
        <v/>
      </c>
      <c r="AE103" s="109"/>
    </row>
    <row r="104" spans="1:31" ht="16.5" x14ac:dyDescent="0.45">
      <c r="A104" s="115" t="str">
        <f>+IF(D104="","",MAX(A$1:A103)+1)</f>
        <v/>
      </c>
      <c r="B104" s="238" t="str">
        <f>IF(Process_Unit_Source_Desc!C126="","",Process_Unit_Source_Desc!C126)</f>
        <v/>
      </c>
      <c r="C104" s="239" t="str">
        <f t="shared" si="22"/>
        <v/>
      </c>
      <c r="D104" s="238" t="str">
        <f>IF(COUNTIF(B$2:B104,B104)=1,B104,"")</f>
        <v/>
      </c>
      <c r="T104" s="106" t="str">
        <f>+IF(Y104="","",MAX(T$1:T103)+1)</f>
        <v/>
      </c>
      <c r="U104" s="107" t="str">
        <f>IF(Emission_Limit_Detail!B126="","",Emission_Limit_Detail!B126)</f>
        <v/>
      </c>
      <c r="V104" s="107" t="str">
        <f>IF(Emission_Limit_Detail!C126="","",Emission_Limit_Detail!C126)</f>
        <v/>
      </c>
      <c r="W104" s="107" t="str">
        <f>IF(Emission_Limit_Detail!E126="","",Emission_Limit_Detail!E126)</f>
        <v/>
      </c>
      <c r="X104" s="107" t="str">
        <f t="shared" si="23"/>
        <v/>
      </c>
      <c r="Y104" s="108" t="str">
        <f>IF(COUNTIF(X$2:X104,X104)=1,X104,"")</f>
        <v/>
      </c>
      <c r="Z104" s="109" t="str">
        <f t="shared" si="24"/>
        <v/>
      </c>
      <c r="AA104" s="109" t="str">
        <f t="shared" si="25"/>
        <v/>
      </c>
      <c r="AB104" s="109" t="str">
        <f t="shared" si="26"/>
        <v/>
      </c>
      <c r="AC104" s="109" t="str">
        <f t="shared" si="27"/>
        <v/>
      </c>
      <c r="AD104" s="109" t="str">
        <f t="shared" si="28"/>
        <v/>
      </c>
      <c r="AE104" s="109"/>
    </row>
    <row r="105" spans="1:31" ht="16.5" x14ac:dyDescent="0.45">
      <c r="A105" s="171" t="str">
        <f>+IF(D105="","",MAX(A$1:A104)+1)</f>
        <v/>
      </c>
      <c r="B105" s="99" t="str">
        <f>IF(Process_Unit_Source_Desc!C127="","",Process_Unit_Source_Desc!C127)</f>
        <v/>
      </c>
      <c r="C105" s="82" t="str">
        <f t="shared" si="22"/>
        <v/>
      </c>
      <c r="D105" s="99" t="str">
        <f>IF(COUNTIF(B$2:B105,B105)=1,B105,"")</f>
        <v/>
      </c>
      <c r="T105" s="106" t="str">
        <f>+IF(Y105="","",MAX(T$1:T104)+1)</f>
        <v/>
      </c>
      <c r="U105" s="107" t="str">
        <f>IF(Emission_Limit_Detail!B127="","",Emission_Limit_Detail!B127)</f>
        <v/>
      </c>
      <c r="V105" s="107" t="str">
        <f>IF(Emission_Limit_Detail!C127="","",Emission_Limit_Detail!C127)</f>
        <v/>
      </c>
      <c r="W105" s="107" t="str">
        <f>IF(Emission_Limit_Detail!E127="","",Emission_Limit_Detail!E127)</f>
        <v/>
      </c>
      <c r="X105" s="107" t="str">
        <f t="shared" si="23"/>
        <v/>
      </c>
      <c r="Y105" s="108" t="str">
        <f>IF(COUNTIF(X$2:X105,X105)=1,X105,"")</f>
        <v/>
      </c>
      <c r="Z105" s="109" t="str">
        <f t="shared" si="24"/>
        <v/>
      </c>
      <c r="AA105" s="109" t="str">
        <f t="shared" si="25"/>
        <v/>
      </c>
      <c r="AB105" s="109" t="str">
        <f t="shared" si="26"/>
        <v/>
      </c>
      <c r="AC105" s="109" t="str">
        <f t="shared" si="27"/>
        <v/>
      </c>
      <c r="AD105" s="109" t="str">
        <f t="shared" si="28"/>
        <v/>
      </c>
      <c r="AE105" s="109"/>
    </row>
    <row r="106" spans="1:31" ht="16.5" x14ac:dyDescent="0.45">
      <c r="A106" s="115" t="str">
        <f>+IF(D106="","",MAX(A$1:A105)+1)</f>
        <v/>
      </c>
      <c r="B106" s="238" t="str">
        <f>IF(Process_Unit_Source_Desc!C128="","",Process_Unit_Source_Desc!C128)</f>
        <v/>
      </c>
      <c r="C106" s="239" t="str">
        <f t="shared" si="22"/>
        <v/>
      </c>
      <c r="D106" s="238" t="str">
        <f>IF(COUNTIF(B$2:B106,B106)=1,B106,"")</f>
        <v/>
      </c>
      <c r="T106" s="106" t="str">
        <f>+IF(Y106="","",MAX(T$1:T105)+1)</f>
        <v/>
      </c>
      <c r="U106" s="107" t="str">
        <f>IF(Emission_Limit_Detail!B128="","",Emission_Limit_Detail!B128)</f>
        <v/>
      </c>
      <c r="V106" s="107" t="str">
        <f>IF(Emission_Limit_Detail!C128="","",Emission_Limit_Detail!C128)</f>
        <v/>
      </c>
      <c r="W106" s="107" t="str">
        <f>IF(Emission_Limit_Detail!E128="","",Emission_Limit_Detail!E128)</f>
        <v/>
      </c>
      <c r="X106" s="107" t="str">
        <f t="shared" si="23"/>
        <v/>
      </c>
      <c r="Y106" s="108" t="str">
        <f>IF(COUNTIF(X$2:X106,X106)=1,X106,"")</f>
        <v/>
      </c>
      <c r="Z106" s="109" t="str">
        <f t="shared" si="24"/>
        <v/>
      </c>
      <c r="AA106" s="109" t="str">
        <f t="shared" si="25"/>
        <v/>
      </c>
      <c r="AB106" s="109" t="str">
        <f t="shared" si="26"/>
        <v/>
      </c>
      <c r="AC106" s="109" t="str">
        <f t="shared" si="27"/>
        <v/>
      </c>
      <c r="AD106" s="109" t="str">
        <f t="shared" si="28"/>
        <v/>
      </c>
      <c r="AE106" s="109"/>
    </row>
    <row r="107" spans="1:31" ht="16.5" x14ac:dyDescent="0.45">
      <c r="A107" s="171" t="str">
        <f>+IF(D107="","",MAX(A$1:A106)+1)</f>
        <v/>
      </c>
      <c r="B107" s="99" t="str">
        <f>IF(Process_Unit_Source_Desc!C129="","",Process_Unit_Source_Desc!C129)</f>
        <v/>
      </c>
      <c r="C107" s="82" t="str">
        <f t="shared" si="22"/>
        <v/>
      </c>
      <c r="D107" s="99" t="str">
        <f>IF(COUNTIF(B$2:B107,B107)=1,B107,"")</f>
        <v/>
      </c>
      <c r="T107" s="106" t="str">
        <f>+IF(Y107="","",MAX(T$1:T106)+1)</f>
        <v/>
      </c>
      <c r="U107" s="107" t="str">
        <f>IF(Emission_Limit_Detail!B129="","",Emission_Limit_Detail!B129)</f>
        <v/>
      </c>
      <c r="V107" s="107" t="str">
        <f>IF(Emission_Limit_Detail!C129="","",Emission_Limit_Detail!C129)</f>
        <v/>
      </c>
      <c r="W107" s="107" t="str">
        <f>IF(Emission_Limit_Detail!E129="","",Emission_Limit_Detail!E129)</f>
        <v/>
      </c>
      <c r="X107" s="107" t="str">
        <f t="shared" si="23"/>
        <v/>
      </c>
      <c r="Y107" s="108" t="str">
        <f>IF(COUNTIF(X$2:X107,X107)=1,X107,"")</f>
        <v/>
      </c>
      <c r="Z107" s="109" t="str">
        <f t="shared" si="24"/>
        <v/>
      </c>
      <c r="AA107" s="109" t="str">
        <f t="shared" si="25"/>
        <v/>
      </c>
      <c r="AB107" s="109" t="str">
        <f t="shared" si="26"/>
        <v/>
      </c>
      <c r="AC107" s="109" t="str">
        <f t="shared" si="27"/>
        <v/>
      </c>
      <c r="AD107" s="109" t="str">
        <f t="shared" si="28"/>
        <v/>
      </c>
      <c r="AE107" s="109"/>
    </row>
    <row r="108" spans="1:31" ht="16.5" x14ac:dyDescent="0.45">
      <c r="A108" s="115" t="str">
        <f>+IF(D108="","",MAX(A$1:A107)+1)</f>
        <v/>
      </c>
      <c r="B108" s="238" t="str">
        <f>IF(Process_Unit_Source_Desc!C130="","",Process_Unit_Source_Desc!C130)</f>
        <v/>
      </c>
      <c r="C108" s="239" t="str">
        <f t="shared" si="22"/>
        <v/>
      </c>
      <c r="D108" s="238" t="str">
        <f>IF(COUNTIF(B$2:B108,B108)=1,B108,"")</f>
        <v/>
      </c>
      <c r="T108" s="106" t="str">
        <f>+IF(Y108="","",MAX(T$1:T107)+1)</f>
        <v/>
      </c>
      <c r="U108" s="107" t="str">
        <f>IF(Emission_Limit_Detail!B130="","",Emission_Limit_Detail!B130)</f>
        <v/>
      </c>
      <c r="V108" s="107" t="str">
        <f>IF(Emission_Limit_Detail!C130="","",Emission_Limit_Detail!C130)</f>
        <v/>
      </c>
      <c r="W108" s="107" t="str">
        <f>IF(Emission_Limit_Detail!E130="","",Emission_Limit_Detail!E130)</f>
        <v/>
      </c>
      <c r="X108" s="107" t="str">
        <f t="shared" si="23"/>
        <v/>
      </c>
      <c r="Y108" s="108" t="str">
        <f>IF(COUNTIF(X$2:X108,X108)=1,X108,"")</f>
        <v/>
      </c>
      <c r="Z108" s="109" t="str">
        <f t="shared" si="24"/>
        <v/>
      </c>
      <c r="AA108" s="109" t="str">
        <f t="shared" si="25"/>
        <v/>
      </c>
      <c r="AB108" s="109" t="str">
        <f t="shared" si="26"/>
        <v/>
      </c>
      <c r="AC108" s="109" t="str">
        <f t="shared" si="27"/>
        <v/>
      </c>
      <c r="AD108" s="109" t="str">
        <f t="shared" si="28"/>
        <v/>
      </c>
      <c r="AE108" s="109"/>
    </row>
    <row r="109" spans="1:31" ht="16.5" x14ac:dyDescent="0.45">
      <c r="A109" s="171" t="str">
        <f>+IF(D109="","",MAX(A$1:A108)+1)</f>
        <v/>
      </c>
      <c r="B109" s="99" t="str">
        <f>IF(Process_Unit_Source_Desc!C131="","",Process_Unit_Source_Desc!C131)</f>
        <v/>
      </c>
      <c r="C109" s="82" t="str">
        <f t="shared" si="22"/>
        <v/>
      </c>
      <c r="D109" s="99" t="str">
        <f>IF(COUNTIF(B$2:B109,B109)=1,B109,"")</f>
        <v/>
      </c>
      <c r="T109" s="106" t="str">
        <f>+IF(Y109="","",MAX(T$1:T108)+1)</f>
        <v/>
      </c>
      <c r="U109" s="107" t="str">
        <f>IF(Emission_Limit_Detail!B131="","",Emission_Limit_Detail!B131)</f>
        <v/>
      </c>
      <c r="V109" s="107" t="str">
        <f>IF(Emission_Limit_Detail!C131="","",Emission_Limit_Detail!C131)</f>
        <v/>
      </c>
      <c r="W109" s="107" t="str">
        <f>IF(Emission_Limit_Detail!E131="","",Emission_Limit_Detail!E131)</f>
        <v/>
      </c>
      <c r="X109" s="107" t="str">
        <f t="shared" si="23"/>
        <v/>
      </c>
      <c r="Y109" s="108" t="str">
        <f>IF(COUNTIF(X$2:X109,X109)=1,X109,"")</f>
        <v/>
      </c>
      <c r="Z109" s="109" t="str">
        <f t="shared" si="24"/>
        <v/>
      </c>
      <c r="AA109" s="109" t="str">
        <f t="shared" si="25"/>
        <v/>
      </c>
      <c r="AB109" s="109" t="str">
        <f t="shared" si="26"/>
        <v/>
      </c>
      <c r="AC109" s="109" t="str">
        <f t="shared" si="27"/>
        <v/>
      </c>
      <c r="AD109" s="109" t="str">
        <f t="shared" si="28"/>
        <v/>
      </c>
      <c r="AE109" s="109"/>
    </row>
    <row r="110" spans="1:31" ht="16.5" x14ac:dyDescent="0.45">
      <c r="A110" s="115" t="str">
        <f>+IF(D110="","",MAX(A$1:A109)+1)</f>
        <v/>
      </c>
      <c r="B110" s="238" t="str">
        <f>IF(Process_Unit_Source_Desc!C132="","",Process_Unit_Source_Desc!C132)</f>
        <v/>
      </c>
      <c r="C110" s="239" t="str">
        <f t="shared" si="22"/>
        <v/>
      </c>
      <c r="D110" s="238" t="str">
        <f>IF(COUNTIF(B$2:B110,B110)=1,B110,"")</f>
        <v/>
      </c>
      <c r="T110" s="106" t="str">
        <f>+IF(Y110="","",MAX(T$1:T109)+1)</f>
        <v/>
      </c>
      <c r="U110" s="107" t="str">
        <f>IF(Emission_Limit_Detail!B132="","",Emission_Limit_Detail!B132)</f>
        <v/>
      </c>
      <c r="V110" s="107" t="str">
        <f>IF(Emission_Limit_Detail!C132="","",Emission_Limit_Detail!C132)</f>
        <v/>
      </c>
      <c r="W110" s="107" t="str">
        <f>IF(Emission_Limit_Detail!E132="","",Emission_Limit_Detail!E132)</f>
        <v/>
      </c>
      <c r="X110" s="107" t="str">
        <f t="shared" si="23"/>
        <v/>
      </c>
      <c r="Y110" s="108" t="str">
        <f>IF(COUNTIF(X$2:X110,X110)=1,X110,"")</f>
        <v/>
      </c>
      <c r="Z110" s="109" t="str">
        <f t="shared" si="24"/>
        <v/>
      </c>
      <c r="AA110" s="109" t="str">
        <f t="shared" si="25"/>
        <v/>
      </c>
      <c r="AB110" s="109" t="str">
        <f t="shared" si="26"/>
        <v/>
      </c>
      <c r="AC110" s="109" t="str">
        <f t="shared" si="27"/>
        <v/>
      </c>
      <c r="AD110" s="109" t="str">
        <f t="shared" si="28"/>
        <v/>
      </c>
      <c r="AE110" s="109"/>
    </row>
    <row r="111" spans="1:31" ht="16.5" x14ac:dyDescent="0.45">
      <c r="A111" s="171" t="str">
        <f>+IF(D111="","",MAX(A$1:A110)+1)</f>
        <v/>
      </c>
      <c r="B111" s="99" t="str">
        <f>IF(Process_Unit_Source_Desc!C133="","",Process_Unit_Source_Desc!C133)</f>
        <v/>
      </c>
      <c r="C111" s="82" t="str">
        <f t="shared" si="22"/>
        <v/>
      </c>
      <c r="D111" s="99" t="str">
        <f>IF(COUNTIF(B$2:B111,B111)=1,B111,"")</f>
        <v/>
      </c>
      <c r="T111" s="106" t="str">
        <f>+IF(Y111="","",MAX(T$1:T110)+1)</f>
        <v/>
      </c>
      <c r="U111" s="107" t="str">
        <f>IF(Emission_Limit_Detail!B133="","",Emission_Limit_Detail!B133)</f>
        <v/>
      </c>
      <c r="V111" s="107" t="str">
        <f>IF(Emission_Limit_Detail!C133="","",Emission_Limit_Detail!C133)</f>
        <v/>
      </c>
      <c r="W111" s="107" t="str">
        <f>IF(Emission_Limit_Detail!E133="","",Emission_Limit_Detail!E133)</f>
        <v/>
      </c>
      <c r="X111" s="107" t="str">
        <f t="shared" si="23"/>
        <v/>
      </c>
      <c r="Y111" s="108" t="str">
        <f>IF(COUNTIF(X$2:X111,X111)=1,X111,"")</f>
        <v/>
      </c>
      <c r="Z111" s="109" t="str">
        <f t="shared" si="24"/>
        <v/>
      </c>
      <c r="AA111" s="109" t="str">
        <f t="shared" si="25"/>
        <v/>
      </c>
      <c r="AB111" s="109" t="str">
        <f t="shared" si="26"/>
        <v/>
      </c>
      <c r="AC111" s="109" t="str">
        <f t="shared" si="27"/>
        <v/>
      </c>
      <c r="AD111" s="109" t="str">
        <f t="shared" si="28"/>
        <v/>
      </c>
      <c r="AE111" s="109"/>
    </row>
    <row r="112" spans="1:31" ht="16.5" x14ac:dyDescent="0.45">
      <c r="A112" s="115" t="str">
        <f>+IF(D112="","",MAX(A$1:A111)+1)</f>
        <v/>
      </c>
      <c r="B112" s="238" t="str">
        <f>IF(Process_Unit_Source_Desc!C134="","",Process_Unit_Source_Desc!C134)</f>
        <v/>
      </c>
      <c r="C112" s="239" t="str">
        <f t="shared" si="22"/>
        <v/>
      </c>
      <c r="D112" s="238" t="str">
        <f>IF(COUNTIF(B$2:B112,B112)=1,B112,"")</f>
        <v/>
      </c>
      <c r="T112" s="106" t="str">
        <f>+IF(Y112="","",MAX(T$1:T111)+1)</f>
        <v/>
      </c>
      <c r="U112" s="107" t="str">
        <f>IF(Emission_Limit_Detail!B134="","",Emission_Limit_Detail!B134)</f>
        <v/>
      </c>
      <c r="V112" s="107" t="str">
        <f>IF(Emission_Limit_Detail!C134="","",Emission_Limit_Detail!C134)</f>
        <v/>
      </c>
      <c r="W112" s="107" t="str">
        <f>IF(Emission_Limit_Detail!E134="","",Emission_Limit_Detail!E134)</f>
        <v/>
      </c>
      <c r="X112" s="107" t="str">
        <f t="shared" si="23"/>
        <v/>
      </c>
      <c r="Y112" s="108" t="str">
        <f>IF(COUNTIF(X$2:X112,X112)=1,X112,"")</f>
        <v/>
      </c>
      <c r="Z112" s="109" t="str">
        <f t="shared" si="24"/>
        <v/>
      </c>
      <c r="AA112" s="109" t="str">
        <f t="shared" si="25"/>
        <v/>
      </c>
      <c r="AB112" s="109" t="str">
        <f t="shared" si="26"/>
        <v/>
      </c>
      <c r="AC112" s="109" t="str">
        <f t="shared" si="27"/>
        <v/>
      </c>
      <c r="AD112" s="109" t="str">
        <f t="shared" si="28"/>
        <v/>
      </c>
      <c r="AE112" s="109"/>
    </row>
    <row r="113" spans="1:31" ht="16.5" x14ac:dyDescent="0.45">
      <c r="A113" s="171" t="str">
        <f>+IF(D113="","",MAX(A$1:A112)+1)</f>
        <v/>
      </c>
      <c r="B113" s="99" t="str">
        <f>IF(Process_Unit_Source_Desc!C135="","",Process_Unit_Source_Desc!C135)</f>
        <v/>
      </c>
      <c r="C113" s="82" t="str">
        <f t="shared" si="22"/>
        <v/>
      </c>
      <c r="D113" s="99" t="str">
        <f>IF(COUNTIF(B$2:B113,B113)=1,B113,"")</f>
        <v/>
      </c>
      <c r="T113" s="106" t="str">
        <f>+IF(Y113="","",MAX(T$1:T112)+1)</f>
        <v/>
      </c>
      <c r="U113" s="107" t="str">
        <f>IF(Emission_Limit_Detail!B135="","",Emission_Limit_Detail!B135)</f>
        <v/>
      </c>
      <c r="V113" s="107" t="str">
        <f>IF(Emission_Limit_Detail!C135="","",Emission_Limit_Detail!C135)</f>
        <v/>
      </c>
      <c r="W113" s="107" t="str">
        <f>IF(Emission_Limit_Detail!E135="","",Emission_Limit_Detail!E135)</f>
        <v/>
      </c>
      <c r="X113" s="107" t="str">
        <f t="shared" si="23"/>
        <v/>
      </c>
      <c r="Y113" s="108" t="str">
        <f>IF(COUNTIF(X$2:X113,X113)=1,X113,"")</f>
        <v/>
      </c>
      <c r="Z113" s="109" t="str">
        <f t="shared" si="24"/>
        <v/>
      </c>
      <c r="AA113" s="109" t="str">
        <f t="shared" si="25"/>
        <v/>
      </c>
      <c r="AB113" s="109" t="str">
        <f t="shared" si="26"/>
        <v/>
      </c>
      <c r="AC113" s="109" t="str">
        <f t="shared" si="27"/>
        <v/>
      </c>
      <c r="AD113" s="109" t="str">
        <f t="shared" si="28"/>
        <v/>
      </c>
      <c r="AE113" s="109"/>
    </row>
    <row r="114" spans="1:31" ht="16.5" x14ac:dyDescent="0.45">
      <c r="A114" s="115" t="str">
        <f>+IF(D114="","",MAX(A$1:A113)+1)</f>
        <v/>
      </c>
      <c r="B114" s="238" t="str">
        <f>IF(Process_Unit_Source_Desc!C136="","",Process_Unit_Source_Desc!C136)</f>
        <v/>
      </c>
      <c r="C114" s="239" t="str">
        <f t="shared" si="22"/>
        <v/>
      </c>
      <c r="D114" s="238" t="str">
        <f>IF(COUNTIF(B$2:B114,B114)=1,B114,"")</f>
        <v/>
      </c>
      <c r="T114" s="106" t="str">
        <f>+IF(Y114="","",MAX(T$1:T113)+1)</f>
        <v/>
      </c>
      <c r="U114" s="107" t="str">
        <f>IF(Emission_Limit_Detail!B136="","",Emission_Limit_Detail!B136)</f>
        <v/>
      </c>
      <c r="V114" s="107" t="str">
        <f>IF(Emission_Limit_Detail!C136="","",Emission_Limit_Detail!C136)</f>
        <v/>
      </c>
      <c r="W114" s="107" t="str">
        <f>IF(Emission_Limit_Detail!E136="","",Emission_Limit_Detail!E136)</f>
        <v/>
      </c>
      <c r="X114" s="107" t="str">
        <f t="shared" si="23"/>
        <v/>
      </c>
      <c r="Y114" s="108" t="str">
        <f>IF(COUNTIF(X$2:X114,X114)=1,X114,"")</f>
        <v/>
      </c>
      <c r="Z114" s="109" t="str">
        <f t="shared" si="24"/>
        <v/>
      </c>
      <c r="AA114" s="109" t="str">
        <f t="shared" si="25"/>
        <v/>
      </c>
      <c r="AB114" s="109" t="str">
        <f t="shared" si="26"/>
        <v/>
      </c>
      <c r="AC114" s="109" t="str">
        <f t="shared" si="27"/>
        <v/>
      </c>
      <c r="AD114" s="109" t="str">
        <f t="shared" si="28"/>
        <v/>
      </c>
      <c r="AE114" s="109"/>
    </row>
    <row r="115" spans="1:31" ht="16.5" x14ac:dyDescent="0.45">
      <c r="A115" s="171" t="str">
        <f>+IF(D115="","",MAX(A$1:A114)+1)</f>
        <v/>
      </c>
      <c r="B115" s="99" t="str">
        <f>IF(Process_Unit_Source_Desc!C137="","",Process_Unit_Source_Desc!C137)</f>
        <v/>
      </c>
      <c r="C115" s="82" t="str">
        <f t="shared" si="22"/>
        <v/>
      </c>
      <c r="D115" s="99" t="str">
        <f>IF(COUNTIF(B$2:B115,B115)=1,B115,"")</f>
        <v/>
      </c>
      <c r="T115" s="106" t="str">
        <f>+IF(Y115="","",MAX(T$1:T114)+1)</f>
        <v/>
      </c>
      <c r="U115" s="107" t="str">
        <f>IF(Emission_Limit_Detail!B137="","",Emission_Limit_Detail!B137)</f>
        <v/>
      </c>
      <c r="V115" s="107" t="str">
        <f>IF(Emission_Limit_Detail!C137="","",Emission_Limit_Detail!C137)</f>
        <v/>
      </c>
      <c r="W115" s="107" t="str">
        <f>IF(Emission_Limit_Detail!E137="","",Emission_Limit_Detail!E137)</f>
        <v/>
      </c>
      <c r="X115" s="107" t="str">
        <f t="shared" si="23"/>
        <v/>
      </c>
      <c r="Y115" s="108" t="str">
        <f>IF(COUNTIF(X$2:X115,X115)=1,X115,"")</f>
        <v/>
      </c>
      <c r="Z115" s="109" t="str">
        <f t="shared" si="24"/>
        <v/>
      </c>
      <c r="AA115" s="109" t="str">
        <f t="shared" si="25"/>
        <v/>
      </c>
      <c r="AB115" s="109" t="str">
        <f t="shared" si="26"/>
        <v/>
      </c>
      <c r="AC115" s="109" t="str">
        <f t="shared" si="27"/>
        <v/>
      </c>
      <c r="AD115" s="109" t="str">
        <f t="shared" si="28"/>
        <v/>
      </c>
      <c r="AE115" s="109"/>
    </row>
    <row r="116" spans="1:31" ht="16.5" x14ac:dyDescent="0.45">
      <c r="A116" s="115" t="str">
        <f>+IF(D116="","",MAX(A$1:A115)+1)</f>
        <v/>
      </c>
      <c r="B116" s="238" t="str">
        <f>IF(Process_Unit_Source_Desc!C138="","",Process_Unit_Source_Desc!C138)</f>
        <v/>
      </c>
      <c r="C116" s="239" t="str">
        <f t="shared" si="22"/>
        <v/>
      </c>
      <c r="D116" s="238" t="str">
        <f>IF(COUNTIF(B$2:B116,B116)=1,B116,"")</f>
        <v/>
      </c>
      <c r="T116" s="106" t="str">
        <f>+IF(Y116="","",MAX(T$1:T115)+1)</f>
        <v/>
      </c>
      <c r="U116" s="107" t="str">
        <f>IF(Emission_Limit_Detail!B138="","",Emission_Limit_Detail!B138)</f>
        <v/>
      </c>
      <c r="V116" s="107" t="str">
        <f>IF(Emission_Limit_Detail!C138="","",Emission_Limit_Detail!C138)</f>
        <v/>
      </c>
      <c r="W116" s="107" t="str">
        <f>IF(Emission_Limit_Detail!E138="","",Emission_Limit_Detail!E138)</f>
        <v/>
      </c>
      <c r="X116" s="107" t="str">
        <f t="shared" si="23"/>
        <v/>
      </c>
      <c r="Y116" s="108" t="str">
        <f>IF(COUNTIF(X$2:X116,X116)=1,X116,"")</f>
        <v/>
      </c>
      <c r="Z116" s="109" t="str">
        <f t="shared" si="24"/>
        <v/>
      </c>
      <c r="AA116" s="109" t="str">
        <f t="shared" si="25"/>
        <v/>
      </c>
      <c r="AB116" s="109" t="str">
        <f t="shared" si="26"/>
        <v/>
      </c>
      <c r="AC116" s="109" t="str">
        <f t="shared" si="27"/>
        <v/>
      </c>
      <c r="AD116" s="109" t="str">
        <f t="shared" si="28"/>
        <v/>
      </c>
      <c r="AE116" s="109"/>
    </row>
    <row r="117" spans="1:31" ht="16.5" x14ac:dyDescent="0.45">
      <c r="A117" s="171" t="str">
        <f>+IF(D117="","",MAX(A$1:A116)+1)</f>
        <v/>
      </c>
      <c r="B117" s="99" t="str">
        <f>IF(Process_Unit_Source_Desc!C139="","",Process_Unit_Source_Desc!C139)</f>
        <v/>
      </c>
      <c r="C117" s="82" t="str">
        <f t="shared" si="22"/>
        <v/>
      </c>
      <c r="D117" s="99" t="str">
        <f>IF(COUNTIF(B$2:B117,B117)=1,B117,"")</f>
        <v/>
      </c>
      <c r="T117" s="106" t="str">
        <f>+IF(Y117="","",MAX(T$1:T116)+1)</f>
        <v/>
      </c>
      <c r="U117" s="107" t="str">
        <f>IF(Emission_Limit_Detail!B139="","",Emission_Limit_Detail!B139)</f>
        <v/>
      </c>
      <c r="V117" s="107" t="str">
        <f>IF(Emission_Limit_Detail!C139="","",Emission_Limit_Detail!C139)</f>
        <v/>
      </c>
      <c r="W117" s="107" t="str">
        <f>IF(Emission_Limit_Detail!E139="","",Emission_Limit_Detail!E139)</f>
        <v/>
      </c>
      <c r="X117" s="107" t="str">
        <f t="shared" si="23"/>
        <v/>
      </c>
      <c r="Y117" s="108" t="str">
        <f>IF(COUNTIF(X$2:X117,X117)=1,X117,"")</f>
        <v/>
      </c>
      <c r="Z117" s="109" t="str">
        <f t="shared" si="24"/>
        <v/>
      </c>
      <c r="AA117" s="109" t="str">
        <f t="shared" si="25"/>
        <v/>
      </c>
      <c r="AB117" s="109" t="str">
        <f t="shared" si="26"/>
        <v/>
      </c>
      <c r="AC117" s="109" t="str">
        <f t="shared" si="27"/>
        <v/>
      </c>
      <c r="AD117" s="109" t="str">
        <f t="shared" si="28"/>
        <v/>
      </c>
      <c r="AE117" s="109"/>
    </row>
    <row r="118" spans="1:31" ht="16.5" x14ac:dyDescent="0.45">
      <c r="A118" s="115" t="str">
        <f>+IF(D118="","",MAX(A$1:A117)+1)</f>
        <v/>
      </c>
      <c r="B118" s="238" t="str">
        <f>IF(Process_Unit_Source_Desc!C140="","",Process_Unit_Source_Desc!C140)</f>
        <v/>
      </c>
      <c r="C118" s="239" t="str">
        <f t="shared" si="22"/>
        <v/>
      </c>
      <c r="D118" s="238" t="str">
        <f>IF(COUNTIF(B$2:B118,B118)=1,B118,"")</f>
        <v/>
      </c>
      <c r="T118" s="106" t="str">
        <f>+IF(Y118="","",MAX(T$1:T117)+1)</f>
        <v/>
      </c>
      <c r="U118" s="107" t="str">
        <f>IF(Emission_Limit_Detail!B140="","",Emission_Limit_Detail!B140)</f>
        <v/>
      </c>
      <c r="V118" s="107" t="str">
        <f>IF(Emission_Limit_Detail!C140="","",Emission_Limit_Detail!C140)</f>
        <v/>
      </c>
      <c r="W118" s="107" t="str">
        <f>IF(Emission_Limit_Detail!E140="","",Emission_Limit_Detail!E140)</f>
        <v/>
      </c>
      <c r="X118" s="107" t="str">
        <f t="shared" si="23"/>
        <v/>
      </c>
      <c r="Y118" s="108" t="str">
        <f>IF(COUNTIF(X$2:X118,X118)=1,X118,"")</f>
        <v/>
      </c>
      <c r="Z118" s="109" t="str">
        <f t="shared" si="24"/>
        <v/>
      </c>
      <c r="AA118" s="109" t="str">
        <f t="shared" si="25"/>
        <v/>
      </c>
      <c r="AB118" s="109" t="str">
        <f t="shared" si="26"/>
        <v/>
      </c>
      <c r="AC118" s="109" t="str">
        <f t="shared" si="27"/>
        <v/>
      </c>
      <c r="AD118" s="109" t="str">
        <f t="shared" si="28"/>
        <v/>
      </c>
      <c r="AE118" s="109"/>
    </row>
    <row r="119" spans="1:31" ht="16.5" x14ac:dyDescent="0.45">
      <c r="A119" s="171" t="str">
        <f>+IF(D119="","",MAX(A$1:A118)+1)</f>
        <v/>
      </c>
      <c r="B119" s="99" t="str">
        <f>IF(Process_Unit_Source_Desc!C141="","",Process_Unit_Source_Desc!C141)</f>
        <v/>
      </c>
      <c r="C119" s="82" t="str">
        <f t="shared" si="22"/>
        <v/>
      </c>
      <c r="D119" s="99" t="str">
        <f>IF(COUNTIF(B$2:B119,B119)=1,B119,"")</f>
        <v/>
      </c>
      <c r="T119" s="106" t="str">
        <f>+IF(Y119="","",MAX(T$1:T118)+1)</f>
        <v/>
      </c>
      <c r="U119" s="107" t="str">
        <f>IF(Emission_Limit_Detail!B141="","",Emission_Limit_Detail!B141)</f>
        <v/>
      </c>
      <c r="V119" s="107" t="str">
        <f>IF(Emission_Limit_Detail!C141="","",Emission_Limit_Detail!C141)</f>
        <v/>
      </c>
      <c r="W119" s="107" t="str">
        <f>IF(Emission_Limit_Detail!E141="","",Emission_Limit_Detail!E141)</f>
        <v/>
      </c>
      <c r="X119" s="107" t="str">
        <f t="shared" si="23"/>
        <v/>
      </c>
      <c r="Y119" s="108" t="str">
        <f>IF(COUNTIF(X$2:X119,X119)=1,X119,"")</f>
        <v/>
      </c>
      <c r="Z119" s="109" t="str">
        <f t="shared" si="24"/>
        <v/>
      </c>
      <c r="AA119" s="109" t="str">
        <f t="shared" si="25"/>
        <v/>
      </c>
      <c r="AB119" s="109" t="str">
        <f t="shared" si="26"/>
        <v/>
      </c>
      <c r="AC119" s="109" t="str">
        <f t="shared" si="27"/>
        <v/>
      </c>
      <c r="AD119" s="109" t="str">
        <f t="shared" si="28"/>
        <v/>
      </c>
      <c r="AE119" s="109"/>
    </row>
    <row r="120" spans="1:31" ht="16.5" x14ac:dyDescent="0.45">
      <c r="A120" s="115" t="str">
        <f>+IF(D120="","",MAX(A$1:A119)+1)</f>
        <v/>
      </c>
      <c r="B120" s="238" t="str">
        <f>IF(Process_Unit_Source_Desc!C142="","",Process_Unit_Source_Desc!C142)</f>
        <v/>
      </c>
      <c r="C120" s="239" t="str">
        <f t="shared" si="22"/>
        <v/>
      </c>
      <c r="D120" s="238" t="str">
        <f>IF(COUNTIF(B$2:B120,B120)=1,B120,"")</f>
        <v/>
      </c>
      <c r="T120" s="106" t="str">
        <f>+IF(Y120="","",MAX(T$1:T119)+1)</f>
        <v/>
      </c>
      <c r="U120" s="107" t="str">
        <f>IF(Emission_Limit_Detail!B142="","",Emission_Limit_Detail!B142)</f>
        <v/>
      </c>
      <c r="V120" s="107" t="str">
        <f>IF(Emission_Limit_Detail!C142="","",Emission_Limit_Detail!C142)</f>
        <v/>
      </c>
      <c r="W120" s="107" t="str">
        <f>IF(Emission_Limit_Detail!E142="","",Emission_Limit_Detail!E142)</f>
        <v/>
      </c>
      <c r="X120" s="107" t="str">
        <f t="shared" si="23"/>
        <v/>
      </c>
      <c r="Y120" s="108" t="str">
        <f>IF(COUNTIF(X$2:X120,X120)=1,X120,"")</f>
        <v/>
      </c>
      <c r="Z120" s="109" t="str">
        <f t="shared" si="24"/>
        <v/>
      </c>
      <c r="AA120" s="109" t="str">
        <f t="shared" si="25"/>
        <v/>
      </c>
      <c r="AB120" s="109" t="str">
        <f t="shared" si="26"/>
        <v/>
      </c>
      <c r="AC120" s="109" t="str">
        <f t="shared" si="27"/>
        <v/>
      </c>
      <c r="AD120" s="109" t="str">
        <f t="shared" si="28"/>
        <v/>
      </c>
      <c r="AE120" s="109"/>
    </row>
    <row r="121" spans="1:31" ht="16.5" x14ac:dyDescent="0.45">
      <c r="A121" s="171" t="str">
        <f>+IF(D121="","",MAX(A$1:A120)+1)</f>
        <v/>
      </c>
      <c r="B121" s="99" t="str">
        <f>IF(Process_Unit_Source_Desc!C143="","",Process_Unit_Source_Desc!C143)</f>
        <v/>
      </c>
      <c r="C121" s="82" t="str">
        <f t="shared" si="22"/>
        <v/>
      </c>
      <c r="D121" s="99" t="str">
        <f>IF(COUNTIF(B$2:B121,B121)=1,B121,"")</f>
        <v/>
      </c>
      <c r="T121" s="106" t="str">
        <f>+IF(Y121="","",MAX(T$1:T120)+1)</f>
        <v/>
      </c>
      <c r="U121" s="107" t="str">
        <f>IF(Emission_Limit_Detail!B143="","",Emission_Limit_Detail!B143)</f>
        <v/>
      </c>
      <c r="V121" s="107" t="str">
        <f>IF(Emission_Limit_Detail!C143="","",Emission_Limit_Detail!C143)</f>
        <v/>
      </c>
      <c r="W121" s="107" t="str">
        <f>IF(Emission_Limit_Detail!E143="","",Emission_Limit_Detail!E143)</f>
        <v/>
      </c>
      <c r="X121" s="107" t="str">
        <f t="shared" si="23"/>
        <v/>
      </c>
      <c r="Y121" s="108" t="str">
        <f>IF(COUNTIF(X$2:X121,X121)=1,X121,"")</f>
        <v/>
      </c>
      <c r="Z121" s="109" t="str">
        <f t="shared" si="24"/>
        <v/>
      </c>
      <c r="AA121" s="109" t="str">
        <f t="shared" si="25"/>
        <v/>
      </c>
      <c r="AB121" s="109" t="str">
        <f t="shared" si="26"/>
        <v/>
      </c>
      <c r="AC121" s="109" t="str">
        <f t="shared" si="27"/>
        <v/>
      </c>
      <c r="AD121" s="109" t="str">
        <f t="shared" si="28"/>
        <v/>
      </c>
      <c r="AE121" s="109"/>
    </row>
    <row r="122" spans="1:31" ht="16.5" x14ac:dyDescent="0.45">
      <c r="A122" s="115" t="str">
        <f>+IF(D122="","",MAX(A$1:A121)+1)</f>
        <v/>
      </c>
      <c r="B122" s="238" t="str">
        <f>IF(Process_Unit_Source_Desc!C144="","",Process_Unit_Source_Desc!C144)</f>
        <v/>
      </c>
      <c r="C122" s="239" t="str">
        <f t="shared" si="22"/>
        <v/>
      </c>
      <c r="D122" s="238" t="str">
        <f>IF(COUNTIF(B$2:B122,B122)=1,B122,"")</f>
        <v/>
      </c>
      <c r="T122" s="106" t="str">
        <f>+IF(Y122="","",MAX(T$1:T121)+1)</f>
        <v/>
      </c>
      <c r="U122" s="107" t="str">
        <f>IF(Emission_Limit_Detail!B144="","",Emission_Limit_Detail!B144)</f>
        <v/>
      </c>
      <c r="V122" s="107" t="str">
        <f>IF(Emission_Limit_Detail!C144="","",Emission_Limit_Detail!C144)</f>
        <v/>
      </c>
      <c r="W122" s="107" t="str">
        <f>IF(Emission_Limit_Detail!E144="","",Emission_Limit_Detail!E144)</f>
        <v/>
      </c>
      <c r="X122" s="107" t="str">
        <f t="shared" si="23"/>
        <v/>
      </c>
      <c r="Y122" s="108" t="str">
        <f>IF(COUNTIF(X$2:X122,X122)=1,X122,"")</f>
        <v/>
      </c>
      <c r="Z122" s="109" t="str">
        <f t="shared" si="24"/>
        <v/>
      </c>
      <c r="AA122" s="109" t="str">
        <f t="shared" si="25"/>
        <v/>
      </c>
      <c r="AB122" s="109" t="str">
        <f t="shared" si="26"/>
        <v/>
      </c>
      <c r="AC122" s="109" t="str">
        <f t="shared" si="27"/>
        <v/>
      </c>
      <c r="AD122" s="109" t="str">
        <f t="shared" si="28"/>
        <v/>
      </c>
      <c r="AE122" s="109"/>
    </row>
    <row r="123" spans="1:31" ht="16.5" x14ac:dyDescent="0.45">
      <c r="A123" s="171" t="str">
        <f>+IF(D123="","",MAX(A$1:A122)+1)</f>
        <v/>
      </c>
      <c r="B123" s="99" t="str">
        <f>IF(Process_Unit_Source_Desc!C145="","",Process_Unit_Source_Desc!C145)</f>
        <v/>
      </c>
      <c r="C123" s="82" t="str">
        <f t="shared" si="22"/>
        <v/>
      </c>
      <c r="D123" s="99" t="str">
        <f>IF(COUNTIF(B$2:B123,B123)=1,B123,"")</f>
        <v/>
      </c>
      <c r="T123" s="106" t="str">
        <f>+IF(Y123="","",MAX(T$1:T122)+1)</f>
        <v/>
      </c>
      <c r="U123" s="107" t="str">
        <f>IF(Emission_Limit_Detail!B145="","",Emission_Limit_Detail!B145)</f>
        <v/>
      </c>
      <c r="V123" s="107" t="str">
        <f>IF(Emission_Limit_Detail!C145="","",Emission_Limit_Detail!C145)</f>
        <v/>
      </c>
      <c r="W123" s="107" t="str">
        <f>IF(Emission_Limit_Detail!E145="","",Emission_Limit_Detail!E145)</f>
        <v/>
      </c>
      <c r="X123" s="107" t="str">
        <f t="shared" si="23"/>
        <v/>
      </c>
      <c r="Y123" s="108" t="str">
        <f>IF(COUNTIF(X$2:X123,X123)=1,X123,"")</f>
        <v/>
      </c>
      <c r="Z123" s="109" t="str">
        <f t="shared" si="24"/>
        <v/>
      </c>
      <c r="AA123" s="109" t="str">
        <f t="shared" si="25"/>
        <v/>
      </c>
      <c r="AB123" s="109" t="str">
        <f t="shared" si="26"/>
        <v/>
      </c>
      <c r="AC123" s="109" t="str">
        <f t="shared" si="27"/>
        <v/>
      </c>
      <c r="AD123" s="109" t="str">
        <f t="shared" si="28"/>
        <v/>
      </c>
      <c r="AE123" s="109"/>
    </row>
    <row r="124" spans="1:31" ht="16.5" x14ac:dyDescent="0.45">
      <c r="A124" s="115" t="str">
        <f>+IF(D124="","",MAX(A$1:A123)+1)</f>
        <v/>
      </c>
      <c r="B124" s="238" t="str">
        <f>IF(Process_Unit_Source_Desc!C146="","",Process_Unit_Source_Desc!C146)</f>
        <v/>
      </c>
      <c r="C124" s="239" t="str">
        <f t="shared" si="22"/>
        <v/>
      </c>
      <c r="D124" s="238" t="str">
        <f>IF(COUNTIF(B$2:B124,B124)=1,B124,"")</f>
        <v/>
      </c>
      <c r="T124" s="106" t="str">
        <f>+IF(Y124="","",MAX(T$1:T123)+1)</f>
        <v/>
      </c>
      <c r="U124" s="107" t="str">
        <f>IF(Emission_Limit_Detail!B146="","",Emission_Limit_Detail!B146)</f>
        <v/>
      </c>
      <c r="V124" s="107" t="str">
        <f>IF(Emission_Limit_Detail!C146="","",Emission_Limit_Detail!C146)</f>
        <v/>
      </c>
      <c r="W124" s="107" t="str">
        <f>IF(Emission_Limit_Detail!E146="","",Emission_Limit_Detail!E146)</f>
        <v/>
      </c>
      <c r="X124" s="107" t="str">
        <f t="shared" si="23"/>
        <v/>
      </c>
      <c r="Y124" s="108" t="str">
        <f>IF(COUNTIF(X$2:X124,X124)=1,X124,"")</f>
        <v/>
      </c>
      <c r="Z124" s="109" t="str">
        <f t="shared" si="24"/>
        <v/>
      </c>
      <c r="AA124" s="109" t="str">
        <f t="shared" si="25"/>
        <v/>
      </c>
      <c r="AB124" s="109" t="str">
        <f t="shared" si="26"/>
        <v/>
      </c>
      <c r="AC124" s="109" t="str">
        <f t="shared" si="27"/>
        <v/>
      </c>
      <c r="AD124" s="109" t="str">
        <f t="shared" si="28"/>
        <v/>
      </c>
      <c r="AE124" s="109"/>
    </row>
    <row r="125" spans="1:31" ht="16.5" x14ac:dyDescent="0.45">
      <c r="A125" s="171" t="str">
        <f>+IF(D125="","",MAX(A$1:A124)+1)</f>
        <v/>
      </c>
      <c r="B125" s="99" t="str">
        <f>IF(Process_Unit_Source_Desc!C147="","",Process_Unit_Source_Desc!C147)</f>
        <v/>
      </c>
      <c r="C125" s="82" t="str">
        <f t="shared" si="22"/>
        <v/>
      </c>
      <c r="D125" s="99" t="str">
        <f>IF(COUNTIF(B$2:B125,B125)=1,B125,"")</f>
        <v/>
      </c>
      <c r="T125" s="106" t="str">
        <f>+IF(Y125="","",MAX(T$1:T124)+1)</f>
        <v/>
      </c>
      <c r="U125" s="107" t="str">
        <f>IF(Emission_Limit_Detail!B147="","",Emission_Limit_Detail!B147)</f>
        <v/>
      </c>
      <c r="V125" s="107" t="str">
        <f>IF(Emission_Limit_Detail!C147="","",Emission_Limit_Detail!C147)</f>
        <v/>
      </c>
      <c r="W125" s="107" t="str">
        <f>IF(Emission_Limit_Detail!E147="","",Emission_Limit_Detail!E147)</f>
        <v/>
      </c>
      <c r="X125" s="107" t="str">
        <f t="shared" si="23"/>
        <v/>
      </c>
      <c r="Y125" s="108" t="str">
        <f>IF(COUNTIF(X$2:X125,X125)=1,X125,"")</f>
        <v/>
      </c>
      <c r="Z125" s="109" t="str">
        <f t="shared" si="24"/>
        <v/>
      </c>
      <c r="AA125" s="109" t="str">
        <f t="shared" si="25"/>
        <v/>
      </c>
      <c r="AB125" s="109" t="str">
        <f t="shared" si="26"/>
        <v/>
      </c>
      <c r="AC125" s="109" t="str">
        <f t="shared" si="27"/>
        <v/>
      </c>
      <c r="AD125" s="109" t="str">
        <f t="shared" si="28"/>
        <v/>
      </c>
      <c r="AE125" s="109"/>
    </row>
    <row r="126" spans="1:31" ht="16.5" x14ac:dyDescent="0.45">
      <c r="A126" s="115" t="str">
        <f>+IF(D126="","",MAX(A$1:A125)+1)</f>
        <v/>
      </c>
      <c r="B126" s="238" t="str">
        <f>IF(Process_Unit_Source_Desc!C148="","",Process_Unit_Source_Desc!C148)</f>
        <v/>
      </c>
      <c r="C126" s="239" t="str">
        <f t="shared" si="22"/>
        <v/>
      </c>
      <c r="D126" s="238" t="str">
        <f>IF(COUNTIF(B$2:B126,B126)=1,B126,"")</f>
        <v/>
      </c>
      <c r="T126" s="106" t="str">
        <f>+IF(Y126="","",MAX(T$1:T125)+1)</f>
        <v/>
      </c>
      <c r="U126" s="107" t="str">
        <f>IF(Emission_Limit_Detail!B148="","",Emission_Limit_Detail!B148)</f>
        <v/>
      </c>
      <c r="V126" s="107" t="str">
        <f>IF(Emission_Limit_Detail!C148="","",Emission_Limit_Detail!C148)</f>
        <v/>
      </c>
      <c r="W126" s="107" t="str">
        <f>IF(Emission_Limit_Detail!E148="","",Emission_Limit_Detail!E148)</f>
        <v/>
      </c>
      <c r="X126" s="107" t="str">
        <f t="shared" si="23"/>
        <v/>
      </c>
      <c r="Y126" s="108" t="str">
        <f>IF(COUNTIF(X$2:X126,X126)=1,X126,"")</f>
        <v/>
      </c>
      <c r="Z126" s="109" t="str">
        <f t="shared" si="24"/>
        <v/>
      </c>
      <c r="AA126" s="109" t="str">
        <f t="shared" si="25"/>
        <v/>
      </c>
      <c r="AB126" s="109" t="str">
        <f t="shared" si="26"/>
        <v/>
      </c>
      <c r="AC126" s="109" t="str">
        <f t="shared" si="27"/>
        <v/>
      </c>
      <c r="AD126" s="109" t="str">
        <f t="shared" si="28"/>
        <v/>
      </c>
      <c r="AE126" s="109"/>
    </row>
    <row r="127" spans="1:31" ht="16.5" x14ac:dyDescent="0.45">
      <c r="A127" s="171" t="str">
        <f>+IF(D127="","",MAX(A$1:A126)+1)</f>
        <v/>
      </c>
      <c r="B127" s="99" t="str">
        <f>IF(Process_Unit_Source_Desc!C149="","",Process_Unit_Source_Desc!C149)</f>
        <v/>
      </c>
      <c r="C127" s="82" t="str">
        <f t="shared" si="22"/>
        <v/>
      </c>
      <c r="D127" s="99" t="str">
        <f>IF(COUNTIF(B$2:B127,B127)=1,B127,"")</f>
        <v/>
      </c>
      <c r="T127" s="106" t="str">
        <f>+IF(Y127="","",MAX(T$1:T126)+1)</f>
        <v/>
      </c>
      <c r="U127" s="107" t="str">
        <f>IF(Emission_Limit_Detail!B149="","",Emission_Limit_Detail!B149)</f>
        <v/>
      </c>
      <c r="V127" s="107" t="str">
        <f>IF(Emission_Limit_Detail!C149="","",Emission_Limit_Detail!C149)</f>
        <v/>
      </c>
      <c r="W127" s="107" t="str">
        <f>IF(Emission_Limit_Detail!E149="","",Emission_Limit_Detail!E149)</f>
        <v/>
      </c>
      <c r="X127" s="107" t="str">
        <f t="shared" si="23"/>
        <v/>
      </c>
      <c r="Y127" s="108" t="str">
        <f>IF(COUNTIF(X$2:X127,X127)=1,X127,"")</f>
        <v/>
      </c>
      <c r="Z127" s="109" t="str">
        <f t="shared" si="24"/>
        <v/>
      </c>
      <c r="AA127" s="109" t="str">
        <f t="shared" si="25"/>
        <v/>
      </c>
      <c r="AB127" s="109" t="str">
        <f t="shared" si="26"/>
        <v/>
      </c>
      <c r="AC127" s="109" t="str">
        <f t="shared" si="27"/>
        <v/>
      </c>
      <c r="AD127" s="109" t="str">
        <f t="shared" si="28"/>
        <v/>
      </c>
      <c r="AE127" s="109"/>
    </row>
    <row r="128" spans="1:31" ht="16.5" x14ac:dyDescent="0.45">
      <c r="A128" s="115" t="str">
        <f>+IF(D128="","",MAX(A$1:A127)+1)</f>
        <v/>
      </c>
      <c r="B128" s="238" t="str">
        <f>IF(Process_Unit_Source_Desc!C150="","",Process_Unit_Source_Desc!C150)</f>
        <v/>
      </c>
      <c r="C128" s="239" t="str">
        <f t="shared" si="22"/>
        <v/>
      </c>
      <c r="D128" s="238" t="str">
        <f>IF(COUNTIF(B$2:B128,B128)=1,B128,"")</f>
        <v/>
      </c>
      <c r="T128" s="106" t="str">
        <f>+IF(Y128="","",MAX(T$1:T127)+1)</f>
        <v/>
      </c>
      <c r="U128" s="107" t="str">
        <f>IF(Emission_Limit_Detail!B150="","",Emission_Limit_Detail!B150)</f>
        <v/>
      </c>
      <c r="V128" s="107" t="str">
        <f>IF(Emission_Limit_Detail!C150="","",Emission_Limit_Detail!C150)</f>
        <v/>
      </c>
      <c r="W128" s="107" t="str">
        <f>IF(Emission_Limit_Detail!E150="","",Emission_Limit_Detail!E150)</f>
        <v/>
      </c>
      <c r="X128" s="107" t="str">
        <f t="shared" si="23"/>
        <v/>
      </c>
      <c r="Y128" s="108" t="str">
        <f>IF(COUNTIF(X$2:X128,X128)=1,X128,"")</f>
        <v/>
      </c>
      <c r="Z128" s="109" t="str">
        <f t="shared" si="24"/>
        <v/>
      </c>
      <c r="AA128" s="109" t="str">
        <f t="shared" si="25"/>
        <v/>
      </c>
      <c r="AB128" s="109" t="str">
        <f t="shared" si="26"/>
        <v/>
      </c>
      <c r="AC128" s="109" t="str">
        <f t="shared" si="27"/>
        <v/>
      </c>
      <c r="AD128" s="109" t="str">
        <f t="shared" si="28"/>
        <v/>
      </c>
      <c r="AE128" s="109"/>
    </row>
    <row r="129" spans="1:31" ht="16.5" x14ac:dyDescent="0.45">
      <c r="A129" s="171" t="str">
        <f>+IF(D129="","",MAX(A$1:A128)+1)</f>
        <v/>
      </c>
      <c r="B129" s="99" t="str">
        <f>IF(Process_Unit_Source_Desc!C151="","",Process_Unit_Source_Desc!C151)</f>
        <v/>
      </c>
      <c r="C129" s="82" t="str">
        <f t="shared" si="22"/>
        <v/>
      </c>
      <c r="D129" s="99" t="str">
        <f>IF(COUNTIF(B$2:B129,B129)=1,B129,"")</f>
        <v/>
      </c>
      <c r="T129" s="106" t="str">
        <f>+IF(Y129="","",MAX(T$1:T128)+1)</f>
        <v/>
      </c>
      <c r="U129" s="107" t="str">
        <f>IF(Emission_Limit_Detail!B151="","",Emission_Limit_Detail!B151)</f>
        <v/>
      </c>
      <c r="V129" s="107" t="str">
        <f>IF(Emission_Limit_Detail!C151="","",Emission_Limit_Detail!C151)</f>
        <v/>
      </c>
      <c r="W129" s="107" t="str">
        <f>IF(Emission_Limit_Detail!E151="","",Emission_Limit_Detail!E151)</f>
        <v/>
      </c>
      <c r="X129" s="107" t="str">
        <f t="shared" si="23"/>
        <v/>
      </c>
      <c r="Y129" s="108" t="str">
        <f>IF(COUNTIF(X$2:X129,X129)=1,X129,"")</f>
        <v/>
      </c>
      <c r="Z129" s="109" t="str">
        <f t="shared" si="24"/>
        <v/>
      </c>
      <c r="AA129" s="109" t="str">
        <f t="shared" si="25"/>
        <v/>
      </c>
      <c r="AB129" s="109" t="str">
        <f t="shared" si="26"/>
        <v/>
      </c>
      <c r="AC129" s="109" t="str">
        <f t="shared" si="27"/>
        <v/>
      </c>
      <c r="AD129" s="109" t="str">
        <f t="shared" si="28"/>
        <v/>
      </c>
      <c r="AE129" s="109"/>
    </row>
    <row r="130" spans="1:31" ht="16.5" x14ac:dyDescent="0.45">
      <c r="A130" s="115" t="str">
        <f>+IF(D130="","",MAX(A$1:A129)+1)</f>
        <v/>
      </c>
      <c r="B130" s="238" t="str">
        <f>IF(Process_Unit_Source_Desc!C152="","",Process_Unit_Source_Desc!C152)</f>
        <v/>
      </c>
      <c r="C130" s="239" t="str">
        <f t="shared" ref="C130:C193" si="42">+IFERROR(INDEX(B$2:B$501,MATCH(ROW()-ROW($C$1),A$2:A$501,0)),"")</f>
        <v/>
      </c>
      <c r="D130" s="238" t="str">
        <f>IF(COUNTIF(B$2:B130,B130)=1,B130,"")</f>
        <v/>
      </c>
      <c r="T130" s="106" t="str">
        <f>+IF(Y130="","",MAX(T$1:T129)+1)</f>
        <v/>
      </c>
      <c r="U130" s="107" t="str">
        <f>IF(Emission_Limit_Detail!B152="","",Emission_Limit_Detail!B152)</f>
        <v/>
      </c>
      <c r="V130" s="107" t="str">
        <f>IF(Emission_Limit_Detail!C152="","",Emission_Limit_Detail!C152)</f>
        <v/>
      </c>
      <c r="W130" s="107" t="str">
        <f>IF(Emission_Limit_Detail!E152="","",Emission_Limit_Detail!E152)</f>
        <v/>
      </c>
      <c r="X130" s="107" t="str">
        <f t="shared" ref="X130:X193" si="43">U130&amp;V130&amp;W130</f>
        <v/>
      </c>
      <c r="Y130" s="108" t="str">
        <f>IF(COUNTIF(X$2:X130,X130)=1,X130,"")</f>
        <v/>
      </c>
      <c r="Z130" s="109" t="str">
        <f t="shared" ref="Z130:Z193" si="44">+IFERROR(INDEX(U$2:U$955,MATCH(ROW()-ROW(GX$1),T$2:T$955,0)),"")</f>
        <v/>
      </c>
      <c r="AA130" s="109" t="str">
        <f t="shared" ref="AA130:AA193" si="45">+IFERROR(INDEX(V$2:V$955,MATCH(ROW()-ROW(Y$1),T$2:T$955,0)),"")</f>
        <v/>
      </c>
      <c r="AB130" s="109" t="str">
        <f t="shared" ref="AB130:AB193" si="46">+IFERROR(INDEX(W$2:W$955,MATCH(ROW()-ROW(Y$1),T$2:T$955,0)),"")</f>
        <v/>
      </c>
      <c r="AC130" s="109" t="str">
        <f t="shared" ref="AC130:AC193" si="47">IF(Z130="","",Z130&amp;AA130)</f>
        <v/>
      </c>
      <c r="AD130" s="109" t="str">
        <f t="shared" ref="AD130:AD193" si="48">IF(Z130="","",VLOOKUP(AC130,$AN$2:$AR$78,5,FALSE))</f>
        <v/>
      </c>
      <c r="AE130" s="109"/>
    </row>
    <row r="131" spans="1:31" ht="16.5" x14ac:dyDescent="0.45">
      <c r="A131" s="171" t="str">
        <f>+IF(D131="","",MAX(A$1:A130)+1)</f>
        <v/>
      </c>
      <c r="B131" s="99" t="str">
        <f>IF(Process_Unit_Source_Desc!C153="","",Process_Unit_Source_Desc!C153)</f>
        <v/>
      </c>
      <c r="C131" s="82" t="str">
        <f t="shared" si="42"/>
        <v/>
      </c>
      <c r="D131" s="99" t="str">
        <f>IF(COUNTIF(B$2:B131,B131)=1,B131,"")</f>
        <v/>
      </c>
      <c r="T131" s="106" t="str">
        <f>+IF(Y131="","",MAX(T$1:T130)+1)</f>
        <v/>
      </c>
      <c r="U131" s="107" t="str">
        <f>IF(Emission_Limit_Detail!B153="","",Emission_Limit_Detail!B153)</f>
        <v/>
      </c>
      <c r="V131" s="107" t="str">
        <f>IF(Emission_Limit_Detail!C153="","",Emission_Limit_Detail!C153)</f>
        <v/>
      </c>
      <c r="W131" s="107" t="str">
        <f>IF(Emission_Limit_Detail!E153="","",Emission_Limit_Detail!E153)</f>
        <v/>
      </c>
      <c r="X131" s="107" t="str">
        <f t="shared" si="43"/>
        <v/>
      </c>
      <c r="Y131" s="108" t="str">
        <f>IF(COUNTIF(X$2:X131,X131)=1,X131,"")</f>
        <v/>
      </c>
      <c r="Z131" s="109" t="str">
        <f t="shared" si="44"/>
        <v/>
      </c>
      <c r="AA131" s="109" t="str">
        <f t="shared" si="45"/>
        <v/>
      </c>
      <c r="AB131" s="109" t="str">
        <f t="shared" si="46"/>
        <v/>
      </c>
      <c r="AC131" s="109" t="str">
        <f t="shared" si="47"/>
        <v/>
      </c>
      <c r="AD131" s="109" t="str">
        <f t="shared" si="48"/>
        <v/>
      </c>
      <c r="AE131" s="109"/>
    </row>
    <row r="132" spans="1:31" ht="16.5" x14ac:dyDescent="0.45">
      <c r="A132" s="115" t="str">
        <f>+IF(D132="","",MAX(A$1:A131)+1)</f>
        <v/>
      </c>
      <c r="B132" s="238" t="str">
        <f>IF(Process_Unit_Source_Desc!C154="","",Process_Unit_Source_Desc!C154)</f>
        <v/>
      </c>
      <c r="C132" s="239" t="str">
        <f t="shared" si="42"/>
        <v/>
      </c>
      <c r="D132" s="238" t="str">
        <f>IF(COUNTIF(B$2:B132,B132)=1,B132,"")</f>
        <v/>
      </c>
      <c r="T132" s="106" t="str">
        <f>+IF(Y132="","",MAX(T$1:T131)+1)</f>
        <v/>
      </c>
      <c r="U132" s="107" t="str">
        <f>IF(Emission_Limit_Detail!B154="","",Emission_Limit_Detail!B154)</f>
        <v/>
      </c>
      <c r="V132" s="107" t="str">
        <f>IF(Emission_Limit_Detail!C154="","",Emission_Limit_Detail!C154)</f>
        <v/>
      </c>
      <c r="W132" s="107" t="str">
        <f>IF(Emission_Limit_Detail!E154="","",Emission_Limit_Detail!E154)</f>
        <v/>
      </c>
      <c r="X132" s="107" t="str">
        <f t="shared" si="43"/>
        <v/>
      </c>
      <c r="Y132" s="108" t="str">
        <f>IF(COUNTIF(X$2:X132,X132)=1,X132,"")</f>
        <v/>
      </c>
      <c r="Z132" s="109" t="str">
        <f t="shared" si="44"/>
        <v/>
      </c>
      <c r="AA132" s="109" t="str">
        <f t="shared" si="45"/>
        <v/>
      </c>
      <c r="AB132" s="109" t="str">
        <f t="shared" si="46"/>
        <v/>
      </c>
      <c r="AC132" s="109" t="str">
        <f t="shared" si="47"/>
        <v/>
      </c>
      <c r="AD132" s="109" t="str">
        <f t="shared" si="48"/>
        <v/>
      </c>
      <c r="AE132" s="109"/>
    </row>
    <row r="133" spans="1:31" ht="16.5" x14ac:dyDescent="0.45">
      <c r="A133" s="171" t="str">
        <f>+IF(D133="","",MAX(A$1:A132)+1)</f>
        <v/>
      </c>
      <c r="B133" s="99" t="str">
        <f>IF(Process_Unit_Source_Desc!C155="","",Process_Unit_Source_Desc!C155)</f>
        <v/>
      </c>
      <c r="C133" s="82" t="str">
        <f t="shared" si="42"/>
        <v/>
      </c>
      <c r="D133" s="99" t="str">
        <f>IF(COUNTIF(B$2:B133,B133)=1,B133,"")</f>
        <v/>
      </c>
      <c r="T133" s="106" t="str">
        <f>+IF(Y133="","",MAX(T$1:T132)+1)</f>
        <v/>
      </c>
      <c r="U133" s="107" t="str">
        <f>IF(Emission_Limit_Detail!B155="","",Emission_Limit_Detail!B155)</f>
        <v/>
      </c>
      <c r="V133" s="107" t="str">
        <f>IF(Emission_Limit_Detail!C155="","",Emission_Limit_Detail!C155)</f>
        <v/>
      </c>
      <c r="W133" s="107" t="str">
        <f>IF(Emission_Limit_Detail!E155="","",Emission_Limit_Detail!E155)</f>
        <v/>
      </c>
      <c r="X133" s="107" t="str">
        <f t="shared" si="43"/>
        <v/>
      </c>
      <c r="Y133" s="108" t="str">
        <f>IF(COUNTIF(X$2:X133,X133)=1,X133,"")</f>
        <v/>
      </c>
      <c r="Z133" s="109" t="str">
        <f t="shared" si="44"/>
        <v/>
      </c>
      <c r="AA133" s="109" t="str">
        <f t="shared" si="45"/>
        <v/>
      </c>
      <c r="AB133" s="109" t="str">
        <f t="shared" si="46"/>
        <v/>
      </c>
      <c r="AC133" s="109" t="str">
        <f t="shared" si="47"/>
        <v/>
      </c>
      <c r="AD133" s="109" t="str">
        <f t="shared" si="48"/>
        <v/>
      </c>
      <c r="AE133" s="109"/>
    </row>
    <row r="134" spans="1:31" ht="16.5" x14ac:dyDescent="0.45">
      <c r="A134" s="115" t="str">
        <f>+IF(D134="","",MAX(A$1:A133)+1)</f>
        <v/>
      </c>
      <c r="B134" s="238" t="str">
        <f>IF(Process_Unit_Source_Desc!C156="","",Process_Unit_Source_Desc!C156)</f>
        <v/>
      </c>
      <c r="C134" s="239" t="str">
        <f t="shared" si="42"/>
        <v/>
      </c>
      <c r="D134" s="238" t="str">
        <f>IF(COUNTIF(B$2:B134,B134)=1,B134,"")</f>
        <v/>
      </c>
      <c r="T134" s="106" t="str">
        <f>+IF(Y134="","",MAX(T$1:T133)+1)</f>
        <v/>
      </c>
      <c r="U134" s="107" t="str">
        <f>IF(Emission_Limit_Detail!B156="","",Emission_Limit_Detail!B156)</f>
        <v/>
      </c>
      <c r="V134" s="107" t="str">
        <f>IF(Emission_Limit_Detail!C156="","",Emission_Limit_Detail!C156)</f>
        <v/>
      </c>
      <c r="W134" s="107" t="str">
        <f>IF(Emission_Limit_Detail!E156="","",Emission_Limit_Detail!E156)</f>
        <v/>
      </c>
      <c r="X134" s="107" t="str">
        <f t="shared" si="43"/>
        <v/>
      </c>
      <c r="Y134" s="108" t="str">
        <f>IF(COUNTIF(X$2:X134,X134)=1,X134,"")</f>
        <v/>
      </c>
      <c r="Z134" s="109" t="str">
        <f t="shared" si="44"/>
        <v/>
      </c>
      <c r="AA134" s="109" t="str">
        <f t="shared" si="45"/>
        <v/>
      </c>
      <c r="AB134" s="109" t="str">
        <f t="shared" si="46"/>
        <v/>
      </c>
      <c r="AC134" s="109" t="str">
        <f t="shared" si="47"/>
        <v/>
      </c>
      <c r="AD134" s="109" t="str">
        <f t="shared" si="48"/>
        <v/>
      </c>
      <c r="AE134" s="109"/>
    </row>
    <row r="135" spans="1:31" ht="16.5" x14ac:dyDescent="0.45">
      <c r="A135" s="171" t="str">
        <f>+IF(D135="","",MAX(A$1:A134)+1)</f>
        <v/>
      </c>
      <c r="B135" s="99" t="str">
        <f>IF(Process_Unit_Source_Desc!C157="","",Process_Unit_Source_Desc!C157)</f>
        <v/>
      </c>
      <c r="C135" s="82" t="str">
        <f t="shared" si="42"/>
        <v/>
      </c>
      <c r="D135" s="99" t="str">
        <f>IF(COUNTIF(B$2:B135,B135)=1,B135,"")</f>
        <v/>
      </c>
      <c r="T135" s="106" t="str">
        <f>+IF(Y135="","",MAX(T$1:T134)+1)</f>
        <v/>
      </c>
      <c r="U135" s="107" t="str">
        <f>IF(Emission_Limit_Detail!B157="","",Emission_Limit_Detail!B157)</f>
        <v/>
      </c>
      <c r="V135" s="107" t="str">
        <f>IF(Emission_Limit_Detail!C157="","",Emission_Limit_Detail!C157)</f>
        <v/>
      </c>
      <c r="W135" s="107" t="str">
        <f>IF(Emission_Limit_Detail!E157="","",Emission_Limit_Detail!E157)</f>
        <v/>
      </c>
      <c r="X135" s="107" t="str">
        <f t="shared" si="43"/>
        <v/>
      </c>
      <c r="Y135" s="108" t="str">
        <f>IF(COUNTIF(X$2:X135,X135)=1,X135,"")</f>
        <v/>
      </c>
      <c r="Z135" s="109" t="str">
        <f t="shared" si="44"/>
        <v/>
      </c>
      <c r="AA135" s="109" t="str">
        <f t="shared" si="45"/>
        <v/>
      </c>
      <c r="AB135" s="109" t="str">
        <f t="shared" si="46"/>
        <v/>
      </c>
      <c r="AC135" s="109" t="str">
        <f t="shared" si="47"/>
        <v/>
      </c>
      <c r="AD135" s="109" t="str">
        <f t="shared" si="48"/>
        <v/>
      </c>
      <c r="AE135" s="109"/>
    </row>
    <row r="136" spans="1:31" ht="16.5" x14ac:dyDescent="0.45">
      <c r="A136" s="115" t="str">
        <f>+IF(D136="","",MAX(A$1:A135)+1)</f>
        <v/>
      </c>
      <c r="B136" s="238" t="str">
        <f>IF(Process_Unit_Source_Desc!C158="","",Process_Unit_Source_Desc!C158)</f>
        <v/>
      </c>
      <c r="C136" s="239" t="str">
        <f t="shared" si="42"/>
        <v/>
      </c>
      <c r="D136" s="238" t="str">
        <f>IF(COUNTIF(B$2:B136,B136)=1,B136,"")</f>
        <v/>
      </c>
      <c r="T136" s="106" t="str">
        <f>+IF(Y136="","",MAX(T$1:T135)+1)</f>
        <v/>
      </c>
      <c r="U136" s="107" t="str">
        <f>IF(Emission_Limit_Detail!B158="","",Emission_Limit_Detail!B158)</f>
        <v/>
      </c>
      <c r="V136" s="107" t="str">
        <f>IF(Emission_Limit_Detail!C158="","",Emission_Limit_Detail!C158)</f>
        <v/>
      </c>
      <c r="W136" s="107" t="str">
        <f>IF(Emission_Limit_Detail!E158="","",Emission_Limit_Detail!E158)</f>
        <v/>
      </c>
      <c r="X136" s="107" t="str">
        <f t="shared" si="43"/>
        <v/>
      </c>
      <c r="Y136" s="108" t="str">
        <f>IF(COUNTIF(X$2:X136,X136)=1,X136,"")</f>
        <v/>
      </c>
      <c r="Z136" s="109" t="str">
        <f t="shared" si="44"/>
        <v/>
      </c>
      <c r="AA136" s="109" t="str">
        <f t="shared" si="45"/>
        <v/>
      </c>
      <c r="AB136" s="109" t="str">
        <f t="shared" si="46"/>
        <v/>
      </c>
      <c r="AC136" s="109" t="str">
        <f t="shared" si="47"/>
        <v/>
      </c>
      <c r="AD136" s="109" t="str">
        <f t="shared" si="48"/>
        <v/>
      </c>
      <c r="AE136" s="109"/>
    </row>
    <row r="137" spans="1:31" ht="16.5" x14ac:dyDescent="0.45">
      <c r="A137" s="171" t="str">
        <f>+IF(D137="","",MAX(A$1:A136)+1)</f>
        <v/>
      </c>
      <c r="B137" s="99" t="str">
        <f>IF(Process_Unit_Source_Desc!C159="","",Process_Unit_Source_Desc!C159)</f>
        <v/>
      </c>
      <c r="C137" s="82" t="str">
        <f t="shared" si="42"/>
        <v/>
      </c>
      <c r="D137" s="99" t="str">
        <f>IF(COUNTIF(B$2:B137,B137)=1,B137,"")</f>
        <v/>
      </c>
      <c r="T137" s="106" t="str">
        <f>+IF(Y137="","",MAX(T$1:T136)+1)</f>
        <v/>
      </c>
      <c r="U137" s="107" t="str">
        <f>IF(Emission_Limit_Detail!B159="","",Emission_Limit_Detail!B159)</f>
        <v/>
      </c>
      <c r="V137" s="107" t="str">
        <f>IF(Emission_Limit_Detail!C159="","",Emission_Limit_Detail!C159)</f>
        <v/>
      </c>
      <c r="W137" s="107" t="str">
        <f>IF(Emission_Limit_Detail!E159="","",Emission_Limit_Detail!E159)</f>
        <v/>
      </c>
      <c r="X137" s="107" t="str">
        <f t="shared" si="43"/>
        <v/>
      </c>
      <c r="Y137" s="108" t="str">
        <f>IF(COUNTIF(X$2:X137,X137)=1,X137,"")</f>
        <v/>
      </c>
      <c r="Z137" s="109" t="str">
        <f t="shared" si="44"/>
        <v/>
      </c>
      <c r="AA137" s="109" t="str">
        <f t="shared" si="45"/>
        <v/>
      </c>
      <c r="AB137" s="109" t="str">
        <f t="shared" si="46"/>
        <v/>
      </c>
      <c r="AC137" s="109" t="str">
        <f t="shared" si="47"/>
        <v/>
      </c>
      <c r="AD137" s="109" t="str">
        <f t="shared" si="48"/>
        <v/>
      </c>
      <c r="AE137" s="109"/>
    </row>
    <row r="138" spans="1:31" ht="16.5" x14ac:dyDescent="0.45">
      <c r="A138" s="115" t="str">
        <f>+IF(D138="","",MAX(A$1:A137)+1)</f>
        <v/>
      </c>
      <c r="B138" s="238" t="str">
        <f>IF(Process_Unit_Source_Desc!C160="","",Process_Unit_Source_Desc!C160)</f>
        <v/>
      </c>
      <c r="C138" s="239" t="str">
        <f t="shared" si="42"/>
        <v/>
      </c>
      <c r="D138" s="238" t="str">
        <f>IF(COUNTIF(B$2:B138,B138)=1,B138,"")</f>
        <v/>
      </c>
      <c r="T138" s="106" t="str">
        <f>+IF(Y138="","",MAX(T$1:T137)+1)</f>
        <v/>
      </c>
      <c r="U138" s="107" t="str">
        <f>IF(Emission_Limit_Detail!B160="","",Emission_Limit_Detail!B160)</f>
        <v/>
      </c>
      <c r="V138" s="107" t="str">
        <f>IF(Emission_Limit_Detail!C160="","",Emission_Limit_Detail!C160)</f>
        <v/>
      </c>
      <c r="W138" s="107" t="str">
        <f>IF(Emission_Limit_Detail!E160="","",Emission_Limit_Detail!E160)</f>
        <v/>
      </c>
      <c r="X138" s="107" t="str">
        <f t="shared" si="43"/>
        <v/>
      </c>
      <c r="Y138" s="108" t="str">
        <f>IF(COUNTIF(X$2:X138,X138)=1,X138,"")</f>
        <v/>
      </c>
      <c r="Z138" s="109" t="str">
        <f t="shared" si="44"/>
        <v/>
      </c>
      <c r="AA138" s="109" t="str">
        <f t="shared" si="45"/>
        <v/>
      </c>
      <c r="AB138" s="109" t="str">
        <f t="shared" si="46"/>
        <v/>
      </c>
      <c r="AC138" s="109" t="str">
        <f t="shared" si="47"/>
        <v/>
      </c>
      <c r="AD138" s="109" t="str">
        <f t="shared" si="48"/>
        <v/>
      </c>
      <c r="AE138" s="109"/>
    </row>
    <row r="139" spans="1:31" ht="16.5" x14ac:dyDescent="0.45">
      <c r="A139" s="171" t="str">
        <f>+IF(D139="","",MAX(A$1:A138)+1)</f>
        <v/>
      </c>
      <c r="B139" s="99" t="str">
        <f>IF(Process_Unit_Source_Desc!C161="","",Process_Unit_Source_Desc!C161)</f>
        <v/>
      </c>
      <c r="C139" s="82" t="str">
        <f t="shared" si="42"/>
        <v/>
      </c>
      <c r="D139" s="99" t="str">
        <f>IF(COUNTIF(B$2:B139,B139)=1,B139,"")</f>
        <v/>
      </c>
      <c r="T139" s="106" t="str">
        <f>+IF(Y139="","",MAX(T$1:T138)+1)</f>
        <v/>
      </c>
      <c r="U139" s="107" t="str">
        <f>IF(Emission_Limit_Detail!B161="","",Emission_Limit_Detail!B161)</f>
        <v/>
      </c>
      <c r="V139" s="107" t="str">
        <f>IF(Emission_Limit_Detail!C161="","",Emission_Limit_Detail!C161)</f>
        <v/>
      </c>
      <c r="W139" s="107" t="str">
        <f>IF(Emission_Limit_Detail!E161="","",Emission_Limit_Detail!E161)</f>
        <v/>
      </c>
      <c r="X139" s="107" t="str">
        <f t="shared" si="43"/>
        <v/>
      </c>
      <c r="Y139" s="108" t="str">
        <f>IF(COUNTIF(X$2:X139,X139)=1,X139,"")</f>
        <v/>
      </c>
      <c r="Z139" s="109" t="str">
        <f t="shared" si="44"/>
        <v/>
      </c>
      <c r="AA139" s="109" t="str">
        <f t="shared" si="45"/>
        <v/>
      </c>
      <c r="AB139" s="109" t="str">
        <f t="shared" si="46"/>
        <v/>
      </c>
      <c r="AC139" s="109" t="str">
        <f t="shared" si="47"/>
        <v/>
      </c>
      <c r="AD139" s="109" t="str">
        <f t="shared" si="48"/>
        <v/>
      </c>
      <c r="AE139" s="109"/>
    </row>
    <row r="140" spans="1:31" ht="16.5" x14ac:dyDescent="0.45">
      <c r="A140" s="115" t="str">
        <f>+IF(D140="","",MAX(A$1:A139)+1)</f>
        <v/>
      </c>
      <c r="B140" s="238" t="str">
        <f>IF(Process_Unit_Source_Desc!C162="","",Process_Unit_Source_Desc!C162)</f>
        <v/>
      </c>
      <c r="C140" s="239" t="str">
        <f t="shared" si="42"/>
        <v/>
      </c>
      <c r="D140" s="238" t="str">
        <f>IF(COUNTIF(B$2:B140,B140)=1,B140,"")</f>
        <v/>
      </c>
      <c r="T140" s="106" t="str">
        <f>+IF(Y140="","",MAX(T$1:T139)+1)</f>
        <v/>
      </c>
      <c r="U140" s="107" t="str">
        <f>IF(Emission_Limit_Detail!B162="","",Emission_Limit_Detail!B162)</f>
        <v/>
      </c>
      <c r="V140" s="107" t="str">
        <f>IF(Emission_Limit_Detail!C162="","",Emission_Limit_Detail!C162)</f>
        <v/>
      </c>
      <c r="W140" s="107" t="str">
        <f>IF(Emission_Limit_Detail!E162="","",Emission_Limit_Detail!E162)</f>
        <v/>
      </c>
      <c r="X140" s="107" t="str">
        <f t="shared" si="43"/>
        <v/>
      </c>
      <c r="Y140" s="108" t="str">
        <f>IF(COUNTIF(X$2:X140,X140)=1,X140,"")</f>
        <v/>
      </c>
      <c r="Z140" s="109" t="str">
        <f t="shared" si="44"/>
        <v/>
      </c>
      <c r="AA140" s="109" t="str">
        <f t="shared" si="45"/>
        <v/>
      </c>
      <c r="AB140" s="109" t="str">
        <f t="shared" si="46"/>
        <v/>
      </c>
      <c r="AC140" s="109" t="str">
        <f t="shared" si="47"/>
        <v/>
      </c>
      <c r="AD140" s="109" t="str">
        <f t="shared" si="48"/>
        <v/>
      </c>
      <c r="AE140" s="109"/>
    </row>
    <row r="141" spans="1:31" ht="16.5" x14ac:dyDescent="0.45">
      <c r="A141" s="171" t="str">
        <f>+IF(D141="","",MAX(A$1:A140)+1)</f>
        <v/>
      </c>
      <c r="B141" s="99" t="str">
        <f>IF(Process_Unit_Source_Desc!C163="","",Process_Unit_Source_Desc!C163)</f>
        <v/>
      </c>
      <c r="C141" s="82" t="str">
        <f t="shared" si="42"/>
        <v/>
      </c>
      <c r="D141" s="99" t="str">
        <f>IF(COUNTIF(B$2:B141,B141)=1,B141,"")</f>
        <v/>
      </c>
      <c r="T141" s="106" t="str">
        <f>+IF(Y141="","",MAX(T$1:T140)+1)</f>
        <v/>
      </c>
      <c r="U141" s="107" t="str">
        <f>IF(Emission_Limit_Detail!B163="","",Emission_Limit_Detail!B163)</f>
        <v/>
      </c>
      <c r="V141" s="107" t="str">
        <f>IF(Emission_Limit_Detail!C163="","",Emission_Limit_Detail!C163)</f>
        <v/>
      </c>
      <c r="W141" s="107" t="str">
        <f>IF(Emission_Limit_Detail!E163="","",Emission_Limit_Detail!E163)</f>
        <v/>
      </c>
      <c r="X141" s="107" t="str">
        <f t="shared" si="43"/>
        <v/>
      </c>
      <c r="Y141" s="108" t="str">
        <f>IF(COUNTIF(X$2:X141,X141)=1,X141,"")</f>
        <v/>
      </c>
      <c r="Z141" s="109" t="str">
        <f t="shared" si="44"/>
        <v/>
      </c>
      <c r="AA141" s="109" t="str">
        <f t="shared" si="45"/>
        <v/>
      </c>
      <c r="AB141" s="109" t="str">
        <f t="shared" si="46"/>
        <v/>
      </c>
      <c r="AC141" s="109" t="str">
        <f t="shared" si="47"/>
        <v/>
      </c>
      <c r="AD141" s="109" t="str">
        <f t="shared" si="48"/>
        <v/>
      </c>
      <c r="AE141" s="109"/>
    </row>
    <row r="142" spans="1:31" ht="16.5" x14ac:dyDescent="0.45">
      <c r="A142" s="115" t="str">
        <f>+IF(D142="","",MAX(A$1:A141)+1)</f>
        <v/>
      </c>
      <c r="B142" s="238" t="str">
        <f>IF(Process_Unit_Source_Desc!C164="","",Process_Unit_Source_Desc!C164)</f>
        <v/>
      </c>
      <c r="C142" s="239" t="str">
        <f t="shared" si="42"/>
        <v/>
      </c>
      <c r="D142" s="238" t="str">
        <f>IF(COUNTIF(B$2:B142,B142)=1,B142,"")</f>
        <v/>
      </c>
      <c r="T142" s="106" t="str">
        <f>+IF(Y142="","",MAX(T$1:T141)+1)</f>
        <v/>
      </c>
      <c r="U142" s="107" t="str">
        <f>IF(Emission_Limit_Detail!B164="","",Emission_Limit_Detail!B164)</f>
        <v/>
      </c>
      <c r="V142" s="107" t="str">
        <f>IF(Emission_Limit_Detail!C164="","",Emission_Limit_Detail!C164)</f>
        <v/>
      </c>
      <c r="W142" s="107" t="str">
        <f>IF(Emission_Limit_Detail!E164="","",Emission_Limit_Detail!E164)</f>
        <v/>
      </c>
      <c r="X142" s="107" t="str">
        <f t="shared" si="43"/>
        <v/>
      </c>
      <c r="Y142" s="108" t="str">
        <f>IF(COUNTIF(X$2:X142,X142)=1,X142,"")</f>
        <v/>
      </c>
      <c r="Z142" s="109" t="str">
        <f t="shared" si="44"/>
        <v/>
      </c>
      <c r="AA142" s="109" t="str">
        <f t="shared" si="45"/>
        <v/>
      </c>
      <c r="AB142" s="109" t="str">
        <f t="shared" si="46"/>
        <v/>
      </c>
      <c r="AC142" s="109" t="str">
        <f t="shared" si="47"/>
        <v/>
      </c>
      <c r="AD142" s="109" t="str">
        <f t="shared" si="48"/>
        <v/>
      </c>
      <c r="AE142" s="109"/>
    </row>
    <row r="143" spans="1:31" ht="16.5" x14ac:dyDescent="0.45">
      <c r="A143" s="171" t="str">
        <f>+IF(D143="","",MAX(A$1:A142)+1)</f>
        <v/>
      </c>
      <c r="B143" s="99" t="str">
        <f>IF(Process_Unit_Source_Desc!C165="","",Process_Unit_Source_Desc!C165)</f>
        <v/>
      </c>
      <c r="C143" s="82" t="str">
        <f t="shared" si="42"/>
        <v/>
      </c>
      <c r="D143" s="99" t="str">
        <f>IF(COUNTIF(B$2:B143,B143)=1,B143,"")</f>
        <v/>
      </c>
      <c r="T143" s="106" t="str">
        <f>+IF(Y143="","",MAX(T$1:T142)+1)</f>
        <v/>
      </c>
      <c r="U143" s="107" t="str">
        <f>IF(Emission_Limit_Detail!B165="","",Emission_Limit_Detail!B165)</f>
        <v/>
      </c>
      <c r="V143" s="107" t="str">
        <f>IF(Emission_Limit_Detail!C165="","",Emission_Limit_Detail!C165)</f>
        <v/>
      </c>
      <c r="W143" s="107" t="str">
        <f>IF(Emission_Limit_Detail!E165="","",Emission_Limit_Detail!E165)</f>
        <v/>
      </c>
      <c r="X143" s="107" t="str">
        <f t="shared" si="43"/>
        <v/>
      </c>
      <c r="Y143" s="108" t="str">
        <f>IF(COUNTIF(X$2:X143,X143)=1,X143,"")</f>
        <v/>
      </c>
      <c r="Z143" s="109" t="str">
        <f t="shared" si="44"/>
        <v/>
      </c>
      <c r="AA143" s="109" t="str">
        <f t="shared" si="45"/>
        <v/>
      </c>
      <c r="AB143" s="109" t="str">
        <f t="shared" si="46"/>
        <v/>
      </c>
      <c r="AC143" s="109" t="str">
        <f t="shared" si="47"/>
        <v/>
      </c>
      <c r="AD143" s="109" t="str">
        <f t="shared" si="48"/>
        <v/>
      </c>
      <c r="AE143" s="109"/>
    </row>
    <row r="144" spans="1:31" ht="16.5" x14ac:dyDescent="0.45">
      <c r="A144" s="115" t="str">
        <f>+IF(D144="","",MAX(A$1:A143)+1)</f>
        <v/>
      </c>
      <c r="B144" s="238" t="str">
        <f>IF(Process_Unit_Source_Desc!C166="","",Process_Unit_Source_Desc!C166)</f>
        <v/>
      </c>
      <c r="C144" s="239" t="str">
        <f t="shared" si="42"/>
        <v/>
      </c>
      <c r="D144" s="238" t="str">
        <f>IF(COUNTIF(B$2:B144,B144)=1,B144,"")</f>
        <v/>
      </c>
      <c r="T144" s="106" t="str">
        <f>+IF(Y144="","",MAX(T$1:T143)+1)</f>
        <v/>
      </c>
      <c r="U144" s="107" t="str">
        <f>IF(Emission_Limit_Detail!B166="","",Emission_Limit_Detail!B166)</f>
        <v/>
      </c>
      <c r="V144" s="107" t="str">
        <f>IF(Emission_Limit_Detail!C166="","",Emission_Limit_Detail!C166)</f>
        <v/>
      </c>
      <c r="W144" s="107" t="str">
        <f>IF(Emission_Limit_Detail!E166="","",Emission_Limit_Detail!E166)</f>
        <v/>
      </c>
      <c r="X144" s="107" t="str">
        <f t="shared" si="43"/>
        <v/>
      </c>
      <c r="Y144" s="108" t="str">
        <f>IF(COUNTIF(X$2:X144,X144)=1,X144,"")</f>
        <v/>
      </c>
      <c r="Z144" s="109" t="str">
        <f t="shared" si="44"/>
        <v/>
      </c>
      <c r="AA144" s="109" t="str">
        <f t="shared" si="45"/>
        <v/>
      </c>
      <c r="AB144" s="109" t="str">
        <f t="shared" si="46"/>
        <v/>
      </c>
      <c r="AC144" s="109" t="str">
        <f t="shared" si="47"/>
        <v/>
      </c>
      <c r="AD144" s="109" t="str">
        <f t="shared" si="48"/>
        <v/>
      </c>
      <c r="AE144" s="109"/>
    </row>
    <row r="145" spans="1:31" ht="16.5" x14ac:dyDescent="0.45">
      <c r="A145" s="171" t="str">
        <f>+IF(D145="","",MAX(A$1:A144)+1)</f>
        <v/>
      </c>
      <c r="B145" s="99" t="str">
        <f>IF(Process_Unit_Source_Desc!C167="","",Process_Unit_Source_Desc!C167)</f>
        <v/>
      </c>
      <c r="C145" s="82" t="str">
        <f t="shared" si="42"/>
        <v/>
      </c>
      <c r="D145" s="99" t="str">
        <f>IF(COUNTIF(B$2:B145,B145)=1,B145,"")</f>
        <v/>
      </c>
      <c r="T145" s="106" t="str">
        <f>+IF(Y145="","",MAX(T$1:T144)+1)</f>
        <v/>
      </c>
      <c r="U145" s="107" t="str">
        <f>IF(Emission_Limit_Detail!B167="","",Emission_Limit_Detail!B167)</f>
        <v/>
      </c>
      <c r="V145" s="107" t="str">
        <f>IF(Emission_Limit_Detail!C167="","",Emission_Limit_Detail!C167)</f>
        <v/>
      </c>
      <c r="W145" s="107" t="str">
        <f>IF(Emission_Limit_Detail!E167="","",Emission_Limit_Detail!E167)</f>
        <v/>
      </c>
      <c r="X145" s="107" t="str">
        <f t="shared" si="43"/>
        <v/>
      </c>
      <c r="Y145" s="108" t="str">
        <f>IF(COUNTIF(X$2:X145,X145)=1,X145,"")</f>
        <v/>
      </c>
      <c r="Z145" s="109" t="str">
        <f t="shared" si="44"/>
        <v/>
      </c>
      <c r="AA145" s="109" t="str">
        <f t="shared" si="45"/>
        <v/>
      </c>
      <c r="AB145" s="109" t="str">
        <f t="shared" si="46"/>
        <v/>
      </c>
      <c r="AC145" s="109" t="str">
        <f t="shared" si="47"/>
        <v/>
      </c>
      <c r="AD145" s="109" t="str">
        <f t="shared" si="48"/>
        <v/>
      </c>
      <c r="AE145" s="109"/>
    </row>
    <row r="146" spans="1:31" ht="16.5" x14ac:dyDescent="0.45">
      <c r="A146" s="115" t="str">
        <f>+IF(D146="","",MAX(A$1:A145)+1)</f>
        <v/>
      </c>
      <c r="B146" s="238" t="str">
        <f>IF(Process_Unit_Source_Desc!C168="","",Process_Unit_Source_Desc!C168)</f>
        <v/>
      </c>
      <c r="C146" s="239" t="str">
        <f t="shared" si="42"/>
        <v/>
      </c>
      <c r="D146" s="238" t="str">
        <f>IF(COUNTIF(B$2:B146,B146)=1,B146,"")</f>
        <v/>
      </c>
      <c r="T146" s="106" t="str">
        <f>+IF(Y146="","",MAX(T$1:T145)+1)</f>
        <v/>
      </c>
      <c r="U146" s="107" t="str">
        <f>IF(Emission_Limit_Detail!B168="","",Emission_Limit_Detail!B168)</f>
        <v/>
      </c>
      <c r="V146" s="107" t="str">
        <f>IF(Emission_Limit_Detail!C168="","",Emission_Limit_Detail!C168)</f>
        <v/>
      </c>
      <c r="W146" s="107" t="str">
        <f>IF(Emission_Limit_Detail!E168="","",Emission_Limit_Detail!E168)</f>
        <v/>
      </c>
      <c r="X146" s="107" t="str">
        <f t="shared" si="43"/>
        <v/>
      </c>
      <c r="Y146" s="108" t="str">
        <f>IF(COUNTIF(X$2:X146,X146)=1,X146,"")</f>
        <v/>
      </c>
      <c r="Z146" s="109" t="str">
        <f t="shared" si="44"/>
        <v/>
      </c>
      <c r="AA146" s="109" t="str">
        <f t="shared" si="45"/>
        <v/>
      </c>
      <c r="AB146" s="109" t="str">
        <f t="shared" si="46"/>
        <v/>
      </c>
      <c r="AC146" s="109" t="str">
        <f t="shared" si="47"/>
        <v/>
      </c>
      <c r="AD146" s="109" t="str">
        <f t="shared" si="48"/>
        <v/>
      </c>
      <c r="AE146" s="109"/>
    </row>
    <row r="147" spans="1:31" ht="16.5" x14ac:dyDescent="0.45">
      <c r="A147" s="171" t="str">
        <f>+IF(D147="","",MAX(A$1:A146)+1)</f>
        <v/>
      </c>
      <c r="B147" s="99" t="str">
        <f>IF(Process_Unit_Source_Desc!C169="","",Process_Unit_Source_Desc!C169)</f>
        <v/>
      </c>
      <c r="C147" s="82" t="str">
        <f t="shared" si="42"/>
        <v/>
      </c>
      <c r="D147" s="99" t="str">
        <f>IF(COUNTIF(B$2:B147,B147)=1,B147,"")</f>
        <v/>
      </c>
      <c r="T147" s="106" t="str">
        <f>+IF(Y147="","",MAX(T$1:T146)+1)</f>
        <v/>
      </c>
      <c r="U147" s="107" t="str">
        <f>IF(Emission_Limit_Detail!B169="","",Emission_Limit_Detail!B169)</f>
        <v/>
      </c>
      <c r="V147" s="107" t="str">
        <f>IF(Emission_Limit_Detail!C169="","",Emission_Limit_Detail!C169)</f>
        <v/>
      </c>
      <c r="W147" s="107" t="str">
        <f>IF(Emission_Limit_Detail!E169="","",Emission_Limit_Detail!E169)</f>
        <v/>
      </c>
      <c r="X147" s="107" t="str">
        <f t="shared" si="43"/>
        <v/>
      </c>
      <c r="Y147" s="108" t="str">
        <f>IF(COUNTIF(X$2:X147,X147)=1,X147,"")</f>
        <v/>
      </c>
      <c r="Z147" s="109" t="str">
        <f t="shared" si="44"/>
        <v/>
      </c>
      <c r="AA147" s="109" t="str">
        <f t="shared" si="45"/>
        <v/>
      </c>
      <c r="AB147" s="109" t="str">
        <f t="shared" si="46"/>
        <v/>
      </c>
      <c r="AC147" s="109" t="str">
        <f t="shared" si="47"/>
        <v/>
      </c>
      <c r="AD147" s="109" t="str">
        <f t="shared" si="48"/>
        <v/>
      </c>
      <c r="AE147" s="109"/>
    </row>
    <row r="148" spans="1:31" ht="16.5" x14ac:dyDescent="0.45">
      <c r="A148" s="115" t="str">
        <f>+IF(D148="","",MAX(A$1:A147)+1)</f>
        <v/>
      </c>
      <c r="B148" s="238" t="str">
        <f>IF(Process_Unit_Source_Desc!C170="","",Process_Unit_Source_Desc!C170)</f>
        <v/>
      </c>
      <c r="C148" s="239" t="str">
        <f t="shared" si="42"/>
        <v/>
      </c>
      <c r="D148" s="238" t="str">
        <f>IF(COUNTIF(B$2:B148,B148)=1,B148,"")</f>
        <v/>
      </c>
      <c r="T148" s="106" t="str">
        <f>+IF(Y148="","",MAX(T$1:T147)+1)</f>
        <v/>
      </c>
      <c r="U148" s="107" t="str">
        <f>IF(Emission_Limit_Detail!B170="","",Emission_Limit_Detail!B170)</f>
        <v/>
      </c>
      <c r="V148" s="107" t="str">
        <f>IF(Emission_Limit_Detail!C170="","",Emission_Limit_Detail!C170)</f>
        <v/>
      </c>
      <c r="W148" s="107" t="str">
        <f>IF(Emission_Limit_Detail!E170="","",Emission_Limit_Detail!E170)</f>
        <v/>
      </c>
      <c r="X148" s="107" t="str">
        <f t="shared" si="43"/>
        <v/>
      </c>
      <c r="Y148" s="108" t="str">
        <f>IF(COUNTIF(X$2:X148,X148)=1,X148,"")</f>
        <v/>
      </c>
      <c r="Z148" s="109" t="str">
        <f t="shared" si="44"/>
        <v/>
      </c>
      <c r="AA148" s="109" t="str">
        <f t="shared" si="45"/>
        <v/>
      </c>
      <c r="AB148" s="109" t="str">
        <f t="shared" si="46"/>
        <v/>
      </c>
      <c r="AC148" s="109" t="str">
        <f t="shared" si="47"/>
        <v/>
      </c>
      <c r="AD148" s="109" t="str">
        <f t="shared" si="48"/>
        <v/>
      </c>
      <c r="AE148" s="109"/>
    </row>
    <row r="149" spans="1:31" ht="16.5" x14ac:dyDescent="0.45">
      <c r="A149" s="171" t="str">
        <f>+IF(D149="","",MAX(A$1:A148)+1)</f>
        <v/>
      </c>
      <c r="B149" s="99" t="str">
        <f>IF(Process_Unit_Source_Desc!C171="","",Process_Unit_Source_Desc!C171)</f>
        <v/>
      </c>
      <c r="C149" s="82" t="str">
        <f t="shared" si="42"/>
        <v/>
      </c>
      <c r="D149" s="99" t="str">
        <f>IF(COUNTIF(B$2:B149,B149)=1,B149,"")</f>
        <v/>
      </c>
      <c r="T149" s="106" t="str">
        <f>+IF(Y149="","",MAX(T$1:T148)+1)</f>
        <v/>
      </c>
      <c r="U149" s="107" t="str">
        <f>IF(Emission_Limit_Detail!B171="","",Emission_Limit_Detail!B171)</f>
        <v/>
      </c>
      <c r="V149" s="107" t="str">
        <f>IF(Emission_Limit_Detail!C171="","",Emission_Limit_Detail!C171)</f>
        <v/>
      </c>
      <c r="W149" s="107" t="str">
        <f>IF(Emission_Limit_Detail!E171="","",Emission_Limit_Detail!E171)</f>
        <v/>
      </c>
      <c r="X149" s="107" t="str">
        <f t="shared" si="43"/>
        <v/>
      </c>
      <c r="Y149" s="108" t="str">
        <f>IF(COUNTIF(X$2:X149,X149)=1,X149,"")</f>
        <v/>
      </c>
      <c r="Z149" s="109" t="str">
        <f t="shared" si="44"/>
        <v/>
      </c>
      <c r="AA149" s="109" t="str">
        <f t="shared" si="45"/>
        <v/>
      </c>
      <c r="AB149" s="109" t="str">
        <f t="shared" si="46"/>
        <v/>
      </c>
      <c r="AC149" s="109" t="str">
        <f t="shared" si="47"/>
        <v/>
      </c>
      <c r="AD149" s="109" t="str">
        <f t="shared" si="48"/>
        <v/>
      </c>
      <c r="AE149" s="109"/>
    </row>
    <row r="150" spans="1:31" ht="16.5" x14ac:dyDescent="0.45">
      <c r="A150" s="115" t="str">
        <f>+IF(D150="","",MAX(A$1:A149)+1)</f>
        <v/>
      </c>
      <c r="B150" s="238" t="str">
        <f>IF(Process_Unit_Source_Desc!C172="","",Process_Unit_Source_Desc!C172)</f>
        <v/>
      </c>
      <c r="C150" s="239" t="str">
        <f t="shared" si="42"/>
        <v/>
      </c>
      <c r="D150" s="238" t="str">
        <f>IF(COUNTIF(B$2:B150,B150)=1,B150,"")</f>
        <v/>
      </c>
      <c r="T150" s="106" t="str">
        <f>+IF(Y150="","",MAX(T$1:T149)+1)</f>
        <v/>
      </c>
      <c r="U150" s="107" t="str">
        <f>IF(Emission_Limit_Detail!B172="","",Emission_Limit_Detail!B172)</f>
        <v/>
      </c>
      <c r="V150" s="107" t="str">
        <f>IF(Emission_Limit_Detail!C172="","",Emission_Limit_Detail!C172)</f>
        <v/>
      </c>
      <c r="W150" s="107" t="str">
        <f>IF(Emission_Limit_Detail!E172="","",Emission_Limit_Detail!E172)</f>
        <v/>
      </c>
      <c r="X150" s="107" t="str">
        <f t="shared" si="43"/>
        <v/>
      </c>
      <c r="Y150" s="108" t="str">
        <f>IF(COUNTIF(X$2:X150,X150)=1,X150,"")</f>
        <v/>
      </c>
      <c r="Z150" s="109" t="str">
        <f t="shared" si="44"/>
        <v/>
      </c>
      <c r="AA150" s="109" t="str">
        <f t="shared" si="45"/>
        <v/>
      </c>
      <c r="AB150" s="109" t="str">
        <f t="shared" si="46"/>
        <v/>
      </c>
      <c r="AC150" s="109" t="str">
        <f t="shared" si="47"/>
        <v/>
      </c>
      <c r="AD150" s="109" t="str">
        <f t="shared" si="48"/>
        <v/>
      </c>
      <c r="AE150" s="109"/>
    </row>
    <row r="151" spans="1:31" ht="16.5" x14ac:dyDescent="0.45">
      <c r="A151" s="171" t="str">
        <f>+IF(D151="","",MAX(A$1:A150)+1)</f>
        <v/>
      </c>
      <c r="B151" s="99" t="str">
        <f>IF(Process_Unit_Source_Desc!C173="","",Process_Unit_Source_Desc!C173)</f>
        <v/>
      </c>
      <c r="C151" s="82" t="str">
        <f t="shared" si="42"/>
        <v/>
      </c>
      <c r="D151" s="99" t="str">
        <f>IF(COUNTIF(B$2:B151,B151)=1,B151,"")</f>
        <v/>
      </c>
      <c r="T151" s="106" t="str">
        <f>+IF(Y151="","",MAX(T$1:T150)+1)</f>
        <v/>
      </c>
      <c r="U151" s="107" t="str">
        <f>IF(Emission_Limit_Detail!B173="","",Emission_Limit_Detail!B173)</f>
        <v/>
      </c>
      <c r="V151" s="107" t="str">
        <f>IF(Emission_Limit_Detail!C173="","",Emission_Limit_Detail!C173)</f>
        <v/>
      </c>
      <c r="W151" s="107" t="str">
        <f>IF(Emission_Limit_Detail!E173="","",Emission_Limit_Detail!E173)</f>
        <v/>
      </c>
      <c r="X151" s="107" t="str">
        <f t="shared" si="43"/>
        <v/>
      </c>
      <c r="Y151" s="108" t="str">
        <f>IF(COUNTIF(X$2:X151,X151)=1,X151,"")</f>
        <v/>
      </c>
      <c r="Z151" s="109" t="str">
        <f t="shared" si="44"/>
        <v/>
      </c>
      <c r="AA151" s="109" t="str">
        <f t="shared" si="45"/>
        <v/>
      </c>
      <c r="AB151" s="109" t="str">
        <f t="shared" si="46"/>
        <v/>
      </c>
      <c r="AC151" s="109" t="str">
        <f t="shared" si="47"/>
        <v/>
      </c>
      <c r="AD151" s="109" t="str">
        <f t="shared" si="48"/>
        <v/>
      </c>
      <c r="AE151" s="109"/>
    </row>
    <row r="152" spans="1:31" ht="16.5" x14ac:dyDescent="0.45">
      <c r="A152" s="115" t="str">
        <f>+IF(D152="","",MAX(A$1:A151)+1)</f>
        <v/>
      </c>
      <c r="B152" s="238" t="str">
        <f>IF(Process_Unit_Source_Desc!C174="","",Process_Unit_Source_Desc!C174)</f>
        <v/>
      </c>
      <c r="C152" s="239" t="str">
        <f t="shared" si="42"/>
        <v/>
      </c>
      <c r="D152" s="238" t="str">
        <f>IF(COUNTIF(B$2:B152,B152)=1,B152,"")</f>
        <v/>
      </c>
      <c r="T152" s="106" t="str">
        <f>+IF(Y152="","",MAX(T$1:T151)+1)</f>
        <v/>
      </c>
      <c r="U152" s="107" t="str">
        <f>IF(Emission_Limit_Detail!B174="","",Emission_Limit_Detail!B174)</f>
        <v/>
      </c>
      <c r="V152" s="107" t="str">
        <f>IF(Emission_Limit_Detail!C174="","",Emission_Limit_Detail!C174)</f>
        <v/>
      </c>
      <c r="W152" s="107" t="str">
        <f>IF(Emission_Limit_Detail!E174="","",Emission_Limit_Detail!E174)</f>
        <v/>
      </c>
      <c r="X152" s="107" t="str">
        <f t="shared" si="43"/>
        <v/>
      </c>
      <c r="Y152" s="108" t="str">
        <f>IF(COUNTIF(X$2:X152,X152)=1,X152,"")</f>
        <v/>
      </c>
      <c r="Z152" s="109" t="str">
        <f t="shared" si="44"/>
        <v/>
      </c>
      <c r="AA152" s="109" t="str">
        <f t="shared" si="45"/>
        <v/>
      </c>
      <c r="AB152" s="109" t="str">
        <f t="shared" si="46"/>
        <v/>
      </c>
      <c r="AC152" s="109" t="str">
        <f t="shared" si="47"/>
        <v/>
      </c>
      <c r="AD152" s="109" t="str">
        <f t="shared" si="48"/>
        <v/>
      </c>
      <c r="AE152" s="109"/>
    </row>
    <row r="153" spans="1:31" ht="16.5" x14ac:dyDescent="0.45">
      <c r="A153" s="171" t="str">
        <f>+IF(D153="","",MAX(A$1:A152)+1)</f>
        <v/>
      </c>
      <c r="B153" s="99" t="str">
        <f>IF(Process_Unit_Source_Desc!C175="","",Process_Unit_Source_Desc!C175)</f>
        <v/>
      </c>
      <c r="C153" s="82" t="str">
        <f t="shared" si="42"/>
        <v/>
      </c>
      <c r="D153" s="99" t="str">
        <f>IF(COUNTIF(B$2:B153,B153)=1,B153,"")</f>
        <v/>
      </c>
      <c r="T153" s="106" t="str">
        <f>+IF(Y153="","",MAX(T$1:T152)+1)</f>
        <v/>
      </c>
      <c r="U153" s="107" t="str">
        <f>IF(Emission_Limit_Detail!B175="","",Emission_Limit_Detail!B175)</f>
        <v/>
      </c>
      <c r="V153" s="107" t="str">
        <f>IF(Emission_Limit_Detail!C175="","",Emission_Limit_Detail!C175)</f>
        <v/>
      </c>
      <c r="W153" s="107" t="str">
        <f>IF(Emission_Limit_Detail!E175="","",Emission_Limit_Detail!E175)</f>
        <v/>
      </c>
      <c r="X153" s="107" t="str">
        <f t="shared" si="43"/>
        <v/>
      </c>
      <c r="Y153" s="108" t="str">
        <f>IF(COUNTIF(X$2:X153,X153)=1,X153,"")</f>
        <v/>
      </c>
      <c r="Z153" s="109" t="str">
        <f t="shared" si="44"/>
        <v/>
      </c>
      <c r="AA153" s="109" t="str">
        <f t="shared" si="45"/>
        <v/>
      </c>
      <c r="AB153" s="109" t="str">
        <f t="shared" si="46"/>
        <v/>
      </c>
      <c r="AC153" s="109" t="str">
        <f t="shared" si="47"/>
        <v/>
      </c>
      <c r="AD153" s="109" t="str">
        <f t="shared" si="48"/>
        <v/>
      </c>
      <c r="AE153" s="109"/>
    </row>
    <row r="154" spans="1:31" ht="16.5" x14ac:dyDescent="0.45">
      <c r="A154" s="115" t="str">
        <f>+IF(D154="","",MAX(A$1:A153)+1)</f>
        <v/>
      </c>
      <c r="B154" s="238" t="str">
        <f>IF(Process_Unit_Source_Desc!C176="","",Process_Unit_Source_Desc!C176)</f>
        <v/>
      </c>
      <c r="C154" s="239" t="str">
        <f t="shared" si="42"/>
        <v/>
      </c>
      <c r="D154" s="238" t="str">
        <f>IF(COUNTIF(B$2:B154,B154)=1,B154,"")</f>
        <v/>
      </c>
      <c r="T154" s="106" t="str">
        <f>+IF(Y154="","",MAX(T$1:T153)+1)</f>
        <v/>
      </c>
      <c r="U154" s="107" t="str">
        <f>IF(Emission_Limit_Detail!B176="","",Emission_Limit_Detail!B176)</f>
        <v/>
      </c>
      <c r="V154" s="107" t="str">
        <f>IF(Emission_Limit_Detail!C176="","",Emission_Limit_Detail!C176)</f>
        <v/>
      </c>
      <c r="W154" s="107" t="str">
        <f>IF(Emission_Limit_Detail!E176="","",Emission_Limit_Detail!E176)</f>
        <v/>
      </c>
      <c r="X154" s="107" t="str">
        <f t="shared" si="43"/>
        <v/>
      </c>
      <c r="Y154" s="108" t="str">
        <f>IF(COUNTIF(X$2:X154,X154)=1,X154,"")</f>
        <v/>
      </c>
      <c r="Z154" s="109" t="str">
        <f t="shared" si="44"/>
        <v/>
      </c>
      <c r="AA154" s="109" t="str">
        <f t="shared" si="45"/>
        <v/>
      </c>
      <c r="AB154" s="109" t="str">
        <f t="shared" si="46"/>
        <v/>
      </c>
      <c r="AC154" s="109" t="str">
        <f t="shared" si="47"/>
        <v/>
      </c>
      <c r="AD154" s="109" t="str">
        <f t="shared" si="48"/>
        <v/>
      </c>
      <c r="AE154" s="109"/>
    </row>
    <row r="155" spans="1:31" ht="16.5" x14ac:dyDescent="0.45">
      <c r="A155" s="171" t="str">
        <f>+IF(D155="","",MAX(A$1:A154)+1)</f>
        <v/>
      </c>
      <c r="B155" s="99" t="str">
        <f>IF(Process_Unit_Source_Desc!C177="","",Process_Unit_Source_Desc!C177)</f>
        <v/>
      </c>
      <c r="C155" s="82" t="str">
        <f t="shared" si="42"/>
        <v/>
      </c>
      <c r="D155" s="99" t="str">
        <f>IF(COUNTIF(B$2:B155,B155)=1,B155,"")</f>
        <v/>
      </c>
      <c r="T155" s="106" t="str">
        <f>+IF(Y155="","",MAX(T$1:T154)+1)</f>
        <v/>
      </c>
      <c r="U155" s="107" t="str">
        <f>IF(Emission_Limit_Detail!B177="","",Emission_Limit_Detail!B177)</f>
        <v/>
      </c>
      <c r="V155" s="107" t="str">
        <f>IF(Emission_Limit_Detail!C177="","",Emission_Limit_Detail!C177)</f>
        <v/>
      </c>
      <c r="W155" s="107" t="str">
        <f>IF(Emission_Limit_Detail!E177="","",Emission_Limit_Detail!E177)</f>
        <v/>
      </c>
      <c r="X155" s="107" t="str">
        <f t="shared" si="43"/>
        <v/>
      </c>
      <c r="Y155" s="108" t="str">
        <f>IF(COUNTIF(X$2:X155,X155)=1,X155,"")</f>
        <v/>
      </c>
      <c r="Z155" s="109" t="str">
        <f t="shared" si="44"/>
        <v/>
      </c>
      <c r="AA155" s="109" t="str">
        <f t="shared" si="45"/>
        <v/>
      </c>
      <c r="AB155" s="109" t="str">
        <f t="shared" si="46"/>
        <v/>
      </c>
      <c r="AC155" s="109" t="str">
        <f t="shared" si="47"/>
        <v/>
      </c>
      <c r="AD155" s="109" t="str">
        <f t="shared" si="48"/>
        <v/>
      </c>
      <c r="AE155" s="109"/>
    </row>
    <row r="156" spans="1:31" ht="16.5" x14ac:dyDescent="0.45">
      <c r="A156" s="115" t="str">
        <f>+IF(D156="","",MAX(A$1:A155)+1)</f>
        <v/>
      </c>
      <c r="B156" s="238" t="str">
        <f>IF(Process_Unit_Source_Desc!C178="","",Process_Unit_Source_Desc!C178)</f>
        <v/>
      </c>
      <c r="C156" s="239" t="str">
        <f t="shared" si="42"/>
        <v/>
      </c>
      <c r="D156" s="238" t="str">
        <f>IF(COUNTIF(B$2:B156,B156)=1,B156,"")</f>
        <v/>
      </c>
      <c r="T156" s="106" t="str">
        <f>+IF(Y156="","",MAX(T$1:T155)+1)</f>
        <v/>
      </c>
      <c r="U156" s="107" t="str">
        <f>IF(Emission_Limit_Detail!B178="","",Emission_Limit_Detail!B178)</f>
        <v/>
      </c>
      <c r="V156" s="107" t="str">
        <f>IF(Emission_Limit_Detail!C178="","",Emission_Limit_Detail!C178)</f>
        <v/>
      </c>
      <c r="W156" s="107" t="str">
        <f>IF(Emission_Limit_Detail!E178="","",Emission_Limit_Detail!E178)</f>
        <v/>
      </c>
      <c r="X156" s="107" t="str">
        <f t="shared" si="43"/>
        <v/>
      </c>
      <c r="Y156" s="108" t="str">
        <f>IF(COUNTIF(X$2:X156,X156)=1,X156,"")</f>
        <v/>
      </c>
      <c r="Z156" s="109" t="str">
        <f t="shared" si="44"/>
        <v/>
      </c>
      <c r="AA156" s="109" t="str">
        <f t="shared" si="45"/>
        <v/>
      </c>
      <c r="AB156" s="109" t="str">
        <f t="shared" si="46"/>
        <v/>
      </c>
      <c r="AC156" s="109" t="str">
        <f t="shared" si="47"/>
        <v/>
      </c>
      <c r="AD156" s="109" t="str">
        <f t="shared" si="48"/>
        <v/>
      </c>
      <c r="AE156" s="109"/>
    </row>
    <row r="157" spans="1:31" ht="16.5" x14ac:dyDescent="0.45">
      <c r="A157" s="171" t="str">
        <f>+IF(D157="","",MAX(A$1:A156)+1)</f>
        <v/>
      </c>
      <c r="B157" s="99" t="str">
        <f>IF(Process_Unit_Source_Desc!C179="","",Process_Unit_Source_Desc!C179)</f>
        <v/>
      </c>
      <c r="C157" s="82" t="str">
        <f t="shared" si="42"/>
        <v/>
      </c>
      <c r="D157" s="99" t="str">
        <f>IF(COUNTIF(B$2:B157,B157)=1,B157,"")</f>
        <v/>
      </c>
      <c r="T157" s="106" t="str">
        <f>+IF(Y157="","",MAX(T$1:T156)+1)</f>
        <v/>
      </c>
      <c r="U157" s="107" t="str">
        <f>IF(Emission_Limit_Detail!B179="","",Emission_Limit_Detail!B179)</f>
        <v/>
      </c>
      <c r="V157" s="107" t="str">
        <f>IF(Emission_Limit_Detail!C179="","",Emission_Limit_Detail!C179)</f>
        <v/>
      </c>
      <c r="W157" s="107" t="str">
        <f>IF(Emission_Limit_Detail!E179="","",Emission_Limit_Detail!E179)</f>
        <v/>
      </c>
      <c r="X157" s="107" t="str">
        <f t="shared" si="43"/>
        <v/>
      </c>
      <c r="Y157" s="108" t="str">
        <f>IF(COUNTIF(X$2:X157,X157)=1,X157,"")</f>
        <v/>
      </c>
      <c r="Z157" s="109" t="str">
        <f t="shared" si="44"/>
        <v/>
      </c>
      <c r="AA157" s="109" t="str">
        <f t="shared" si="45"/>
        <v/>
      </c>
      <c r="AB157" s="109" t="str">
        <f t="shared" si="46"/>
        <v/>
      </c>
      <c r="AC157" s="109" t="str">
        <f t="shared" si="47"/>
        <v/>
      </c>
      <c r="AD157" s="109" t="str">
        <f t="shared" si="48"/>
        <v/>
      </c>
      <c r="AE157" s="109"/>
    </row>
    <row r="158" spans="1:31" ht="16.5" x14ac:dyDescent="0.45">
      <c r="A158" s="115" t="str">
        <f>+IF(D158="","",MAX(A$1:A157)+1)</f>
        <v/>
      </c>
      <c r="B158" s="238" t="str">
        <f>IF(Process_Unit_Source_Desc!C180="","",Process_Unit_Source_Desc!C180)</f>
        <v/>
      </c>
      <c r="C158" s="239" t="str">
        <f t="shared" si="42"/>
        <v/>
      </c>
      <c r="D158" s="238" t="str">
        <f>IF(COUNTIF(B$2:B158,B158)=1,B158,"")</f>
        <v/>
      </c>
      <c r="T158" s="106" t="str">
        <f>+IF(Y158="","",MAX(T$1:T157)+1)</f>
        <v/>
      </c>
      <c r="U158" s="107" t="str">
        <f>IF(Emission_Limit_Detail!B180="","",Emission_Limit_Detail!B180)</f>
        <v/>
      </c>
      <c r="V158" s="107" t="str">
        <f>IF(Emission_Limit_Detail!C180="","",Emission_Limit_Detail!C180)</f>
        <v/>
      </c>
      <c r="W158" s="107" t="str">
        <f>IF(Emission_Limit_Detail!E180="","",Emission_Limit_Detail!E180)</f>
        <v/>
      </c>
      <c r="X158" s="107" t="str">
        <f t="shared" si="43"/>
        <v/>
      </c>
      <c r="Y158" s="108" t="str">
        <f>IF(COUNTIF(X$2:X158,X158)=1,X158,"")</f>
        <v/>
      </c>
      <c r="Z158" s="109" t="str">
        <f t="shared" si="44"/>
        <v/>
      </c>
      <c r="AA158" s="109" t="str">
        <f t="shared" si="45"/>
        <v/>
      </c>
      <c r="AB158" s="109" t="str">
        <f t="shared" si="46"/>
        <v/>
      </c>
      <c r="AC158" s="109" t="str">
        <f t="shared" si="47"/>
        <v/>
      </c>
      <c r="AD158" s="109" t="str">
        <f t="shared" si="48"/>
        <v/>
      </c>
      <c r="AE158" s="109"/>
    </row>
    <row r="159" spans="1:31" ht="16.5" x14ac:dyDescent="0.45">
      <c r="A159" s="171" t="str">
        <f>+IF(D159="","",MAX(A$1:A158)+1)</f>
        <v/>
      </c>
      <c r="B159" s="99" t="str">
        <f>IF(Process_Unit_Source_Desc!C181="","",Process_Unit_Source_Desc!C181)</f>
        <v/>
      </c>
      <c r="C159" s="82" t="str">
        <f t="shared" si="42"/>
        <v/>
      </c>
      <c r="D159" s="99" t="str">
        <f>IF(COUNTIF(B$2:B159,B159)=1,B159,"")</f>
        <v/>
      </c>
      <c r="T159" s="106" t="str">
        <f>+IF(Y159="","",MAX(T$1:T158)+1)</f>
        <v/>
      </c>
      <c r="U159" s="107" t="str">
        <f>IF(Emission_Limit_Detail!B181="","",Emission_Limit_Detail!B181)</f>
        <v/>
      </c>
      <c r="V159" s="107" t="str">
        <f>IF(Emission_Limit_Detail!C181="","",Emission_Limit_Detail!C181)</f>
        <v/>
      </c>
      <c r="W159" s="107" t="str">
        <f>IF(Emission_Limit_Detail!E181="","",Emission_Limit_Detail!E181)</f>
        <v/>
      </c>
      <c r="X159" s="107" t="str">
        <f t="shared" si="43"/>
        <v/>
      </c>
      <c r="Y159" s="108" t="str">
        <f>IF(COUNTIF(X$2:X159,X159)=1,X159,"")</f>
        <v/>
      </c>
      <c r="Z159" s="109" t="str">
        <f t="shared" si="44"/>
        <v/>
      </c>
      <c r="AA159" s="109" t="str">
        <f t="shared" si="45"/>
        <v/>
      </c>
      <c r="AB159" s="109" t="str">
        <f t="shared" si="46"/>
        <v/>
      </c>
      <c r="AC159" s="109" t="str">
        <f t="shared" si="47"/>
        <v/>
      </c>
      <c r="AD159" s="109" t="str">
        <f t="shared" si="48"/>
        <v/>
      </c>
      <c r="AE159" s="109"/>
    </row>
    <row r="160" spans="1:31" ht="16.5" x14ac:dyDescent="0.45">
      <c r="A160" s="115" t="str">
        <f>+IF(D160="","",MAX(A$1:A159)+1)</f>
        <v/>
      </c>
      <c r="B160" s="238" t="str">
        <f>IF(Process_Unit_Source_Desc!C182="","",Process_Unit_Source_Desc!C182)</f>
        <v/>
      </c>
      <c r="C160" s="239" t="str">
        <f t="shared" si="42"/>
        <v/>
      </c>
      <c r="D160" s="238" t="str">
        <f>IF(COUNTIF(B$2:B160,B160)=1,B160,"")</f>
        <v/>
      </c>
      <c r="T160" s="106" t="str">
        <f>+IF(Y160="","",MAX(T$1:T159)+1)</f>
        <v/>
      </c>
      <c r="U160" s="107" t="str">
        <f>IF(Emission_Limit_Detail!B182="","",Emission_Limit_Detail!B182)</f>
        <v/>
      </c>
      <c r="V160" s="107" t="str">
        <f>IF(Emission_Limit_Detail!C182="","",Emission_Limit_Detail!C182)</f>
        <v/>
      </c>
      <c r="W160" s="107" t="str">
        <f>IF(Emission_Limit_Detail!E182="","",Emission_Limit_Detail!E182)</f>
        <v/>
      </c>
      <c r="X160" s="107" t="str">
        <f t="shared" si="43"/>
        <v/>
      </c>
      <c r="Y160" s="108" t="str">
        <f>IF(COUNTIF(X$2:X160,X160)=1,X160,"")</f>
        <v/>
      </c>
      <c r="Z160" s="109" t="str">
        <f t="shared" si="44"/>
        <v/>
      </c>
      <c r="AA160" s="109" t="str">
        <f t="shared" si="45"/>
        <v/>
      </c>
      <c r="AB160" s="109" t="str">
        <f t="shared" si="46"/>
        <v/>
      </c>
      <c r="AC160" s="109" t="str">
        <f t="shared" si="47"/>
        <v/>
      </c>
      <c r="AD160" s="109" t="str">
        <f t="shared" si="48"/>
        <v/>
      </c>
      <c r="AE160" s="109"/>
    </row>
    <row r="161" spans="1:31" ht="16.5" x14ac:dyDescent="0.45">
      <c r="A161" s="171" t="str">
        <f>+IF(D161="","",MAX(A$1:A160)+1)</f>
        <v/>
      </c>
      <c r="B161" s="99" t="str">
        <f>IF(Process_Unit_Source_Desc!C183="","",Process_Unit_Source_Desc!C183)</f>
        <v/>
      </c>
      <c r="C161" s="82" t="str">
        <f t="shared" si="42"/>
        <v/>
      </c>
      <c r="D161" s="99" t="str">
        <f>IF(COUNTIF(B$2:B161,B161)=1,B161,"")</f>
        <v/>
      </c>
      <c r="T161" s="106" t="str">
        <f>+IF(Y161="","",MAX(T$1:T160)+1)</f>
        <v/>
      </c>
      <c r="U161" s="107" t="str">
        <f>IF(Emission_Limit_Detail!B183="","",Emission_Limit_Detail!B183)</f>
        <v/>
      </c>
      <c r="V161" s="107" t="str">
        <f>IF(Emission_Limit_Detail!C183="","",Emission_Limit_Detail!C183)</f>
        <v/>
      </c>
      <c r="W161" s="107" t="str">
        <f>IF(Emission_Limit_Detail!E183="","",Emission_Limit_Detail!E183)</f>
        <v/>
      </c>
      <c r="X161" s="107" t="str">
        <f t="shared" si="43"/>
        <v/>
      </c>
      <c r="Y161" s="108" t="str">
        <f>IF(COUNTIF(X$2:X161,X161)=1,X161,"")</f>
        <v/>
      </c>
      <c r="Z161" s="109" t="str">
        <f t="shared" si="44"/>
        <v/>
      </c>
      <c r="AA161" s="109" t="str">
        <f t="shared" si="45"/>
        <v/>
      </c>
      <c r="AB161" s="109" t="str">
        <f t="shared" si="46"/>
        <v/>
      </c>
      <c r="AC161" s="109" t="str">
        <f t="shared" si="47"/>
        <v/>
      </c>
      <c r="AD161" s="109" t="str">
        <f t="shared" si="48"/>
        <v/>
      </c>
      <c r="AE161" s="109"/>
    </row>
    <row r="162" spans="1:31" ht="16.5" x14ac:dyDescent="0.45">
      <c r="A162" s="115" t="str">
        <f>+IF(D162="","",MAX(A$1:A161)+1)</f>
        <v/>
      </c>
      <c r="B162" s="238" t="str">
        <f>IF(Process_Unit_Source_Desc!C184="","",Process_Unit_Source_Desc!C184)</f>
        <v/>
      </c>
      <c r="C162" s="239" t="str">
        <f t="shared" si="42"/>
        <v/>
      </c>
      <c r="D162" s="238" t="str">
        <f>IF(COUNTIF(B$2:B162,B162)=1,B162,"")</f>
        <v/>
      </c>
      <c r="T162" s="106" t="str">
        <f>+IF(Y162="","",MAX(T$1:T161)+1)</f>
        <v/>
      </c>
      <c r="U162" s="107" t="str">
        <f>IF(Emission_Limit_Detail!B184="","",Emission_Limit_Detail!B184)</f>
        <v/>
      </c>
      <c r="V162" s="107" t="str">
        <f>IF(Emission_Limit_Detail!C184="","",Emission_Limit_Detail!C184)</f>
        <v/>
      </c>
      <c r="W162" s="107" t="str">
        <f>IF(Emission_Limit_Detail!E184="","",Emission_Limit_Detail!E184)</f>
        <v/>
      </c>
      <c r="X162" s="107" t="str">
        <f t="shared" si="43"/>
        <v/>
      </c>
      <c r="Y162" s="108" t="str">
        <f>IF(COUNTIF(X$2:X162,X162)=1,X162,"")</f>
        <v/>
      </c>
      <c r="Z162" s="109" t="str">
        <f t="shared" si="44"/>
        <v/>
      </c>
      <c r="AA162" s="109" t="str">
        <f t="shared" si="45"/>
        <v/>
      </c>
      <c r="AB162" s="109" t="str">
        <f t="shared" si="46"/>
        <v/>
      </c>
      <c r="AC162" s="109" t="str">
        <f t="shared" si="47"/>
        <v/>
      </c>
      <c r="AD162" s="109" t="str">
        <f t="shared" si="48"/>
        <v/>
      </c>
      <c r="AE162" s="109"/>
    </row>
    <row r="163" spans="1:31" ht="16.5" x14ac:dyDescent="0.45">
      <c r="A163" s="171" t="str">
        <f>+IF(D163="","",MAX(A$1:A162)+1)</f>
        <v/>
      </c>
      <c r="B163" s="99" t="str">
        <f>IF(Process_Unit_Source_Desc!C185="","",Process_Unit_Source_Desc!C185)</f>
        <v/>
      </c>
      <c r="C163" s="82" t="str">
        <f t="shared" si="42"/>
        <v/>
      </c>
      <c r="D163" s="99" t="str">
        <f>IF(COUNTIF(B$2:B163,B163)=1,B163,"")</f>
        <v/>
      </c>
      <c r="T163" s="106" t="str">
        <f>+IF(Y163="","",MAX(T$1:T162)+1)</f>
        <v/>
      </c>
      <c r="U163" s="107" t="str">
        <f>IF(Emission_Limit_Detail!B185="","",Emission_Limit_Detail!B185)</f>
        <v/>
      </c>
      <c r="V163" s="107" t="str">
        <f>IF(Emission_Limit_Detail!C185="","",Emission_Limit_Detail!C185)</f>
        <v/>
      </c>
      <c r="W163" s="107" t="str">
        <f>IF(Emission_Limit_Detail!E185="","",Emission_Limit_Detail!E185)</f>
        <v/>
      </c>
      <c r="X163" s="107" t="str">
        <f t="shared" si="43"/>
        <v/>
      </c>
      <c r="Y163" s="108" t="str">
        <f>IF(COUNTIF(X$2:X163,X163)=1,X163,"")</f>
        <v/>
      </c>
      <c r="Z163" s="109" t="str">
        <f t="shared" si="44"/>
        <v/>
      </c>
      <c r="AA163" s="109" t="str">
        <f t="shared" si="45"/>
        <v/>
      </c>
      <c r="AB163" s="109" t="str">
        <f t="shared" si="46"/>
        <v/>
      </c>
      <c r="AC163" s="109" t="str">
        <f t="shared" si="47"/>
        <v/>
      </c>
      <c r="AD163" s="109" t="str">
        <f t="shared" si="48"/>
        <v/>
      </c>
      <c r="AE163" s="109"/>
    </row>
    <row r="164" spans="1:31" ht="16.5" x14ac:dyDescent="0.45">
      <c r="A164" s="115" t="str">
        <f>+IF(D164="","",MAX(A$1:A163)+1)</f>
        <v/>
      </c>
      <c r="B164" s="238" t="str">
        <f>IF(Process_Unit_Source_Desc!C186="","",Process_Unit_Source_Desc!C186)</f>
        <v/>
      </c>
      <c r="C164" s="239" t="str">
        <f t="shared" si="42"/>
        <v/>
      </c>
      <c r="D164" s="238" t="str">
        <f>IF(COUNTIF(B$2:B164,B164)=1,B164,"")</f>
        <v/>
      </c>
      <c r="T164" s="106" t="str">
        <f>+IF(Y164="","",MAX(T$1:T163)+1)</f>
        <v/>
      </c>
      <c r="U164" s="107" t="str">
        <f>IF(Emission_Limit_Detail!B186="","",Emission_Limit_Detail!B186)</f>
        <v/>
      </c>
      <c r="V164" s="107" t="str">
        <f>IF(Emission_Limit_Detail!C186="","",Emission_Limit_Detail!C186)</f>
        <v/>
      </c>
      <c r="W164" s="107" t="str">
        <f>IF(Emission_Limit_Detail!E186="","",Emission_Limit_Detail!E186)</f>
        <v/>
      </c>
      <c r="X164" s="107" t="str">
        <f t="shared" si="43"/>
        <v/>
      </c>
      <c r="Y164" s="108" t="str">
        <f>IF(COUNTIF(X$2:X164,X164)=1,X164,"")</f>
        <v/>
      </c>
      <c r="Z164" s="109" t="str">
        <f t="shared" si="44"/>
        <v/>
      </c>
      <c r="AA164" s="109" t="str">
        <f t="shared" si="45"/>
        <v/>
      </c>
      <c r="AB164" s="109" t="str">
        <f t="shared" si="46"/>
        <v/>
      </c>
      <c r="AC164" s="109" t="str">
        <f t="shared" si="47"/>
        <v/>
      </c>
      <c r="AD164" s="109" t="str">
        <f t="shared" si="48"/>
        <v/>
      </c>
      <c r="AE164" s="109"/>
    </row>
    <row r="165" spans="1:31" ht="16.5" x14ac:dyDescent="0.45">
      <c r="A165" s="171" t="str">
        <f>+IF(D165="","",MAX(A$1:A164)+1)</f>
        <v/>
      </c>
      <c r="B165" s="99" t="str">
        <f>IF(Process_Unit_Source_Desc!C187="","",Process_Unit_Source_Desc!C187)</f>
        <v/>
      </c>
      <c r="C165" s="82" t="str">
        <f t="shared" si="42"/>
        <v/>
      </c>
      <c r="D165" s="99" t="str">
        <f>IF(COUNTIF(B$2:B165,B165)=1,B165,"")</f>
        <v/>
      </c>
      <c r="T165" s="106" t="str">
        <f>+IF(Y165="","",MAX(T$1:T164)+1)</f>
        <v/>
      </c>
      <c r="U165" s="107" t="str">
        <f>IF(Emission_Limit_Detail!B187="","",Emission_Limit_Detail!B187)</f>
        <v/>
      </c>
      <c r="V165" s="107" t="str">
        <f>IF(Emission_Limit_Detail!C187="","",Emission_Limit_Detail!C187)</f>
        <v/>
      </c>
      <c r="W165" s="107" t="str">
        <f>IF(Emission_Limit_Detail!E187="","",Emission_Limit_Detail!E187)</f>
        <v/>
      </c>
      <c r="X165" s="107" t="str">
        <f t="shared" si="43"/>
        <v/>
      </c>
      <c r="Y165" s="108" t="str">
        <f>IF(COUNTIF(X$2:X165,X165)=1,X165,"")</f>
        <v/>
      </c>
      <c r="Z165" s="109" t="str">
        <f t="shared" si="44"/>
        <v/>
      </c>
      <c r="AA165" s="109" t="str">
        <f t="shared" si="45"/>
        <v/>
      </c>
      <c r="AB165" s="109" t="str">
        <f t="shared" si="46"/>
        <v/>
      </c>
      <c r="AC165" s="109" t="str">
        <f t="shared" si="47"/>
        <v/>
      </c>
      <c r="AD165" s="109" t="str">
        <f t="shared" si="48"/>
        <v/>
      </c>
      <c r="AE165" s="109"/>
    </row>
    <row r="166" spans="1:31" ht="16.5" x14ac:dyDescent="0.45">
      <c r="A166" s="115" t="str">
        <f>+IF(D166="","",MAX(A$1:A165)+1)</f>
        <v/>
      </c>
      <c r="B166" s="238" t="str">
        <f>IF(Process_Unit_Source_Desc!C188="","",Process_Unit_Source_Desc!C188)</f>
        <v/>
      </c>
      <c r="C166" s="239" t="str">
        <f t="shared" si="42"/>
        <v/>
      </c>
      <c r="D166" s="238" t="str">
        <f>IF(COUNTIF(B$2:B166,B166)=1,B166,"")</f>
        <v/>
      </c>
      <c r="T166" s="106" t="str">
        <f>+IF(Y166="","",MAX(T$1:T165)+1)</f>
        <v/>
      </c>
      <c r="U166" s="107" t="str">
        <f>IF(Emission_Limit_Detail!B188="","",Emission_Limit_Detail!B188)</f>
        <v/>
      </c>
      <c r="V166" s="107" t="str">
        <f>IF(Emission_Limit_Detail!C188="","",Emission_Limit_Detail!C188)</f>
        <v/>
      </c>
      <c r="W166" s="107" t="str">
        <f>IF(Emission_Limit_Detail!E188="","",Emission_Limit_Detail!E188)</f>
        <v/>
      </c>
      <c r="X166" s="107" t="str">
        <f t="shared" si="43"/>
        <v/>
      </c>
      <c r="Y166" s="108" t="str">
        <f>IF(COUNTIF(X$2:X166,X166)=1,X166,"")</f>
        <v/>
      </c>
      <c r="Z166" s="109" t="str">
        <f t="shared" si="44"/>
        <v/>
      </c>
      <c r="AA166" s="109" t="str">
        <f t="shared" si="45"/>
        <v/>
      </c>
      <c r="AB166" s="109" t="str">
        <f t="shared" si="46"/>
        <v/>
      </c>
      <c r="AC166" s="109" t="str">
        <f t="shared" si="47"/>
        <v/>
      </c>
      <c r="AD166" s="109" t="str">
        <f t="shared" si="48"/>
        <v/>
      </c>
      <c r="AE166" s="109"/>
    </row>
    <row r="167" spans="1:31" ht="16.5" x14ac:dyDescent="0.45">
      <c r="A167" s="171" t="str">
        <f>+IF(D167="","",MAX(A$1:A166)+1)</f>
        <v/>
      </c>
      <c r="B167" s="99" t="str">
        <f>IF(Process_Unit_Source_Desc!C189="","",Process_Unit_Source_Desc!C189)</f>
        <v/>
      </c>
      <c r="C167" s="82" t="str">
        <f t="shared" si="42"/>
        <v/>
      </c>
      <c r="D167" s="99" t="str">
        <f>IF(COUNTIF(B$2:B167,B167)=1,B167,"")</f>
        <v/>
      </c>
      <c r="T167" s="106" t="str">
        <f>+IF(Y167="","",MAX(T$1:T166)+1)</f>
        <v/>
      </c>
      <c r="U167" s="107" t="str">
        <f>IF(Emission_Limit_Detail!B189="","",Emission_Limit_Detail!B189)</f>
        <v/>
      </c>
      <c r="V167" s="107" t="str">
        <f>IF(Emission_Limit_Detail!C189="","",Emission_Limit_Detail!C189)</f>
        <v/>
      </c>
      <c r="W167" s="107" t="str">
        <f>IF(Emission_Limit_Detail!E189="","",Emission_Limit_Detail!E189)</f>
        <v/>
      </c>
      <c r="X167" s="107" t="str">
        <f t="shared" si="43"/>
        <v/>
      </c>
      <c r="Y167" s="108" t="str">
        <f>IF(COUNTIF(X$2:X167,X167)=1,X167,"")</f>
        <v/>
      </c>
      <c r="Z167" s="109" t="str">
        <f t="shared" si="44"/>
        <v/>
      </c>
      <c r="AA167" s="109" t="str">
        <f t="shared" si="45"/>
        <v/>
      </c>
      <c r="AB167" s="109" t="str">
        <f t="shared" si="46"/>
        <v/>
      </c>
      <c r="AC167" s="109" t="str">
        <f t="shared" si="47"/>
        <v/>
      </c>
      <c r="AD167" s="109" t="str">
        <f t="shared" si="48"/>
        <v/>
      </c>
      <c r="AE167" s="109"/>
    </row>
    <row r="168" spans="1:31" ht="16.5" x14ac:dyDescent="0.45">
      <c r="A168" s="115" t="str">
        <f>+IF(D168="","",MAX(A$1:A167)+1)</f>
        <v/>
      </c>
      <c r="B168" s="238" t="str">
        <f>IF(Process_Unit_Source_Desc!C190="","",Process_Unit_Source_Desc!C190)</f>
        <v/>
      </c>
      <c r="C168" s="239" t="str">
        <f t="shared" si="42"/>
        <v/>
      </c>
      <c r="D168" s="238" t="str">
        <f>IF(COUNTIF(B$2:B168,B168)=1,B168,"")</f>
        <v/>
      </c>
      <c r="T168" s="106" t="str">
        <f>+IF(Y168="","",MAX(T$1:T167)+1)</f>
        <v/>
      </c>
      <c r="U168" s="107" t="str">
        <f>IF(Emission_Limit_Detail!B190="","",Emission_Limit_Detail!B190)</f>
        <v/>
      </c>
      <c r="V168" s="107" t="str">
        <f>IF(Emission_Limit_Detail!C190="","",Emission_Limit_Detail!C190)</f>
        <v/>
      </c>
      <c r="W168" s="107" t="str">
        <f>IF(Emission_Limit_Detail!E190="","",Emission_Limit_Detail!E190)</f>
        <v/>
      </c>
      <c r="X168" s="107" t="str">
        <f t="shared" si="43"/>
        <v/>
      </c>
      <c r="Y168" s="108" t="str">
        <f>IF(COUNTIF(X$2:X168,X168)=1,X168,"")</f>
        <v/>
      </c>
      <c r="Z168" s="109" t="str">
        <f t="shared" si="44"/>
        <v/>
      </c>
      <c r="AA168" s="109" t="str">
        <f t="shared" si="45"/>
        <v/>
      </c>
      <c r="AB168" s="109" t="str">
        <f t="shared" si="46"/>
        <v/>
      </c>
      <c r="AC168" s="109" t="str">
        <f t="shared" si="47"/>
        <v/>
      </c>
      <c r="AD168" s="109" t="str">
        <f t="shared" si="48"/>
        <v/>
      </c>
      <c r="AE168" s="109"/>
    </row>
    <row r="169" spans="1:31" ht="16.5" x14ac:dyDescent="0.45">
      <c r="A169" s="171" t="str">
        <f>+IF(D169="","",MAX(A$1:A168)+1)</f>
        <v/>
      </c>
      <c r="B169" s="99" t="str">
        <f>IF(Process_Unit_Source_Desc!C191="","",Process_Unit_Source_Desc!C191)</f>
        <v/>
      </c>
      <c r="C169" s="82" t="str">
        <f t="shared" si="42"/>
        <v/>
      </c>
      <c r="D169" s="99" t="str">
        <f>IF(COUNTIF(B$2:B169,B169)=1,B169,"")</f>
        <v/>
      </c>
      <c r="T169" s="106" t="str">
        <f>+IF(Y169="","",MAX(T$1:T168)+1)</f>
        <v/>
      </c>
      <c r="U169" s="107" t="str">
        <f>IF(Emission_Limit_Detail!B191="","",Emission_Limit_Detail!B191)</f>
        <v/>
      </c>
      <c r="V169" s="107" t="str">
        <f>IF(Emission_Limit_Detail!C191="","",Emission_Limit_Detail!C191)</f>
        <v/>
      </c>
      <c r="W169" s="107" t="str">
        <f>IF(Emission_Limit_Detail!E191="","",Emission_Limit_Detail!E191)</f>
        <v/>
      </c>
      <c r="X169" s="107" t="str">
        <f t="shared" si="43"/>
        <v/>
      </c>
      <c r="Y169" s="108" t="str">
        <f>IF(COUNTIF(X$2:X169,X169)=1,X169,"")</f>
        <v/>
      </c>
      <c r="Z169" s="109" t="str">
        <f t="shared" si="44"/>
        <v/>
      </c>
      <c r="AA169" s="109" t="str">
        <f t="shared" si="45"/>
        <v/>
      </c>
      <c r="AB169" s="109" t="str">
        <f t="shared" si="46"/>
        <v/>
      </c>
      <c r="AC169" s="109" t="str">
        <f t="shared" si="47"/>
        <v/>
      </c>
      <c r="AD169" s="109" t="str">
        <f t="shared" si="48"/>
        <v/>
      </c>
      <c r="AE169" s="109"/>
    </row>
    <row r="170" spans="1:31" ht="16.5" x14ac:dyDescent="0.45">
      <c r="A170" s="115" t="str">
        <f>+IF(D170="","",MAX(A$1:A169)+1)</f>
        <v/>
      </c>
      <c r="B170" s="238" t="str">
        <f>IF(Process_Unit_Source_Desc!C192="","",Process_Unit_Source_Desc!C192)</f>
        <v/>
      </c>
      <c r="C170" s="239" t="str">
        <f t="shared" si="42"/>
        <v/>
      </c>
      <c r="D170" s="238" t="str">
        <f>IF(COUNTIF(B$2:B170,B170)=1,B170,"")</f>
        <v/>
      </c>
      <c r="T170" s="106" t="str">
        <f>+IF(Y170="","",MAX(T$1:T169)+1)</f>
        <v/>
      </c>
      <c r="U170" s="107" t="str">
        <f>IF(Emission_Limit_Detail!B192="","",Emission_Limit_Detail!B192)</f>
        <v/>
      </c>
      <c r="V170" s="107" t="str">
        <f>IF(Emission_Limit_Detail!C192="","",Emission_Limit_Detail!C192)</f>
        <v/>
      </c>
      <c r="W170" s="107" t="str">
        <f>IF(Emission_Limit_Detail!E192="","",Emission_Limit_Detail!E192)</f>
        <v/>
      </c>
      <c r="X170" s="107" t="str">
        <f t="shared" si="43"/>
        <v/>
      </c>
      <c r="Y170" s="108" t="str">
        <f>IF(COUNTIF(X$2:X170,X170)=1,X170,"")</f>
        <v/>
      </c>
      <c r="Z170" s="109" t="str">
        <f t="shared" si="44"/>
        <v/>
      </c>
      <c r="AA170" s="109" t="str">
        <f t="shared" si="45"/>
        <v/>
      </c>
      <c r="AB170" s="109" t="str">
        <f t="shared" si="46"/>
        <v/>
      </c>
      <c r="AC170" s="109" t="str">
        <f t="shared" si="47"/>
        <v/>
      </c>
      <c r="AD170" s="109" t="str">
        <f t="shared" si="48"/>
        <v/>
      </c>
      <c r="AE170" s="109"/>
    </row>
    <row r="171" spans="1:31" ht="16.5" x14ac:dyDescent="0.45">
      <c r="A171" s="171" t="str">
        <f>+IF(D171="","",MAX(A$1:A170)+1)</f>
        <v/>
      </c>
      <c r="B171" s="99" t="str">
        <f>IF(Process_Unit_Source_Desc!C193="","",Process_Unit_Source_Desc!C193)</f>
        <v/>
      </c>
      <c r="C171" s="82" t="str">
        <f t="shared" si="42"/>
        <v/>
      </c>
      <c r="D171" s="99" t="str">
        <f>IF(COUNTIF(B$2:B171,B171)=1,B171,"")</f>
        <v/>
      </c>
      <c r="T171" s="106" t="str">
        <f>+IF(Y171="","",MAX(T$1:T170)+1)</f>
        <v/>
      </c>
      <c r="U171" s="107" t="str">
        <f>IF(Emission_Limit_Detail!B193="","",Emission_Limit_Detail!B193)</f>
        <v/>
      </c>
      <c r="V171" s="107" t="str">
        <f>IF(Emission_Limit_Detail!C193="","",Emission_Limit_Detail!C193)</f>
        <v/>
      </c>
      <c r="W171" s="107" t="str">
        <f>IF(Emission_Limit_Detail!E193="","",Emission_Limit_Detail!E193)</f>
        <v/>
      </c>
      <c r="X171" s="107" t="str">
        <f t="shared" si="43"/>
        <v/>
      </c>
      <c r="Y171" s="108" t="str">
        <f>IF(COUNTIF(X$2:X171,X171)=1,X171,"")</f>
        <v/>
      </c>
      <c r="Z171" s="109" t="str">
        <f t="shared" si="44"/>
        <v/>
      </c>
      <c r="AA171" s="109" t="str">
        <f t="shared" si="45"/>
        <v/>
      </c>
      <c r="AB171" s="109" t="str">
        <f t="shared" si="46"/>
        <v/>
      </c>
      <c r="AC171" s="109" t="str">
        <f t="shared" si="47"/>
        <v/>
      </c>
      <c r="AD171" s="109" t="str">
        <f t="shared" si="48"/>
        <v/>
      </c>
      <c r="AE171" s="109"/>
    </row>
    <row r="172" spans="1:31" ht="16.5" x14ac:dyDescent="0.45">
      <c r="A172" s="115" t="str">
        <f>+IF(D172="","",MAX(A$1:A171)+1)</f>
        <v/>
      </c>
      <c r="B172" s="238" t="str">
        <f>IF(Process_Unit_Source_Desc!C194="","",Process_Unit_Source_Desc!C194)</f>
        <v/>
      </c>
      <c r="C172" s="239" t="str">
        <f t="shared" si="42"/>
        <v/>
      </c>
      <c r="D172" s="238" t="str">
        <f>IF(COUNTIF(B$2:B172,B172)=1,B172,"")</f>
        <v/>
      </c>
      <c r="T172" s="106" t="str">
        <f>+IF(Y172="","",MAX(T$1:T171)+1)</f>
        <v/>
      </c>
      <c r="U172" s="107" t="str">
        <f>IF(Emission_Limit_Detail!B194="","",Emission_Limit_Detail!B194)</f>
        <v/>
      </c>
      <c r="V172" s="107" t="str">
        <f>IF(Emission_Limit_Detail!C194="","",Emission_Limit_Detail!C194)</f>
        <v/>
      </c>
      <c r="W172" s="107" t="str">
        <f>IF(Emission_Limit_Detail!E194="","",Emission_Limit_Detail!E194)</f>
        <v/>
      </c>
      <c r="X172" s="107" t="str">
        <f t="shared" si="43"/>
        <v/>
      </c>
      <c r="Y172" s="108" t="str">
        <f>IF(COUNTIF(X$2:X172,X172)=1,X172,"")</f>
        <v/>
      </c>
      <c r="Z172" s="109" t="str">
        <f t="shared" si="44"/>
        <v/>
      </c>
      <c r="AA172" s="109" t="str">
        <f t="shared" si="45"/>
        <v/>
      </c>
      <c r="AB172" s="109" t="str">
        <f t="shared" si="46"/>
        <v/>
      </c>
      <c r="AC172" s="109" t="str">
        <f t="shared" si="47"/>
        <v/>
      </c>
      <c r="AD172" s="109" t="str">
        <f t="shared" si="48"/>
        <v/>
      </c>
      <c r="AE172" s="109"/>
    </row>
    <row r="173" spans="1:31" ht="16.5" x14ac:dyDescent="0.45">
      <c r="A173" s="171" t="str">
        <f>+IF(D173="","",MAX(A$1:A172)+1)</f>
        <v/>
      </c>
      <c r="B173" s="99" t="str">
        <f>IF(Process_Unit_Source_Desc!C195="","",Process_Unit_Source_Desc!C195)</f>
        <v/>
      </c>
      <c r="C173" s="82" t="str">
        <f t="shared" si="42"/>
        <v/>
      </c>
      <c r="D173" s="99" t="str">
        <f>IF(COUNTIF(B$2:B173,B173)=1,B173,"")</f>
        <v/>
      </c>
      <c r="T173" s="106" t="str">
        <f>+IF(Y173="","",MAX(T$1:T172)+1)</f>
        <v/>
      </c>
      <c r="U173" s="107" t="str">
        <f>IF(Emission_Limit_Detail!B195="","",Emission_Limit_Detail!B195)</f>
        <v/>
      </c>
      <c r="V173" s="107" t="str">
        <f>IF(Emission_Limit_Detail!C195="","",Emission_Limit_Detail!C195)</f>
        <v/>
      </c>
      <c r="W173" s="107" t="str">
        <f>IF(Emission_Limit_Detail!E195="","",Emission_Limit_Detail!E195)</f>
        <v/>
      </c>
      <c r="X173" s="107" t="str">
        <f t="shared" si="43"/>
        <v/>
      </c>
      <c r="Y173" s="108" t="str">
        <f>IF(COUNTIF(X$2:X173,X173)=1,X173,"")</f>
        <v/>
      </c>
      <c r="Z173" s="109" t="str">
        <f t="shared" si="44"/>
        <v/>
      </c>
      <c r="AA173" s="109" t="str">
        <f t="shared" si="45"/>
        <v/>
      </c>
      <c r="AB173" s="109" t="str">
        <f t="shared" si="46"/>
        <v/>
      </c>
      <c r="AC173" s="109" t="str">
        <f t="shared" si="47"/>
        <v/>
      </c>
      <c r="AD173" s="109" t="str">
        <f t="shared" si="48"/>
        <v/>
      </c>
      <c r="AE173" s="109"/>
    </row>
    <row r="174" spans="1:31" ht="16.5" x14ac:dyDescent="0.45">
      <c r="A174" s="115" t="str">
        <f>+IF(D174="","",MAX(A$1:A173)+1)</f>
        <v/>
      </c>
      <c r="B174" s="238" t="str">
        <f>IF(Process_Unit_Source_Desc!C196="","",Process_Unit_Source_Desc!C196)</f>
        <v/>
      </c>
      <c r="C174" s="239" t="str">
        <f t="shared" si="42"/>
        <v/>
      </c>
      <c r="D174" s="238" t="str">
        <f>IF(COUNTIF(B$2:B174,B174)=1,B174,"")</f>
        <v/>
      </c>
      <c r="T174" s="106" t="str">
        <f>+IF(Y174="","",MAX(T$1:T173)+1)</f>
        <v/>
      </c>
      <c r="U174" s="107" t="str">
        <f>IF(Emission_Limit_Detail!B196="","",Emission_Limit_Detail!B196)</f>
        <v/>
      </c>
      <c r="V174" s="107" t="str">
        <f>IF(Emission_Limit_Detail!C196="","",Emission_Limit_Detail!C196)</f>
        <v/>
      </c>
      <c r="W174" s="107" t="str">
        <f>IF(Emission_Limit_Detail!E196="","",Emission_Limit_Detail!E196)</f>
        <v/>
      </c>
      <c r="X174" s="107" t="str">
        <f t="shared" si="43"/>
        <v/>
      </c>
      <c r="Y174" s="108" t="str">
        <f>IF(COUNTIF(X$2:X174,X174)=1,X174,"")</f>
        <v/>
      </c>
      <c r="Z174" s="109" t="str">
        <f t="shared" si="44"/>
        <v/>
      </c>
      <c r="AA174" s="109" t="str">
        <f t="shared" si="45"/>
        <v/>
      </c>
      <c r="AB174" s="109" t="str">
        <f t="shared" si="46"/>
        <v/>
      </c>
      <c r="AC174" s="109" t="str">
        <f t="shared" si="47"/>
        <v/>
      </c>
      <c r="AD174" s="109" t="str">
        <f t="shared" si="48"/>
        <v/>
      </c>
      <c r="AE174" s="109"/>
    </row>
    <row r="175" spans="1:31" ht="16.5" x14ac:dyDescent="0.45">
      <c r="A175" s="171" t="str">
        <f>+IF(D175="","",MAX(A$1:A174)+1)</f>
        <v/>
      </c>
      <c r="B175" s="99" t="str">
        <f>IF(Process_Unit_Source_Desc!C197="","",Process_Unit_Source_Desc!C197)</f>
        <v/>
      </c>
      <c r="C175" s="82" t="str">
        <f t="shared" si="42"/>
        <v/>
      </c>
      <c r="D175" s="99" t="str">
        <f>IF(COUNTIF(B$2:B175,B175)=1,B175,"")</f>
        <v/>
      </c>
      <c r="T175" s="106" t="str">
        <f>+IF(Y175="","",MAX(T$1:T174)+1)</f>
        <v/>
      </c>
      <c r="U175" s="107" t="str">
        <f>IF(Emission_Limit_Detail!B197="","",Emission_Limit_Detail!B197)</f>
        <v/>
      </c>
      <c r="V175" s="107" t="str">
        <f>IF(Emission_Limit_Detail!C197="","",Emission_Limit_Detail!C197)</f>
        <v/>
      </c>
      <c r="W175" s="107" t="str">
        <f>IF(Emission_Limit_Detail!E197="","",Emission_Limit_Detail!E197)</f>
        <v/>
      </c>
      <c r="X175" s="107" t="str">
        <f t="shared" si="43"/>
        <v/>
      </c>
      <c r="Y175" s="108" t="str">
        <f>IF(COUNTIF(X$2:X175,X175)=1,X175,"")</f>
        <v/>
      </c>
      <c r="Z175" s="109" t="str">
        <f t="shared" si="44"/>
        <v/>
      </c>
      <c r="AA175" s="109" t="str">
        <f t="shared" si="45"/>
        <v/>
      </c>
      <c r="AB175" s="109" t="str">
        <f t="shared" si="46"/>
        <v/>
      </c>
      <c r="AC175" s="109" t="str">
        <f t="shared" si="47"/>
        <v/>
      </c>
      <c r="AD175" s="109" t="str">
        <f t="shared" si="48"/>
        <v/>
      </c>
      <c r="AE175" s="109"/>
    </row>
    <row r="176" spans="1:31" ht="16.5" x14ac:dyDescent="0.45">
      <c r="A176" s="115" t="str">
        <f>+IF(D176="","",MAX(A$1:A175)+1)</f>
        <v/>
      </c>
      <c r="B176" s="238" t="str">
        <f>IF(Process_Unit_Source_Desc!C198="","",Process_Unit_Source_Desc!C198)</f>
        <v/>
      </c>
      <c r="C176" s="239" t="str">
        <f t="shared" si="42"/>
        <v/>
      </c>
      <c r="D176" s="238" t="str">
        <f>IF(COUNTIF(B$2:B176,B176)=1,B176,"")</f>
        <v/>
      </c>
      <c r="T176" s="106" t="str">
        <f>+IF(Y176="","",MAX(T$1:T175)+1)</f>
        <v/>
      </c>
      <c r="U176" s="107" t="str">
        <f>IF(Emission_Limit_Detail!B198="","",Emission_Limit_Detail!B198)</f>
        <v/>
      </c>
      <c r="V176" s="107" t="str">
        <f>IF(Emission_Limit_Detail!C198="","",Emission_Limit_Detail!C198)</f>
        <v/>
      </c>
      <c r="W176" s="107" t="str">
        <f>IF(Emission_Limit_Detail!E198="","",Emission_Limit_Detail!E198)</f>
        <v/>
      </c>
      <c r="X176" s="107" t="str">
        <f t="shared" si="43"/>
        <v/>
      </c>
      <c r="Y176" s="108" t="str">
        <f>IF(COUNTIF(X$2:X176,X176)=1,X176,"")</f>
        <v/>
      </c>
      <c r="Z176" s="109" t="str">
        <f t="shared" si="44"/>
        <v/>
      </c>
      <c r="AA176" s="109" t="str">
        <f t="shared" si="45"/>
        <v/>
      </c>
      <c r="AB176" s="109" t="str">
        <f t="shared" si="46"/>
        <v/>
      </c>
      <c r="AC176" s="109" t="str">
        <f t="shared" si="47"/>
        <v/>
      </c>
      <c r="AD176" s="109" t="str">
        <f t="shared" si="48"/>
        <v/>
      </c>
      <c r="AE176" s="109"/>
    </row>
    <row r="177" spans="1:31" ht="16.5" x14ac:dyDescent="0.45">
      <c r="A177" s="171" t="str">
        <f>+IF(D177="","",MAX(A$1:A176)+1)</f>
        <v/>
      </c>
      <c r="B177" s="99" t="str">
        <f>IF(Process_Unit_Source_Desc!C199="","",Process_Unit_Source_Desc!C199)</f>
        <v/>
      </c>
      <c r="C177" s="82" t="str">
        <f t="shared" si="42"/>
        <v/>
      </c>
      <c r="D177" s="99" t="str">
        <f>IF(COUNTIF(B$2:B177,B177)=1,B177,"")</f>
        <v/>
      </c>
      <c r="T177" s="106" t="str">
        <f>+IF(Y177="","",MAX(T$1:T176)+1)</f>
        <v/>
      </c>
      <c r="U177" s="107" t="str">
        <f>IF(Emission_Limit_Detail!B199="","",Emission_Limit_Detail!B199)</f>
        <v/>
      </c>
      <c r="V177" s="107" t="str">
        <f>IF(Emission_Limit_Detail!C199="","",Emission_Limit_Detail!C199)</f>
        <v/>
      </c>
      <c r="W177" s="107" t="str">
        <f>IF(Emission_Limit_Detail!E199="","",Emission_Limit_Detail!E199)</f>
        <v/>
      </c>
      <c r="X177" s="107" t="str">
        <f t="shared" si="43"/>
        <v/>
      </c>
      <c r="Y177" s="108" t="str">
        <f>IF(COUNTIF(X$2:X177,X177)=1,X177,"")</f>
        <v/>
      </c>
      <c r="Z177" s="109" t="str">
        <f t="shared" si="44"/>
        <v/>
      </c>
      <c r="AA177" s="109" t="str">
        <f t="shared" si="45"/>
        <v/>
      </c>
      <c r="AB177" s="109" t="str">
        <f t="shared" si="46"/>
        <v/>
      </c>
      <c r="AC177" s="109" t="str">
        <f t="shared" si="47"/>
        <v/>
      </c>
      <c r="AD177" s="109" t="str">
        <f t="shared" si="48"/>
        <v/>
      </c>
      <c r="AE177" s="109"/>
    </row>
    <row r="178" spans="1:31" ht="16.5" x14ac:dyDescent="0.45">
      <c r="A178" s="115" t="str">
        <f>+IF(D178="","",MAX(A$1:A177)+1)</f>
        <v/>
      </c>
      <c r="B178" s="238" t="str">
        <f>IF(Process_Unit_Source_Desc!C200="","",Process_Unit_Source_Desc!C200)</f>
        <v/>
      </c>
      <c r="C178" s="239" t="str">
        <f t="shared" si="42"/>
        <v/>
      </c>
      <c r="D178" s="238" t="str">
        <f>IF(COUNTIF(B$2:B178,B178)=1,B178,"")</f>
        <v/>
      </c>
      <c r="T178" s="106" t="str">
        <f>+IF(Y178="","",MAX(T$1:T177)+1)</f>
        <v/>
      </c>
      <c r="U178" s="107" t="str">
        <f>IF(Emission_Limit_Detail!B200="","",Emission_Limit_Detail!B200)</f>
        <v/>
      </c>
      <c r="V178" s="107" t="str">
        <f>IF(Emission_Limit_Detail!C200="","",Emission_Limit_Detail!C200)</f>
        <v/>
      </c>
      <c r="W178" s="107" t="str">
        <f>IF(Emission_Limit_Detail!E200="","",Emission_Limit_Detail!E200)</f>
        <v/>
      </c>
      <c r="X178" s="107" t="str">
        <f t="shared" si="43"/>
        <v/>
      </c>
      <c r="Y178" s="108" t="str">
        <f>IF(COUNTIF(X$2:X178,X178)=1,X178,"")</f>
        <v/>
      </c>
      <c r="Z178" s="109" t="str">
        <f t="shared" si="44"/>
        <v/>
      </c>
      <c r="AA178" s="109" t="str">
        <f t="shared" si="45"/>
        <v/>
      </c>
      <c r="AB178" s="109" t="str">
        <f t="shared" si="46"/>
        <v/>
      </c>
      <c r="AC178" s="109" t="str">
        <f t="shared" si="47"/>
        <v/>
      </c>
      <c r="AD178" s="109" t="str">
        <f t="shared" si="48"/>
        <v/>
      </c>
      <c r="AE178" s="109"/>
    </row>
    <row r="179" spans="1:31" ht="16.5" x14ac:dyDescent="0.45">
      <c r="A179" s="171" t="str">
        <f>+IF(D179="","",MAX(A$1:A178)+1)</f>
        <v/>
      </c>
      <c r="B179" s="99" t="str">
        <f>IF(Process_Unit_Source_Desc!C201="","",Process_Unit_Source_Desc!C201)</f>
        <v/>
      </c>
      <c r="C179" s="82" t="str">
        <f t="shared" si="42"/>
        <v/>
      </c>
      <c r="D179" s="99" t="str">
        <f>IF(COUNTIF(B$2:B179,B179)=1,B179,"")</f>
        <v/>
      </c>
      <c r="T179" s="106" t="str">
        <f>+IF(Y179="","",MAX(T$1:T178)+1)</f>
        <v/>
      </c>
      <c r="U179" s="107" t="str">
        <f>IF(Emission_Limit_Detail!B201="","",Emission_Limit_Detail!B201)</f>
        <v/>
      </c>
      <c r="V179" s="107" t="str">
        <f>IF(Emission_Limit_Detail!C201="","",Emission_Limit_Detail!C201)</f>
        <v/>
      </c>
      <c r="W179" s="107" t="str">
        <f>IF(Emission_Limit_Detail!E201="","",Emission_Limit_Detail!E201)</f>
        <v/>
      </c>
      <c r="X179" s="107" t="str">
        <f t="shared" si="43"/>
        <v/>
      </c>
      <c r="Y179" s="108" t="str">
        <f>IF(COUNTIF(X$2:X179,X179)=1,X179,"")</f>
        <v/>
      </c>
      <c r="Z179" s="109" t="str">
        <f t="shared" si="44"/>
        <v/>
      </c>
      <c r="AA179" s="109" t="str">
        <f t="shared" si="45"/>
        <v/>
      </c>
      <c r="AB179" s="109" t="str">
        <f t="shared" si="46"/>
        <v/>
      </c>
      <c r="AC179" s="109" t="str">
        <f t="shared" si="47"/>
        <v/>
      </c>
      <c r="AD179" s="109" t="str">
        <f t="shared" si="48"/>
        <v/>
      </c>
      <c r="AE179" s="109"/>
    </row>
    <row r="180" spans="1:31" ht="16.5" x14ac:dyDescent="0.45">
      <c r="A180" s="115" t="str">
        <f>+IF(D180="","",MAX(A$1:A179)+1)</f>
        <v/>
      </c>
      <c r="B180" s="238" t="str">
        <f>IF(Process_Unit_Source_Desc!C202="","",Process_Unit_Source_Desc!C202)</f>
        <v/>
      </c>
      <c r="C180" s="239" t="str">
        <f t="shared" si="42"/>
        <v/>
      </c>
      <c r="D180" s="238" t="str">
        <f>IF(COUNTIF(B$2:B180,B180)=1,B180,"")</f>
        <v/>
      </c>
      <c r="T180" s="106" t="str">
        <f>+IF(Y180="","",MAX(T$1:T179)+1)</f>
        <v/>
      </c>
      <c r="U180" s="107" t="str">
        <f>IF(Emission_Limit_Detail!B202="","",Emission_Limit_Detail!B202)</f>
        <v/>
      </c>
      <c r="V180" s="107" t="str">
        <f>IF(Emission_Limit_Detail!C202="","",Emission_Limit_Detail!C202)</f>
        <v/>
      </c>
      <c r="W180" s="107" t="str">
        <f>IF(Emission_Limit_Detail!E202="","",Emission_Limit_Detail!E202)</f>
        <v/>
      </c>
      <c r="X180" s="107" t="str">
        <f t="shared" si="43"/>
        <v/>
      </c>
      <c r="Y180" s="108" t="str">
        <f>IF(COUNTIF(X$2:X180,X180)=1,X180,"")</f>
        <v/>
      </c>
      <c r="Z180" s="109" t="str">
        <f t="shared" si="44"/>
        <v/>
      </c>
      <c r="AA180" s="109" t="str">
        <f t="shared" si="45"/>
        <v/>
      </c>
      <c r="AB180" s="109" t="str">
        <f t="shared" si="46"/>
        <v/>
      </c>
      <c r="AC180" s="109" t="str">
        <f t="shared" si="47"/>
        <v/>
      </c>
      <c r="AD180" s="109" t="str">
        <f t="shared" si="48"/>
        <v/>
      </c>
      <c r="AE180" s="109"/>
    </row>
    <row r="181" spans="1:31" ht="16.5" x14ac:dyDescent="0.45">
      <c r="A181" s="171" t="str">
        <f>+IF(D181="","",MAX(A$1:A180)+1)</f>
        <v/>
      </c>
      <c r="B181" s="99" t="str">
        <f>IF(Process_Unit_Source_Desc!C203="","",Process_Unit_Source_Desc!C203)</f>
        <v/>
      </c>
      <c r="C181" s="82" t="str">
        <f t="shared" si="42"/>
        <v/>
      </c>
      <c r="D181" s="99" t="str">
        <f>IF(COUNTIF(B$2:B181,B181)=1,B181,"")</f>
        <v/>
      </c>
      <c r="T181" s="106" t="str">
        <f>+IF(Y181="","",MAX(T$1:T180)+1)</f>
        <v/>
      </c>
      <c r="U181" s="107" t="str">
        <f>IF(Emission_Limit_Detail!B203="","",Emission_Limit_Detail!B203)</f>
        <v/>
      </c>
      <c r="V181" s="107" t="str">
        <f>IF(Emission_Limit_Detail!C203="","",Emission_Limit_Detail!C203)</f>
        <v/>
      </c>
      <c r="W181" s="107" t="str">
        <f>IF(Emission_Limit_Detail!E203="","",Emission_Limit_Detail!E203)</f>
        <v/>
      </c>
      <c r="X181" s="107" t="str">
        <f t="shared" si="43"/>
        <v/>
      </c>
      <c r="Y181" s="108" t="str">
        <f>IF(COUNTIF(X$2:X181,X181)=1,X181,"")</f>
        <v/>
      </c>
      <c r="Z181" s="109" t="str">
        <f t="shared" si="44"/>
        <v/>
      </c>
      <c r="AA181" s="109" t="str">
        <f t="shared" si="45"/>
        <v/>
      </c>
      <c r="AB181" s="109" t="str">
        <f t="shared" si="46"/>
        <v/>
      </c>
      <c r="AC181" s="109" t="str">
        <f t="shared" si="47"/>
        <v/>
      </c>
      <c r="AD181" s="109" t="str">
        <f t="shared" si="48"/>
        <v/>
      </c>
      <c r="AE181" s="109"/>
    </row>
    <row r="182" spans="1:31" ht="16.5" x14ac:dyDescent="0.45">
      <c r="A182" s="115" t="str">
        <f>+IF(D182="","",MAX(A$1:A181)+1)</f>
        <v/>
      </c>
      <c r="B182" s="238" t="str">
        <f>IF(Process_Unit_Source_Desc!C204="","",Process_Unit_Source_Desc!C204)</f>
        <v/>
      </c>
      <c r="C182" s="239" t="str">
        <f t="shared" si="42"/>
        <v/>
      </c>
      <c r="D182" s="238" t="str">
        <f>IF(COUNTIF(B$2:B182,B182)=1,B182,"")</f>
        <v/>
      </c>
      <c r="T182" s="106" t="str">
        <f>+IF(Y182="","",MAX(T$1:T181)+1)</f>
        <v/>
      </c>
      <c r="U182" s="107" t="str">
        <f>IF(Emission_Limit_Detail!B204="","",Emission_Limit_Detail!B204)</f>
        <v/>
      </c>
      <c r="V182" s="107" t="str">
        <f>IF(Emission_Limit_Detail!C204="","",Emission_Limit_Detail!C204)</f>
        <v/>
      </c>
      <c r="W182" s="107" t="str">
        <f>IF(Emission_Limit_Detail!E204="","",Emission_Limit_Detail!E204)</f>
        <v/>
      </c>
      <c r="X182" s="107" t="str">
        <f t="shared" si="43"/>
        <v/>
      </c>
      <c r="Y182" s="108" t="str">
        <f>IF(COUNTIF(X$2:X182,X182)=1,X182,"")</f>
        <v/>
      </c>
      <c r="Z182" s="109" t="str">
        <f t="shared" si="44"/>
        <v/>
      </c>
      <c r="AA182" s="109" t="str">
        <f t="shared" si="45"/>
        <v/>
      </c>
      <c r="AB182" s="109" t="str">
        <f t="shared" si="46"/>
        <v/>
      </c>
      <c r="AC182" s="109" t="str">
        <f t="shared" si="47"/>
        <v/>
      </c>
      <c r="AD182" s="109" t="str">
        <f t="shared" si="48"/>
        <v/>
      </c>
      <c r="AE182" s="109"/>
    </row>
    <row r="183" spans="1:31" ht="16.5" x14ac:dyDescent="0.45">
      <c r="A183" s="171" t="str">
        <f>+IF(D183="","",MAX(A$1:A182)+1)</f>
        <v/>
      </c>
      <c r="B183" s="99" t="str">
        <f>IF(Process_Unit_Source_Desc!C205="","",Process_Unit_Source_Desc!C205)</f>
        <v/>
      </c>
      <c r="C183" s="82" t="str">
        <f t="shared" si="42"/>
        <v/>
      </c>
      <c r="D183" s="99" t="str">
        <f>IF(COUNTIF(B$2:B183,B183)=1,B183,"")</f>
        <v/>
      </c>
      <c r="T183" s="106" t="str">
        <f>+IF(Y183="","",MAX(T$1:T182)+1)</f>
        <v/>
      </c>
      <c r="U183" s="107" t="str">
        <f>IF(Emission_Limit_Detail!B205="","",Emission_Limit_Detail!B205)</f>
        <v/>
      </c>
      <c r="V183" s="107" t="str">
        <f>IF(Emission_Limit_Detail!C205="","",Emission_Limit_Detail!C205)</f>
        <v/>
      </c>
      <c r="W183" s="107" t="str">
        <f>IF(Emission_Limit_Detail!E205="","",Emission_Limit_Detail!E205)</f>
        <v/>
      </c>
      <c r="X183" s="107" t="str">
        <f t="shared" si="43"/>
        <v/>
      </c>
      <c r="Y183" s="108" t="str">
        <f>IF(COUNTIF(X$2:X183,X183)=1,X183,"")</f>
        <v/>
      </c>
      <c r="Z183" s="109" t="str">
        <f t="shared" si="44"/>
        <v/>
      </c>
      <c r="AA183" s="109" t="str">
        <f t="shared" si="45"/>
        <v/>
      </c>
      <c r="AB183" s="109" t="str">
        <f t="shared" si="46"/>
        <v/>
      </c>
      <c r="AC183" s="109" t="str">
        <f t="shared" si="47"/>
        <v/>
      </c>
      <c r="AD183" s="109" t="str">
        <f t="shared" si="48"/>
        <v/>
      </c>
      <c r="AE183" s="109"/>
    </row>
    <row r="184" spans="1:31" ht="16.5" x14ac:dyDescent="0.45">
      <c r="A184" s="115" t="str">
        <f>+IF(D184="","",MAX(A$1:A183)+1)</f>
        <v/>
      </c>
      <c r="B184" s="238" t="str">
        <f>IF(Process_Unit_Source_Desc!C206="","",Process_Unit_Source_Desc!C206)</f>
        <v/>
      </c>
      <c r="C184" s="239" t="str">
        <f t="shared" si="42"/>
        <v/>
      </c>
      <c r="D184" s="238" t="str">
        <f>IF(COUNTIF(B$2:B184,B184)=1,B184,"")</f>
        <v/>
      </c>
      <c r="T184" s="106" t="str">
        <f>+IF(Y184="","",MAX(T$1:T183)+1)</f>
        <v/>
      </c>
      <c r="U184" s="107" t="str">
        <f>IF(Emission_Limit_Detail!B206="","",Emission_Limit_Detail!B206)</f>
        <v/>
      </c>
      <c r="V184" s="107" t="str">
        <f>IF(Emission_Limit_Detail!C206="","",Emission_Limit_Detail!C206)</f>
        <v/>
      </c>
      <c r="W184" s="107" t="str">
        <f>IF(Emission_Limit_Detail!E206="","",Emission_Limit_Detail!E206)</f>
        <v/>
      </c>
      <c r="X184" s="107" t="str">
        <f t="shared" si="43"/>
        <v/>
      </c>
      <c r="Y184" s="108" t="str">
        <f>IF(COUNTIF(X$2:X184,X184)=1,X184,"")</f>
        <v/>
      </c>
      <c r="Z184" s="109" t="str">
        <f t="shared" si="44"/>
        <v/>
      </c>
      <c r="AA184" s="109" t="str">
        <f t="shared" si="45"/>
        <v/>
      </c>
      <c r="AB184" s="109" t="str">
        <f t="shared" si="46"/>
        <v/>
      </c>
      <c r="AC184" s="109" t="str">
        <f t="shared" si="47"/>
        <v/>
      </c>
      <c r="AD184" s="109" t="str">
        <f t="shared" si="48"/>
        <v/>
      </c>
      <c r="AE184" s="109"/>
    </row>
    <row r="185" spans="1:31" ht="16.5" x14ac:dyDescent="0.45">
      <c r="A185" s="171" t="str">
        <f>+IF(D185="","",MAX(A$1:A184)+1)</f>
        <v/>
      </c>
      <c r="B185" s="99" t="str">
        <f>IF(Process_Unit_Source_Desc!C207="","",Process_Unit_Source_Desc!C207)</f>
        <v/>
      </c>
      <c r="C185" s="82" t="str">
        <f t="shared" si="42"/>
        <v/>
      </c>
      <c r="D185" s="99" t="str">
        <f>IF(COUNTIF(B$2:B185,B185)=1,B185,"")</f>
        <v/>
      </c>
      <c r="T185" s="106" t="str">
        <f>+IF(Y185="","",MAX(T$1:T184)+1)</f>
        <v/>
      </c>
      <c r="U185" s="107" t="str">
        <f>IF(Emission_Limit_Detail!B207="","",Emission_Limit_Detail!B207)</f>
        <v/>
      </c>
      <c r="V185" s="107" t="str">
        <f>IF(Emission_Limit_Detail!C207="","",Emission_Limit_Detail!C207)</f>
        <v/>
      </c>
      <c r="W185" s="107" t="str">
        <f>IF(Emission_Limit_Detail!E207="","",Emission_Limit_Detail!E207)</f>
        <v/>
      </c>
      <c r="X185" s="107" t="str">
        <f t="shared" si="43"/>
        <v/>
      </c>
      <c r="Y185" s="108" t="str">
        <f>IF(COUNTIF(X$2:X185,X185)=1,X185,"")</f>
        <v/>
      </c>
      <c r="Z185" s="109" t="str">
        <f t="shared" si="44"/>
        <v/>
      </c>
      <c r="AA185" s="109" t="str">
        <f t="shared" si="45"/>
        <v/>
      </c>
      <c r="AB185" s="109" t="str">
        <f t="shared" si="46"/>
        <v/>
      </c>
      <c r="AC185" s="109" t="str">
        <f t="shared" si="47"/>
        <v/>
      </c>
      <c r="AD185" s="109" t="str">
        <f t="shared" si="48"/>
        <v/>
      </c>
      <c r="AE185" s="109"/>
    </row>
    <row r="186" spans="1:31" ht="16.5" x14ac:dyDescent="0.45">
      <c r="A186" s="115" t="str">
        <f>+IF(D186="","",MAX(A$1:A185)+1)</f>
        <v/>
      </c>
      <c r="B186" s="238" t="str">
        <f>IF(Process_Unit_Source_Desc!C208="","",Process_Unit_Source_Desc!C208)</f>
        <v/>
      </c>
      <c r="C186" s="239" t="str">
        <f t="shared" si="42"/>
        <v/>
      </c>
      <c r="D186" s="238" t="str">
        <f>IF(COUNTIF(B$2:B186,B186)=1,B186,"")</f>
        <v/>
      </c>
      <c r="T186" s="106" t="str">
        <f>+IF(Y186="","",MAX(T$1:T185)+1)</f>
        <v/>
      </c>
      <c r="U186" s="107" t="str">
        <f>IF(Emission_Limit_Detail!B208="","",Emission_Limit_Detail!B208)</f>
        <v/>
      </c>
      <c r="V186" s="107" t="str">
        <f>IF(Emission_Limit_Detail!C208="","",Emission_Limit_Detail!C208)</f>
        <v/>
      </c>
      <c r="W186" s="107" t="str">
        <f>IF(Emission_Limit_Detail!E208="","",Emission_Limit_Detail!E208)</f>
        <v/>
      </c>
      <c r="X186" s="107" t="str">
        <f t="shared" si="43"/>
        <v/>
      </c>
      <c r="Y186" s="108" t="str">
        <f>IF(COUNTIF(X$2:X186,X186)=1,X186,"")</f>
        <v/>
      </c>
      <c r="Z186" s="109" t="str">
        <f t="shared" si="44"/>
        <v/>
      </c>
      <c r="AA186" s="109" t="str">
        <f t="shared" si="45"/>
        <v/>
      </c>
      <c r="AB186" s="109" t="str">
        <f t="shared" si="46"/>
        <v/>
      </c>
      <c r="AC186" s="109" t="str">
        <f t="shared" si="47"/>
        <v/>
      </c>
      <c r="AD186" s="109" t="str">
        <f t="shared" si="48"/>
        <v/>
      </c>
      <c r="AE186" s="109"/>
    </row>
    <row r="187" spans="1:31" ht="16.5" x14ac:dyDescent="0.45">
      <c r="A187" s="171" t="str">
        <f>+IF(D187="","",MAX(A$1:A186)+1)</f>
        <v/>
      </c>
      <c r="B187" s="99" t="str">
        <f>IF(Process_Unit_Source_Desc!C209="","",Process_Unit_Source_Desc!C209)</f>
        <v/>
      </c>
      <c r="C187" s="82" t="str">
        <f t="shared" si="42"/>
        <v/>
      </c>
      <c r="D187" s="99" t="str">
        <f>IF(COUNTIF(B$2:B187,B187)=1,B187,"")</f>
        <v/>
      </c>
      <c r="T187" s="106" t="str">
        <f>+IF(Y187="","",MAX(T$1:T186)+1)</f>
        <v/>
      </c>
      <c r="U187" s="107" t="str">
        <f>IF(Emission_Limit_Detail!B209="","",Emission_Limit_Detail!B209)</f>
        <v/>
      </c>
      <c r="V187" s="107" t="str">
        <f>IF(Emission_Limit_Detail!C209="","",Emission_Limit_Detail!C209)</f>
        <v/>
      </c>
      <c r="W187" s="107" t="str">
        <f>IF(Emission_Limit_Detail!E209="","",Emission_Limit_Detail!E209)</f>
        <v/>
      </c>
      <c r="X187" s="107" t="str">
        <f t="shared" si="43"/>
        <v/>
      </c>
      <c r="Y187" s="108" t="str">
        <f>IF(COUNTIF(X$2:X187,X187)=1,X187,"")</f>
        <v/>
      </c>
      <c r="Z187" s="109" t="str">
        <f t="shared" si="44"/>
        <v/>
      </c>
      <c r="AA187" s="109" t="str">
        <f t="shared" si="45"/>
        <v/>
      </c>
      <c r="AB187" s="109" t="str">
        <f t="shared" si="46"/>
        <v/>
      </c>
      <c r="AC187" s="109" t="str">
        <f t="shared" si="47"/>
        <v/>
      </c>
      <c r="AD187" s="109" t="str">
        <f t="shared" si="48"/>
        <v/>
      </c>
      <c r="AE187" s="109"/>
    </row>
    <row r="188" spans="1:31" ht="16.5" x14ac:dyDescent="0.45">
      <c r="A188" s="115" t="str">
        <f>+IF(D188="","",MAX(A$1:A187)+1)</f>
        <v/>
      </c>
      <c r="B188" s="238" t="str">
        <f>IF(Process_Unit_Source_Desc!C210="","",Process_Unit_Source_Desc!C210)</f>
        <v/>
      </c>
      <c r="C188" s="239" t="str">
        <f t="shared" si="42"/>
        <v/>
      </c>
      <c r="D188" s="238" t="str">
        <f>IF(COUNTIF(B$2:B188,B188)=1,B188,"")</f>
        <v/>
      </c>
      <c r="T188" s="106" t="str">
        <f>+IF(Y188="","",MAX(T$1:T187)+1)</f>
        <v/>
      </c>
      <c r="U188" s="107" t="str">
        <f>IF(Emission_Limit_Detail!B210="","",Emission_Limit_Detail!B210)</f>
        <v/>
      </c>
      <c r="V188" s="107" t="str">
        <f>IF(Emission_Limit_Detail!C210="","",Emission_Limit_Detail!C210)</f>
        <v/>
      </c>
      <c r="W188" s="107" t="str">
        <f>IF(Emission_Limit_Detail!E210="","",Emission_Limit_Detail!E210)</f>
        <v/>
      </c>
      <c r="X188" s="107" t="str">
        <f t="shared" si="43"/>
        <v/>
      </c>
      <c r="Y188" s="108" t="str">
        <f>IF(COUNTIF(X$2:X188,X188)=1,X188,"")</f>
        <v/>
      </c>
      <c r="Z188" s="109" t="str">
        <f t="shared" si="44"/>
        <v/>
      </c>
      <c r="AA188" s="109" t="str">
        <f t="shared" si="45"/>
        <v/>
      </c>
      <c r="AB188" s="109" t="str">
        <f t="shared" si="46"/>
        <v/>
      </c>
      <c r="AC188" s="109" t="str">
        <f t="shared" si="47"/>
        <v/>
      </c>
      <c r="AD188" s="109" t="str">
        <f t="shared" si="48"/>
        <v/>
      </c>
      <c r="AE188" s="109"/>
    </row>
    <row r="189" spans="1:31" ht="16.5" x14ac:dyDescent="0.45">
      <c r="A189" s="171" t="str">
        <f>+IF(D189="","",MAX(A$1:A188)+1)</f>
        <v/>
      </c>
      <c r="B189" s="99" t="str">
        <f>IF(Process_Unit_Source_Desc!C211="","",Process_Unit_Source_Desc!C211)</f>
        <v/>
      </c>
      <c r="C189" s="82" t="str">
        <f t="shared" si="42"/>
        <v/>
      </c>
      <c r="D189" s="99" t="str">
        <f>IF(COUNTIF(B$2:B189,B189)=1,B189,"")</f>
        <v/>
      </c>
      <c r="T189" s="106" t="str">
        <f>+IF(Y189="","",MAX(T$1:T188)+1)</f>
        <v/>
      </c>
      <c r="U189" s="107" t="str">
        <f>IF(Emission_Limit_Detail!B211="","",Emission_Limit_Detail!B211)</f>
        <v/>
      </c>
      <c r="V189" s="107" t="str">
        <f>IF(Emission_Limit_Detail!C211="","",Emission_Limit_Detail!C211)</f>
        <v/>
      </c>
      <c r="W189" s="107" t="str">
        <f>IF(Emission_Limit_Detail!E211="","",Emission_Limit_Detail!E211)</f>
        <v/>
      </c>
      <c r="X189" s="107" t="str">
        <f t="shared" si="43"/>
        <v/>
      </c>
      <c r="Y189" s="108" t="str">
        <f>IF(COUNTIF(X$2:X189,X189)=1,X189,"")</f>
        <v/>
      </c>
      <c r="Z189" s="109" t="str">
        <f t="shared" si="44"/>
        <v/>
      </c>
      <c r="AA189" s="109" t="str">
        <f t="shared" si="45"/>
        <v/>
      </c>
      <c r="AB189" s="109" t="str">
        <f t="shared" si="46"/>
        <v/>
      </c>
      <c r="AC189" s="109" t="str">
        <f t="shared" si="47"/>
        <v/>
      </c>
      <c r="AD189" s="109" t="str">
        <f t="shared" si="48"/>
        <v/>
      </c>
      <c r="AE189" s="109"/>
    </row>
    <row r="190" spans="1:31" ht="16.5" x14ac:dyDescent="0.45">
      <c r="A190" s="115" t="str">
        <f>+IF(D190="","",MAX(A$1:A189)+1)</f>
        <v/>
      </c>
      <c r="B190" s="238" t="str">
        <f>IF(Process_Unit_Source_Desc!C212="","",Process_Unit_Source_Desc!C212)</f>
        <v/>
      </c>
      <c r="C190" s="239" t="str">
        <f t="shared" si="42"/>
        <v/>
      </c>
      <c r="D190" s="238" t="str">
        <f>IF(COUNTIF(B$2:B190,B190)=1,B190,"")</f>
        <v/>
      </c>
      <c r="T190" s="106" t="str">
        <f>+IF(Y190="","",MAX(T$1:T189)+1)</f>
        <v/>
      </c>
      <c r="U190" s="107" t="str">
        <f>IF(Emission_Limit_Detail!B212="","",Emission_Limit_Detail!B212)</f>
        <v/>
      </c>
      <c r="V190" s="107" t="str">
        <f>IF(Emission_Limit_Detail!C212="","",Emission_Limit_Detail!C212)</f>
        <v/>
      </c>
      <c r="W190" s="107" t="str">
        <f>IF(Emission_Limit_Detail!E212="","",Emission_Limit_Detail!E212)</f>
        <v/>
      </c>
      <c r="X190" s="107" t="str">
        <f t="shared" si="43"/>
        <v/>
      </c>
      <c r="Y190" s="108" t="str">
        <f>IF(COUNTIF(X$2:X190,X190)=1,X190,"")</f>
        <v/>
      </c>
      <c r="Z190" s="109" t="str">
        <f t="shared" si="44"/>
        <v/>
      </c>
      <c r="AA190" s="109" t="str">
        <f t="shared" si="45"/>
        <v/>
      </c>
      <c r="AB190" s="109" t="str">
        <f t="shared" si="46"/>
        <v/>
      </c>
      <c r="AC190" s="109" t="str">
        <f t="shared" si="47"/>
        <v/>
      </c>
      <c r="AD190" s="109" t="str">
        <f t="shared" si="48"/>
        <v/>
      </c>
      <c r="AE190" s="109"/>
    </row>
    <row r="191" spans="1:31" ht="16.5" x14ac:dyDescent="0.45">
      <c r="A191" s="171" t="str">
        <f>+IF(D191="","",MAX(A$1:A190)+1)</f>
        <v/>
      </c>
      <c r="B191" s="99" t="str">
        <f>IF(Process_Unit_Source_Desc!C213="","",Process_Unit_Source_Desc!C213)</f>
        <v/>
      </c>
      <c r="C191" s="82" t="str">
        <f t="shared" si="42"/>
        <v/>
      </c>
      <c r="D191" s="99" t="str">
        <f>IF(COUNTIF(B$2:B191,B191)=1,B191,"")</f>
        <v/>
      </c>
      <c r="T191" s="106" t="str">
        <f>+IF(Y191="","",MAX(T$1:T190)+1)</f>
        <v/>
      </c>
      <c r="U191" s="107" t="str">
        <f>IF(Emission_Limit_Detail!B213="","",Emission_Limit_Detail!B213)</f>
        <v/>
      </c>
      <c r="V191" s="107" t="str">
        <f>IF(Emission_Limit_Detail!C213="","",Emission_Limit_Detail!C213)</f>
        <v/>
      </c>
      <c r="W191" s="107" t="str">
        <f>IF(Emission_Limit_Detail!E213="","",Emission_Limit_Detail!E213)</f>
        <v/>
      </c>
      <c r="X191" s="107" t="str">
        <f t="shared" si="43"/>
        <v/>
      </c>
      <c r="Y191" s="108" t="str">
        <f>IF(COUNTIF(X$2:X191,X191)=1,X191,"")</f>
        <v/>
      </c>
      <c r="Z191" s="109" t="str">
        <f t="shared" si="44"/>
        <v/>
      </c>
      <c r="AA191" s="109" t="str">
        <f t="shared" si="45"/>
        <v/>
      </c>
      <c r="AB191" s="109" t="str">
        <f t="shared" si="46"/>
        <v/>
      </c>
      <c r="AC191" s="109" t="str">
        <f t="shared" si="47"/>
        <v/>
      </c>
      <c r="AD191" s="109" t="str">
        <f t="shared" si="48"/>
        <v/>
      </c>
      <c r="AE191" s="109"/>
    </row>
    <row r="192" spans="1:31" ht="16.5" x14ac:dyDescent="0.45">
      <c r="A192" s="115" t="str">
        <f>+IF(D192="","",MAX(A$1:A191)+1)</f>
        <v/>
      </c>
      <c r="B192" s="238" t="str">
        <f>IF(Process_Unit_Source_Desc!C214="","",Process_Unit_Source_Desc!C214)</f>
        <v/>
      </c>
      <c r="C192" s="239" t="str">
        <f t="shared" si="42"/>
        <v/>
      </c>
      <c r="D192" s="238" t="str">
        <f>IF(COUNTIF(B$2:B192,B192)=1,B192,"")</f>
        <v/>
      </c>
      <c r="T192" s="106" t="str">
        <f>+IF(Y192="","",MAX(T$1:T191)+1)</f>
        <v/>
      </c>
      <c r="U192" s="107" t="str">
        <f>IF(Emission_Limit_Detail!B214="","",Emission_Limit_Detail!B214)</f>
        <v/>
      </c>
      <c r="V192" s="107" t="str">
        <f>IF(Emission_Limit_Detail!C214="","",Emission_Limit_Detail!C214)</f>
        <v/>
      </c>
      <c r="W192" s="107" t="str">
        <f>IF(Emission_Limit_Detail!E214="","",Emission_Limit_Detail!E214)</f>
        <v/>
      </c>
      <c r="X192" s="107" t="str">
        <f t="shared" si="43"/>
        <v/>
      </c>
      <c r="Y192" s="108" t="str">
        <f>IF(COUNTIF(X$2:X192,X192)=1,X192,"")</f>
        <v/>
      </c>
      <c r="Z192" s="109" t="str">
        <f t="shared" si="44"/>
        <v/>
      </c>
      <c r="AA192" s="109" t="str">
        <f t="shared" si="45"/>
        <v/>
      </c>
      <c r="AB192" s="109" t="str">
        <f t="shared" si="46"/>
        <v/>
      </c>
      <c r="AC192" s="109" t="str">
        <f t="shared" si="47"/>
        <v/>
      </c>
      <c r="AD192" s="109" t="str">
        <f t="shared" si="48"/>
        <v/>
      </c>
      <c r="AE192" s="109"/>
    </row>
    <row r="193" spans="1:31" ht="16.5" x14ac:dyDescent="0.45">
      <c r="A193" s="171" t="str">
        <f>+IF(D193="","",MAX(A$1:A192)+1)</f>
        <v/>
      </c>
      <c r="B193" s="99" t="str">
        <f>IF(Process_Unit_Source_Desc!C215="","",Process_Unit_Source_Desc!C215)</f>
        <v/>
      </c>
      <c r="C193" s="82" t="str">
        <f t="shared" si="42"/>
        <v/>
      </c>
      <c r="D193" s="99" t="str">
        <f>IF(COUNTIF(B$2:B193,B193)=1,B193,"")</f>
        <v/>
      </c>
      <c r="T193" s="106" t="str">
        <f>+IF(Y193="","",MAX(T$1:T192)+1)</f>
        <v/>
      </c>
      <c r="U193" s="107" t="str">
        <f>IF(Emission_Limit_Detail!B215="","",Emission_Limit_Detail!B215)</f>
        <v/>
      </c>
      <c r="V193" s="107" t="str">
        <f>IF(Emission_Limit_Detail!C215="","",Emission_Limit_Detail!C215)</f>
        <v/>
      </c>
      <c r="W193" s="107" t="str">
        <f>IF(Emission_Limit_Detail!E215="","",Emission_Limit_Detail!E215)</f>
        <v/>
      </c>
      <c r="X193" s="107" t="str">
        <f t="shared" si="43"/>
        <v/>
      </c>
      <c r="Y193" s="108" t="str">
        <f>IF(COUNTIF(X$2:X193,X193)=1,X193,"")</f>
        <v/>
      </c>
      <c r="Z193" s="109" t="str">
        <f t="shared" si="44"/>
        <v/>
      </c>
      <c r="AA193" s="109" t="str">
        <f t="shared" si="45"/>
        <v/>
      </c>
      <c r="AB193" s="109" t="str">
        <f t="shared" si="46"/>
        <v/>
      </c>
      <c r="AC193" s="109" t="str">
        <f t="shared" si="47"/>
        <v/>
      </c>
      <c r="AD193" s="109" t="str">
        <f t="shared" si="48"/>
        <v/>
      </c>
      <c r="AE193" s="109"/>
    </row>
    <row r="194" spans="1:31" ht="16.5" x14ac:dyDescent="0.45">
      <c r="A194" s="115" t="str">
        <f>+IF(D194="","",MAX(A$1:A193)+1)</f>
        <v/>
      </c>
      <c r="B194" s="238" t="str">
        <f>IF(Process_Unit_Source_Desc!C216="","",Process_Unit_Source_Desc!C216)</f>
        <v/>
      </c>
      <c r="C194" s="239" t="str">
        <f t="shared" ref="C194:C257" si="49">+IFERROR(INDEX(B$2:B$501,MATCH(ROW()-ROW($C$1),A$2:A$501,0)),"")</f>
        <v/>
      </c>
      <c r="D194" s="238" t="str">
        <f>IF(COUNTIF(B$2:B194,B194)=1,B194,"")</f>
        <v/>
      </c>
      <c r="T194" s="106" t="str">
        <f>+IF(Y194="","",MAX(T$1:T193)+1)</f>
        <v/>
      </c>
      <c r="U194" s="107" t="str">
        <f>IF(Emission_Limit_Detail!B216="","",Emission_Limit_Detail!B216)</f>
        <v/>
      </c>
      <c r="V194" s="107" t="str">
        <f>IF(Emission_Limit_Detail!C216="","",Emission_Limit_Detail!C216)</f>
        <v/>
      </c>
      <c r="W194" s="107" t="str">
        <f>IF(Emission_Limit_Detail!E216="","",Emission_Limit_Detail!E216)</f>
        <v/>
      </c>
      <c r="X194" s="107" t="str">
        <f t="shared" ref="X194:X257" si="50">U194&amp;V194&amp;W194</f>
        <v/>
      </c>
      <c r="Y194" s="108" t="str">
        <f>IF(COUNTIF(X$2:X194,X194)=1,X194,"")</f>
        <v/>
      </c>
      <c r="Z194" s="109" t="str">
        <f t="shared" ref="Z194:Z257" si="51">+IFERROR(INDEX(U$2:U$955,MATCH(ROW()-ROW(GX$1),T$2:T$955,0)),"")</f>
        <v/>
      </c>
      <c r="AA194" s="109" t="str">
        <f t="shared" ref="AA194:AA257" si="52">+IFERROR(INDEX(V$2:V$955,MATCH(ROW()-ROW(Y$1),T$2:T$955,0)),"")</f>
        <v/>
      </c>
      <c r="AB194" s="109" t="str">
        <f t="shared" ref="AB194:AB257" si="53">+IFERROR(INDEX(W$2:W$955,MATCH(ROW()-ROW(Y$1),T$2:T$955,0)),"")</f>
        <v/>
      </c>
      <c r="AC194" s="109" t="str">
        <f t="shared" ref="AC194:AC257" si="54">IF(Z194="","",Z194&amp;AA194)</f>
        <v/>
      </c>
      <c r="AD194" s="109" t="str">
        <f t="shared" ref="AD194:AD257" si="55">IF(Z194="","",VLOOKUP(AC194,$AN$2:$AR$78,5,FALSE))</f>
        <v/>
      </c>
      <c r="AE194" s="109"/>
    </row>
    <row r="195" spans="1:31" ht="16.5" x14ac:dyDescent="0.45">
      <c r="A195" s="171" t="str">
        <f>+IF(D195="","",MAX(A$1:A194)+1)</f>
        <v/>
      </c>
      <c r="B195" s="99" t="str">
        <f>IF(Process_Unit_Source_Desc!C217="","",Process_Unit_Source_Desc!C217)</f>
        <v/>
      </c>
      <c r="C195" s="82" t="str">
        <f t="shared" si="49"/>
        <v/>
      </c>
      <c r="D195" s="99" t="str">
        <f>IF(COUNTIF(B$2:B195,B195)=1,B195,"")</f>
        <v/>
      </c>
      <c r="T195" s="106" t="str">
        <f>+IF(Y195="","",MAX(T$1:T194)+1)</f>
        <v/>
      </c>
      <c r="U195" s="107" t="str">
        <f>IF(Emission_Limit_Detail!B217="","",Emission_Limit_Detail!B217)</f>
        <v/>
      </c>
      <c r="V195" s="107" t="str">
        <f>IF(Emission_Limit_Detail!C217="","",Emission_Limit_Detail!C217)</f>
        <v/>
      </c>
      <c r="W195" s="107" t="str">
        <f>IF(Emission_Limit_Detail!E217="","",Emission_Limit_Detail!E217)</f>
        <v/>
      </c>
      <c r="X195" s="107" t="str">
        <f t="shared" si="50"/>
        <v/>
      </c>
      <c r="Y195" s="108" t="str">
        <f>IF(COUNTIF(X$2:X195,X195)=1,X195,"")</f>
        <v/>
      </c>
      <c r="Z195" s="109" t="str">
        <f t="shared" si="51"/>
        <v/>
      </c>
      <c r="AA195" s="109" t="str">
        <f t="shared" si="52"/>
        <v/>
      </c>
      <c r="AB195" s="109" t="str">
        <f t="shared" si="53"/>
        <v/>
      </c>
      <c r="AC195" s="109" t="str">
        <f t="shared" si="54"/>
        <v/>
      </c>
      <c r="AD195" s="109" t="str">
        <f t="shared" si="55"/>
        <v/>
      </c>
      <c r="AE195" s="109"/>
    </row>
    <row r="196" spans="1:31" ht="16.5" x14ac:dyDescent="0.45">
      <c r="A196" s="115" t="str">
        <f>+IF(D196="","",MAX(A$1:A195)+1)</f>
        <v/>
      </c>
      <c r="B196" s="238" t="str">
        <f>IF(Process_Unit_Source_Desc!C218="","",Process_Unit_Source_Desc!C218)</f>
        <v/>
      </c>
      <c r="C196" s="239" t="str">
        <f t="shared" si="49"/>
        <v/>
      </c>
      <c r="D196" s="238" t="str">
        <f>IF(COUNTIF(B$2:B196,B196)=1,B196,"")</f>
        <v/>
      </c>
      <c r="T196" s="106" t="str">
        <f>+IF(Y196="","",MAX(T$1:T195)+1)</f>
        <v/>
      </c>
      <c r="U196" s="107" t="str">
        <f>IF(Emission_Limit_Detail!B218="","",Emission_Limit_Detail!B218)</f>
        <v/>
      </c>
      <c r="V196" s="107" t="str">
        <f>IF(Emission_Limit_Detail!C218="","",Emission_Limit_Detail!C218)</f>
        <v/>
      </c>
      <c r="W196" s="107" t="str">
        <f>IF(Emission_Limit_Detail!E218="","",Emission_Limit_Detail!E218)</f>
        <v/>
      </c>
      <c r="X196" s="107" t="str">
        <f t="shared" si="50"/>
        <v/>
      </c>
      <c r="Y196" s="108" t="str">
        <f>IF(COUNTIF(X$2:X196,X196)=1,X196,"")</f>
        <v/>
      </c>
      <c r="Z196" s="109" t="str">
        <f t="shared" si="51"/>
        <v/>
      </c>
      <c r="AA196" s="109" t="str">
        <f t="shared" si="52"/>
        <v/>
      </c>
      <c r="AB196" s="109" t="str">
        <f t="shared" si="53"/>
        <v/>
      </c>
      <c r="AC196" s="109" t="str">
        <f t="shared" si="54"/>
        <v/>
      </c>
      <c r="AD196" s="109" t="str">
        <f t="shared" si="55"/>
        <v/>
      </c>
      <c r="AE196" s="109"/>
    </row>
    <row r="197" spans="1:31" ht="16.5" x14ac:dyDescent="0.45">
      <c r="A197" s="171" t="str">
        <f>+IF(D197="","",MAX(A$1:A196)+1)</f>
        <v/>
      </c>
      <c r="B197" s="99" t="str">
        <f>IF(Process_Unit_Source_Desc!C219="","",Process_Unit_Source_Desc!C219)</f>
        <v/>
      </c>
      <c r="C197" s="82" t="str">
        <f t="shared" si="49"/>
        <v/>
      </c>
      <c r="D197" s="99" t="str">
        <f>IF(COUNTIF(B$2:B197,B197)=1,B197,"")</f>
        <v/>
      </c>
      <c r="T197" s="106" t="str">
        <f>+IF(Y197="","",MAX(T$1:T196)+1)</f>
        <v/>
      </c>
      <c r="U197" s="107" t="str">
        <f>IF(Emission_Limit_Detail!B219="","",Emission_Limit_Detail!B219)</f>
        <v/>
      </c>
      <c r="V197" s="107" t="str">
        <f>IF(Emission_Limit_Detail!C219="","",Emission_Limit_Detail!C219)</f>
        <v/>
      </c>
      <c r="W197" s="107" t="str">
        <f>IF(Emission_Limit_Detail!E219="","",Emission_Limit_Detail!E219)</f>
        <v/>
      </c>
      <c r="X197" s="107" t="str">
        <f t="shared" si="50"/>
        <v/>
      </c>
      <c r="Y197" s="108" t="str">
        <f>IF(COUNTIF(X$2:X197,X197)=1,X197,"")</f>
        <v/>
      </c>
      <c r="Z197" s="109" t="str">
        <f t="shared" si="51"/>
        <v/>
      </c>
      <c r="AA197" s="109" t="str">
        <f t="shared" si="52"/>
        <v/>
      </c>
      <c r="AB197" s="109" t="str">
        <f t="shared" si="53"/>
        <v/>
      </c>
      <c r="AC197" s="109" t="str">
        <f t="shared" si="54"/>
        <v/>
      </c>
      <c r="AD197" s="109" t="str">
        <f t="shared" si="55"/>
        <v/>
      </c>
      <c r="AE197" s="109"/>
    </row>
    <row r="198" spans="1:31" ht="16.5" x14ac:dyDescent="0.45">
      <c r="A198" s="115" t="str">
        <f>+IF(D198="","",MAX(A$1:A197)+1)</f>
        <v/>
      </c>
      <c r="B198" s="238" t="str">
        <f>IF(Process_Unit_Source_Desc!C220="","",Process_Unit_Source_Desc!C220)</f>
        <v/>
      </c>
      <c r="C198" s="239" t="str">
        <f t="shared" si="49"/>
        <v/>
      </c>
      <c r="D198" s="238" t="str">
        <f>IF(COUNTIF(B$2:B198,B198)=1,B198,"")</f>
        <v/>
      </c>
      <c r="T198" s="106" t="str">
        <f>+IF(Y198="","",MAX(T$1:T197)+1)</f>
        <v/>
      </c>
      <c r="U198" s="107" t="str">
        <f>IF(Emission_Limit_Detail!B220="","",Emission_Limit_Detail!B220)</f>
        <v/>
      </c>
      <c r="V198" s="107" t="str">
        <f>IF(Emission_Limit_Detail!C220="","",Emission_Limit_Detail!C220)</f>
        <v/>
      </c>
      <c r="W198" s="107" t="str">
        <f>IF(Emission_Limit_Detail!E220="","",Emission_Limit_Detail!E220)</f>
        <v/>
      </c>
      <c r="X198" s="107" t="str">
        <f t="shared" si="50"/>
        <v/>
      </c>
      <c r="Y198" s="108" t="str">
        <f>IF(COUNTIF(X$2:X198,X198)=1,X198,"")</f>
        <v/>
      </c>
      <c r="Z198" s="109" t="str">
        <f t="shared" si="51"/>
        <v/>
      </c>
      <c r="AA198" s="109" t="str">
        <f t="shared" si="52"/>
        <v/>
      </c>
      <c r="AB198" s="109" t="str">
        <f t="shared" si="53"/>
        <v/>
      </c>
      <c r="AC198" s="109" t="str">
        <f t="shared" si="54"/>
        <v/>
      </c>
      <c r="AD198" s="109" t="str">
        <f t="shared" si="55"/>
        <v/>
      </c>
      <c r="AE198" s="109"/>
    </row>
    <row r="199" spans="1:31" ht="16.5" x14ac:dyDescent="0.45">
      <c r="A199" s="171" t="str">
        <f>+IF(D199="","",MAX(A$1:A198)+1)</f>
        <v/>
      </c>
      <c r="B199" s="99" t="str">
        <f>IF(Process_Unit_Source_Desc!C221="","",Process_Unit_Source_Desc!C221)</f>
        <v/>
      </c>
      <c r="C199" s="82" t="str">
        <f t="shared" si="49"/>
        <v/>
      </c>
      <c r="D199" s="99" t="str">
        <f>IF(COUNTIF(B$2:B199,B199)=1,B199,"")</f>
        <v/>
      </c>
      <c r="T199" s="106" t="str">
        <f>+IF(Y199="","",MAX(T$1:T198)+1)</f>
        <v/>
      </c>
      <c r="U199" s="107" t="str">
        <f>IF(Emission_Limit_Detail!B221="","",Emission_Limit_Detail!B221)</f>
        <v/>
      </c>
      <c r="V199" s="107" t="str">
        <f>IF(Emission_Limit_Detail!C221="","",Emission_Limit_Detail!C221)</f>
        <v/>
      </c>
      <c r="W199" s="107" t="str">
        <f>IF(Emission_Limit_Detail!E221="","",Emission_Limit_Detail!E221)</f>
        <v/>
      </c>
      <c r="X199" s="107" t="str">
        <f t="shared" si="50"/>
        <v/>
      </c>
      <c r="Y199" s="108" t="str">
        <f>IF(COUNTIF(X$2:X199,X199)=1,X199,"")</f>
        <v/>
      </c>
      <c r="Z199" s="109" t="str">
        <f t="shared" si="51"/>
        <v/>
      </c>
      <c r="AA199" s="109" t="str">
        <f t="shared" si="52"/>
        <v/>
      </c>
      <c r="AB199" s="109" t="str">
        <f t="shared" si="53"/>
        <v/>
      </c>
      <c r="AC199" s="109" t="str">
        <f t="shared" si="54"/>
        <v/>
      </c>
      <c r="AD199" s="109" t="str">
        <f t="shared" si="55"/>
        <v/>
      </c>
      <c r="AE199" s="109"/>
    </row>
    <row r="200" spans="1:31" ht="16.5" x14ac:dyDescent="0.45">
      <c r="A200" s="115" t="str">
        <f>+IF(D200="","",MAX(A$1:A199)+1)</f>
        <v/>
      </c>
      <c r="B200" s="238" t="str">
        <f>IF(Process_Unit_Source_Desc!C222="","",Process_Unit_Source_Desc!C222)</f>
        <v/>
      </c>
      <c r="C200" s="239" t="str">
        <f t="shared" si="49"/>
        <v/>
      </c>
      <c r="D200" s="238" t="str">
        <f>IF(COUNTIF(B$2:B200,B200)=1,B200,"")</f>
        <v/>
      </c>
      <c r="T200" s="106" t="str">
        <f>+IF(Y200="","",MAX(T$1:T199)+1)</f>
        <v/>
      </c>
      <c r="U200" s="107" t="str">
        <f>IF(Emission_Limit_Detail!B222="","",Emission_Limit_Detail!B222)</f>
        <v/>
      </c>
      <c r="V200" s="107" t="str">
        <f>IF(Emission_Limit_Detail!C222="","",Emission_Limit_Detail!C222)</f>
        <v/>
      </c>
      <c r="W200" s="107" t="str">
        <f>IF(Emission_Limit_Detail!E222="","",Emission_Limit_Detail!E222)</f>
        <v/>
      </c>
      <c r="X200" s="107" t="str">
        <f t="shared" si="50"/>
        <v/>
      </c>
      <c r="Y200" s="108" t="str">
        <f>IF(COUNTIF(X$2:X200,X200)=1,X200,"")</f>
        <v/>
      </c>
      <c r="Z200" s="109" t="str">
        <f t="shared" si="51"/>
        <v/>
      </c>
      <c r="AA200" s="109" t="str">
        <f t="shared" si="52"/>
        <v/>
      </c>
      <c r="AB200" s="109" t="str">
        <f t="shared" si="53"/>
        <v/>
      </c>
      <c r="AC200" s="109" t="str">
        <f t="shared" si="54"/>
        <v/>
      </c>
      <c r="AD200" s="109" t="str">
        <f t="shared" si="55"/>
        <v/>
      </c>
      <c r="AE200" s="109"/>
    </row>
    <row r="201" spans="1:31" ht="16.5" x14ac:dyDescent="0.45">
      <c r="A201" s="171" t="str">
        <f>+IF(D201="","",MAX(A$1:A200)+1)</f>
        <v/>
      </c>
      <c r="B201" s="99" t="str">
        <f>IF(Process_Unit_Source_Desc!C223="","",Process_Unit_Source_Desc!C223)</f>
        <v/>
      </c>
      <c r="C201" s="82" t="str">
        <f t="shared" si="49"/>
        <v/>
      </c>
      <c r="D201" s="99" t="str">
        <f>IF(COUNTIF(B$2:B201,B201)=1,B201,"")</f>
        <v/>
      </c>
      <c r="T201" s="106" t="str">
        <f>+IF(Y201="","",MAX(T$1:T200)+1)</f>
        <v/>
      </c>
      <c r="U201" s="107" t="str">
        <f>IF(Emission_Limit_Detail!B223="","",Emission_Limit_Detail!B223)</f>
        <v/>
      </c>
      <c r="V201" s="107" t="str">
        <f>IF(Emission_Limit_Detail!C223="","",Emission_Limit_Detail!C223)</f>
        <v/>
      </c>
      <c r="W201" s="107" t="str">
        <f>IF(Emission_Limit_Detail!E223="","",Emission_Limit_Detail!E223)</f>
        <v/>
      </c>
      <c r="X201" s="107" t="str">
        <f t="shared" si="50"/>
        <v/>
      </c>
      <c r="Y201" s="108" t="str">
        <f>IF(COUNTIF(X$2:X201,X201)=1,X201,"")</f>
        <v/>
      </c>
      <c r="Z201" s="109" t="str">
        <f t="shared" si="51"/>
        <v/>
      </c>
      <c r="AA201" s="109" t="str">
        <f t="shared" si="52"/>
        <v/>
      </c>
      <c r="AB201" s="109" t="str">
        <f t="shared" si="53"/>
        <v/>
      </c>
      <c r="AC201" s="109" t="str">
        <f t="shared" si="54"/>
        <v/>
      </c>
      <c r="AD201" s="109" t="str">
        <f t="shared" si="55"/>
        <v/>
      </c>
      <c r="AE201" s="109"/>
    </row>
    <row r="202" spans="1:31" ht="16.5" x14ac:dyDescent="0.45">
      <c r="A202" s="115" t="str">
        <f>+IF(D202="","",MAX(A$1:A201)+1)</f>
        <v/>
      </c>
      <c r="B202" s="238" t="str">
        <f>IF(Process_Unit_Source_Desc!C224="","",Process_Unit_Source_Desc!C224)</f>
        <v/>
      </c>
      <c r="C202" s="239" t="str">
        <f t="shared" si="49"/>
        <v/>
      </c>
      <c r="D202" s="238" t="str">
        <f>IF(COUNTIF(B$2:B202,B202)=1,B202,"")</f>
        <v/>
      </c>
      <c r="T202" s="106" t="str">
        <f>+IF(Y202="","",MAX(T$1:T201)+1)</f>
        <v/>
      </c>
      <c r="U202" s="107" t="str">
        <f>IF(Emission_Limit_Detail!B224="","",Emission_Limit_Detail!B224)</f>
        <v/>
      </c>
      <c r="V202" s="107" t="str">
        <f>IF(Emission_Limit_Detail!C224="","",Emission_Limit_Detail!C224)</f>
        <v/>
      </c>
      <c r="W202" s="107" t="str">
        <f>IF(Emission_Limit_Detail!E224="","",Emission_Limit_Detail!E224)</f>
        <v/>
      </c>
      <c r="X202" s="107" t="str">
        <f t="shared" si="50"/>
        <v/>
      </c>
      <c r="Y202" s="108" t="str">
        <f>IF(COUNTIF(X$2:X202,X202)=1,X202,"")</f>
        <v/>
      </c>
      <c r="Z202" s="109" t="str">
        <f t="shared" si="51"/>
        <v/>
      </c>
      <c r="AA202" s="109" t="str">
        <f t="shared" si="52"/>
        <v/>
      </c>
      <c r="AB202" s="109" t="str">
        <f t="shared" si="53"/>
        <v/>
      </c>
      <c r="AC202" s="109" t="str">
        <f t="shared" si="54"/>
        <v/>
      </c>
      <c r="AD202" s="109" t="str">
        <f t="shared" si="55"/>
        <v/>
      </c>
      <c r="AE202" s="109"/>
    </row>
    <row r="203" spans="1:31" ht="16.5" x14ac:dyDescent="0.45">
      <c r="A203" s="171" t="str">
        <f>+IF(D203="","",MAX(A$1:A202)+1)</f>
        <v/>
      </c>
      <c r="B203" s="99" t="str">
        <f>IF(Process_Unit_Source_Desc!C225="","",Process_Unit_Source_Desc!C225)</f>
        <v/>
      </c>
      <c r="C203" s="82" t="str">
        <f t="shared" si="49"/>
        <v/>
      </c>
      <c r="D203" s="99" t="str">
        <f>IF(COUNTIF(B$2:B203,B203)=1,B203,"")</f>
        <v/>
      </c>
      <c r="T203" s="106" t="str">
        <f>+IF(Y203="","",MAX(T$1:T202)+1)</f>
        <v/>
      </c>
      <c r="U203" s="107" t="str">
        <f>IF(Emission_Limit_Detail!B225="","",Emission_Limit_Detail!B225)</f>
        <v/>
      </c>
      <c r="V203" s="107" t="str">
        <f>IF(Emission_Limit_Detail!C225="","",Emission_Limit_Detail!C225)</f>
        <v/>
      </c>
      <c r="W203" s="107" t="str">
        <f>IF(Emission_Limit_Detail!E225="","",Emission_Limit_Detail!E225)</f>
        <v/>
      </c>
      <c r="X203" s="107" t="str">
        <f t="shared" si="50"/>
        <v/>
      </c>
      <c r="Y203" s="108" t="str">
        <f>IF(COUNTIF(X$2:X203,X203)=1,X203,"")</f>
        <v/>
      </c>
      <c r="Z203" s="109" t="str">
        <f t="shared" si="51"/>
        <v/>
      </c>
      <c r="AA203" s="109" t="str">
        <f t="shared" si="52"/>
        <v/>
      </c>
      <c r="AB203" s="109" t="str">
        <f t="shared" si="53"/>
        <v/>
      </c>
      <c r="AC203" s="109" t="str">
        <f t="shared" si="54"/>
        <v/>
      </c>
      <c r="AD203" s="109" t="str">
        <f t="shared" si="55"/>
        <v/>
      </c>
      <c r="AE203" s="109"/>
    </row>
    <row r="204" spans="1:31" ht="16.5" x14ac:dyDescent="0.45">
      <c r="A204" s="115" t="str">
        <f>+IF(D204="","",MAX(A$1:A203)+1)</f>
        <v/>
      </c>
      <c r="B204" s="238" t="str">
        <f>IF(Process_Unit_Source_Desc!C226="","",Process_Unit_Source_Desc!C226)</f>
        <v/>
      </c>
      <c r="C204" s="239" t="str">
        <f t="shared" si="49"/>
        <v/>
      </c>
      <c r="D204" s="238" t="str">
        <f>IF(COUNTIF(B$2:B204,B204)=1,B204,"")</f>
        <v/>
      </c>
      <c r="T204" s="106" t="str">
        <f>+IF(Y204="","",MAX(T$1:T203)+1)</f>
        <v/>
      </c>
      <c r="U204" s="107" t="str">
        <f>IF(Emission_Limit_Detail!B226="","",Emission_Limit_Detail!B226)</f>
        <v/>
      </c>
      <c r="V204" s="107" t="str">
        <f>IF(Emission_Limit_Detail!C226="","",Emission_Limit_Detail!C226)</f>
        <v/>
      </c>
      <c r="W204" s="107" t="str">
        <f>IF(Emission_Limit_Detail!E226="","",Emission_Limit_Detail!E226)</f>
        <v/>
      </c>
      <c r="X204" s="107" t="str">
        <f t="shared" si="50"/>
        <v/>
      </c>
      <c r="Y204" s="108" t="str">
        <f>IF(COUNTIF(X$2:X204,X204)=1,X204,"")</f>
        <v/>
      </c>
      <c r="Z204" s="109" t="str">
        <f t="shared" si="51"/>
        <v/>
      </c>
      <c r="AA204" s="109" t="str">
        <f t="shared" si="52"/>
        <v/>
      </c>
      <c r="AB204" s="109" t="str">
        <f t="shared" si="53"/>
        <v/>
      </c>
      <c r="AC204" s="109" t="str">
        <f t="shared" si="54"/>
        <v/>
      </c>
      <c r="AD204" s="109" t="str">
        <f t="shared" si="55"/>
        <v/>
      </c>
      <c r="AE204" s="109"/>
    </row>
    <row r="205" spans="1:31" ht="16.5" x14ac:dyDescent="0.45">
      <c r="A205" s="171" t="str">
        <f>+IF(D205="","",MAX(A$1:A204)+1)</f>
        <v/>
      </c>
      <c r="B205" s="99" t="str">
        <f>IF(Process_Unit_Source_Desc!C227="","",Process_Unit_Source_Desc!C227)</f>
        <v/>
      </c>
      <c r="C205" s="82" t="str">
        <f t="shared" si="49"/>
        <v/>
      </c>
      <c r="D205" s="99" t="str">
        <f>IF(COUNTIF(B$2:B205,B205)=1,B205,"")</f>
        <v/>
      </c>
      <c r="T205" s="106" t="str">
        <f>+IF(Y205="","",MAX(T$1:T204)+1)</f>
        <v/>
      </c>
      <c r="U205" s="107" t="str">
        <f>IF(Emission_Limit_Detail!B227="","",Emission_Limit_Detail!B227)</f>
        <v/>
      </c>
      <c r="V205" s="107" t="str">
        <f>IF(Emission_Limit_Detail!C227="","",Emission_Limit_Detail!C227)</f>
        <v/>
      </c>
      <c r="W205" s="107" t="str">
        <f>IF(Emission_Limit_Detail!E227="","",Emission_Limit_Detail!E227)</f>
        <v/>
      </c>
      <c r="X205" s="107" t="str">
        <f t="shared" si="50"/>
        <v/>
      </c>
      <c r="Y205" s="108" t="str">
        <f>IF(COUNTIF(X$2:X205,X205)=1,X205,"")</f>
        <v/>
      </c>
      <c r="Z205" s="109" t="str">
        <f t="shared" si="51"/>
        <v/>
      </c>
      <c r="AA205" s="109" t="str">
        <f t="shared" si="52"/>
        <v/>
      </c>
      <c r="AB205" s="109" t="str">
        <f t="shared" si="53"/>
        <v/>
      </c>
      <c r="AC205" s="109" t="str">
        <f t="shared" si="54"/>
        <v/>
      </c>
      <c r="AD205" s="109" t="str">
        <f t="shared" si="55"/>
        <v/>
      </c>
      <c r="AE205" s="109"/>
    </row>
    <row r="206" spans="1:31" ht="16.5" x14ac:dyDescent="0.45">
      <c r="A206" s="115" t="str">
        <f>+IF(D206="","",MAX(A$1:A205)+1)</f>
        <v/>
      </c>
      <c r="B206" s="238" t="str">
        <f>IF(Process_Unit_Source_Desc!C228="","",Process_Unit_Source_Desc!C228)</f>
        <v/>
      </c>
      <c r="C206" s="239" t="str">
        <f t="shared" si="49"/>
        <v/>
      </c>
      <c r="D206" s="238" t="str">
        <f>IF(COUNTIF(B$2:B206,B206)=1,B206,"")</f>
        <v/>
      </c>
      <c r="T206" s="106" t="str">
        <f>+IF(Y206="","",MAX(T$1:T205)+1)</f>
        <v/>
      </c>
      <c r="U206" s="107" t="str">
        <f>IF(Emission_Limit_Detail!B228="","",Emission_Limit_Detail!B228)</f>
        <v/>
      </c>
      <c r="V206" s="107" t="str">
        <f>IF(Emission_Limit_Detail!C228="","",Emission_Limit_Detail!C228)</f>
        <v/>
      </c>
      <c r="W206" s="107" t="str">
        <f>IF(Emission_Limit_Detail!E228="","",Emission_Limit_Detail!E228)</f>
        <v/>
      </c>
      <c r="X206" s="107" t="str">
        <f t="shared" si="50"/>
        <v/>
      </c>
      <c r="Y206" s="108" t="str">
        <f>IF(COUNTIF(X$2:X206,X206)=1,X206,"")</f>
        <v/>
      </c>
      <c r="Z206" s="109" t="str">
        <f t="shared" si="51"/>
        <v/>
      </c>
      <c r="AA206" s="109" t="str">
        <f t="shared" si="52"/>
        <v/>
      </c>
      <c r="AB206" s="109" t="str">
        <f t="shared" si="53"/>
        <v/>
      </c>
      <c r="AC206" s="109" t="str">
        <f t="shared" si="54"/>
        <v/>
      </c>
      <c r="AD206" s="109" t="str">
        <f t="shared" si="55"/>
        <v/>
      </c>
      <c r="AE206" s="109"/>
    </row>
    <row r="207" spans="1:31" ht="16.5" x14ac:dyDescent="0.45">
      <c r="A207" s="171" t="str">
        <f>+IF(D207="","",MAX(A$1:A206)+1)</f>
        <v/>
      </c>
      <c r="B207" s="99" t="str">
        <f>IF(Process_Unit_Source_Desc!C229="","",Process_Unit_Source_Desc!C229)</f>
        <v/>
      </c>
      <c r="C207" s="82" t="str">
        <f t="shared" si="49"/>
        <v/>
      </c>
      <c r="D207" s="99" t="str">
        <f>IF(COUNTIF(B$2:B207,B207)=1,B207,"")</f>
        <v/>
      </c>
      <c r="T207" s="106" t="str">
        <f>+IF(Y207="","",MAX(T$1:T206)+1)</f>
        <v/>
      </c>
      <c r="U207" s="107" t="str">
        <f>IF(Emission_Limit_Detail!B229="","",Emission_Limit_Detail!B229)</f>
        <v/>
      </c>
      <c r="V207" s="107" t="str">
        <f>IF(Emission_Limit_Detail!C229="","",Emission_Limit_Detail!C229)</f>
        <v/>
      </c>
      <c r="W207" s="107" t="str">
        <f>IF(Emission_Limit_Detail!E229="","",Emission_Limit_Detail!E229)</f>
        <v/>
      </c>
      <c r="X207" s="107" t="str">
        <f t="shared" si="50"/>
        <v/>
      </c>
      <c r="Y207" s="108" t="str">
        <f>IF(COUNTIF(X$2:X207,X207)=1,X207,"")</f>
        <v/>
      </c>
      <c r="Z207" s="109" t="str">
        <f t="shared" si="51"/>
        <v/>
      </c>
      <c r="AA207" s="109" t="str">
        <f t="shared" si="52"/>
        <v/>
      </c>
      <c r="AB207" s="109" t="str">
        <f t="shared" si="53"/>
        <v/>
      </c>
      <c r="AC207" s="109" t="str">
        <f t="shared" si="54"/>
        <v/>
      </c>
      <c r="AD207" s="109" t="str">
        <f t="shared" si="55"/>
        <v/>
      </c>
      <c r="AE207" s="109"/>
    </row>
    <row r="208" spans="1:31" ht="16.5" x14ac:dyDescent="0.45">
      <c r="A208" s="115" t="str">
        <f>+IF(D208="","",MAX(A$1:A207)+1)</f>
        <v/>
      </c>
      <c r="B208" s="238" t="str">
        <f>IF(Process_Unit_Source_Desc!C230="","",Process_Unit_Source_Desc!C230)</f>
        <v/>
      </c>
      <c r="C208" s="239" t="str">
        <f t="shared" si="49"/>
        <v/>
      </c>
      <c r="D208" s="238" t="str">
        <f>IF(COUNTIF(B$2:B208,B208)=1,B208,"")</f>
        <v/>
      </c>
      <c r="T208" s="106" t="str">
        <f>+IF(Y208="","",MAX(T$1:T207)+1)</f>
        <v/>
      </c>
      <c r="U208" s="107" t="str">
        <f>IF(Emission_Limit_Detail!B230="","",Emission_Limit_Detail!B230)</f>
        <v/>
      </c>
      <c r="V208" s="107" t="str">
        <f>IF(Emission_Limit_Detail!C230="","",Emission_Limit_Detail!C230)</f>
        <v/>
      </c>
      <c r="W208" s="107" t="str">
        <f>IF(Emission_Limit_Detail!E230="","",Emission_Limit_Detail!E230)</f>
        <v/>
      </c>
      <c r="X208" s="107" t="str">
        <f t="shared" si="50"/>
        <v/>
      </c>
      <c r="Y208" s="108" t="str">
        <f>IF(COUNTIF(X$2:X208,X208)=1,X208,"")</f>
        <v/>
      </c>
      <c r="Z208" s="109" t="str">
        <f t="shared" si="51"/>
        <v/>
      </c>
      <c r="AA208" s="109" t="str">
        <f t="shared" si="52"/>
        <v/>
      </c>
      <c r="AB208" s="109" t="str">
        <f t="shared" si="53"/>
        <v/>
      </c>
      <c r="AC208" s="109" t="str">
        <f t="shared" si="54"/>
        <v/>
      </c>
      <c r="AD208" s="109" t="str">
        <f t="shared" si="55"/>
        <v/>
      </c>
      <c r="AE208" s="109"/>
    </row>
    <row r="209" spans="1:31" ht="16.5" x14ac:dyDescent="0.45">
      <c r="A209" s="171" t="str">
        <f>+IF(D209="","",MAX(A$1:A208)+1)</f>
        <v/>
      </c>
      <c r="B209" s="99" t="str">
        <f>IF(Process_Unit_Source_Desc!C231="","",Process_Unit_Source_Desc!C231)</f>
        <v/>
      </c>
      <c r="C209" s="82" t="str">
        <f t="shared" si="49"/>
        <v/>
      </c>
      <c r="D209" s="99" t="str">
        <f>IF(COUNTIF(B$2:B209,B209)=1,B209,"")</f>
        <v/>
      </c>
      <c r="T209" s="106" t="str">
        <f>+IF(Y209="","",MAX(T$1:T208)+1)</f>
        <v/>
      </c>
      <c r="U209" s="107" t="str">
        <f>IF(Emission_Limit_Detail!B231="","",Emission_Limit_Detail!B231)</f>
        <v/>
      </c>
      <c r="V209" s="107" t="str">
        <f>IF(Emission_Limit_Detail!C231="","",Emission_Limit_Detail!C231)</f>
        <v/>
      </c>
      <c r="W209" s="107" t="str">
        <f>IF(Emission_Limit_Detail!E231="","",Emission_Limit_Detail!E231)</f>
        <v/>
      </c>
      <c r="X209" s="107" t="str">
        <f t="shared" si="50"/>
        <v/>
      </c>
      <c r="Y209" s="108" t="str">
        <f>IF(COUNTIF(X$2:X209,X209)=1,X209,"")</f>
        <v/>
      </c>
      <c r="Z209" s="109" t="str">
        <f t="shared" si="51"/>
        <v/>
      </c>
      <c r="AA209" s="109" t="str">
        <f t="shared" si="52"/>
        <v/>
      </c>
      <c r="AB209" s="109" t="str">
        <f t="shared" si="53"/>
        <v/>
      </c>
      <c r="AC209" s="109" t="str">
        <f t="shared" si="54"/>
        <v/>
      </c>
      <c r="AD209" s="109" t="str">
        <f t="shared" si="55"/>
        <v/>
      </c>
      <c r="AE209" s="109"/>
    </row>
    <row r="210" spans="1:31" ht="16.5" x14ac:dyDescent="0.45">
      <c r="A210" s="115" t="str">
        <f>+IF(D210="","",MAX(A$1:A209)+1)</f>
        <v/>
      </c>
      <c r="B210" s="238" t="str">
        <f>IF(Process_Unit_Source_Desc!C232="","",Process_Unit_Source_Desc!C232)</f>
        <v/>
      </c>
      <c r="C210" s="239" t="str">
        <f t="shared" si="49"/>
        <v/>
      </c>
      <c r="D210" s="238" t="str">
        <f>IF(COUNTIF(B$2:B210,B210)=1,B210,"")</f>
        <v/>
      </c>
      <c r="T210" s="106" t="str">
        <f>+IF(Y210="","",MAX(T$1:T209)+1)</f>
        <v/>
      </c>
      <c r="U210" s="107" t="str">
        <f>IF(Emission_Limit_Detail!B232="","",Emission_Limit_Detail!B232)</f>
        <v/>
      </c>
      <c r="V210" s="107" t="str">
        <f>IF(Emission_Limit_Detail!C232="","",Emission_Limit_Detail!C232)</f>
        <v/>
      </c>
      <c r="W210" s="107" t="str">
        <f>IF(Emission_Limit_Detail!E232="","",Emission_Limit_Detail!E232)</f>
        <v/>
      </c>
      <c r="X210" s="107" t="str">
        <f t="shared" si="50"/>
        <v/>
      </c>
      <c r="Y210" s="108" t="str">
        <f>IF(COUNTIF(X$2:X210,X210)=1,X210,"")</f>
        <v/>
      </c>
      <c r="Z210" s="109" t="str">
        <f t="shared" si="51"/>
        <v/>
      </c>
      <c r="AA210" s="109" t="str">
        <f t="shared" si="52"/>
        <v/>
      </c>
      <c r="AB210" s="109" t="str">
        <f t="shared" si="53"/>
        <v/>
      </c>
      <c r="AC210" s="109" t="str">
        <f t="shared" si="54"/>
        <v/>
      </c>
      <c r="AD210" s="109" t="str">
        <f t="shared" si="55"/>
        <v/>
      </c>
      <c r="AE210" s="109"/>
    </row>
    <row r="211" spans="1:31" ht="16.5" x14ac:dyDescent="0.45">
      <c r="A211" s="171" t="str">
        <f>+IF(D211="","",MAX(A$1:A210)+1)</f>
        <v/>
      </c>
      <c r="B211" s="99" t="str">
        <f>IF(Process_Unit_Source_Desc!C233="","",Process_Unit_Source_Desc!C233)</f>
        <v/>
      </c>
      <c r="C211" s="82" t="str">
        <f t="shared" si="49"/>
        <v/>
      </c>
      <c r="D211" s="99" t="str">
        <f>IF(COUNTIF(B$2:B211,B211)=1,B211,"")</f>
        <v/>
      </c>
      <c r="T211" s="106" t="str">
        <f>+IF(Y211="","",MAX(T$1:T210)+1)</f>
        <v/>
      </c>
      <c r="U211" s="107" t="str">
        <f>IF(Emission_Limit_Detail!B233="","",Emission_Limit_Detail!B233)</f>
        <v/>
      </c>
      <c r="V211" s="107" t="str">
        <f>IF(Emission_Limit_Detail!C233="","",Emission_Limit_Detail!C233)</f>
        <v/>
      </c>
      <c r="W211" s="107" t="str">
        <f>IF(Emission_Limit_Detail!E233="","",Emission_Limit_Detail!E233)</f>
        <v/>
      </c>
      <c r="X211" s="107" t="str">
        <f t="shared" si="50"/>
        <v/>
      </c>
      <c r="Y211" s="108" t="str">
        <f>IF(COUNTIF(X$2:X211,X211)=1,X211,"")</f>
        <v/>
      </c>
      <c r="Z211" s="109" t="str">
        <f t="shared" si="51"/>
        <v/>
      </c>
      <c r="AA211" s="109" t="str">
        <f t="shared" si="52"/>
        <v/>
      </c>
      <c r="AB211" s="109" t="str">
        <f t="shared" si="53"/>
        <v/>
      </c>
      <c r="AC211" s="109" t="str">
        <f t="shared" si="54"/>
        <v/>
      </c>
      <c r="AD211" s="109" t="str">
        <f t="shared" si="55"/>
        <v/>
      </c>
      <c r="AE211" s="109"/>
    </row>
    <row r="212" spans="1:31" ht="16.5" x14ac:dyDescent="0.45">
      <c r="A212" s="115" t="str">
        <f>+IF(D212="","",MAX(A$1:A211)+1)</f>
        <v/>
      </c>
      <c r="B212" s="238" t="str">
        <f>IF(Process_Unit_Source_Desc!C234="","",Process_Unit_Source_Desc!C234)</f>
        <v/>
      </c>
      <c r="C212" s="239" t="str">
        <f t="shared" si="49"/>
        <v/>
      </c>
      <c r="D212" s="238" t="str">
        <f>IF(COUNTIF(B$2:B212,B212)=1,B212,"")</f>
        <v/>
      </c>
      <c r="T212" s="106" t="str">
        <f>+IF(Y212="","",MAX(T$1:T211)+1)</f>
        <v/>
      </c>
      <c r="U212" s="107" t="str">
        <f>IF(Emission_Limit_Detail!B234="","",Emission_Limit_Detail!B234)</f>
        <v/>
      </c>
      <c r="V212" s="107" t="str">
        <f>IF(Emission_Limit_Detail!C234="","",Emission_Limit_Detail!C234)</f>
        <v/>
      </c>
      <c r="W212" s="107" t="str">
        <f>IF(Emission_Limit_Detail!E234="","",Emission_Limit_Detail!E234)</f>
        <v/>
      </c>
      <c r="X212" s="107" t="str">
        <f t="shared" si="50"/>
        <v/>
      </c>
      <c r="Y212" s="108" t="str">
        <f>IF(COUNTIF(X$2:X212,X212)=1,X212,"")</f>
        <v/>
      </c>
      <c r="Z212" s="109" t="str">
        <f t="shared" si="51"/>
        <v/>
      </c>
      <c r="AA212" s="109" t="str">
        <f t="shared" si="52"/>
        <v/>
      </c>
      <c r="AB212" s="109" t="str">
        <f t="shared" si="53"/>
        <v/>
      </c>
      <c r="AC212" s="109" t="str">
        <f t="shared" si="54"/>
        <v/>
      </c>
      <c r="AD212" s="109" t="str">
        <f t="shared" si="55"/>
        <v/>
      </c>
      <c r="AE212" s="109"/>
    </row>
    <row r="213" spans="1:31" ht="16.5" x14ac:dyDescent="0.45">
      <c r="A213" s="171" t="str">
        <f>+IF(D213="","",MAX(A$1:A212)+1)</f>
        <v/>
      </c>
      <c r="B213" s="99" t="str">
        <f>IF(Process_Unit_Source_Desc!C235="","",Process_Unit_Source_Desc!C235)</f>
        <v/>
      </c>
      <c r="C213" s="82" t="str">
        <f t="shared" si="49"/>
        <v/>
      </c>
      <c r="D213" s="99" t="str">
        <f>IF(COUNTIF(B$2:B213,B213)=1,B213,"")</f>
        <v/>
      </c>
      <c r="T213" s="106" t="str">
        <f>+IF(Y213="","",MAX(T$1:T212)+1)</f>
        <v/>
      </c>
      <c r="U213" s="107" t="str">
        <f>IF(Emission_Limit_Detail!B235="","",Emission_Limit_Detail!B235)</f>
        <v/>
      </c>
      <c r="V213" s="107" t="str">
        <f>IF(Emission_Limit_Detail!C235="","",Emission_Limit_Detail!C235)</f>
        <v/>
      </c>
      <c r="W213" s="107" t="str">
        <f>IF(Emission_Limit_Detail!E235="","",Emission_Limit_Detail!E235)</f>
        <v/>
      </c>
      <c r="X213" s="107" t="str">
        <f t="shared" si="50"/>
        <v/>
      </c>
      <c r="Y213" s="108" t="str">
        <f>IF(COUNTIF(X$2:X213,X213)=1,X213,"")</f>
        <v/>
      </c>
      <c r="Z213" s="109" t="str">
        <f t="shared" si="51"/>
        <v/>
      </c>
      <c r="AA213" s="109" t="str">
        <f t="shared" si="52"/>
        <v/>
      </c>
      <c r="AB213" s="109" t="str">
        <f t="shared" si="53"/>
        <v/>
      </c>
      <c r="AC213" s="109" t="str">
        <f t="shared" si="54"/>
        <v/>
      </c>
      <c r="AD213" s="109" t="str">
        <f t="shared" si="55"/>
        <v/>
      </c>
      <c r="AE213" s="109"/>
    </row>
    <row r="214" spans="1:31" ht="16.5" x14ac:dyDescent="0.45">
      <c r="A214" s="115" t="str">
        <f>+IF(D214="","",MAX(A$1:A213)+1)</f>
        <v/>
      </c>
      <c r="B214" s="238" t="str">
        <f>IF(Process_Unit_Source_Desc!C236="","",Process_Unit_Source_Desc!C236)</f>
        <v/>
      </c>
      <c r="C214" s="239" t="str">
        <f t="shared" si="49"/>
        <v/>
      </c>
      <c r="D214" s="238" t="str">
        <f>IF(COUNTIF(B$2:B214,B214)=1,B214,"")</f>
        <v/>
      </c>
      <c r="T214" s="106" t="str">
        <f>+IF(Y214="","",MAX(T$1:T213)+1)</f>
        <v/>
      </c>
      <c r="U214" s="107" t="str">
        <f>IF(Emission_Limit_Detail!B236="","",Emission_Limit_Detail!B236)</f>
        <v/>
      </c>
      <c r="V214" s="107" t="str">
        <f>IF(Emission_Limit_Detail!C236="","",Emission_Limit_Detail!C236)</f>
        <v/>
      </c>
      <c r="W214" s="107" t="str">
        <f>IF(Emission_Limit_Detail!E236="","",Emission_Limit_Detail!E236)</f>
        <v/>
      </c>
      <c r="X214" s="107" t="str">
        <f t="shared" si="50"/>
        <v/>
      </c>
      <c r="Y214" s="108" t="str">
        <f>IF(COUNTIF(X$2:X214,X214)=1,X214,"")</f>
        <v/>
      </c>
      <c r="Z214" s="109" t="str">
        <f t="shared" si="51"/>
        <v/>
      </c>
      <c r="AA214" s="109" t="str">
        <f t="shared" si="52"/>
        <v/>
      </c>
      <c r="AB214" s="109" t="str">
        <f t="shared" si="53"/>
        <v/>
      </c>
      <c r="AC214" s="109" t="str">
        <f t="shared" si="54"/>
        <v/>
      </c>
      <c r="AD214" s="109" t="str">
        <f t="shared" si="55"/>
        <v/>
      </c>
      <c r="AE214" s="109"/>
    </row>
    <row r="215" spans="1:31" ht="16.5" x14ac:dyDescent="0.45">
      <c r="A215" s="171" t="str">
        <f>+IF(D215="","",MAX(A$1:A214)+1)</f>
        <v/>
      </c>
      <c r="B215" s="99" t="str">
        <f>IF(Process_Unit_Source_Desc!C237="","",Process_Unit_Source_Desc!C237)</f>
        <v/>
      </c>
      <c r="C215" s="82" t="str">
        <f t="shared" si="49"/>
        <v/>
      </c>
      <c r="D215" s="99" t="str">
        <f>IF(COUNTIF(B$2:B215,B215)=1,B215,"")</f>
        <v/>
      </c>
      <c r="T215" s="106" t="str">
        <f>+IF(Y215="","",MAX(T$1:T214)+1)</f>
        <v/>
      </c>
      <c r="U215" s="107" t="str">
        <f>IF(Emission_Limit_Detail!B237="","",Emission_Limit_Detail!B237)</f>
        <v/>
      </c>
      <c r="V215" s="107" t="str">
        <f>IF(Emission_Limit_Detail!C237="","",Emission_Limit_Detail!C237)</f>
        <v/>
      </c>
      <c r="W215" s="107" t="str">
        <f>IF(Emission_Limit_Detail!E237="","",Emission_Limit_Detail!E237)</f>
        <v/>
      </c>
      <c r="X215" s="107" t="str">
        <f t="shared" si="50"/>
        <v/>
      </c>
      <c r="Y215" s="108" t="str">
        <f>IF(COUNTIF(X$2:X215,X215)=1,X215,"")</f>
        <v/>
      </c>
      <c r="Z215" s="109" t="str">
        <f t="shared" si="51"/>
        <v/>
      </c>
      <c r="AA215" s="109" t="str">
        <f t="shared" si="52"/>
        <v/>
      </c>
      <c r="AB215" s="109" t="str">
        <f t="shared" si="53"/>
        <v/>
      </c>
      <c r="AC215" s="109" t="str">
        <f t="shared" si="54"/>
        <v/>
      </c>
      <c r="AD215" s="109" t="str">
        <f t="shared" si="55"/>
        <v/>
      </c>
      <c r="AE215" s="109"/>
    </row>
    <row r="216" spans="1:31" ht="16.5" x14ac:dyDescent="0.45">
      <c r="A216" s="115" t="str">
        <f>+IF(D216="","",MAX(A$1:A215)+1)</f>
        <v/>
      </c>
      <c r="B216" s="238" t="str">
        <f>IF(Process_Unit_Source_Desc!C238="","",Process_Unit_Source_Desc!C238)</f>
        <v/>
      </c>
      <c r="C216" s="239" t="str">
        <f t="shared" si="49"/>
        <v/>
      </c>
      <c r="D216" s="238" t="str">
        <f>IF(COUNTIF(B$2:B216,B216)=1,B216,"")</f>
        <v/>
      </c>
      <c r="T216" s="106" t="str">
        <f>+IF(Y216="","",MAX(T$1:T215)+1)</f>
        <v/>
      </c>
      <c r="U216" s="107" t="str">
        <f>IF(Emission_Limit_Detail!B238="","",Emission_Limit_Detail!B238)</f>
        <v/>
      </c>
      <c r="V216" s="107" t="str">
        <f>IF(Emission_Limit_Detail!C238="","",Emission_Limit_Detail!C238)</f>
        <v/>
      </c>
      <c r="W216" s="107" t="str">
        <f>IF(Emission_Limit_Detail!E238="","",Emission_Limit_Detail!E238)</f>
        <v/>
      </c>
      <c r="X216" s="107" t="str">
        <f t="shared" si="50"/>
        <v/>
      </c>
      <c r="Y216" s="108" t="str">
        <f>IF(COUNTIF(X$2:X216,X216)=1,X216,"")</f>
        <v/>
      </c>
      <c r="Z216" s="109" t="str">
        <f t="shared" si="51"/>
        <v/>
      </c>
      <c r="AA216" s="109" t="str">
        <f t="shared" si="52"/>
        <v/>
      </c>
      <c r="AB216" s="109" t="str">
        <f t="shared" si="53"/>
        <v/>
      </c>
      <c r="AC216" s="109" t="str">
        <f t="shared" si="54"/>
        <v/>
      </c>
      <c r="AD216" s="109" t="str">
        <f t="shared" si="55"/>
        <v/>
      </c>
      <c r="AE216" s="109"/>
    </row>
    <row r="217" spans="1:31" ht="16.5" x14ac:dyDescent="0.45">
      <c r="A217" s="171" t="str">
        <f>+IF(D217="","",MAX(A$1:A216)+1)</f>
        <v/>
      </c>
      <c r="B217" s="99" t="str">
        <f>IF(Process_Unit_Source_Desc!C239="","",Process_Unit_Source_Desc!C239)</f>
        <v/>
      </c>
      <c r="C217" s="82" t="str">
        <f t="shared" si="49"/>
        <v/>
      </c>
      <c r="D217" s="99" t="str">
        <f>IF(COUNTIF(B$2:B217,B217)=1,B217,"")</f>
        <v/>
      </c>
      <c r="T217" s="106" t="str">
        <f>+IF(Y217="","",MAX(T$1:T216)+1)</f>
        <v/>
      </c>
      <c r="U217" s="107" t="str">
        <f>IF(Emission_Limit_Detail!B239="","",Emission_Limit_Detail!B239)</f>
        <v/>
      </c>
      <c r="V217" s="107" t="str">
        <f>IF(Emission_Limit_Detail!C239="","",Emission_Limit_Detail!C239)</f>
        <v/>
      </c>
      <c r="W217" s="107" t="str">
        <f>IF(Emission_Limit_Detail!E239="","",Emission_Limit_Detail!E239)</f>
        <v/>
      </c>
      <c r="X217" s="107" t="str">
        <f t="shared" si="50"/>
        <v/>
      </c>
      <c r="Y217" s="108" t="str">
        <f>IF(COUNTIF(X$2:X217,X217)=1,X217,"")</f>
        <v/>
      </c>
      <c r="Z217" s="109" t="str">
        <f t="shared" si="51"/>
        <v/>
      </c>
      <c r="AA217" s="109" t="str">
        <f t="shared" si="52"/>
        <v/>
      </c>
      <c r="AB217" s="109" t="str">
        <f t="shared" si="53"/>
        <v/>
      </c>
      <c r="AC217" s="109" t="str">
        <f t="shared" si="54"/>
        <v/>
      </c>
      <c r="AD217" s="109" t="str">
        <f t="shared" si="55"/>
        <v/>
      </c>
      <c r="AE217" s="109"/>
    </row>
    <row r="218" spans="1:31" ht="16.5" x14ac:dyDescent="0.45">
      <c r="A218" s="115" t="str">
        <f>+IF(D218="","",MAX(A$1:A217)+1)</f>
        <v/>
      </c>
      <c r="B218" s="238" t="str">
        <f>IF(Process_Unit_Source_Desc!C240="","",Process_Unit_Source_Desc!C240)</f>
        <v/>
      </c>
      <c r="C218" s="239" t="str">
        <f t="shared" si="49"/>
        <v/>
      </c>
      <c r="D218" s="238" t="str">
        <f>IF(COUNTIF(B$2:B218,B218)=1,B218,"")</f>
        <v/>
      </c>
      <c r="T218" s="106" t="str">
        <f>+IF(Y218="","",MAX(T$1:T217)+1)</f>
        <v/>
      </c>
      <c r="U218" s="107" t="str">
        <f>IF(Emission_Limit_Detail!B240="","",Emission_Limit_Detail!B240)</f>
        <v/>
      </c>
      <c r="V218" s="107" t="str">
        <f>IF(Emission_Limit_Detail!C240="","",Emission_Limit_Detail!C240)</f>
        <v/>
      </c>
      <c r="W218" s="107" t="str">
        <f>IF(Emission_Limit_Detail!E240="","",Emission_Limit_Detail!E240)</f>
        <v/>
      </c>
      <c r="X218" s="107" t="str">
        <f t="shared" si="50"/>
        <v/>
      </c>
      <c r="Y218" s="108" t="str">
        <f>IF(COUNTIF(X$2:X218,X218)=1,X218,"")</f>
        <v/>
      </c>
      <c r="Z218" s="109" t="str">
        <f t="shared" si="51"/>
        <v/>
      </c>
      <c r="AA218" s="109" t="str">
        <f t="shared" si="52"/>
        <v/>
      </c>
      <c r="AB218" s="109" t="str">
        <f t="shared" si="53"/>
        <v/>
      </c>
      <c r="AC218" s="109" t="str">
        <f t="shared" si="54"/>
        <v/>
      </c>
      <c r="AD218" s="109" t="str">
        <f t="shared" si="55"/>
        <v/>
      </c>
      <c r="AE218" s="109"/>
    </row>
    <row r="219" spans="1:31" ht="16.5" x14ac:dyDescent="0.45">
      <c r="A219" s="171" t="str">
        <f>+IF(D219="","",MAX(A$1:A218)+1)</f>
        <v/>
      </c>
      <c r="B219" s="99" t="str">
        <f>IF(Process_Unit_Source_Desc!C241="","",Process_Unit_Source_Desc!C241)</f>
        <v/>
      </c>
      <c r="C219" s="82" t="str">
        <f t="shared" si="49"/>
        <v/>
      </c>
      <c r="D219" s="99" t="str">
        <f>IF(COUNTIF(B$2:B219,B219)=1,B219,"")</f>
        <v/>
      </c>
      <c r="T219" s="106" t="str">
        <f>+IF(Y219="","",MAX(T$1:T218)+1)</f>
        <v/>
      </c>
      <c r="U219" s="107" t="str">
        <f>IF(Emission_Limit_Detail!B241="","",Emission_Limit_Detail!B241)</f>
        <v/>
      </c>
      <c r="V219" s="107" t="str">
        <f>IF(Emission_Limit_Detail!C241="","",Emission_Limit_Detail!C241)</f>
        <v/>
      </c>
      <c r="W219" s="107" t="str">
        <f>IF(Emission_Limit_Detail!E241="","",Emission_Limit_Detail!E241)</f>
        <v/>
      </c>
      <c r="X219" s="107" t="str">
        <f t="shared" si="50"/>
        <v/>
      </c>
      <c r="Y219" s="108" t="str">
        <f>IF(COUNTIF(X$2:X219,X219)=1,X219,"")</f>
        <v/>
      </c>
      <c r="Z219" s="109" t="str">
        <f t="shared" si="51"/>
        <v/>
      </c>
      <c r="AA219" s="109" t="str">
        <f t="shared" si="52"/>
        <v/>
      </c>
      <c r="AB219" s="109" t="str">
        <f t="shared" si="53"/>
        <v/>
      </c>
      <c r="AC219" s="109" t="str">
        <f t="shared" si="54"/>
        <v/>
      </c>
      <c r="AD219" s="109" t="str">
        <f t="shared" si="55"/>
        <v/>
      </c>
      <c r="AE219" s="109"/>
    </row>
    <row r="220" spans="1:31" ht="16.5" x14ac:dyDescent="0.45">
      <c r="A220" s="115" t="str">
        <f>+IF(D220="","",MAX(A$1:A219)+1)</f>
        <v/>
      </c>
      <c r="B220" s="238" t="str">
        <f>IF(Process_Unit_Source_Desc!C242="","",Process_Unit_Source_Desc!C242)</f>
        <v/>
      </c>
      <c r="C220" s="239" t="str">
        <f t="shared" si="49"/>
        <v/>
      </c>
      <c r="D220" s="238" t="str">
        <f>IF(COUNTIF(B$2:B220,B220)=1,B220,"")</f>
        <v/>
      </c>
      <c r="T220" s="106" t="str">
        <f>+IF(Y220="","",MAX(T$1:T219)+1)</f>
        <v/>
      </c>
      <c r="U220" s="107" t="str">
        <f>IF(Emission_Limit_Detail!B242="","",Emission_Limit_Detail!B242)</f>
        <v/>
      </c>
      <c r="V220" s="107" t="str">
        <f>IF(Emission_Limit_Detail!C242="","",Emission_Limit_Detail!C242)</f>
        <v/>
      </c>
      <c r="W220" s="107" t="str">
        <f>IF(Emission_Limit_Detail!E242="","",Emission_Limit_Detail!E242)</f>
        <v/>
      </c>
      <c r="X220" s="107" t="str">
        <f t="shared" si="50"/>
        <v/>
      </c>
      <c r="Y220" s="108" t="str">
        <f>IF(COUNTIF(X$2:X220,X220)=1,X220,"")</f>
        <v/>
      </c>
      <c r="Z220" s="109" t="str">
        <f t="shared" si="51"/>
        <v/>
      </c>
      <c r="AA220" s="109" t="str">
        <f t="shared" si="52"/>
        <v/>
      </c>
      <c r="AB220" s="109" t="str">
        <f t="shared" si="53"/>
        <v/>
      </c>
      <c r="AC220" s="109" t="str">
        <f t="shared" si="54"/>
        <v/>
      </c>
      <c r="AD220" s="109" t="str">
        <f t="shared" si="55"/>
        <v/>
      </c>
      <c r="AE220" s="109"/>
    </row>
    <row r="221" spans="1:31" ht="16.5" x14ac:dyDescent="0.45">
      <c r="A221" s="171" t="str">
        <f>+IF(D221="","",MAX(A$1:A220)+1)</f>
        <v/>
      </c>
      <c r="B221" s="99" t="str">
        <f>IF(Process_Unit_Source_Desc!C243="","",Process_Unit_Source_Desc!C243)</f>
        <v/>
      </c>
      <c r="C221" s="82" t="str">
        <f t="shared" si="49"/>
        <v/>
      </c>
      <c r="D221" s="99" t="str">
        <f>IF(COUNTIF(B$2:B221,B221)=1,B221,"")</f>
        <v/>
      </c>
      <c r="T221" s="106" t="str">
        <f>+IF(Y221="","",MAX(T$1:T220)+1)</f>
        <v/>
      </c>
      <c r="U221" s="107" t="str">
        <f>IF(Emission_Limit_Detail!B243="","",Emission_Limit_Detail!B243)</f>
        <v/>
      </c>
      <c r="V221" s="107" t="str">
        <f>IF(Emission_Limit_Detail!C243="","",Emission_Limit_Detail!C243)</f>
        <v/>
      </c>
      <c r="W221" s="107" t="str">
        <f>IF(Emission_Limit_Detail!E243="","",Emission_Limit_Detail!E243)</f>
        <v/>
      </c>
      <c r="X221" s="107" t="str">
        <f t="shared" si="50"/>
        <v/>
      </c>
      <c r="Y221" s="108" t="str">
        <f>IF(COUNTIF(X$2:X221,X221)=1,X221,"")</f>
        <v/>
      </c>
      <c r="Z221" s="109" t="str">
        <f t="shared" si="51"/>
        <v/>
      </c>
      <c r="AA221" s="109" t="str">
        <f t="shared" si="52"/>
        <v/>
      </c>
      <c r="AB221" s="109" t="str">
        <f t="shared" si="53"/>
        <v/>
      </c>
      <c r="AC221" s="109" t="str">
        <f t="shared" si="54"/>
        <v/>
      </c>
      <c r="AD221" s="109" t="str">
        <f t="shared" si="55"/>
        <v/>
      </c>
      <c r="AE221" s="109"/>
    </row>
    <row r="222" spans="1:31" ht="16.5" x14ac:dyDescent="0.45">
      <c r="A222" s="115" t="str">
        <f>+IF(D222="","",MAX(A$1:A221)+1)</f>
        <v/>
      </c>
      <c r="B222" s="238" t="str">
        <f>IF(Process_Unit_Source_Desc!C244="","",Process_Unit_Source_Desc!C244)</f>
        <v/>
      </c>
      <c r="C222" s="239" t="str">
        <f t="shared" si="49"/>
        <v/>
      </c>
      <c r="D222" s="238" t="str">
        <f>IF(COUNTIF(B$2:B222,B222)=1,B222,"")</f>
        <v/>
      </c>
      <c r="T222" s="106" t="str">
        <f>+IF(Y222="","",MAX(T$1:T221)+1)</f>
        <v/>
      </c>
      <c r="U222" s="107" t="str">
        <f>IF(Emission_Limit_Detail!B244="","",Emission_Limit_Detail!B244)</f>
        <v/>
      </c>
      <c r="V222" s="107" t="str">
        <f>IF(Emission_Limit_Detail!C244="","",Emission_Limit_Detail!C244)</f>
        <v/>
      </c>
      <c r="W222" s="107" t="str">
        <f>IF(Emission_Limit_Detail!E244="","",Emission_Limit_Detail!E244)</f>
        <v/>
      </c>
      <c r="X222" s="107" t="str">
        <f t="shared" si="50"/>
        <v/>
      </c>
      <c r="Y222" s="108" t="str">
        <f>IF(COUNTIF(X$2:X222,X222)=1,X222,"")</f>
        <v/>
      </c>
      <c r="Z222" s="109" t="str">
        <f t="shared" si="51"/>
        <v/>
      </c>
      <c r="AA222" s="109" t="str">
        <f t="shared" si="52"/>
        <v/>
      </c>
      <c r="AB222" s="109" t="str">
        <f t="shared" si="53"/>
        <v/>
      </c>
      <c r="AC222" s="109" t="str">
        <f t="shared" si="54"/>
        <v/>
      </c>
      <c r="AD222" s="109" t="str">
        <f t="shared" si="55"/>
        <v/>
      </c>
      <c r="AE222" s="109"/>
    </row>
    <row r="223" spans="1:31" ht="16.5" x14ac:dyDescent="0.45">
      <c r="A223" s="171" t="str">
        <f>+IF(D223="","",MAX(A$1:A222)+1)</f>
        <v/>
      </c>
      <c r="B223" s="99" t="str">
        <f>IF(Process_Unit_Source_Desc!C245="","",Process_Unit_Source_Desc!C245)</f>
        <v/>
      </c>
      <c r="C223" s="82" t="str">
        <f t="shared" si="49"/>
        <v/>
      </c>
      <c r="D223" s="99" t="str">
        <f>IF(COUNTIF(B$2:B223,B223)=1,B223,"")</f>
        <v/>
      </c>
      <c r="T223" s="106" t="str">
        <f>+IF(Y223="","",MAX(T$1:T222)+1)</f>
        <v/>
      </c>
      <c r="U223" s="107" t="str">
        <f>IF(Emission_Limit_Detail!B245="","",Emission_Limit_Detail!B245)</f>
        <v/>
      </c>
      <c r="V223" s="107" t="str">
        <f>IF(Emission_Limit_Detail!C245="","",Emission_Limit_Detail!C245)</f>
        <v/>
      </c>
      <c r="W223" s="107" t="str">
        <f>IF(Emission_Limit_Detail!E245="","",Emission_Limit_Detail!E245)</f>
        <v/>
      </c>
      <c r="X223" s="107" t="str">
        <f t="shared" si="50"/>
        <v/>
      </c>
      <c r="Y223" s="108" t="str">
        <f>IF(COUNTIF(X$2:X223,X223)=1,X223,"")</f>
        <v/>
      </c>
      <c r="Z223" s="109" t="str">
        <f t="shared" si="51"/>
        <v/>
      </c>
      <c r="AA223" s="109" t="str">
        <f t="shared" si="52"/>
        <v/>
      </c>
      <c r="AB223" s="109" t="str">
        <f t="shared" si="53"/>
        <v/>
      </c>
      <c r="AC223" s="109" t="str">
        <f t="shared" si="54"/>
        <v/>
      </c>
      <c r="AD223" s="109" t="str">
        <f t="shared" si="55"/>
        <v/>
      </c>
      <c r="AE223" s="109"/>
    </row>
    <row r="224" spans="1:31" ht="16.5" x14ac:dyDescent="0.45">
      <c r="A224" s="115" t="str">
        <f>+IF(D224="","",MAX(A$1:A223)+1)</f>
        <v/>
      </c>
      <c r="B224" s="238" t="str">
        <f>IF(Process_Unit_Source_Desc!C246="","",Process_Unit_Source_Desc!C246)</f>
        <v/>
      </c>
      <c r="C224" s="239" t="str">
        <f t="shared" si="49"/>
        <v/>
      </c>
      <c r="D224" s="238" t="str">
        <f>IF(COUNTIF(B$2:B224,B224)=1,B224,"")</f>
        <v/>
      </c>
      <c r="T224" s="106" t="str">
        <f>+IF(Y224="","",MAX(T$1:T223)+1)</f>
        <v/>
      </c>
      <c r="U224" s="107" t="str">
        <f>IF(Emission_Limit_Detail!B246="","",Emission_Limit_Detail!B246)</f>
        <v/>
      </c>
      <c r="V224" s="107" t="str">
        <f>IF(Emission_Limit_Detail!C246="","",Emission_Limit_Detail!C246)</f>
        <v/>
      </c>
      <c r="W224" s="107" t="str">
        <f>IF(Emission_Limit_Detail!E246="","",Emission_Limit_Detail!E246)</f>
        <v/>
      </c>
      <c r="X224" s="107" t="str">
        <f t="shared" si="50"/>
        <v/>
      </c>
      <c r="Y224" s="108" t="str">
        <f>IF(COUNTIF(X$2:X224,X224)=1,X224,"")</f>
        <v/>
      </c>
      <c r="Z224" s="109" t="str">
        <f t="shared" si="51"/>
        <v/>
      </c>
      <c r="AA224" s="109" t="str">
        <f t="shared" si="52"/>
        <v/>
      </c>
      <c r="AB224" s="109" t="str">
        <f t="shared" si="53"/>
        <v/>
      </c>
      <c r="AC224" s="109" t="str">
        <f t="shared" si="54"/>
        <v/>
      </c>
      <c r="AD224" s="109" t="str">
        <f t="shared" si="55"/>
        <v/>
      </c>
      <c r="AE224" s="109"/>
    </row>
    <row r="225" spans="1:31" ht="16.5" x14ac:dyDescent="0.45">
      <c r="A225" s="171" t="str">
        <f>+IF(D225="","",MAX(A$1:A224)+1)</f>
        <v/>
      </c>
      <c r="B225" s="99" t="str">
        <f>IF(Process_Unit_Source_Desc!C247="","",Process_Unit_Source_Desc!C247)</f>
        <v/>
      </c>
      <c r="C225" s="82" t="str">
        <f t="shared" si="49"/>
        <v/>
      </c>
      <c r="D225" s="99" t="str">
        <f>IF(COUNTIF(B$2:B225,B225)=1,B225,"")</f>
        <v/>
      </c>
      <c r="T225" s="106" t="str">
        <f>+IF(Y225="","",MAX(T$1:T224)+1)</f>
        <v/>
      </c>
      <c r="U225" s="107" t="str">
        <f>IF(Emission_Limit_Detail!B247="","",Emission_Limit_Detail!B247)</f>
        <v/>
      </c>
      <c r="V225" s="107" t="str">
        <f>IF(Emission_Limit_Detail!C247="","",Emission_Limit_Detail!C247)</f>
        <v/>
      </c>
      <c r="W225" s="107" t="str">
        <f>IF(Emission_Limit_Detail!E247="","",Emission_Limit_Detail!E247)</f>
        <v/>
      </c>
      <c r="X225" s="107" t="str">
        <f t="shared" si="50"/>
        <v/>
      </c>
      <c r="Y225" s="108" t="str">
        <f>IF(COUNTIF(X$2:X225,X225)=1,X225,"")</f>
        <v/>
      </c>
      <c r="Z225" s="109" t="str">
        <f t="shared" si="51"/>
        <v/>
      </c>
      <c r="AA225" s="109" t="str">
        <f t="shared" si="52"/>
        <v/>
      </c>
      <c r="AB225" s="109" t="str">
        <f t="shared" si="53"/>
        <v/>
      </c>
      <c r="AC225" s="109" t="str">
        <f t="shared" si="54"/>
        <v/>
      </c>
      <c r="AD225" s="109" t="str">
        <f t="shared" si="55"/>
        <v/>
      </c>
      <c r="AE225" s="109"/>
    </row>
    <row r="226" spans="1:31" ht="16.5" x14ac:dyDescent="0.45">
      <c r="A226" s="115" t="str">
        <f>+IF(D226="","",MAX(A$1:A225)+1)</f>
        <v/>
      </c>
      <c r="B226" s="238" t="str">
        <f>IF(Process_Unit_Source_Desc!C248="","",Process_Unit_Source_Desc!C248)</f>
        <v/>
      </c>
      <c r="C226" s="239" t="str">
        <f t="shared" si="49"/>
        <v/>
      </c>
      <c r="D226" s="238" t="str">
        <f>IF(COUNTIF(B$2:B226,B226)=1,B226,"")</f>
        <v/>
      </c>
      <c r="T226" s="106" t="str">
        <f>+IF(Y226="","",MAX(T$1:T225)+1)</f>
        <v/>
      </c>
      <c r="U226" s="107" t="str">
        <f>IF(Emission_Limit_Detail!B248="","",Emission_Limit_Detail!B248)</f>
        <v/>
      </c>
      <c r="V226" s="107" t="str">
        <f>IF(Emission_Limit_Detail!C248="","",Emission_Limit_Detail!C248)</f>
        <v/>
      </c>
      <c r="W226" s="107" t="str">
        <f>IF(Emission_Limit_Detail!E248="","",Emission_Limit_Detail!E248)</f>
        <v/>
      </c>
      <c r="X226" s="107" t="str">
        <f t="shared" si="50"/>
        <v/>
      </c>
      <c r="Y226" s="108" t="str">
        <f>IF(COUNTIF(X$2:X226,X226)=1,X226,"")</f>
        <v/>
      </c>
      <c r="Z226" s="109" t="str">
        <f t="shared" si="51"/>
        <v/>
      </c>
      <c r="AA226" s="109" t="str">
        <f t="shared" si="52"/>
        <v/>
      </c>
      <c r="AB226" s="109" t="str">
        <f t="shared" si="53"/>
        <v/>
      </c>
      <c r="AC226" s="109" t="str">
        <f t="shared" si="54"/>
        <v/>
      </c>
      <c r="AD226" s="109" t="str">
        <f t="shared" si="55"/>
        <v/>
      </c>
      <c r="AE226" s="109"/>
    </row>
    <row r="227" spans="1:31" ht="16.5" x14ac:dyDescent="0.45">
      <c r="A227" s="171" t="str">
        <f>+IF(D227="","",MAX(A$1:A226)+1)</f>
        <v/>
      </c>
      <c r="B227" s="99" t="str">
        <f>IF(Process_Unit_Source_Desc!C249="","",Process_Unit_Source_Desc!C249)</f>
        <v/>
      </c>
      <c r="C227" s="82" t="str">
        <f t="shared" si="49"/>
        <v/>
      </c>
      <c r="D227" s="99" t="str">
        <f>IF(COUNTIF(B$2:B227,B227)=1,B227,"")</f>
        <v/>
      </c>
      <c r="T227" s="106" t="str">
        <f>+IF(Y227="","",MAX(T$1:T226)+1)</f>
        <v/>
      </c>
      <c r="U227" s="107" t="str">
        <f>IF(Emission_Limit_Detail!B249="","",Emission_Limit_Detail!B249)</f>
        <v/>
      </c>
      <c r="V227" s="107" t="str">
        <f>IF(Emission_Limit_Detail!C249="","",Emission_Limit_Detail!C249)</f>
        <v/>
      </c>
      <c r="W227" s="107" t="str">
        <f>IF(Emission_Limit_Detail!E249="","",Emission_Limit_Detail!E249)</f>
        <v/>
      </c>
      <c r="X227" s="107" t="str">
        <f t="shared" si="50"/>
        <v/>
      </c>
      <c r="Y227" s="108" t="str">
        <f>IF(COUNTIF(X$2:X227,X227)=1,X227,"")</f>
        <v/>
      </c>
      <c r="Z227" s="109" t="str">
        <f t="shared" si="51"/>
        <v/>
      </c>
      <c r="AA227" s="109" t="str">
        <f t="shared" si="52"/>
        <v/>
      </c>
      <c r="AB227" s="109" t="str">
        <f t="shared" si="53"/>
        <v/>
      </c>
      <c r="AC227" s="109" t="str">
        <f t="shared" si="54"/>
        <v/>
      </c>
      <c r="AD227" s="109" t="str">
        <f t="shared" si="55"/>
        <v/>
      </c>
      <c r="AE227" s="109"/>
    </row>
    <row r="228" spans="1:31" ht="16.5" x14ac:dyDescent="0.45">
      <c r="A228" s="115" t="str">
        <f>+IF(D228="","",MAX(A$1:A227)+1)</f>
        <v/>
      </c>
      <c r="B228" s="238" t="str">
        <f>IF(Process_Unit_Source_Desc!C250="","",Process_Unit_Source_Desc!C250)</f>
        <v/>
      </c>
      <c r="C228" s="239" t="str">
        <f t="shared" si="49"/>
        <v/>
      </c>
      <c r="D228" s="238" t="str">
        <f>IF(COUNTIF(B$2:B228,B228)=1,B228,"")</f>
        <v/>
      </c>
      <c r="T228" s="106" t="str">
        <f>+IF(Y228="","",MAX(T$1:T227)+1)</f>
        <v/>
      </c>
      <c r="U228" s="107" t="str">
        <f>IF(Emission_Limit_Detail!B250="","",Emission_Limit_Detail!B250)</f>
        <v/>
      </c>
      <c r="V228" s="107" t="str">
        <f>IF(Emission_Limit_Detail!C250="","",Emission_Limit_Detail!C250)</f>
        <v/>
      </c>
      <c r="W228" s="107" t="str">
        <f>IF(Emission_Limit_Detail!E250="","",Emission_Limit_Detail!E250)</f>
        <v/>
      </c>
      <c r="X228" s="107" t="str">
        <f t="shared" si="50"/>
        <v/>
      </c>
      <c r="Y228" s="108" t="str">
        <f>IF(COUNTIF(X$2:X228,X228)=1,X228,"")</f>
        <v/>
      </c>
      <c r="Z228" s="109" t="str">
        <f t="shared" si="51"/>
        <v/>
      </c>
      <c r="AA228" s="109" t="str">
        <f t="shared" si="52"/>
        <v/>
      </c>
      <c r="AB228" s="109" t="str">
        <f t="shared" si="53"/>
        <v/>
      </c>
      <c r="AC228" s="109" t="str">
        <f t="shared" si="54"/>
        <v/>
      </c>
      <c r="AD228" s="109" t="str">
        <f t="shared" si="55"/>
        <v/>
      </c>
      <c r="AE228" s="109"/>
    </row>
    <row r="229" spans="1:31" ht="16.5" x14ac:dyDescent="0.45">
      <c r="A229" s="171" t="str">
        <f>+IF(D229="","",MAX(A$1:A228)+1)</f>
        <v/>
      </c>
      <c r="B229" s="99" t="str">
        <f>IF(Process_Unit_Source_Desc!C251="","",Process_Unit_Source_Desc!C251)</f>
        <v/>
      </c>
      <c r="C229" s="82" t="str">
        <f t="shared" si="49"/>
        <v/>
      </c>
      <c r="D229" s="99" t="str">
        <f>IF(COUNTIF(B$2:B229,B229)=1,B229,"")</f>
        <v/>
      </c>
      <c r="T229" s="106" t="str">
        <f>+IF(Y229="","",MAX(T$1:T228)+1)</f>
        <v/>
      </c>
      <c r="U229" s="107" t="str">
        <f>IF(Emission_Limit_Detail!B251="","",Emission_Limit_Detail!B251)</f>
        <v/>
      </c>
      <c r="V229" s="107" t="str">
        <f>IF(Emission_Limit_Detail!C251="","",Emission_Limit_Detail!C251)</f>
        <v/>
      </c>
      <c r="W229" s="107" t="str">
        <f>IF(Emission_Limit_Detail!E251="","",Emission_Limit_Detail!E251)</f>
        <v/>
      </c>
      <c r="X229" s="107" t="str">
        <f t="shared" si="50"/>
        <v/>
      </c>
      <c r="Y229" s="108" t="str">
        <f>IF(COUNTIF(X$2:X229,X229)=1,X229,"")</f>
        <v/>
      </c>
      <c r="Z229" s="109" t="str">
        <f t="shared" si="51"/>
        <v/>
      </c>
      <c r="AA229" s="109" t="str">
        <f t="shared" si="52"/>
        <v/>
      </c>
      <c r="AB229" s="109" t="str">
        <f t="shared" si="53"/>
        <v/>
      </c>
      <c r="AC229" s="109" t="str">
        <f t="shared" si="54"/>
        <v/>
      </c>
      <c r="AD229" s="109" t="str">
        <f t="shared" si="55"/>
        <v/>
      </c>
      <c r="AE229" s="109"/>
    </row>
    <row r="230" spans="1:31" ht="16.5" x14ac:dyDescent="0.45">
      <c r="A230" s="115" t="str">
        <f>+IF(D230="","",MAX(A$1:A229)+1)</f>
        <v/>
      </c>
      <c r="B230" s="238" t="str">
        <f>IF(Process_Unit_Source_Desc!C252="","",Process_Unit_Source_Desc!C252)</f>
        <v/>
      </c>
      <c r="C230" s="239" t="str">
        <f t="shared" si="49"/>
        <v/>
      </c>
      <c r="D230" s="238" t="str">
        <f>IF(COUNTIF(B$2:B230,B230)=1,B230,"")</f>
        <v/>
      </c>
      <c r="T230" s="106" t="str">
        <f>+IF(Y230="","",MAX(T$1:T229)+1)</f>
        <v/>
      </c>
      <c r="U230" s="107" t="str">
        <f>IF(Emission_Limit_Detail!B252="","",Emission_Limit_Detail!B252)</f>
        <v/>
      </c>
      <c r="V230" s="107" t="str">
        <f>IF(Emission_Limit_Detail!C252="","",Emission_Limit_Detail!C252)</f>
        <v/>
      </c>
      <c r="W230" s="107" t="str">
        <f>IF(Emission_Limit_Detail!E252="","",Emission_Limit_Detail!E252)</f>
        <v/>
      </c>
      <c r="X230" s="107" t="str">
        <f t="shared" si="50"/>
        <v/>
      </c>
      <c r="Y230" s="108" t="str">
        <f>IF(COUNTIF(X$2:X230,X230)=1,X230,"")</f>
        <v/>
      </c>
      <c r="Z230" s="109" t="str">
        <f t="shared" si="51"/>
        <v/>
      </c>
      <c r="AA230" s="109" t="str">
        <f t="shared" si="52"/>
        <v/>
      </c>
      <c r="AB230" s="109" t="str">
        <f t="shared" si="53"/>
        <v/>
      </c>
      <c r="AC230" s="109" t="str">
        <f t="shared" si="54"/>
        <v/>
      </c>
      <c r="AD230" s="109" t="str">
        <f t="shared" si="55"/>
        <v/>
      </c>
      <c r="AE230" s="109"/>
    </row>
    <row r="231" spans="1:31" ht="16.5" x14ac:dyDescent="0.45">
      <c r="A231" s="171" t="str">
        <f>+IF(D231="","",MAX(A$1:A230)+1)</f>
        <v/>
      </c>
      <c r="B231" s="99" t="str">
        <f>IF(Process_Unit_Source_Desc!C253="","",Process_Unit_Source_Desc!C253)</f>
        <v/>
      </c>
      <c r="C231" s="82" t="str">
        <f t="shared" si="49"/>
        <v/>
      </c>
      <c r="D231" s="99" t="str">
        <f>IF(COUNTIF(B$2:B231,B231)=1,B231,"")</f>
        <v/>
      </c>
      <c r="T231" s="106" t="str">
        <f>+IF(Y231="","",MAX(T$1:T230)+1)</f>
        <v/>
      </c>
      <c r="U231" s="107" t="str">
        <f>IF(Emission_Limit_Detail!B253="","",Emission_Limit_Detail!B253)</f>
        <v/>
      </c>
      <c r="V231" s="107" t="str">
        <f>IF(Emission_Limit_Detail!C253="","",Emission_Limit_Detail!C253)</f>
        <v/>
      </c>
      <c r="W231" s="107" t="str">
        <f>IF(Emission_Limit_Detail!E253="","",Emission_Limit_Detail!E253)</f>
        <v/>
      </c>
      <c r="X231" s="107" t="str">
        <f t="shared" si="50"/>
        <v/>
      </c>
      <c r="Y231" s="108" t="str">
        <f>IF(COUNTIF(X$2:X231,X231)=1,X231,"")</f>
        <v/>
      </c>
      <c r="Z231" s="109" t="str">
        <f t="shared" si="51"/>
        <v/>
      </c>
      <c r="AA231" s="109" t="str">
        <f t="shared" si="52"/>
        <v/>
      </c>
      <c r="AB231" s="109" t="str">
        <f t="shared" si="53"/>
        <v/>
      </c>
      <c r="AC231" s="109" t="str">
        <f t="shared" si="54"/>
        <v/>
      </c>
      <c r="AD231" s="109" t="str">
        <f t="shared" si="55"/>
        <v/>
      </c>
      <c r="AE231" s="109"/>
    </row>
    <row r="232" spans="1:31" ht="16.5" x14ac:dyDescent="0.45">
      <c r="A232" s="115" t="str">
        <f>+IF(D232="","",MAX(A$1:A231)+1)</f>
        <v/>
      </c>
      <c r="B232" s="238" t="str">
        <f>IF(Process_Unit_Source_Desc!C254="","",Process_Unit_Source_Desc!C254)</f>
        <v/>
      </c>
      <c r="C232" s="239" t="str">
        <f t="shared" si="49"/>
        <v/>
      </c>
      <c r="D232" s="238" t="str">
        <f>IF(COUNTIF(B$2:B232,B232)=1,B232,"")</f>
        <v/>
      </c>
      <c r="T232" s="106" t="str">
        <f>+IF(Y232="","",MAX(T$1:T231)+1)</f>
        <v/>
      </c>
      <c r="U232" s="107" t="str">
        <f>IF(Emission_Limit_Detail!B254="","",Emission_Limit_Detail!B254)</f>
        <v/>
      </c>
      <c r="V232" s="107" t="str">
        <f>IF(Emission_Limit_Detail!C254="","",Emission_Limit_Detail!C254)</f>
        <v/>
      </c>
      <c r="W232" s="107" t="str">
        <f>IF(Emission_Limit_Detail!E254="","",Emission_Limit_Detail!E254)</f>
        <v/>
      </c>
      <c r="X232" s="107" t="str">
        <f t="shared" si="50"/>
        <v/>
      </c>
      <c r="Y232" s="108" t="str">
        <f>IF(COUNTIF(X$2:X232,X232)=1,X232,"")</f>
        <v/>
      </c>
      <c r="Z232" s="109" t="str">
        <f t="shared" si="51"/>
        <v/>
      </c>
      <c r="AA232" s="109" t="str">
        <f t="shared" si="52"/>
        <v/>
      </c>
      <c r="AB232" s="109" t="str">
        <f t="shared" si="53"/>
        <v/>
      </c>
      <c r="AC232" s="109" t="str">
        <f t="shared" si="54"/>
        <v/>
      </c>
      <c r="AD232" s="109" t="str">
        <f t="shared" si="55"/>
        <v/>
      </c>
      <c r="AE232" s="109"/>
    </row>
    <row r="233" spans="1:31" ht="16.5" x14ac:dyDescent="0.45">
      <c r="A233" s="171" t="str">
        <f>+IF(D233="","",MAX(A$1:A232)+1)</f>
        <v/>
      </c>
      <c r="B233" s="99" t="str">
        <f>IF(Process_Unit_Source_Desc!C255="","",Process_Unit_Source_Desc!C255)</f>
        <v/>
      </c>
      <c r="C233" s="82" t="str">
        <f t="shared" si="49"/>
        <v/>
      </c>
      <c r="D233" s="99" t="str">
        <f>IF(COUNTIF(B$2:B233,B233)=1,B233,"")</f>
        <v/>
      </c>
      <c r="T233" s="106" t="str">
        <f>+IF(Y233="","",MAX(T$1:T232)+1)</f>
        <v/>
      </c>
      <c r="U233" s="107" t="str">
        <f>IF(Emission_Limit_Detail!B255="","",Emission_Limit_Detail!B255)</f>
        <v/>
      </c>
      <c r="V233" s="107" t="str">
        <f>IF(Emission_Limit_Detail!C255="","",Emission_Limit_Detail!C255)</f>
        <v/>
      </c>
      <c r="W233" s="107" t="str">
        <f>IF(Emission_Limit_Detail!E255="","",Emission_Limit_Detail!E255)</f>
        <v/>
      </c>
      <c r="X233" s="107" t="str">
        <f t="shared" si="50"/>
        <v/>
      </c>
      <c r="Y233" s="108" t="str">
        <f>IF(COUNTIF(X$2:X233,X233)=1,X233,"")</f>
        <v/>
      </c>
      <c r="Z233" s="109" t="str">
        <f t="shared" si="51"/>
        <v/>
      </c>
      <c r="AA233" s="109" t="str">
        <f t="shared" si="52"/>
        <v/>
      </c>
      <c r="AB233" s="109" t="str">
        <f t="shared" si="53"/>
        <v/>
      </c>
      <c r="AC233" s="109" t="str">
        <f t="shared" si="54"/>
        <v/>
      </c>
      <c r="AD233" s="109" t="str">
        <f t="shared" si="55"/>
        <v/>
      </c>
      <c r="AE233" s="109"/>
    </row>
    <row r="234" spans="1:31" ht="16.5" x14ac:dyDescent="0.45">
      <c r="A234" s="115" t="str">
        <f>+IF(D234="","",MAX(A$1:A233)+1)</f>
        <v/>
      </c>
      <c r="B234" s="238" t="str">
        <f>IF(Process_Unit_Source_Desc!C256="","",Process_Unit_Source_Desc!C256)</f>
        <v/>
      </c>
      <c r="C234" s="239" t="str">
        <f t="shared" si="49"/>
        <v/>
      </c>
      <c r="D234" s="238" t="str">
        <f>IF(COUNTIF(B$2:B234,B234)=1,B234,"")</f>
        <v/>
      </c>
      <c r="T234" s="106" t="str">
        <f>+IF(Y234="","",MAX(T$1:T233)+1)</f>
        <v/>
      </c>
      <c r="U234" s="107" t="str">
        <f>IF(Emission_Limit_Detail!B256="","",Emission_Limit_Detail!B256)</f>
        <v/>
      </c>
      <c r="V234" s="107" t="str">
        <f>IF(Emission_Limit_Detail!C256="","",Emission_Limit_Detail!C256)</f>
        <v/>
      </c>
      <c r="W234" s="107" t="str">
        <f>IF(Emission_Limit_Detail!E256="","",Emission_Limit_Detail!E256)</f>
        <v/>
      </c>
      <c r="X234" s="107" t="str">
        <f t="shared" si="50"/>
        <v/>
      </c>
      <c r="Y234" s="108" t="str">
        <f>IF(COUNTIF(X$2:X234,X234)=1,X234,"")</f>
        <v/>
      </c>
      <c r="Z234" s="109" t="str">
        <f t="shared" si="51"/>
        <v/>
      </c>
      <c r="AA234" s="109" t="str">
        <f t="shared" si="52"/>
        <v/>
      </c>
      <c r="AB234" s="109" t="str">
        <f t="shared" si="53"/>
        <v/>
      </c>
      <c r="AC234" s="109" t="str">
        <f t="shared" si="54"/>
        <v/>
      </c>
      <c r="AD234" s="109" t="str">
        <f t="shared" si="55"/>
        <v/>
      </c>
      <c r="AE234" s="109"/>
    </row>
    <row r="235" spans="1:31" ht="16.5" x14ac:dyDescent="0.45">
      <c r="A235" s="171" t="str">
        <f>+IF(D235="","",MAX(A$1:A234)+1)</f>
        <v/>
      </c>
      <c r="B235" s="99" t="str">
        <f>IF(Process_Unit_Source_Desc!C257="","",Process_Unit_Source_Desc!C257)</f>
        <v/>
      </c>
      <c r="C235" s="82" t="str">
        <f t="shared" si="49"/>
        <v/>
      </c>
      <c r="D235" s="99" t="str">
        <f>IF(COUNTIF(B$2:B235,B235)=1,B235,"")</f>
        <v/>
      </c>
      <c r="T235" s="106" t="str">
        <f>+IF(Y235="","",MAX(T$1:T234)+1)</f>
        <v/>
      </c>
      <c r="U235" s="107" t="str">
        <f>IF(Emission_Limit_Detail!B257="","",Emission_Limit_Detail!B257)</f>
        <v/>
      </c>
      <c r="V235" s="107" t="str">
        <f>IF(Emission_Limit_Detail!C257="","",Emission_Limit_Detail!C257)</f>
        <v/>
      </c>
      <c r="W235" s="107" t="str">
        <f>IF(Emission_Limit_Detail!E257="","",Emission_Limit_Detail!E257)</f>
        <v/>
      </c>
      <c r="X235" s="107" t="str">
        <f t="shared" si="50"/>
        <v/>
      </c>
      <c r="Y235" s="108" t="str">
        <f>IF(COUNTIF(X$2:X235,X235)=1,X235,"")</f>
        <v/>
      </c>
      <c r="Z235" s="109" t="str">
        <f t="shared" si="51"/>
        <v/>
      </c>
      <c r="AA235" s="109" t="str">
        <f t="shared" si="52"/>
        <v/>
      </c>
      <c r="AB235" s="109" t="str">
        <f t="shared" si="53"/>
        <v/>
      </c>
      <c r="AC235" s="109" t="str">
        <f t="shared" si="54"/>
        <v/>
      </c>
      <c r="AD235" s="109" t="str">
        <f t="shared" si="55"/>
        <v/>
      </c>
      <c r="AE235" s="109"/>
    </row>
    <row r="236" spans="1:31" ht="16.5" x14ac:dyDescent="0.45">
      <c r="A236" s="115" t="str">
        <f>+IF(D236="","",MAX(A$1:A235)+1)</f>
        <v/>
      </c>
      <c r="B236" s="238" t="str">
        <f>IF(Process_Unit_Source_Desc!C258="","",Process_Unit_Source_Desc!C258)</f>
        <v/>
      </c>
      <c r="C236" s="239" t="str">
        <f t="shared" si="49"/>
        <v/>
      </c>
      <c r="D236" s="238" t="str">
        <f>IF(COUNTIF(B$2:B236,B236)=1,B236,"")</f>
        <v/>
      </c>
      <c r="T236" s="106" t="str">
        <f>+IF(Y236="","",MAX(T$1:T235)+1)</f>
        <v/>
      </c>
      <c r="U236" s="107" t="str">
        <f>IF(Emission_Limit_Detail!B258="","",Emission_Limit_Detail!B258)</f>
        <v/>
      </c>
      <c r="V236" s="107" t="str">
        <f>IF(Emission_Limit_Detail!C258="","",Emission_Limit_Detail!C258)</f>
        <v/>
      </c>
      <c r="W236" s="107" t="str">
        <f>IF(Emission_Limit_Detail!E258="","",Emission_Limit_Detail!E258)</f>
        <v/>
      </c>
      <c r="X236" s="107" t="str">
        <f t="shared" si="50"/>
        <v/>
      </c>
      <c r="Y236" s="108" t="str">
        <f>IF(COUNTIF(X$2:X236,X236)=1,X236,"")</f>
        <v/>
      </c>
      <c r="Z236" s="109" t="str">
        <f t="shared" si="51"/>
        <v/>
      </c>
      <c r="AA236" s="109" t="str">
        <f t="shared" si="52"/>
        <v/>
      </c>
      <c r="AB236" s="109" t="str">
        <f t="shared" si="53"/>
        <v/>
      </c>
      <c r="AC236" s="109" t="str">
        <f t="shared" si="54"/>
        <v/>
      </c>
      <c r="AD236" s="109" t="str">
        <f t="shared" si="55"/>
        <v/>
      </c>
      <c r="AE236" s="109"/>
    </row>
    <row r="237" spans="1:31" ht="16.5" x14ac:dyDescent="0.45">
      <c r="A237" s="171" t="str">
        <f>+IF(D237="","",MAX(A$1:A236)+1)</f>
        <v/>
      </c>
      <c r="B237" s="99" t="str">
        <f>IF(Process_Unit_Source_Desc!C259="","",Process_Unit_Source_Desc!C259)</f>
        <v/>
      </c>
      <c r="C237" s="82" t="str">
        <f t="shared" si="49"/>
        <v/>
      </c>
      <c r="D237" s="99" t="str">
        <f>IF(COUNTIF(B$2:B237,B237)=1,B237,"")</f>
        <v/>
      </c>
      <c r="T237" s="106" t="str">
        <f>+IF(Y237="","",MAX(T$1:T236)+1)</f>
        <v/>
      </c>
      <c r="U237" s="107" t="str">
        <f>IF(Emission_Limit_Detail!B259="","",Emission_Limit_Detail!B259)</f>
        <v/>
      </c>
      <c r="V237" s="107" t="str">
        <f>IF(Emission_Limit_Detail!C259="","",Emission_Limit_Detail!C259)</f>
        <v/>
      </c>
      <c r="W237" s="107" t="str">
        <f>IF(Emission_Limit_Detail!E259="","",Emission_Limit_Detail!E259)</f>
        <v/>
      </c>
      <c r="X237" s="107" t="str">
        <f t="shared" si="50"/>
        <v/>
      </c>
      <c r="Y237" s="108" t="str">
        <f>IF(COUNTIF(X$2:X237,X237)=1,X237,"")</f>
        <v/>
      </c>
      <c r="Z237" s="109" t="str">
        <f t="shared" si="51"/>
        <v/>
      </c>
      <c r="AA237" s="109" t="str">
        <f t="shared" si="52"/>
        <v/>
      </c>
      <c r="AB237" s="109" t="str">
        <f t="shared" si="53"/>
        <v/>
      </c>
      <c r="AC237" s="109" t="str">
        <f t="shared" si="54"/>
        <v/>
      </c>
      <c r="AD237" s="109" t="str">
        <f t="shared" si="55"/>
        <v/>
      </c>
      <c r="AE237" s="109"/>
    </row>
    <row r="238" spans="1:31" ht="16.5" x14ac:dyDescent="0.45">
      <c r="A238" s="115" t="str">
        <f>+IF(D238="","",MAX(A$1:A237)+1)</f>
        <v/>
      </c>
      <c r="B238" s="238" t="str">
        <f>IF(Process_Unit_Source_Desc!C260="","",Process_Unit_Source_Desc!C260)</f>
        <v/>
      </c>
      <c r="C238" s="239" t="str">
        <f t="shared" si="49"/>
        <v/>
      </c>
      <c r="D238" s="238" t="str">
        <f>IF(COUNTIF(B$2:B238,B238)=1,B238,"")</f>
        <v/>
      </c>
      <c r="T238" s="106" t="str">
        <f>+IF(Y238="","",MAX(T$1:T237)+1)</f>
        <v/>
      </c>
      <c r="U238" s="107" t="str">
        <f>IF(Emission_Limit_Detail!B260="","",Emission_Limit_Detail!B260)</f>
        <v/>
      </c>
      <c r="V238" s="107" t="str">
        <f>IF(Emission_Limit_Detail!C260="","",Emission_Limit_Detail!C260)</f>
        <v/>
      </c>
      <c r="W238" s="107" t="str">
        <f>IF(Emission_Limit_Detail!E260="","",Emission_Limit_Detail!E260)</f>
        <v/>
      </c>
      <c r="X238" s="107" t="str">
        <f t="shared" si="50"/>
        <v/>
      </c>
      <c r="Y238" s="108" t="str">
        <f>IF(COUNTIF(X$2:X238,X238)=1,X238,"")</f>
        <v/>
      </c>
      <c r="Z238" s="109" t="str">
        <f t="shared" si="51"/>
        <v/>
      </c>
      <c r="AA238" s="109" t="str">
        <f t="shared" si="52"/>
        <v/>
      </c>
      <c r="AB238" s="109" t="str">
        <f t="shared" si="53"/>
        <v/>
      </c>
      <c r="AC238" s="109" t="str">
        <f t="shared" si="54"/>
        <v/>
      </c>
      <c r="AD238" s="109" t="str">
        <f t="shared" si="55"/>
        <v/>
      </c>
      <c r="AE238" s="109"/>
    </row>
    <row r="239" spans="1:31" ht="16.5" x14ac:dyDescent="0.45">
      <c r="A239" s="171" t="str">
        <f>+IF(D239="","",MAX(A$1:A238)+1)</f>
        <v/>
      </c>
      <c r="B239" s="99" t="str">
        <f>IF(Process_Unit_Source_Desc!C261="","",Process_Unit_Source_Desc!C261)</f>
        <v/>
      </c>
      <c r="C239" s="82" t="str">
        <f t="shared" si="49"/>
        <v/>
      </c>
      <c r="D239" s="99" t="str">
        <f>IF(COUNTIF(B$2:B239,B239)=1,B239,"")</f>
        <v/>
      </c>
      <c r="T239" s="106" t="str">
        <f>+IF(Y239="","",MAX(T$1:T238)+1)</f>
        <v/>
      </c>
      <c r="U239" s="107" t="str">
        <f>IF(Emission_Limit_Detail!B261="","",Emission_Limit_Detail!B261)</f>
        <v/>
      </c>
      <c r="V239" s="107" t="str">
        <f>IF(Emission_Limit_Detail!C261="","",Emission_Limit_Detail!C261)</f>
        <v/>
      </c>
      <c r="W239" s="107" t="str">
        <f>IF(Emission_Limit_Detail!E261="","",Emission_Limit_Detail!E261)</f>
        <v/>
      </c>
      <c r="X239" s="107" t="str">
        <f t="shared" si="50"/>
        <v/>
      </c>
      <c r="Y239" s="108" t="str">
        <f>IF(COUNTIF(X$2:X239,X239)=1,X239,"")</f>
        <v/>
      </c>
      <c r="Z239" s="109" t="str">
        <f t="shared" si="51"/>
        <v/>
      </c>
      <c r="AA239" s="109" t="str">
        <f t="shared" si="52"/>
        <v/>
      </c>
      <c r="AB239" s="109" t="str">
        <f t="shared" si="53"/>
        <v/>
      </c>
      <c r="AC239" s="109" t="str">
        <f t="shared" si="54"/>
        <v/>
      </c>
      <c r="AD239" s="109" t="str">
        <f t="shared" si="55"/>
        <v/>
      </c>
      <c r="AE239" s="109"/>
    </row>
    <row r="240" spans="1:31" ht="16.5" x14ac:dyDescent="0.45">
      <c r="A240" s="115" t="str">
        <f>+IF(D240="","",MAX(A$1:A239)+1)</f>
        <v/>
      </c>
      <c r="B240" s="238" t="str">
        <f>IF(Process_Unit_Source_Desc!C262="","",Process_Unit_Source_Desc!C262)</f>
        <v/>
      </c>
      <c r="C240" s="239" t="str">
        <f t="shared" si="49"/>
        <v/>
      </c>
      <c r="D240" s="238" t="str">
        <f>IF(COUNTIF(B$2:B240,B240)=1,B240,"")</f>
        <v/>
      </c>
      <c r="T240" s="106" t="str">
        <f>+IF(Y240="","",MAX(T$1:T239)+1)</f>
        <v/>
      </c>
      <c r="U240" s="107" t="str">
        <f>IF(Emission_Limit_Detail!B262="","",Emission_Limit_Detail!B262)</f>
        <v/>
      </c>
      <c r="V240" s="107" t="str">
        <f>IF(Emission_Limit_Detail!C262="","",Emission_Limit_Detail!C262)</f>
        <v/>
      </c>
      <c r="W240" s="107" t="str">
        <f>IF(Emission_Limit_Detail!E262="","",Emission_Limit_Detail!E262)</f>
        <v/>
      </c>
      <c r="X240" s="107" t="str">
        <f t="shared" si="50"/>
        <v/>
      </c>
      <c r="Y240" s="108" t="str">
        <f>IF(COUNTIF(X$2:X240,X240)=1,X240,"")</f>
        <v/>
      </c>
      <c r="Z240" s="109" t="str">
        <f t="shared" si="51"/>
        <v/>
      </c>
      <c r="AA240" s="109" t="str">
        <f t="shared" si="52"/>
        <v/>
      </c>
      <c r="AB240" s="109" t="str">
        <f t="shared" si="53"/>
        <v/>
      </c>
      <c r="AC240" s="109" t="str">
        <f t="shared" si="54"/>
        <v/>
      </c>
      <c r="AD240" s="109" t="str">
        <f t="shared" si="55"/>
        <v/>
      </c>
      <c r="AE240" s="109"/>
    </row>
    <row r="241" spans="1:31" ht="16.5" x14ac:dyDescent="0.45">
      <c r="A241" s="171" t="str">
        <f>+IF(D241="","",MAX(A$1:A240)+1)</f>
        <v/>
      </c>
      <c r="B241" s="99" t="str">
        <f>IF(Process_Unit_Source_Desc!C263="","",Process_Unit_Source_Desc!C263)</f>
        <v/>
      </c>
      <c r="C241" s="82" t="str">
        <f t="shared" si="49"/>
        <v/>
      </c>
      <c r="D241" s="99" t="str">
        <f>IF(COUNTIF(B$2:B241,B241)=1,B241,"")</f>
        <v/>
      </c>
      <c r="T241" s="106" t="str">
        <f>+IF(Y241="","",MAX(T$1:T240)+1)</f>
        <v/>
      </c>
      <c r="U241" s="107" t="str">
        <f>IF(Emission_Limit_Detail!B263="","",Emission_Limit_Detail!B263)</f>
        <v/>
      </c>
      <c r="V241" s="107" t="str">
        <f>IF(Emission_Limit_Detail!C263="","",Emission_Limit_Detail!C263)</f>
        <v/>
      </c>
      <c r="W241" s="107" t="str">
        <f>IF(Emission_Limit_Detail!E263="","",Emission_Limit_Detail!E263)</f>
        <v/>
      </c>
      <c r="X241" s="107" t="str">
        <f t="shared" si="50"/>
        <v/>
      </c>
      <c r="Y241" s="108" t="str">
        <f>IF(COUNTIF(X$2:X241,X241)=1,X241,"")</f>
        <v/>
      </c>
      <c r="Z241" s="109" t="str">
        <f t="shared" si="51"/>
        <v/>
      </c>
      <c r="AA241" s="109" t="str">
        <f t="shared" si="52"/>
        <v/>
      </c>
      <c r="AB241" s="109" t="str">
        <f t="shared" si="53"/>
        <v/>
      </c>
      <c r="AC241" s="109" t="str">
        <f t="shared" si="54"/>
        <v/>
      </c>
      <c r="AD241" s="109" t="str">
        <f t="shared" si="55"/>
        <v/>
      </c>
      <c r="AE241" s="109"/>
    </row>
    <row r="242" spans="1:31" ht="16.5" x14ac:dyDescent="0.45">
      <c r="A242" s="115" t="str">
        <f>+IF(D242="","",MAX(A$1:A241)+1)</f>
        <v/>
      </c>
      <c r="B242" s="238" t="str">
        <f>IF(Process_Unit_Source_Desc!C264="","",Process_Unit_Source_Desc!C264)</f>
        <v/>
      </c>
      <c r="C242" s="239" t="str">
        <f t="shared" si="49"/>
        <v/>
      </c>
      <c r="D242" s="238" t="str">
        <f>IF(COUNTIF(B$2:B242,B242)=1,B242,"")</f>
        <v/>
      </c>
      <c r="T242" s="106" t="str">
        <f>+IF(Y242="","",MAX(T$1:T241)+1)</f>
        <v/>
      </c>
      <c r="U242" s="107" t="str">
        <f>IF(Emission_Limit_Detail!B264="","",Emission_Limit_Detail!B264)</f>
        <v/>
      </c>
      <c r="V242" s="107" t="str">
        <f>IF(Emission_Limit_Detail!C264="","",Emission_Limit_Detail!C264)</f>
        <v/>
      </c>
      <c r="W242" s="107" t="str">
        <f>IF(Emission_Limit_Detail!E264="","",Emission_Limit_Detail!E264)</f>
        <v/>
      </c>
      <c r="X242" s="107" t="str">
        <f t="shared" si="50"/>
        <v/>
      </c>
      <c r="Y242" s="108" t="str">
        <f>IF(COUNTIF(X$2:X242,X242)=1,X242,"")</f>
        <v/>
      </c>
      <c r="Z242" s="109" t="str">
        <f t="shared" si="51"/>
        <v/>
      </c>
      <c r="AA242" s="109" t="str">
        <f t="shared" si="52"/>
        <v/>
      </c>
      <c r="AB242" s="109" t="str">
        <f t="shared" si="53"/>
        <v/>
      </c>
      <c r="AC242" s="109" t="str">
        <f t="shared" si="54"/>
        <v/>
      </c>
      <c r="AD242" s="109" t="str">
        <f t="shared" si="55"/>
        <v/>
      </c>
      <c r="AE242" s="109"/>
    </row>
    <row r="243" spans="1:31" ht="16.5" x14ac:dyDescent="0.45">
      <c r="A243" s="171" t="str">
        <f>+IF(D243="","",MAX(A$1:A242)+1)</f>
        <v/>
      </c>
      <c r="B243" s="99" t="str">
        <f>IF(Process_Unit_Source_Desc!C265="","",Process_Unit_Source_Desc!C265)</f>
        <v/>
      </c>
      <c r="C243" s="82" t="str">
        <f t="shared" si="49"/>
        <v/>
      </c>
      <c r="D243" s="99" t="str">
        <f>IF(COUNTIF(B$2:B243,B243)=1,B243,"")</f>
        <v/>
      </c>
      <c r="T243" s="106" t="str">
        <f>+IF(Y243="","",MAX(T$1:T242)+1)</f>
        <v/>
      </c>
      <c r="U243" s="107" t="str">
        <f>IF(Emission_Limit_Detail!B265="","",Emission_Limit_Detail!B265)</f>
        <v/>
      </c>
      <c r="V243" s="107" t="str">
        <f>IF(Emission_Limit_Detail!C265="","",Emission_Limit_Detail!C265)</f>
        <v/>
      </c>
      <c r="W243" s="107" t="str">
        <f>IF(Emission_Limit_Detail!E265="","",Emission_Limit_Detail!E265)</f>
        <v/>
      </c>
      <c r="X243" s="107" t="str">
        <f t="shared" si="50"/>
        <v/>
      </c>
      <c r="Y243" s="108" t="str">
        <f>IF(COUNTIF(X$2:X243,X243)=1,X243,"")</f>
        <v/>
      </c>
      <c r="Z243" s="109" t="str">
        <f t="shared" si="51"/>
        <v/>
      </c>
      <c r="AA243" s="109" t="str">
        <f t="shared" si="52"/>
        <v/>
      </c>
      <c r="AB243" s="109" t="str">
        <f t="shared" si="53"/>
        <v/>
      </c>
      <c r="AC243" s="109" t="str">
        <f t="shared" si="54"/>
        <v/>
      </c>
      <c r="AD243" s="109" t="str">
        <f t="shared" si="55"/>
        <v/>
      </c>
      <c r="AE243" s="109"/>
    </row>
    <row r="244" spans="1:31" ht="16.5" x14ac:dyDescent="0.45">
      <c r="A244" s="115" t="str">
        <f>+IF(D244="","",MAX(A$1:A243)+1)</f>
        <v/>
      </c>
      <c r="B244" s="238" t="str">
        <f>IF(Process_Unit_Source_Desc!C266="","",Process_Unit_Source_Desc!C266)</f>
        <v/>
      </c>
      <c r="C244" s="239" t="str">
        <f t="shared" si="49"/>
        <v/>
      </c>
      <c r="D244" s="238" t="str">
        <f>IF(COUNTIF(B$2:B244,B244)=1,B244,"")</f>
        <v/>
      </c>
      <c r="T244" s="106" t="str">
        <f>+IF(Y244="","",MAX(T$1:T243)+1)</f>
        <v/>
      </c>
      <c r="U244" s="107" t="str">
        <f>IF(Emission_Limit_Detail!B266="","",Emission_Limit_Detail!B266)</f>
        <v/>
      </c>
      <c r="V244" s="107" t="str">
        <f>IF(Emission_Limit_Detail!C266="","",Emission_Limit_Detail!C266)</f>
        <v/>
      </c>
      <c r="W244" s="107" t="str">
        <f>IF(Emission_Limit_Detail!E266="","",Emission_Limit_Detail!E266)</f>
        <v/>
      </c>
      <c r="X244" s="107" t="str">
        <f t="shared" si="50"/>
        <v/>
      </c>
      <c r="Y244" s="108" t="str">
        <f>IF(COUNTIF(X$2:X244,X244)=1,X244,"")</f>
        <v/>
      </c>
      <c r="Z244" s="109" t="str">
        <f t="shared" si="51"/>
        <v/>
      </c>
      <c r="AA244" s="109" t="str">
        <f t="shared" si="52"/>
        <v/>
      </c>
      <c r="AB244" s="109" t="str">
        <f t="shared" si="53"/>
        <v/>
      </c>
      <c r="AC244" s="109" t="str">
        <f t="shared" si="54"/>
        <v/>
      </c>
      <c r="AD244" s="109" t="str">
        <f t="shared" si="55"/>
        <v/>
      </c>
      <c r="AE244" s="109"/>
    </row>
    <row r="245" spans="1:31" ht="16.5" x14ac:dyDescent="0.45">
      <c r="A245" s="171" t="str">
        <f>+IF(D245="","",MAX(A$1:A244)+1)</f>
        <v/>
      </c>
      <c r="B245" s="99" t="str">
        <f>IF(Process_Unit_Source_Desc!C267="","",Process_Unit_Source_Desc!C267)</f>
        <v/>
      </c>
      <c r="C245" s="82" t="str">
        <f t="shared" si="49"/>
        <v/>
      </c>
      <c r="D245" s="99" t="str">
        <f>IF(COUNTIF(B$2:B245,B245)=1,B245,"")</f>
        <v/>
      </c>
      <c r="T245" s="106" t="str">
        <f>+IF(Y245="","",MAX(T$1:T244)+1)</f>
        <v/>
      </c>
      <c r="U245" s="107" t="str">
        <f>IF(Emission_Limit_Detail!B267="","",Emission_Limit_Detail!B267)</f>
        <v/>
      </c>
      <c r="V245" s="107" t="str">
        <f>IF(Emission_Limit_Detail!C267="","",Emission_Limit_Detail!C267)</f>
        <v/>
      </c>
      <c r="W245" s="107" t="str">
        <f>IF(Emission_Limit_Detail!E267="","",Emission_Limit_Detail!E267)</f>
        <v/>
      </c>
      <c r="X245" s="107" t="str">
        <f t="shared" si="50"/>
        <v/>
      </c>
      <c r="Y245" s="108" t="str">
        <f>IF(COUNTIF(X$2:X245,X245)=1,X245,"")</f>
        <v/>
      </c>
      <c r="Z245" s="109" t="str">
        <f t="shared" si="51"/>
        <v/>
      </c>
      <c r="AA245" s="109" t="str">
        <f t="shared" si="52"/>
        <v/>
      </c>
      <c r="AB245" s="109" t="str">
        <f t="shared" si="53"/>
        <v/>
      </c>
      <c r="AC245" s="109" t="str">
        <f t="shared" si="54"/>
        <v/>
      </c>
      <c r="AD245" s="109" t="str">
        <f t="shared" si="55"/>
        <v/>
      </c>
      <c r="AE245" s="109"/>
    </row>
    <row r="246" spans="1:31" ht="16.5" x14ac:dyDescent="0.45">
      <c r="A246" s="115" t="str">
        <f>+IF(D246="","",MAX(A$1:A245)+1)</f>
        <v/>
      </c>
      <c r="B246" s="238" t="str">
        <f>IF(Process_Unit_Source_Desc!C268="","",Process_Unit_Source_Desc!C268)</f>
        <v/>
      </c>
      <c r="C246" s="239" t="str">
        <f t="shared" si="49"/>
        <v/>
      </c>
      <c r="D246" s="238" t="str">
        <f>IF(COUNTIF(B$2:B246,B246)=1,B246,"")</f>
        <v/>
      </c>
      <c r="T246" s="106" t="str">
        <f>+IF(Y246="","",MAX(T$1:T245)+1)</f>
        <v/>
      </c>
      <c r="U246" s="107" t="str">
        <f>IF(Emission_Limit_Detail!B268="","",Emission_Limit_Detail!B268)</f>
        <v/>
      </c>
      <c r="V246" s="107" t="str">
        <f>IF(Emission_Limit_Detail!C268="","",Emission_Limit_Detail!C268)</f>
        <v/>
      </c>
      <c r="W246" s="107" t="str">
        <f>IF(Emission_Limit_Detail!E268="","",Emission_Limit_Detail!E268)</f>
        <v/>
      </c>
      <c r="X246" s="107" t="str">
        <f t="shared" si="50"/>
        <v/>
      </c>
      <c r="Y246" s="108" t="str">
        <f>IF(COUNTIF(X$2:X246,X246)=1,X246,"")</f>
        <v/>
      </c>
      <c r="Z246" s="109" t="str">
        <f t="shared" si="51"/>
        <v/>
      </c>
      <c r="AA246" s="109" t="str">
        <f t="shared" si="52"/>
        <v/>
      </c>
      <c r="AB246" s="109" t="str">
        <f t="shared" si="53"/>
        <v/>
      </c>
      <c r="AC246" s="109" t="str">
        <f t="shared" si="54"/>
        <v/>
      </c>
      <c r="AD246" s="109" t="str">
        <f t="shared" si="55"/>
        <v/>
      </c>
      <c r="AE246" s="109"/>
    </row>
    <row r="247" spans="1:31" ht="16.5" x14ac:dyDescent="0.45">
      <c r="A247" s="171" t="str">
        <f>+IF(D247="","",MAX(A$1:A246)+1)</f>
        <v/>
      </c>
      <c r="B247" s="99" t="str">
        <f>IF(Process_Unit_Source_Desc!C269="","",Process_Unit_Source_Desc!C269)</f>
        <v/>
      </c>
      <c r="C247" s="82" t="str">
        <f t="shared" si="49"/>
        <v/>
      </c>
      <c r="D247" s="99" t="str">
        <f>IF(COUNTIF(B$2:B247,B247)=1,B247,"")</f>
        <v/>
      </c>
      <c r="T247" s="106" t="str">
        <f>+IF(Y247="","",MAX(T$1:T246)+1)</f>
        <v/>
      </c>
      <c r="U247" s="107" t="str">
        <f>IF(Emission_Limit_Detail!B269="","",Emission_Limit_Detail!B269)</f>
        <v/>
      </c>
      <c r="V247" s="107" t="str">
        <f>IF(Emission_Limit_Detail!C269="","",Emission_Limit_Detail!C269)</f>
        <v/>
      </c>
      <c r="W247" s="107" t="str">
        <f>IF(Emission_Limit_Detail!E269="","",Emission_Limit_Detail!E269)</f>
        <v/>
      </c>
      <c r="X247" s="107" t="str">
        <f t="shared" si="50"/>
        <v/>
      </c>
      <c r="Y247" s="108" t="str">
        <f>IF(COUNTIF(X$2:X247,X247)=1,X247,"")</f>
        <v/>
      </c>
      <c r="Z247" s="109" t="str">
        <f t="shared" si="51"/>
        <v/>
      </c>
      <c r="AA247" s="109" t="str">
        <f t="shared" si="52"/>
        <v/>
      </c>
      <c r="AB247" s="109" t="str">
        <f t="shared" si="53"/>
        <v/>
      </c>
      <c r="AC247" s="109" t="str">
        <f t="shared" si="54"/>
        <v/>
      </c>
      <c r="AD247" s="109" t="str">
        <f t="shared" si="55"/>
        <v/>
      </c>
      <c r="AE247" s="109"/>
    </row>
    <row r="248" spans="1:31" ht="16.5" x14ac:dyDescent="0.45">
      <c r="A248" s="115" t="str">
        <f>+IF(D248="","",MAX(A$1:A247)+1)</f>
        <v/>
      </c>
      <c r="B248" s="238" t="str">
        <f>IF(Process_Unit_Source_Desc!C270="","",Process_Unit_Source_Desc!C270)</f>
        <v/>
      </c>
      <c r="C248" s="239" t="str">
        <f t="shared" si="49"/>
        <v/>
      </c>
      <c r="D248" s="238" t="str">
        <f>IF(COUNTIF(B$2:B248,B248)=1,B248,"")</f>
        <v/>
      </c>
      <c r="T248" s="106" t="str">
        <f>+IF(Y248="","",MAX(T$1:T247)+1)</f>
        <v/>
      </c>
      <c r="U248" s="107" t="str">
        <f>IF(Emission_Limit_Detail!B270="","",Emission_Limit_Detail!B270)</f>
        <v/>
      </c>
      <c r="V248" s="107" t="str">
        <f>IF(Emission_Limit_Detail!C270="","",Emission_Limit_Detail!C270)</f>
        <v/>
      </c>
      <c r="W248" s="107" t="str">
        <f>IF(Emission_Limit_Detail!E270="","",Emission_Limit_Detail!E270)</f>
        <v/>
      </c>
      <c r="X248" s="107" t="str">
        <f t="shared" si="50"/>
        <v/>
      </c>
      <c r="Y248" s="108" t="str">
        <f>IF(COUNTIF(X$2:X248,X248)=1,X248,"")</f>
        <v/>
      </c>
      <c r="Z248" s="109" t="str">
        <f t="shared" si="51"/>
        <v/>
      </c>
      <c r="AA248" s="109" t="str">
        <f t="shared" si="52"/>
        <v/>
      </c>
      <c r="AB248" s="109" t="str">
        <f t="shared" si="53"/>
        <v/>
      </c>
      <c r="AC248" s="109" t="str">
        <f t="shared" si="54"/>
        <v/>
      </c>
      <c r="AD248" s="109" t="str">
        <f t="shared" si="55"/>
        <v/>
      </c>
      <c r="AE248" s="109"/>
    </row>
    <row r="249" spans="1:31" ht="16.5" x14ac:dyDescent="0.45">
      <c r="A249" s="171" t="str">
        <f>+IF(D249="","",MAX(A$1:A248)+1)</f>
        <v/>
      </c>
      <c r="B249" s="99" t="str">
        <f>IF(Process_Unit_Source_Desc!C271="","",Process_Unit_Source_Desc!C271)</f>
        <v/>
      </c>
      <c r="C249" s="82" t="str">
        <f t="shared" si="49"/>
        <v/>
      </c>
      <c r="D249" s="99" t="str">
        <f>IF(COUNTIF(B$2:B249,B249)=1,B249,"")</f>
        <v/>
      </c>
      <c r="T249" s="106" t="str">
        <f>+IF(Y249="","",MAX(T$1:T248)+1)</f>
        <v/>
      </c>
      <c r="U249" s="107" t="str">
        <f>IF(Emission_Limit_Detail!B271="","",Emission_Limit_Detail!B271)</f>
        <v/>
      </c>
      <c r="V249" s="107" t="str">
        <f>IF(Emission_Limit_Detail!C271="","",Emission_Limit_Detail!C271)</f>
        <v/>
      </c>
      <c r="W249" s="107" t="str">
        <f>IF(Emission_Limit_Detail!E271="","",Emission_Limit_Detail!E271)</f>
        <v/>
      </c>
      <c r="X249" s="107" t="str">
        <f t="shared" si="50"/>
        <v/>
      </c>
      <c r="Y249" s="108" t="str">
        <f>IF(COUNTIF(X$2:X249,X249)=1,X249,"")</f>
        <v/>
      </c>
      <c r="Z249" s="109" t="str">
        <f t="shared" si="51"/>
        <v/>
      </c>
      <c r="AA249" s="109" t="str">
        <f t="shared" si="52"/>
        <v/>
      </c>
      <c r="AB249" s="109" t="str">
        <f t="shared" si="53"/>
        <v/>
      </c>
      <c r="AC249" s="109" t="str">
        <f t="shared" si="54"/>
        <v/>
      </c>
      <c r="AD249" s="109" t="str">
        <f t="shared" si="55"/>
        <v/>
      </c>
      <c r="AE249" s="109"/>
    </row>
    <row r="250" spans="1:31" ht="16.5" x14ac:dyDescent="0.45">
      <c r="A250" s="115" t="str">
        <f>+IF(D250="","",MAX(A$1:A249)+1)</f>
        <v/>
      </c>
      <c r="B250" s="238" t="str">
        <f>IF(Process_Unit_Source_Desc!C272="","",Process_Unit_Source_Desc!C272)</f>
        <v/>
      </c>
      <c r="C250" s="239" t="str">
        <f t="shared" si="49"/>
        <v/>
      </c>
      <c r="D250" s="238" t="str">
        <f>IF(COUNTIF(B$2:B250,B250)=1,B250,"")</f>
        <v/>
      </c>
      <c r="T250" s="106" t="str">
        <f>+IF(Y250="","",MAX(T$1:T249)+1)</f>
        <v/>
      </c>
      <c r="U250" s="107" t="str">
        <f>IF(Emission_Limit_Detail!B272="","",Emission_Limit_Detail!B272)</f>
        <v/>
      </c>
      <c r="V250" s="107" t="str">
        <f>IF(Emission_Limit_Detail!C272="","",Emission_Limit_Detail!C272)</f>
        <v/>
      </c>
      <c r="W250" s="107" t="str">
        <f>IF(Emission_Limit_Detail!E272="","",Emission_Limit_Detail!E272)</f>
        <v/>
      </c>
      <c r="X250" s="107" t="str">
        <f t="shared" si="50"/>
        <v/>
      </c>
      <c r="Y250" s="108" t="str">
        <f>IF(COUNTIF(X$2:X250,X250)=1,X250,"")</f>
        <v/>
      </c>
      <c r="Z250" s="109" t="str">
        <f t="shared" si="51"/>
        <v/>
      </c>
      <c r="AA250" s="109" t="str">
        <f t="shared" si="52"/>
        <v/>
      </c>
      <c r="AB250" s="109" t="str">
        <f t="shared" si="53"/>
        <v/>
      </c>
      <c r="AC250" s="109" t="str">
        <f t="shared" si="54"/>
        <v/>
      </c>
      <c r="AD250" s="109" t="str">
        <f t="shared" si="55"/>
        <v/>
      </c>
      <c r="AE250" s="109"/>
    </row>
    <row r="251" spans="1:31" ht="16.5" x14ac:dyDescent="0.45">
      <c r="A251" s="171" t="str">
        <f>+IF(D251="","",MAX(A$1:A250)+1)</f>
        <v/>
      </c>
      <c r="B251" s="99" t="str">
        <f>IF(Process_Unit_Source_Desc!C273="","",Process_Unit_Source_Desc!C273)</f>
        <v/>
      </c>
      <c r="C251" s="82" t="str">
        <f t="shared" si="49"/>
        <v/>
      </c>
      <c r="D251" s="99" t="str">
        <f>IF(COUNTIF(B$2:B251,B251)=1,B251,"")</f>
        <v/>
      </c>
      <c r="T251" s="106" t="str">
        <f>+IF(Y251="","",MAX(T$1:T250)+1)</f>
        <v/>
      </c>
      <c r="U251" s="107" t="str">
        <f>IF(Emission_Limit_Detail!B273="","",Emission_Limit_Detail!B273)</f>
        <v/>
      </c>
      <c r="V251" s="107" t="str">
        <f>IF(Emission_Limit_Detail!C273="","",Emission_Limit_Detail!C273)</f>
        <v/>
      </c>
      <c r="W251" s="107" t="str">
        <f>IF(Emission_Limit_Detail!E273="","",Emission_Limit_Detail!E273)</f>
        <v/>
      </c>
      <c r="X251" s="107" t="str">
        <f t="shared" si="50"/>
        <v/>
      </c>
      <c r="Y251" s="108" t="str">
        <f>IF(COUNTIF(X$2:X251,X251)=1,X251,"")</f>
        <v/>
      </c>
      <c r="Z251" s="109" t="str">
        <f t="shared" si="51"/>
        <v/>
      </c>
      <c r="AA251" s="109" t="str">
        <f t="shared" si="52"/>
        <v/>
      </c>
      <c r="AB251" s="109" t="str">
        <f t="shared" si="53"/>
        <v/>
      </c>
      <c r="AC251" s="109" t="str">
        <f t="shared" si="54"/>
        <v/>
      </c>
      <c r="AD251" s="109" t="str">
        <f t="shared" si="55"/>
        <v/>
      </c>
      <c r="AE251" s="109"/>
    </row>
    <row r="252" spans="1:31" ht="16.5" x14ac:dyDescent="0.45">
      <c r="A252" s="115" t="str">
        <f>+IF(D252="","",MAX(A$1:A251)+1)</f>
        <v/>
      </c>
      <c r="B252" s="238" t="str">
        <f>IF(Process_Unit_Source_Desc!C274="","",Process_Unit_Source_Desc!C274)</f>
        <v/>
      </c>
      <c r="C252" s="239" t="str">
        <f t="shared" si="49"/>
        <v/>
      </c>
      <c r="D252" s="238" t="str">
        <f>IF(COUNTIF(B$2:B252,B252)=1,B252,"")</f>
        <v/>
      </c>
      <c r="T252" s="106" t="str">
        <f>+IF(Y252="","",MAX(T$1:T251)+1)</f>
        <v/>
      </c>
      <c r="U252" s="107" t="str">
        <f>IF(Emission_Limit_Detail!B274="","",Emission_Limit_Detail!B274)</f>
        <v/>
      </c>
      <c r="V252" s="107" t="str">
        <f>IF(Emission_Limit_Detail!C274="","",Emission_Limit_Detail!C274)</f>
        <v/>
      </c>
      <c r="W252" s="107" t="str">
        <f>IF(Emission_Limit_Detail!E274="","",Emission_Limit_Detail!E274)</f>
        <v/>
      </c>
      <c r="X252" s="107" t="str">
        <f t="shared" si="50"/>
        <v/>
      </c>
      <c r="Y252" s="108" t="str">
        <f>IF(COUNTIF(X$2:X252,X252)=1,X252,"")</f>
        <v/>
      </c>
      <c r="Z252" s="109" t="str">
        <f t="shared" si="51"/>
        <v/>
      </c>
      <c r="AA252" s="109" t="str">
        <f t="shared" si="52"/>
        <v/>
      </c>
      <c r="AB252" s="109" t="str">
        <f t="shared" si="53"/>
        <v/>
      </c>
      <c r="AC252" s="109" t="str">
        <f t="shared" si="54"/>
        <v/>
      </c>
      <c r="AD252" s="109" t="str">
        <f t="shared" si="55"/>
        <v/>
      </c>
      <c r="AE252" s="109"/>
    </row>
    <row r="253" spans="1:31" ht="16.5" x14ac:dyDescent="0.45">
      <c r="A253" s="171" t="str">
        <f>+IF(D253="","",MAX(A$1:A252)+1)</f>
        <v/>
      </c>
      <c r="B253" s="99" t="str">
        <f>IF(Process_Unit_Source_Desc!C275="","",Process_Unit_Source_Desc!C275)</f>
        <v/>
      </c>
      <c r="C253" s="82" t="str">
        <f t="shared" si="49"/>
        <v/>
      </c>
      <c r="D253" s="99" t="str">
        <f>IF(COUNTIF(B$2:B253,B253)=1,B253,"")</f>
        <v/>
      </c>
      <c r="T253" s="106" t="str">
        <f>+IF(Y253="","",MAX(T$1:T252)+1)</f>
        <v/>
      </c>
      <c r="U253" s="107" t="str">
        <f>IF(Emission_Limit_Detail!B275="","",Emission_Limit_Detail!B275)</f>
        <v/>
      </c>
      <c r="V253" s="107" t="str">
        <f>IF(Emission_Limit_Detail!C275="","",Emission_Limit_Detail!C275)</f>
        <v/>
      </c>
      <c r="W253" s="107" t="str">
        <f>IF(Emission_Limit_Detail!E275="","",Emission_Limit_Detail!E275)</f>
        <v/>
      </c>
      <c r="X253" s="107" t="str">
        <f t="shared" si="50"/>
        <v/>
      </c>
      <c r="Y253" s="108" t="str">
        <f>IF(COUNTIF(X$2:X253,X253)=1,X253,"")</f>
        <v/>
      </c>
      <c r="Z253" s="109" t="str">
        <f t="shared" si="51"/>
        <v/>
      </c>
      <c r="AA253" s="109" t="str">
        <f t="shared" si="52"/>
        <v/>
      </c>
      <c r="AB253" s="109" t="str">
        <f t="shared" si="53"/>
        <v/>
      </c>
      <c r="AC253" s="109" t="str">
        <f t="shared" si="54"/>
        <v/>
      </c>
      <c r="AD253" s="109" t="str">
        <f t="shared" si="55"/>
        <v/>
      </c>
      <c r="AE253" s="109"/>
    </row>
    <row r="254" spans="1:31" ht="16.5" x14ac:dyDescent="0.45">
      <c r="A254" s="115" t="str">
        <f>+IF(D254="","",MAX(A$1:A253)+1)</f>
        <v/>
      </c>
      <c r="B254" s="238" t="str">
        <f>IF(Process_Unit_Source_Desc!C276="","",Process_Unit_Source_Desc!C276)</f>
        <v/>
      </c>
      <c r="C254" s="239" t="str">
        <f t="shared" si="49"/>
        <v/>
      </c>
      <c r="D254" s="238" t="str">
        <f>IF(COUNTIF(B$2:B254,B254)=1,B254,"")</f>
        <v/>
      </c>
      <c r="T254" s="106" t="str">
        <f>+IF(Y254="","",MAX(T$1:T253)+1)</f>
        <v/>
      </c>
      <c r="U254" s="107" t="str">
        <f>IF(Emission_Limit_Detail!B276="","",Emission_Limit_Detail!B276)</f>
        <v/>
      </c>
      <c r="V254" s="107" t="str">
        <f>IF(Emission_Limit_Detail!C276="","",Emission_Limit_Detail!C276)</f>
        <v/>
      </c>
      <c r="W254" s="107" t="str">
        <f>IF(Emission_Limit_Detail!E276="","",Emission_Limit_Detail!E276)</f>
        <v/>
      </c>
      <c r="X254" s="107" t="str">
        <f t="shared" si="50"/>
        <v/>
      </c>
      <c r="Y254" s="108" t="str">
        <f>IF(COUNTIF(X$2:X254,X254)=1,X254,"")</f>
        <v/>
      </c>
      <c r="Z254" s="109" t="str">
        <f t="shared" si="51"/>
        <v/>
      </c>
      <c r="AA254" s="109" t="str">
        <f t="shared" si="52"/>
        <v/>
      </c>
      <c r="AB254" s="109" t="str">
        <f t="shared" si="53"/>
        <v/>
      </c>
      <c r="AC254" s="109" t="str">
        <f t="shared" si="54"/>
        <v/>
      </c>
      <c r="AD254" s="109" t="str">
        <f t="shared" si="55"/>
        <v/>
      </c>
      <c r="AE254" s="109"/>
    </row>
    <row r="255" spans="1:31" ht="16.5" x14ac:dyDescent="0.45">
      <c r="A255" s="171" t="str">
        <f>+IF(D255="","",MAX(A$1:A254)+1)</f>
        <v/>
      </c>
      <c r="B255" s="99" t="str">
        <f>IF(Process_Unit_Source_Desc!C277="","",Process_Unit_Source_Desc!C277)</f>
        <v/>
      </c>
      <c r="C255" s="82" t="str">
        <f t="shared" si="49"/>
        <v/>
      </c>
      <c r="D255" s="99" t="str">
        <f>IF(COUNTIF(B$2:B255,B255)=1,B255,"")</f>
        <v/>
      </c>
      <c r="T255" s="106" t="str">
        <f>+IF(Y255="","",MAX(T$1:T254)+1)</f>
        <v/>
      </c>
      <c r="U255" s="107" t="str">
        <f>IF(Emission_Limit_Detail!B277="","",Emission_Limit_Detail!B277)</f>
        <v/>
      </c>
      <c r="V255" s="107" t="str">
        <f>IF(Emission_Limit_Detail!C277="","",Emission_Limit_Detail!C277)</f>
        <v/>
      </c>
      <c r="W255" s="107" t="str">
        <f>IF(Emission_Limit_Detail!E277="","",Emission_Limit_Detail!E277)</f>
        <v/>
      </c>
      <c r="X255" s="107" t="str">
        <f t="shared" si="50"/>
        <v/>
      </c>
      <c r="Y255" s="108" t="str">
        <f>IF(COUNTIF(X$2:X255,X255)=1,X255,"")</f>
        <v/>
      </c>
      <c r="Z255" s="109" t="str">
        <f t="shared" si="51"/>
        <v/>
      </c>
      <c r="AA255" s="109" t="str">
        <f t="shared" si="52"/>
        <v/>
      </c>
      <c r="AB255" s="109" t="str">
        <f t="shared" si="53"/>
        <v/>
      </c>
      <c r="AC255" s="109" t="str">
        <f t="shared" si="54"/>
        <v/>
      </c>
      <c r="AD255" s="109" t="str">
        <f t="shared" si="55"/>
        <v/>
      </c>
      <c r="AE255" s="109"/>
    </row>
    <row r="256" spans="1:31" ht="16.5" x14ac:dyDescent="0.45">
      <c r="A256" s="115" t="str">
        <f>+IF(D256="","",MAX(A$1:A255)+1)</f>
        <v/>
      </c>
      <c r="B256" s="238" t="str">
        <f>IF(Process_Unit_Source_Desc!C278="","",Process_Unit_Source_Desc!C278)</f>
        <v/>
      </c>
      <c r="C256" s="239" t="str">
        <f t="shared" si="49"/>
        <v/>
      </c>
      <c r="D256" s="238" t="str">
        <f>IF(COUNTIF(B$2:B256,B256)=1,B256,"")</f>
        <v/>
      </c>
      <c r="T256" s="106" t="str">
        <f>+IF(Y256="","",MAX(T$1:T255)+1)</f>
        <v/>
      </c>
      <c r="U256" s="107" t="str">
        <f>IF(Emission_Limit_Detail!B278="","",Emission_Limit_Detail!B278)</f>
        <v/>
      </c>
      <c r="V256" s="107" t="str">
        <f>IF(Emission_Limit_Detail!C278="","",Emission_Limit_Detail!C278)</f>
        <v/>
      </c>
      <c r="W256" s="107" t="str">
        <f>IF(Emission_Limit_Detail!E278="","",Emission_Limit_Detail!E278)</f>
        <v/>
      </c>
      <c r="X256" s="107" t="str">
        <f t="shared" si="50"/>
        <v/>
      </c>
      <c r="Y256" s="108" t="str">
        <f>IF(COUNTIF(X$2:X256,X256)=1,X256,"")</f>
        <v/>
      </c>
      <c r="Z256" s="109" t="str">
        <f t="shared" si="51"/>
        <v/>
      </c>
      <c r="AA256" s="109" t="str">
        <f t="shared" si="52"/>
        <v/>
      </c>
      <c r="AB256" s="109" t="str">
        <f t="shared" si="53"/>
        <v/>
      </c>
      <c r="AC256" s="109" t="str">
        <f t="shared" si="54"/>
        <v/>
      </c>
      <c r="AD256" s="109" t="str">
        <f t="shared" si="55"/>
        <v/>
      </c>
      <c r="AE256" s="109"/>
    </row>
    <row r="257" spans="1:31" ht="16.5" x14ac:dyDescent="0.45">
      <c r="A257" s="171" t="str">
        <f>+IF(D257="","",MAX(A$1:A256)+1)</f>
        <v/>
      </c>
      <c r="B257" s="99" t="str">
        <f>IF(Process_Unit_Source_Desc!C279="","",Process_Unit_Source_Desc!C279)</f>
        <v/>
      </c>
      <c r="C257" s="82" t="str">
        <f t="shared" si="49"/>
        <v/>
      </c>
      <c r="D257" s="99" t="str">
        <f>IF(COUNTIF(B$2:B257,B257)=1,B257,"")</f>
        <v/>
      </c>
      <c r="T257" s="106" t="str">
        <f>+IF(Y257="","",MAX(T$1:T256)+1)</f>
        <v/>
      </c>
      <c r="U257" s="107" t="str">
        <f>IF(Emission_Limit_Detail!B279="","",Emission_Limit_Detail!B279)</f>
        <v/>
      </c>
      <c r="V257" s="107" t="str">
        <f>IF(Emission_Limit_Detail!C279="","",Emission_Limit_Detail!C279)</f>
        <v/>
      </c>
      <c r="W257" s="107" t="str">
        <f>IF(Emission_Limit_Detail!E279="","",Emission_Limit_Detail!E279)</f>
        <v/>
      </c>
      <c r="X257" s="107" t="str">
        <f t="shared" si="50"/>
        <v/>
      </c>
      <c r="Y257" s="108" t="str">
        <f>IF(COUNTIF(X$2:X257,X257)=1,X257,"")</f>
        <v/>
      </c>
      <c r="Z257" s="109" t="str">
        <f t="shared" si="51"/>
        <v/>
      </c>
      <c r="AA257" s="109" t="str">
        <f t="shared" si="52"/>
        <v/>
      </c>
      <c r="AB257" s="109" t="str">
        <f t="shared" si="53"/>
        <v/>
      </c>
      <c r="AC257" s="109" t="str">
        <f t="shared" si="54"/>
        <v/>
      </c>
      <c r="AD257" s="109" t="str">
        <f t="shared" si="55"/>
        <v/>
      </c>
      <c r="AE257" s="109"/>
    </row>
    <row r="258" spans="1:31" ht="16.5" x14ac:dyDescent="0.45">
      <c r="A258" s="115" t="str">
        <f>+IF(D258="","",MAX(A$1:A257)+1)</f>
        <v/>
      </c>
      <c r="B258" s="238" t="str">
        <f>IF(Process_Unit_Source_Desc!C280="","",Process_Unit_Source_Desc!C280)</f>
        <v/>
      </c>
      <c r="C258" s="239" t="str">
        <f t="shared" ref="C258:C321" si="56">+IFERROR(INDEX(B$2:B$501,MATCH(ROW()-ROW($C$1),A$2:A$501,0)),"")</f>
        <v/>
      </c>
      <c r="D258" s="238" t="str">
        <f>IF(COUNTIF(B$2:B258,B258)=1,B258,"")</f>
        <v/>
      </c>
      <c r="T258" s="106" t="str">
        <f>+IF(Y258="","",MAX(T$1:T257)+1)</f>
        <v/>
      </c>
      <c r="U258" s="107" t="str">
        <f>IF(Emission_Limit_Detail!B280="","",Emission_Limit_Detail!B280)</f>
        <v/>
      </c>
      <c r="V258" s="107" t="str">
        <f>IF(Emission_Limit_Detail!C280="","",Emission_Limit_Detail!C280)</f>
        <v/>
      </c>
      <c r="W258" s="107" t="str">
        <f>IF(Emission_Limit_Detail!E280="","",Emission_Limit_Detail!E280)</f>
        <v/>
      </c>
      <c r="X258" s="107" t="str">
        <f t="shared" ref="X258:X321" si="57">U258&amp;V258&amp;W258</f>
        <v/>
      </c>
      <c r="Y258" s="108" t="str">
        <f>IF(COUNTIF(X$2:X258,X258)=1,X258,"")</f>
        <v/>
      </c>
      <c r="Z258" s="109" t="str">
        <f t="shared" ref="Z258:Z321" si="58">+IFERROR(INDEX(U$2:U$955,MATCH(ROW()-ROW(GX$1),T$2:T$955,0)),"")</f>
        <v/>
      </c>
      <c r="AA258" s="109" t="str">
        <f t="shared" ref="AA258:AA321" si="59">+IFERROR(INDEX(V$2:V$955,MATCH(ROW()-ROW(Y$1),T$2:T$955,0)),"")</f>
        <v/>
      </c>
      <c r="AB258" s="109" t="str">
        <f t="shared" ref="AB258:AB321" si="60">+IFERROR(INDEX(W$2:W$955,MATCH(ROW()-ROW(Y$1),T$2:T$955,0)),"")</f>
        <v/>
      </c>
      <c r="AC258" s="109" t="str">
        <f t="shared" ref="AC258:AC321" si="61">IF(Z258="","",Z258&amp;AA258)</f>
        <v/>
      </c>
      <c r="AD258" s="109" t="str">
        <f t="shared" ref="AD258:AD321" si="62">IF(Z258="","",VLOOKUP(AC258,$AN$2:$AR$78,5,FALSE))</f>
        <v/>
      </c>
      <c r="AE258" s="109"/>
    </row>
    <row r="259" spans="1:31" ht="16.5" x14ac:dyDescent="0.45">
      <c r="A259" s="171" t="str">
        <f>+IF(D259="","",MAX(A$1:A258)+1)</f>
        <v/>
      </c>
      <c r="B259" s="99" t="str">
        <f>IF(Process_Unit_Source_Desc!C281="","",Process_Unit_Source_Desc!C281)</f>
        <v/>
      </c>
      <c r="C259" s="82" t="str">
        <f t="shared" si="56"/>
        <v/>
      </c>
      <c r="D259" s="99" t="str">
        <f>IF(COUNTIF(B$2:B259,B259)=1,B259,"")</f>
        <v/>
      </c>
      <c r="T259" s="106" t="str">
        <f>+IF(Y259="","",MAX(T$1:T258)+1)</f>
        <v/>
      </c>
      <c r="U259" s="107" t="str">
        <f>IF(Emission_Limit_Detail!B281="","",Emission_Limit_Detail!B281)</f>
        <v/>
      </c>
      <c r="V259" s="107" t="str">
        <f>IF(Emission_Limit_Detail!C281="","",Emission_Limit_Detail!C281)</f>
        <v/>
      </c>
      <c r="W259" s="107" t="str">
        <f>IF(Emission_Limit_Detail!E281="","",Emission_Limit_Detail!E281)</f>
        <v/>
      </c>
      <c r="X259" s="107" t="str">
        <f t="shared" si="57"/>
        <v/>
      </c>
      <c r="Y259" s="108" t="str">
        <f>IF(COUNTIF(X$2:X259,X259)=1,X259,"")</f>
        <v/>
      </c>
      <c r="Z259" s="109" t="str">
        <f t="shared" si="58"/>
        <v/>
      </c>
      <c r="AA259" s="109" t="str">
        <f t="shared" si="59"/>
        <v/>
      </c>
      <c r="AB259" s="109" t="str">
        <f t="shared" si="60"/>
        <v/>
      </c>
      <c r="AC259" s="109" t="str">
        <f t="shared" si="61"/>
        <v/>
      </c>
      <c r="AD259" s="109" t="str">
        <f t="shared" si="62"/>
        <v/>
      </c>
      <c r="AE259" s="109"/>
    </row>
    <row r="260" spans="1:31" ht="16.5" x14ac:dyDescent="0.45">
      <c r="A260" s="115" t="str">
        <f>+IF(D260="","",MAX(A$1:A259)+1)</f>
        <v/>
      </c>
      <c r="B260" s="238" t="str">
        <f>IF(Process_Unit_Source_Desc!C282="","",Process_Unit_Source_Desc!C282)</f>
        <v/>
      </c>
      <c r="C260" s="239" t="str">
        <f t="shared" si="56"/>
        <v/>
      </c>
      <c r="D260" s="238" t="str">
        <f>IF(COUNTIF(B$2:B260,B260)=1,B260,"")</f>
        <v/>
      </c>
      <c r="T260" s="106" t="str">
        <f>+IF(Y260="","",MAX(T$1:T259)+1)</f>
        <v/>
      </c>
      <c r="U260" s="107" t="str">
        <f>IF(Emission_Limit_Detail!B282="","",Emission_Limit_Detail!B282)</f>
        <v/>
      </c>
      <c r="V260" s="107" t="str">
        <f>IF(Emission_Limit_Detail!C282="","",Emission_Limit_Detail!C282)</f>
        <v/>
      </c>
      <c r="W260" s="107" t="str">
        <f>IF(Emission_Limit_Detail!E282="","",Emission_Limit_Detail!E282)</f>
        <v/>
      </c>
      <c r="X260" s="107" t="str">
        <f t="shared" si="57"/>
        <v/>
      </c>
      <c r="Y260" s="108" t="str">
        <f>IF(COUNTIF(X$2:X260,X260)=1,X260,"")</f>
        <v/>
      </c>
      <c r="Z260" s="109" t="str">
        <f t="shared" si="58"/>
        <v/>
      </c>
      <c r="AA260" s="109" t="str">
        <f t="shared" si="59"/>
        <v/>
      </c>
      <c r="AB260" s="109" t="str">
        <f t="shared" si="60"/>
        <v/>
      </c>
      <c r="AC260" s="109" t="str">
        <f t="shared" si="61"/>
        <v/>
      </c>
      <c r="AD260" s="109" t="str">
        <f t="shared" si="62"/>
        <v/>
      </c>
      <c r="AE260" s="109"/>
    </row>
    <row r="261" spans="1:31" ht="16.5" x14ac:dyDescent="0.45">
      <c r="A261" s="171" t="str">
        <f>+IF(D261="","",MAX(A$1:A260)+1)</f>
        <v/>
      </c>
      <c r="B261" s="99" t="str">
        <f>IF(Process_Unit_Source_Desc!C283="","",Process_Unit_Source_Desc!C283)</f>
        <v/>
      </c>
      <c r="C261" s="82" t="str">
        <f t="shared" si="56"/>
        <v/>
      </c>
      <c r="D261" s="99" t="str">
        <f>IF(COUNTIF(B$2:B261,B261)=1,B261,"")</f>
        <v/>
      </c>
      <c r="T261" s="106" t="str">
        <f>+IF(Y261="","",MAX(T$1:T260)+1)</f>
        <v/>
      </c>
      <c r="U261" s="107" t="str">
        <f>IF(Emission_Limit_Detail!B283="","",Emission_Limit_Detail!B283)</f>
        <v/>
      </c>
      <c r="V261" s="107" t="str">
        <f>IF(Emission_Limit_Detail!C283="","",Emission_Limit_Detail!C283)</f>
        <v/>
      </c>
      <c r="W261" s="107" t="str">
        <f>IF(Emission_Limit_Detail!E283="","",Emission_Limit_Detail!E283)</f>
        <v/>
      </c>
      <c r="X261" s="107" t="str">
        <f t="shared" si="57"/>
        <v/>
      </c>
      <c r="Y261" s="108" t="str">
        <f>IF(COUNTIF(X$2:X261,X261)=1,X261,"")</f>
        <v/>
      </c>
      <c r="Z261" s="109" t="str">
        <f t="shared" si="58"/>
        <v/>
      </c>
      <c r="AA261" s="109" t="str">
        <f t="shared" si="59"/>
        <v/>
      </c>
      <c r="AB261" s="109" t="str">
        <f t="shared" si="60"/>
        <v/>
      </c>
      <c r="AC261" s="109" t="str">
        <f t="shared" si="61"/>
        <v/>
      </c>
      <c r="AD261" s="109" t="str">
        <f t="shared" si="62"/>
        <v/>
      </c>
      <c r="AE261" s="109"/>
    </row>
    <row r="262" spans="1:31" ht="16.5" x14ac:dyDescent="0.45">
      <c r="A262" s="115" t="str">
        <f>+IF(D262="","",MAX(A$1:A261)+1)</f>
        <v/>
      </c>
      <c r="B262" s="238" t="str">
        <f>IF(Process_Unit_Source_Desc!C284="","",Process_Unit_Source_Desc!C284)</f>
        <v/>
      </c>
      <c r="C262" s="239" t="str">
        <f t="shared" si="56"/>
        <v/>
      </c>
      <c r="D262" s="238" t="str">
        <f>IF(COUNTIF(B$2:B262,B262)=1,B262,"")</f>
        <v/>
      </c>
      <c r="T262" s="106" t="str">
        <f>+IF(Y262="","",MAX(T$1:T261)+1)</f>
        <v/>
      </c>
      <c r="U262" s="107" t="str">
        <f>IF(Emission_Limit_Detail!B284="","",Emission_Limit_Detail!B284)</f>
        <v/>
      </c>
      <c r="V262" s="107" t="str">
        <f>IF(Emission_Limit_Detail!C284="","",Emission_Limit_Detail!C284)</f>
        <v/>
      </c>
      <c r="W262" s="107" t="str">
        <f>IF(Emission_Limit_Detail!E284="","",Emission_Limit_Detail!E284)</f>
        <v/>
      </c>
      <c r="X262" s="107" t="str">
        <f t="shared" si="57"/>
        <v/>
      </c>
      <c r="Y262" s="108" t="str">
        <f>IF(COUNTIF(X$2:X262,X262)=1,X262,"")</f>
        <v/>
      </c>
      <c r="Z262" s="109" t="str">
        <f t="shared" si="58"/>
        <v/>
      </c>
      <c r="AA262" s="109" t="str">
        <f t="shared" si="59"/>
        <v/>
      </c>
      <c r="AB262" s="109" t="str">
        <f t="shared" si="60"/>
        <v/>
      </c>
      <c r="AC262" s="109" t="str">
        <f t="shared" si="61"/>
        <v/>
      </c>
      <c r="AD262" s="109" t="str">
        <f t="shared" si="62"/>
        <v/>
      </c>
      <c r="AE262" s="109"/>
    </row>
    <row r="263" spans="1:31" ht="16.5" x14ac:dyDescent="0.45">
      <c r="A263" s="171" t="str">
        <f>+IF(D263="","",MAX(A$1:A262)+1)</f>
        <v/>
      </c>
      <c r="B263" s="99" t="str">
        <f>IF(Process_Unit_Source_Desc!C285="","",Process_Unit_Source_Desc!C285)</f>
        <v/>
      </c>
      <c r="C263" s="82" t="str">
        <f t="shared" si="56"/>
        <v/>
      </c>
      <c r="D263" s="99" t="str">
        <f>IF(COUNTIF(B$2:B263,B263)=1,B263,"")</f>
        <v/>
      </c>
      <c r="T263" s="106" t="str">
        <f>+IF(Y263="","",MAX(T$1:T262)+1)</f>
        <v/>
      </c>
      <c r="U263" s="107" t="str">
        <f>IF(Emission_Limit_Detail!B285="","",Emission_Limit_Detail!B285)</f>
        <v/>
      </c>
      <c r="V263" s="107" t="str">
        <f>IF(Emission_Limit_Detail!C285="","",Emission_Limit_Detail!C285)</f>
        <v/>
      </c>
      <c r="W263" s="107" t="str">
        <f>IF(Emission_Limit_Detail!E285="","",Emission_Limit_Detail!E285)</f>
        <v/>
      </c>
      <c r="X263" s="107" t="str">
        <f t="shared" si="57"/>
        <v/>
      </c>
      <c r="Y263" s="108" t="str">
        <f>IF(COUNTIF(X$2:X263,X263)=1,X263,"")</f>
        <v/>
      </c>
      <c r="Z263" s="109" t="str">
        <f t="shared" si="58"/>
        <v/>
      </c>
      <c r="AA263" s="109" t="str">
        <f t="shared" si="59"/>
        <v/>
      </c>
      <c r="AB263" s="109" t="str">
        <f t="shared" si="60"/>
        <v/>
      </c>
      <c r="AC263" s="109" t="str">
        <f t="shared" si="61"/>
        <v/>
      </c>
      <c r="AD263" s="109" t="str">
        <f t="shared" si="62"/>
        <v/>
      </c>
      <c r="AE263" s="109"/>
    </row>
    <row r="264" spans="1:31" ht="16.5" x14ac:dyDescent="0.45">
      <c r="A264" s="115" t="str">
        <f>+IF(D264="","",MAX(A$1:A263)+1)</f>
        <v/>
      </c>
      <c r="B264" s="238" t="str">
        <f>IF(Process_Unit_Source_Desc!C286="","",Process_Unit_Source_Desc!C286)</f>
        <v/>
      </c>
      <c r="C264" s="239" t="str">
        <f t="shared" si="56"/>
        <v/>
      </c>
      <c r="D264" s="238" t="str">
        <f>IF(COUNTIF(B$2:B264,B264)=1,B264,"")</f>
        <v/>
      </c>
      <c r="T264" s="106" t="str">
        <f>+IF(Y264="","",MAX(T$1:T263)+1)</f>
        <v/>
      </c>
      <c r="U264" s="107" t="str">
        <f>IF(Emission_Limit_Detail!B286="","",Emission_Limit_Detail!B286)</f>
        <v/>
      </c>
      <c r="V264" s="107" t="str">
        <f>IF(Emission_Limit_Detail!C286="","",Emission_Limit_Detail!C286)</f>
        <v/>
      </c>
      <c r="W264" s="107" t="str">
        <f>IF(Emission_Limit_Detail!E286="","",Emission_Limit_Detail!E286)</f>
        <v/>
      </c>
      <c r="X264" s="107" t="str">
        <f t="shared" si="57"/>
        <v/>
      </c>
      <c r="Y264" s="108" t="str">
        <f>IF(COUNTIF(X$2:X264,X264)=1,X264,"")</f>
        <v/>
      </c>
      <c r="Z264" s="109" t="str">
        <f t="shared" si="58"/>
        <v/>
      </c>
      <c r="AA264" s="109" t="str">
        <f t="shared" si="59"/>
        <v/>
      </c>
      <c r="AB264" s="109" t="str">
        <f t="shared" si="60"/>
        <v/>
      </c>
      <c r="AC264" s="109" t="str">
        <f t="shared" si="61"/>
        <v/>
      </c>
      <c r="AD264" s="109" t="str">
        <f t="shared" si="62"/>
        <v/>
      </c>
      <c r="AE264" s="109"/>
    </row>
    <row r="265" spans="1:31" ht="16.5" x14ac:dyDescent="0.45">
      <c r="A265" s="171" t="str">
        <f>+IF(D265="","",MAX(A$1:A264)+1)</f>
        <v/>
      </c>
      <c r="B265" s="99" t="str">
        <f>IF(Process_Unit_Source_Desc!C287="","",Process_Unit_Source_Desc!C287)</f>
        <v/>
      </c>
      <c r="C265" s="82" t="str">
        <f t="shared" si="56"/>
        <v/>
      </c>
      <c r="D265" s="99" t="str">
        <f>IF(COUNTIF(B$2:B265,B265)=1,B265,"")</f>
        <v/>
      </c>
      <c r="T265" s="106" t="str">
        <f>+IF(Y265="","",MAX(T$1:T264)+1)</f>
        <v/>
      </c>
      <c r="U265" s="107" t="str">
        <f>IF(Emission_Limit_Detail!B287="","",Emission_Limit_Detail!B287)</f>
        <v/>
      </c>
      <c r="V265" s="107" t="str">
        <f>IF(Emission_Limit_Detail!C287="","",Emission_Limit_Detail!C287)</f>
        <v/>
      </c>
      <c r="W265" s="107" t="str">
        <f>IF(Emission_Limit_Detail!E287="","",Emission_Limit_Detail!E287)</f>
        <v/>
      </c>
      <c r="X265" s="107" t="str">
        <f t="shared" si="57"/>
        <v/>
      </c>
      <c r="Y265" s="108" t="str">
        <f>IF(COUNTIF(X$2:X265,X265)=1,X265,"")</f>
        <v/>
      </c>
      <c r="Z265" s="109" t="str">
        <f t="shared" si="58"/>
        <v/>
      </c>
      <c r="AA265" s="109" t="str">
        <f t="shared" si="59"/>
        <v/>
      </c>
      <c r="AB265" s="109" t="str">
        <f t="shared" si="60"/>
        <v/>
      </c>
      <c r="AC265" s="109" t="str">
        <f t="shared" si="61"/>
        <v/>
      </c>
      <c r="AD265" s="109" t="str">
        <f t="shared" si="62"/>
        <v/>
      </c>
      <c r="AE265" s="109"/>
    </row>
    <row r="266" spans="1:31" ht="16.5" x14ac:dyDescent="0.45">
      <c r="A266" s="115" t="str">
        <f>+IF(D266="","",MAX(A$1:A265)+1)</f>
        <v/>
      </c>
      <c r="B266" s="238" t="str">
        <f>IF(Process_Unit_Source_Desc!C288="","",Process_Unit_Source_Desc!C288)</f>
        <v/>
      </c>
      <c r="C266" s="239" t="str">
        <f t="shared" si="56"/>
        <v/>
      </c>
      <c r="D266" s="238" t="str">
        <f>IF(COUNTIF(B$2:B266,B266)=1,B266,"")</f>
        <v/>
      </c>
      <c r="T266" s="106" t="str">
        <f>+IF(Y266="","",MAX(T$1:T265)+1)</f>
        <v/>
      </c>
      <c r="U266" s="107" t="str">
        <f>IF(Emission_Limit_Detail!B288="","",Emission_Limit_Detail!B288)</f>
        <v/>
      </c>
      <c r="V266" s="107" t="str">
        <f>IF(Emission_Limit_Detail!C288="","",Emission_Limit_Detail!C288)</f>
        <v/>
      </c>
      <c r="W266" s="107" t="str">
        <f>IF(Emission_Limit_Detail!E288="","",Emission_Limit_Detail!E288)</f>
        <v/>
      </c>
      <c r="X266" s="107" t="str">
        <f t="shared" si="57"/>
        <v/>
      </c>
      <c r="Y266" s="108" t="str">
        <f>IF(COUNTIF(X$2:X266,X266)=1,X266,"")</f>
        <v/>
      </c>
      <c r="Z266" s="109" t="str">
        <f t="shared" si="58"/>
        <v/>
      </c>
      <c r="AA266" s="109" t="str">
        <f t="shared" si="59"/>
        <v/>
      </c>
      <c r="AB266" s="109" t="str">
        <f t="shared" si="60"/>
        <v/>
      </c>
      <c r="AC266" s="109" t="str">
        <f t="shared" si="61"/>
        <v/>
      </c>
      <c r="AD266" s="109" t="str">
        <f t="shared" si="62"/>
        <v/>
      </c>
      <c r="AE266" s="109"/>
    </row>
    <row r="267" spans="1:31" ht="16.5" x14ac:dyDescent="0.45">
      <c r="A267" s="171" t="str">
        <f>+IF(D267="","",MAX(A$1:A266)+1)</f>
        <v/>
      </c>
      <c r="B267" s="99" t="str">
        <f>IF(Process_Unit_Source_Desc!C289="","",Process_Unit_Source_Desc!C289)</f>
        <v/>
      </c>
      <c r="C267" s="82" t="str">
        <f t="shared" si="56"/>
        <v/>
      </c>
      <c r="D267" s="99" t="str">
        <f>IF(COUNTIF(B$2:B267,B267)=1,B267,"")</f>
        <v/>
      </c>
      <c r="T267" s="106" t="str">
        <f>+IF(Y267="","",MAX(T$1:T266)+1)</f>
        <v/>
      </c>
      <c r="U267" s="107" t="str">
        <f>IF(Emission_Limit_Detail!B289="","",Emission_Limit_Detail!B289)</f>
        <v/>
      </c>
      <c r="V267" s="107" t="str">
        <f>IF(Emission_Limit_Detail!C289="","",Emission_Limit_Detail!C289)</f>
        <v/>
      </c>
      <c r="W267" s="107" t="str">
        <f>IF(Emission_Limit_Detail!E289="","",Emission_Limit_Detail!E289)</f>
        <v/>
      </c>
      <c r="X267" s="107" t="str">
        <f t="shared" si="57"/>
        <v/>
      </c>
      <c r="Y267" s="108" t="str">
        <f>IF(COUNTIF(X$2:X267,X267)=1,X267,"")</f>
        <v/>
      </c>
      <c r="Z267" s="109" t="str">
        <f t="shared" si="58"/>
        <v/>
      </c>
      <c r="AA267" s="109" t="str">
        <f t="shared" si="59"/>
        <v/>
      </c>
      <c r="AB267" s="109" t="str">
        <f t="shared" si="60"/>
        <v/>
      </c>
      <c r="AC267" s="109" t="str">
        <f t="shared" si="61"/>
        <v/>
      </c>
      <c r="AD267" s="109" t="str">
        <f t="shared" si="62"/>
        <v/>
      </c>
      <c r="AE267" s="109"/>
    </row>
    <row r="268" spans="1:31" ht="16.5" x14ac:dyDescent="0.45">
      <c r="A268" s="115" t="str">
        <f>+IF(D268="","",MAX(A$1:A267)+1)</f>
        <v/>
      </c>
      <c r="B268" s="238" t="str">
        <f>IF(Process_Unit_Source_Desc!C290="","",Process_Unit_Source_Desc!C290)</f>
        <v/>
      </c>
      <c r="C268" s="239" t="str">
        <f t="shared" si="56"/>
        <v/>
      </c>
      <c r="D268" s="238" t="str">
        <f>IF(COUNTIF(B$2:B268,B268)=1,B268,"")</f>
        <v/>
      </c>
      <c r="T268" s="106" t="str">
        <f>+IF(Y268="","",MAX(T$1:T267)+1)</f>
        <v/>
      </c>
      <c r="U268" s="107" t="str">
        <f>IF(Emission_Limit_Detail!B290="","",Emission_Limit_Detail!B290)</f>
        <v/>
      </c>
      <c r="V268" s="107" t="str">
        <f>IF(Emission_Limit_Detail!C290="","",Emission_Limit_Detail!C290)</f>
        <v/>
      </c>
      <c r="W268" s="107" t="str">
        <f>IF(Emission_Limit_Detail!E290="","",Emission_Limit_Detail!E290)</f>
        <v/>
      </c>
      <c r="X268" s="107" t="str">
        <f t="shared" si="57"/>
        <v/>
      </c>
      <c r="Y268" s="108" t="str">
        <f>IF(COUNTIF(X$2:X268,X268)=1,X268,"")</f>
        <v/>
      </c>
      <c r="Z268" s="109" t="str">
        <f t="shared" si="58"/>
        <v/>
      </c>
      <c r="AA268" s="109" t="str">
        <f t="shared" si="59"/>
        <v/>
      </c>
      <c r="AB268" s="109" t="str">
        <f t="shared" si="60"/>
        <v/>
      </c>
      <c r="AC268" s="109" t="str">
        <f t="shared" si="61"/>
        <v/>
      </c>
      <c r="AD268" s="109" t="str">
        <f t="shared" si="62"/>
        <v/>
      </c>
      <c r="AE268" s="109"/>
    </row>
    <row r="269" spans="1:31" ht="16.5" x14ac:dyDescent="0.45">
      <c r="A269" s="171" t="str">
        <f>+IF(D269="","",MAX(A$1:A268)+1)</f>
        <v/>
      </c>
      <c r="B269" s="99" t="str">
        <f>IF(Process_Unit_Source_Desc!C291="","",Process_Unit_Source_Desc!C291)</f>
        <v/>
      </c>
      <c r="C269" s="82" t="str">
        <f t="shared" si="56"/>
        <v/>
      </c>
      <c r="D269" s="99" t="str">
        <f>IF(COUNTIF(B$2:B269,B269)=1,B269,"")</f>
        <v/>
      </c>
      <c r="T269" s="106" t="str">
        <f>+IF(Y269="","",MAX(T$1:T268)+1)</f>
        <v/>
      </c>
      <c r="U269" s="107" t="str">
        <f>IF(Emission_Limit_Detail!B291="","",Emission_Limit_Detail!B291)</f>
        <v/>
      </c>
      <c r="V269" s="107" t="str">
        <f>IF(Emission_Limit_Detail!C291="","",Emission_Limit_Detail!C291)</f>
        <v/>
      </c>
      <c r="W269" s="107" t="str">
        <f>IF(Emission_Limit_Detail!E291="","",Emission_Limit_Detail!E291)</f>
        <v/>
      </c>
      <c r="X269" s="107" t="str">
        <f t="shared" si="57"/>
        <v/>
      </c>
      <c r="Y269" s="108" t="str">
        <f>IF(COUNTIF(X$2:X269,X269)=1,X269,"")</f>
        <v/>
      </c>
      <c r="Z269" s="109" t="str">
        <f t="shared" si="58"/>
        <v/>
      </c>
      <c r="AA269" s="109" t="str">
        <f t="shared" si="59"/>
        <v/>
      </c>
      <c r="AB269" s="109" t="str">
        <f t="shared" si="60"/>
        <v/>
      </c>
      <c r="AC269" s="109" t="str">
        <f t="shared" si="61"/>
        <v/>
      </c>
      <c r="AD269" s="109" t="str">
        <f t="shared" si="62"/>
        <v/>
      </c>
      <c r="AE269" s="109"/>
    </row>
    <row r="270" spans="1:31" ht="16.5" x14ac:dyDescent="0.45">
      <c r="A270" s="115" t="str">
        <f>+IF(D270="","",MAX(A$1:A269)+1)</f>
        <v/>
      </c>
      <c r="B270" s="238" t="str">
        <f>IF(Process_Unit_Source_Desc!C292="","",Process_Unit_Source_Desc!C292)</f>
        <v/>
      </c>
      <c r="C270" s="239" t="str">
        <f t="shared" si="56"/>
        <v/>
      </c>
      <c r="D270" s="238" t="str">
        <f>IF(COUNTIF(B$2:B270,B270)=1,B270,"")</f>
        <v/>
      </c>
      <c r="T270" s="106" t="str">
        <f>+IF(Y270="","",MAX(T$1:T269)+1)</f>
        <v/>
      </c>
      <c r="U270" s="107" t="str">
        <f>IF(Emission_Limit_Detail!B292="","",Emission_Limit_Detail!B292)</f>
        <v/>
      </c>
      <c r="V270" s="107" t="str">
        <f>IF(Emission_Limit_Detail!C292="","",Emission_Limit_Detail!C292)</f>
        <v/>
      </c>
      <c r="W270" s="107" t="str">
        <f>IF(Emission_Limit_Detail!E292="","",Emission_Limit_Detail!E292)</f>
        <v/>
      </c>
      <c r="X270" s="107" t="str">
        <f t="shared" si="57"/>
        <v/>
      </c>
      <c r="Y270" s="108" t="str">
        <f>IF(COUNTIF(X$2:X270,X270)=1,X270,"")</f>
        <v/>
      </c>
      <c r="Z270" s="109" t="str">
        <f t="shared" si="58"/>
        <v/>
      </c>
      <c r="AA270" s="109" t="str">
        <f t="shared" si="59"/>
        <v/>
      </c>
      <c r="AB270" s="109" t="str">
        <f t="shared" si="60"/>
        <v/>
      </c>
      <c r="AC270" s="109" t="str">
        <f t="shared" si="61"/>
        <v/>
      </c>
      <c r="AD270" s="109" t="str">
        <f t="shared" si="62"/>
        <v/>
      </c>
      <c r="AE270" s="109"/>
    </row>
    <row r="271" spans="1:31" ht="16.5" x14ac:dyDescent="0.45">
      <c r="A271" s="171" t="str">
        <f>+IF(D271="","",MAX(A$1:A270)+1)</f>
        <v/>
      </c>
      <c r="B271" s="99" t="str">
        <f>IF(Process_Unit_Source_Desc!C293="","",Process_Unit_Source_Desc!C293)</f>
        <v/>
      </c>
      <c r="C271" s="82" t="str">
        <f t="shared" si="56"/>
        <v/>
      </c>
      <c r="D271" s="99" t="str">
        <f>IF(COUNTIF(B$2:B271,B271)=1,B271,"")</f>
        <v/>
      </c>
      <c r="T271" s="106" t="str">
        <f>+IF(Y271="","",MAX(T$1:T270)+1)</f>
        <v/>
      </c>
      <c r="U271" s="107" t="str">
        <f>IF(Emission_Limit_Detail!B293="","",Emission_Limit_Detail!B293)</f>
        <v/>
      </c>
      <c r="V271" s="107" t="str">
        <f>IF(Emission_Limit_Detail!C293="","",Emission_Limit_Detail!C293)</f>
        <v/>
      </c>
      <c r="W271" s="107" t="str">
        <f>IF(Emission_Limit_Detail!E293="","",Emission_Limit_Detail!E293)</f>
        <v/>
      </c>
      <c r="X271" s="107" t="str">
        <f t="shared" si="57"/>
        <v/>
      </c>
      <c r="Y271" s="108" t="str">
        <f>IF(COUNTIF(X$2:X271,X271)=1,X271,"")</f>
        <v/>
      </c>
      <c r="Z271" s="109" t="str">
        <f t="shared" si="58"/>
        <v/>
      </c>
      <c r="AA271" s="109" t="str">
        <f t="shared" si="59"/>
        <v/>
      </c>
      <c r="AB271" s="109" t="str">
        <f t="shared" si="60"/>
        <v/>
      </c>
      <c r="AC271" s="109" t="str">
        <f t="shared" si="61"/>
        <v/>
      </c>
      <c r="AD271" s="109" t="str">
        <f t="shared" si="62"/>
        <v/>
      </c>
      <c r="AE271" s="109"/>
    </row>
    <row r="272" spans="1:31" ht="16.5" x14ac:dyDescent="0.45">
      <c r="A272" s="115" t="str">
        <f>+IF(D272="","",MAX(A$1:A271)+1)</f>
        <v/>
      </c>
      <c r="B272" s="238" t="str">
        <f>IF(Process_Unit_Source_Desc!C294="","",Process_Unit_Source_Desc!C294)</f>
        <v/>
      </c>
      <c r="C272" s="239" t="str">
        <f t="shared" si="56"/>
        <v/>
      </c>
      <c r="D272" s="238" t="str">
        <f>IF(COUNTIF(B$2:B272,B272)=1,B272,"")</f>
        <v/>
      </c>
      <c r="T272" s="106" t="str">
        <f>+IF(Y272="","",MAX(T$1:T271)+1)</f>
        <v/>
      </c>
      <c r="U272" s="107" t="str">
        <f>IF(Emission_Limit_Detail!B294="","",Emission_Limit_Detail!B294)</f>
        <v/>
      </c>
      <c r="V272" s="107" t="str">
        <f>IF(Emission_Limit_Detail!C294="","",Emission_Limit_Detail!C294)</f>
        <v/>
      </c>
      <c r="W272" s="107" t="str">
        <f>IF(Emission_Limit_Detail!E294="","",Emission_Limit_Detail!E294)</f>
        <v/>
      </c>
      <c r="X272" s="107" t="str">
        <f t="shared" si="57"/>
        <v/>
      </c>
      <c r="Y272" s="108" t="str">
        <f>IF(COUNTIF(X$2:X272,X272)=1,X272,"")</f>
        <v/>
      </c>
      <c r="Z272" s="109" t="str">
        <f t="shared" si="58"/>
        <v/>
      </c>
      <c r="AA272" s="109" t="str">
        <f t="shared" si="59"/>
        <v/>
      </c>
      <c r="AB272" s="109" t="str">
        <f t="shared" si="60"/>
        <v/>
      </c>
      <c r="AC272" s="109" t="str">
        <f t="shared" si="61"/>
        <v/>
      </c>
      <c r="AD272" s="109" t="str">
        <f t="shared" si="62"/>
        <v/>
      </c>
      <c r="AE272" s="109"/>
    </row>
    <row r="273" spans="1:31" ht="16.5" x14ac:dyDescent="0.45">
      <c r="A273" s="171" t="str">
        <f>+IF(D273="","",MAX(A$1:A272)+1)</f>
        <v/>
      </c>
      <c r="B273" s="99" t="str">
        <f>IF(Process_Unit_Source_Desc!C295="","",Process_Unit_Source_Desc!C295)</f>
        <v/>
      </c>
      <c r="C273" s="82" t="str">
        <f t="shared" si="56"/>
        <v/>
      </c>
      <c r="D273" s="99" t="str">
        <f>IF(COUNTIF(B$2:B273,B273)=1,B273,"")</f>
        <v/>
      </c>
      <c r="T273" s="106" t="str">
        <f>+IF(Y273="","",MAX(T$1:T272)+1)</f>
        <v/>
      </c>
      <c r="U273" s="107" t="str">
        <f>IF(Emission_Limit_Detail!B295="","",Emission_Limit_Detail!B295)</f>
        <v/>
      </c>
      <c r="V273" s="107" t="str">
        <f>IF(Emission_Limit_Detail!C295="","",Emission_Limit_Detail!C295)</f>
        <v/>
      </c>
      <c r="W273" s="107" t="str">
        <f>IF(Emission_Limit_Detail!E295="","",Emission_Limit_Detail!E295)</f>
        <v/>
      </c>
      <c r="X273" s="107" t="str">
        <f t="shared" si="57"/>
        <v/>
      </c>
      <c r="Y273" s="108" t="str">
        <f>IF(COUNTIF(X$2:X273,X273)=1,X273,"")</f>
        <v/>
      </c>
      <c r="Z273" s="109" t="str">
        <f t="shared" si="58"/>
        <v/>
      </c>
      <c r="AA273" s="109" t="str">
        <f t="shared" si="59"/>
        <v/>
      </c>
      <c r="AB273" s="109" t="str">
        <f t="shared" si="60"/>
        <v/>
      </c>
      <c r="AC273" s="109" t="str">
        <f t="shared" si="61"/>
        <v/>
      </c>
      <c r="AD273" s="109" t="str">
        <f t="shared" si="62"/>
        <v/>
      </c>
      <c r="AE273" s="109"/>
    </row>
    <row r="274" spans="1:31" ht="16.5" x14ac:dyDescent="0.45">
      <c r="A274" s="115" t="str">
        <f>+IF(D274="","",MAX(A$1:A273)+1)</f>
        <v/>
      </c>
      <c r="B274" s="238" t="str">
        <f>IF(Process_Unit_Source_Desc!C296="","",Process_Unit_Source_Desc!C296)</f>
        <v/>
      </c>
      <c r="C274" s="239" t="str">
        <f t="shared" si="56"/>
        <v/>
      </c>
      <c r="D274" s="238" t="str">
        <f>IF(COUNTIF(B$2:B274,B274)=1,B274,"")</f>
        <v/>
      </c>
      <c r="T274" s="106" t="str">
        <f>+IF(Y274="","",MAX(T$1:T273)+1)</f>
        <v/>
      </c>
      <c r="U274" s="107" t="str">
        <f>IF(Emission_Limit_Detail!B296="","",Emission_Limit_Detail!B296)</f>
        <v/>
      </c>
      <c r="V274" s="107" t="str">
        <f>IF(Emission_Limit_Detail!C296="","",Emission_Limit_Detail!C296)</f>
        <v/>
      </c>
      <c r="W274" s="107" t="str">
        <f>IF(Emission_Limit_Detail!E296="","",Emission_Limit_Detail!E296)</f>
        <v/>
      </c>
      <c r="X274" s="107" t="str">
        <f t="shared" si="57"/>
        <v/>
      </c>
      <c r="Y274" s="108" t="str">
        <f>IF(COUNTIF(X$2:X274,X274)=1,X274,"")</f>
        <v/>
      </c>
      <c r="Z274" s="109" t="str">
        <f t="shared" si="58"/>
        <v/>
      </c>
      <c r="AA274" s="109" t="str">
        <f t="shared" si="59"/>
        <v/>
      </c>
      <c r="AB274" s="109" t="str">
        <f t="shared" si="60"/>
        <v/>
      </c>
      <c r="AC274" s="109" t="str">
        <f t="shared" si="61"/>
        <v/>
      </c>
      <c r="AD274" s="109" t="str">
        <f t="shared" si="62"/>
        <v/>
      </c>
      <c r="AE274" s="109"/>
    </row>
    <row r="275" spans="1:31" ht="16.5" x14ac:dyDescent="0.45">
      <c r="A275" s="171" t="str">
        <f>+IF(D275="","",MAX(A$1:A274)+1)</f>
        <v/>
      </c>
      <c r="B275" s="99" t="str">
        <f>IF(Process_Unit_Source_Desc!C297="","",Process_Unit_Source_Desc!C297)</f>
        <v/>
      </c>
      <c r="C275" s="82" t="str">
        <f t="shared" si="56"/>
        <v/>
      </c>
      <c r="D275" s="99" t="str">
        <f>IF(COUNTIF(B$2:B275,B275)=1,B275,"")</f>
        <v/>
      </c>
      <c r="T275" s="106" t="str">
        <f>+IF(Y275="","",MAX(T$1:T274)+1)</f>
        <v/>
      </c>
      <c r="U275" s="107" t="str">
        <f>IF(Emission_Limit_Detail!B297="","",Emission_Limit_Detail!B297)</f>
        <v/>
      </c>
      <c r="V275" s="107" t="str">
        <f>IF(Emission_Limit_Detail!C297="","",Emission_Limit_Detail!C297)</f>
        <v/>
      </c>
      <c r="W275" s="107" t="str">
        <f>IF(Emission_Limit_Detail!E297="","",Emission_Limit_Detail!E297)</f>
        <v/>
      </c>
      <c r="X275" s="107" t="str">
        <f t="shared" si="57"/>
        <v/>
      </c>
      <c r="Y275" s="108" t="str">
        <f>IF(COUNTIF(X$2:X275,X275)=1,X275,"")</f>
        <v/>
      </c>
      <c r="Z275" s="109" t="str">
        <f t="shared" si="58"/>
        <v/>
      </c>
      <c r="AA275" s="109" t="str">
        <f t="shared" si="59"/>
        <v/>
      </c>
      <c r="AB275" s="109" t="str">
        <f t="shared" si="60"/>
        <v/>
      </c>
      <c r="AC275" s="109" t="str">
        <f t="shared" si="61"/>
        <v/>
      </c>
      <c r="AD275" s="109" t="str">
        <f t="shared" si="62"/>
        <v/>
      </c>
      <c r="AE275" s="109"/>
    </row>
    <row r="276" spans="1:31" ht="16.5" x14ac:dyDescent="0.45">
      <c r="A276" s="115" t="str">
        <f>+IF(D276="","",MAX(A$1:A275)+1)</f>
        <v/>
      </c>
      <c r="B276" s="238" t="str">
        <f>IF(Process_Unit_Source_Desc!C298="","",Process_Unit_Source_Desc!C298)</f>
        <v/>
      </c>
      <c r="C276" s="239" t="str">
        <f t="shared" si="56"/>
        <v/>
      </c>
      <c r="D276" s="238" t="str">
        <f>IF(COUNTIF(B$2:B276,B276)=1,B276,"")</f>
        <v/>
      </c>
      <c r="T276" s="106" t="str">
        <f>+IF(Y276="","",MAX(T$1:T275)+1)</f>
        <v/>
      </c>
      <c r="U276" s="107" t="str">
        <f>IF(Emission_Limit_Detail!B298="","",Emission_Limit_Detail!B298)</f>
        <v/>
      </c>
      <c r="V276" s="107" t="str">
        <f>IF(Emission_Limit_Detail!C298="","",Emission_Limit_Detail!C298)</f>
        <v/>
      </c>
      <c r="W276" s="107" t="str">
        <f>IF(Emission_Limit_Detail!E298="","",Emission_Limit_Detail!E298)</f>
        <v/>
      </c>
      <c r="X276" s="107" t="str">
        <f t="shared" si="57"/>
        <v/>
      </c>
      <c r="Y276" s="108" t="str">
        <f>IF(COUNTIF(X$2:X276,X276)=1,X276,"")</f>
        <v/>
      </c>
      <c r="Z276" s="109" t="str">
        <f t="shared" si="58"/>
        <v/>
      </c>
      <c r="AA276" s="109" t="str">
        <f t="shared" si="59"/>
        <v/>
      </c>
      <c r="AB276" s="109" t="str">
        <f t="shared" si="60"/>
        <v/>
      </c>
      <c r="AC276" s="109" t="str">
        <f t="shared" si="61"/>
        <v/>
      </c>
      <c r="AD276" s="109" t="str">
        <f t="shared" si="62"/>
        <v/>
      </c>
      <c r="AE276" s="109"/>
    </row>
    <row r="277" spans="1:31" ht="16.5" x14ac:dyDescent="0.45">
      <c r="A277" s="171" t="str">
        <f>+IF(D277="","",MAX(A$1:A276)+1)</f>
        <v/>
      </c>
      <c r="B277" s="99" t="str">
        <f>IF(Process_Unit_Source_Desc!C299="","",Process_Unit_Source_Desc!C299)</f>
        <v/>
      </c>
      <c r="C277" s="82" t="str">
        <f t="shared" si="56"/>
        <v/>
      </c>
      <c r="D277" s="99" t="str">
        <f>IF(COUNTIF(B$2:B277,B277)=1,B277,"")</f>
        <v/>
      </c>
      <c r="T277" s="106" t="str">
        <f>+IF(Y277="","",MAX(T$1:T276)+1)</f>
        <v/>
      </c>
      <c r="U277" s="107" t="str">
        <f>IF(Emission_Limit_Detail!B299="","",Emission_Limit_Detail!B299)</f>
        <v/>
      </c>
      <c r="V277" s="107" t="str">
        <f>IF(Emission_Limit_Detail!C299="","",Emission_Limit_Detail!C299)</f>
        <v/>
      </c>
      <c r="W277" s="107" t="str">
        <f>IF(Emission_Limit_Detail!E299="","",Emission_Limit_Detail!E299)</f>
        <v/>
      </c>
      <c r="X277" s="107" t="str">
        <f t="shared" si="57"/>
        <v/>
      </c>
      <c r="Y277" s="108" t="str">
        <f>IF(COUNTIF(X$2:X277,X277)=1,X277,"")</f>
        <v/>
      </c>
      <c r="Z277" s="109" t="str">
        <f t="shared" si="58"/>
        <v/>
      </c>
      <c r="AA277" s="109" t="str">
        <f t="shared" si="59"/>
        <v/>
      </c>
      <c r="AB277" s="109" t="str">
        <f t="shared" si="60"/>
        <v/>
      </c>
      <c r="AC277" s="109" t="str">
        <f t="shared" si="61"/>
        <v/>
      </c>
      <c r="AD277" s="109" t="str">
        <f t="shared" si="62"/>
        <v/>
      </c>
      <c r="AE277" s="109"/>
    </row>
    <row r="278" spans="1:31" ht="16.5" x14ac:dyDescent="0.45">
      <c r="A278" s="115" t="str">
        <f>+IF(D278="","",MAX(A$1:A277)+1)</f>
        <v/>
      </c>
      <c r="B278" s="238" t="str">
        <f>IF(Process_Unit_Source_Desc!C300="","",Process_Unit_Source_Desc!C300)</f>
        <v/>
      </c>
      <c r="C278" s="239" t="str">
        <f t="shared" si="56"/>
        <v/>
      </c>
      <c r="D278" s="238" t="str">
        <f>IF(COUNTIF(B$2:B278,B278)=1,B278,"")</f>
        <v/>
      </c>
      <c r="T278" s="106" t="str">
        <f>+IF(Y278="","",MAX(T$1:T277)+1)</f>
        <v/>
      </c>
      <c r="U278" s="107" t="str">
        <f>IF(Emission_Limit_Detail!B300="","",Emission_Limit_Detail!B300)</f>
        <v/>
      </c>
      <c r="V278" s="107" t="str">
        <f>IF(Emission_Limit_Detail!C300="","",Emission_Limit_Detail!C300)</f>
        <v/>
      </c>
      <c r="W278" s="107" t="str">
        <f>IF(Emission_Limit_Detail!E300="","",Emission_Limit_Detail!E300)</f>
        <v/>
      </c>
      <c r="X278" s="107" t="str">
        <f t="shared" si="57"/>
        <v/>
      </c>
      <c r="Y278" s="108" t="str">
        <f>IF(COUNTIF(X$2:X278,X278)=1,X278,"")</f>
        <v/>
      </c>
      <c r="Z278" s="109" t="str">
        <f t="shared" si="58"/>
        <v/>
      </c>
      <c r="AA278" s="109" t="str">
        <f t="shared" si="59"/>
        <v/>
      </c>
      <c r="AB278" s="109" t="str">
        <f t="shared" si="60"/>
        <v/>
      </c>
      <c r="AC278" s="109" t="str">
        <f t="shared" si="61"/>
        <v/>
      </c>
      <c r="AD278" s="109" t="str">
        <f t="shared" si="62"/>
        <v/>
      </c>
      <c r="AE278" s="109"/>
    </row>
    <row r="279" spans="1:31" ht="16.5" x14ac:dyDescent="0.45">
      <c r="A279" s="171" t="str">
        <f>+IF(D279="","",MAX(A$1:A278)+1)</f>
        <v/>
      </c>
      <c r="B279" s="99" t="str">
        <f>IF(Process_Unit_Source_Desc!C301="","",Process_Unit_Source_Desc!C301)</f>
        <v/>
      </c>
      <c r="C279" s="82" t="str">
        <f t="shared" si="56"/>
        <v/>
      </c>
      <c r="D279" s="99" t="str">
        <f>IF(COUNTIF(B$2:B279,B279)=1,B279,"")</f>
        <v/>
      </c>
      <c r="T279" s="106" t="str">
        <f>+IF(Y279="","",MAX(T$1:T278)+1)</f>
        <v/>
      </c>
      <c r="U279" s="107" t="str">
        <f>IF(Emission_Limit_Detail!B301="","",Emission_Limit_Detail!B301)</f>
        <v/>
      </c>
      <c r="V279" s="107" t="str">
        <f>IF(Emission_Limit_Detail!C301="","",Emission_Limit_Detail!C301)</f>
        <v/>
      </c>
      <c r="W279" s="107" t="str">
        <f>IF(Emission_Limit_Detail!E301="","",Emission_Limit_Detail!E301)</f>
        <v/>
      </c>
      <c r="X279" s="107" t="str">
        <f t="shared" si="57"/>
        <v/>
      </c>
      <c r="Y279" s="108" t="str">
        <f>IF(COUNTIF(X$2:X279,X279)=1,X279,"")</f>
        <v/>
      </c>
      <c r="Z279" s="109" t="str">
        <f t="shared" si="58"/>
        <v/>
      </c>
      <c r="AA279" s="109" t="str">
        <f t="shared" si="59"/>
        <v/>
      </c>
      <c r="AB279" s="109" t="str">
        <f t="shared" si="60"/>
        <v/>
      </c>
      <c r="AC279" s="109" t="str">
        <f t="shared" si="61"/>
        <v/>
      </c>
      <c r="AD279" s="109" t="str">
        <f t="shared" si="62"/>
        <v/>
      </c>
      <c r="AE279" s="109"/>
    </row>
    <row r="280" spans="1:31" ht="16.5" x14ac:dyDescent="0.45">
      <c r="A280" s="115" t="str">
        <f>+IF(D280="","",MAX(A$1:A279)+1)</f>
        <v/>
      </c>
      <c r="B280" s="238" t="str">
        <f>IF(Process_Unit_Source_Desc!C302="","",Process_Unit_Source_Desc!C302)</f>
        <v/>
      </c>
      <c r="C280" s="239" t="str">
        <f t="shared" si="56"/>
        <v/>
      </c>
      <c r="D280" s="238" t="str">
        <f>IF(COUNTIF(B$2:B280,B280)=1,B280,"")</f>
        <v/>
      </c>
      <c r="T280" s="106" t="str">
        <f>+IF(Y280="","",MAX(T$1:T279)+1)</f>
        <v/>
      </c>
      <c r="U280" s="107" t="str">
        <f>IF(Emission_Limit_Detail!B302="","",Emission_Limit_Detail!B302)</f>
        <v/>
      </c>
      <c r="V280" s="107" t="str">
        <f>IF(Emission_Limit_Detail!C302="","",Emission_Limit_Detail!C302)</f>
        <v/>
      </c>
      <c r="W280" s="107" t="str">
        <f>IF(Emission_Limit_Detail!E302="","",Emission_Limit_Detail!E302)</f>
        <v/>
      </c>
      <c r="X280" s="107" t="str">
        <f t="shared" si="57"/>
        <v/>
      </c>
      <c r="Y280" s="108" t="str">
        <f>IF(COUNTIF(X$2:X280,X280)=1,X280,"")</f>
        <v/>
      </c>
      <c r="Z280" s="109" t="str">
        <f t="shared" si="58"/>
        <v/>
      </c>
      <c r="AA280" s="109" t="str">
        <f t="shared" si="59"/>
        <v/>
      </c>
      <c r="AB280" s="109" t="str">
        <f t="shared" si="60"/>
        <v/>
      </c>
      <c r="AC280" s="109" t="str">
        <f t="shared" si="61"/>
        <v/>
      </c>
      <c r="AD280" s="109" t="str">
        <f t="shared" si="62"/>
        <v/>
      </c>
      <c r="AE280" s="109"/>
    </row>
    <row r="281" spans="1:31" ht="16.5" x14ac:dyDescent="0.45">
      <c r="A281" s="171" t="str">
        <f>+IF(D281="","",MAX(A$1:A280)+1)</f>
        <v/>
      </c>
      <c r="B281" s="99" t="str">
        <f>IF(Process_Unit_Source_Desc!C303="","",Process_Unit_Source_Desc!C303)</f>
        <v/>
      </c>
      <c r="C281" s="82" t="str">
        <f t="shared" si="56"/>
        <v/>
      </c>
      <c r="D281" s="99" t="str">
        <f>IF(COUNTIF(B$2:B281,B281)=1,B281,"")</f>
        <v/>
      </c>
      <c r="T281" s="106" t="str">
        <f>+IF(Y281="","",MAX(T$1:T280)+1)</f>
        <v/>
      </c>
      <c r="U281" s="107" t="str">
        <f>IF(Emission_Limit_Detail!B303="","",Emission_Limit_Detail!B303)</f>
        <v/>
      </c>
      <c r="V281" s="107" t="str">
        <f>IF(Emission_Limit_Detail!C303="","",Emission_Limit_Detail!C303)</f>
        <v/>
      </c>
      <c r="W281" s="107" t="str">
        <f>IF(Emission_Limit_Detail!E303="","",Emission_Limit_Detail!E303)</f>
        <v/>
      </c>
      <c r="X281" s="107" t="str">
        <f t="shared" si="57"/>
        <v/>
      </c>
      <c r="Y281" s="108" t="str">
        <f>IF(COUNTIF(X$2:X281,X281)=1,X281,"")</f>
        <v/>
      </c>
      <c r="Z281" s="109" t="str">
        <f t="shared" si="58"/>
        <v/>
      </c>
      <c r="AA281" s="109" t="str">
        <f t="shared" si="59"/>
        <v/>
      </c>
      <c r="AB281" s="109" t="str">
        <f t="shared" si="60"/>
        <v/>
      </c>
      <c r="AC281" s="109" t="str">
        <f t="shared" si="61"/>
        <v/>
      </c>
      <c r="AD281" s="109" t="str">
        <f t="shared" si="62"/>
        <v/>
      </c>
      <c r="AE281" s="109"/>
    </row>
    <row r="282" spans="1:31" ht="16.5" x14ac:dyDescent="0.45">
      <c r="A282" s="115" t="str">
        <f>+IF(D282="","",MAX(A$1:A281)+1)</f>
        <v/>
      </c>
      <c r="B282" s="238" t="str">
        <f>IF(Process_Unit_Source_Desc!C304="","",Process_Unit_Source_Desc!C304)</f>
        <v/>
      </c>
      <c r="C282" s="239" t="str">
        <f t="shared" si="56"/>
        <v/>
      </c>
      <c r="D282" s="238" t="str">
        <f>IF(COUNTIF(B$2:B282,B282)=1,B282,"")</f>
        <v/>
      </c>
      <c r="T282" s="106" t="str">
        <f>+IF(Y282="","",MAX(T$1:T281)+1)</f>
        <v/>
      </c>
      <c r="U282" s="107" t="str">
        <f>IF(Emission_Limit_Detail!B304="","",Emission_Limit_Detail!B304)</f>
        <v/>
      </c>
      <c r="V282" s="107" t="str">
        <f>IF(Emission_Limit_Detail!C304="","",Emission_Limit_Detail!C304)</f>
        <v/>
      </c>
      <c r="W282" s="107" t="str">
        <f>IF(Emission_Limit_Detail!E304="","",Emission_Limit_Detail!E304)</f>
        <v/>
      </c>
      <c r="X282" s="107" t="str">
        <f t="shared" si="57"/>
        <v/>
      </c>
      <c r="Y282" s="108" t="str">
        <f>IF(COUNTIF(X$2:X282,X282)=1,X282,"")</f>
        <v/>
      </c>
      <c r="Z282" s="109" t="str">
        <f t="shared" si="58"/>
        <v/>
      </c>
      <c r="AA282" s="109" t="str">
        <f t="shared" si="59"/>
        <v/>
      </c>
      <c r="AB282" s="109" t="str">
        <f t="shared" si="60"/>
        <v/>
      </c>
      <c r="AC282" s="109" t="str">
        <f t="shared" si="61"/>
        <v/>
      </c>
      <c r="AD282" s="109" t="str">
        <f t="shared" si="62"/>
        <v/>
      </c>
      <c r="AE282" s="109"/>
    </row>
    <row r="283" spans="1:31" ht="16.5" x14ac:dyDescent="0.45">
      <c r="A283" s="171" t="str">
        <f>+IF(D283="","",MAX(A$1:A282)+1)</f>
        <v/>
      </c>
      <c r="B283" s="99" t="str">
        <f>IF(Process_Unit_Source_Desc!C305="","",Process_Unit_Source_Desc!C305)</f>
        <v/>
      </c>
      <c r="C283" s="82" t="str">
        <f t="shared" si="56"/>
        <v/>
      </c>
      <c r="D283" s="99" t="str">
        <f>IF(COUNTIF(B$2:B283,B283)=1,B283,"")</f>
        <v/>
      </c>
      <c r="T283" s="106" t="str">
        <f>+IF(Y283="","",MAX(T$1:T282)+1)</f>
        <v/>
      </c>
      <c r="U283" s="107" t="str">
        <f>IF(Emission_Limit_Detail!B305="","",Emission_Limit_Detail!B305)</f>
        <v/>
      </c>
      <c r="V283" s="107" t="str">
        <f>IF(Emission_Limit_Detail!C305="","",Emission_Limit_Detail!C305)</f>
        <v/>
      </c>
      <c r="W283" s="107" t="str">
        <f>IF(Emission_Limit_Detail!E305="","",Emission_Limit_Detail!E305)</f>
        <v/>
      </c>
      <c r="X283" s="107" t="str">
        <f t="shared" si="57"/>
        <v/>
      </c>
      <c r="Y283" s="108" t="str">
        <f>IF(COUNTIF(X$2:X283,X283)=1,X283,"")</f>
        <v/>
      </c>
      <c r="Z283" s="109" t="str">
        <f t="shared" si="58"/>
        <v/>
      </c>
      <c r="AA283" s="109" t="str">
        <f t="shared" si="59"/>
        <v/>
      </c>
      <c r="AB283" s="109" t="str">
        <f t="shared" si="60"/>
        <v/>
      </c>
      <c r="AC283" s="109" t="str">
        <f t="shared" si="61"/>
        <v/>
      </c>
      <c r="AD283" s="109" t="str">
        <f t="shared" si="62"/>
        <v/>
      </c>
      <c r="AE283" s="109"/>
    </row>
    <row r="284" spans="1:31" ht="16.5" x14ac:dyDescent="0.45">
      <c r="A284" s="115" t="str">
        <f>+IF(D284="","",MAX(A$1:A283)+1)</f>
        <v/>
      </c>
      <c r="B284" s="238" t="str">
        <f>IF(Process_Unit_Source_Desc!C306="","",Process_Unit_Source_Desc!C306)</f>
        <v/>
      </c>
      <c r="C284" s="239" t="str">
        <f t="shared" si="56"/>
        <v/>
      </c>
      <c r="D284" s="238" t="str">
        <f>IF(COUNTIF(B$2:B284,B284)=1,B284,"")</f>
        <v/>
      </c>
      <c r="T284" s="106" t="str">
        <f>+IF(Y284="","",MAX(T$1:T283)+1)</f>
        <v/>
      </c>
      <c r="U284" s="107" t="str">
        <f>IF(Emission_Limit_Detail!B306="","",Emission_Limit_Detail!B306)</f>
        <v/>
      </c>
      <c r="V284" s="107" t="str">
        <f>IF(Emission_Limit_Detail!C306="","",Emission_Limit_Detail!C306)</f>
        <v/>
      </c>
      <c r="W284" s="107" t="str">
        <f>IF(Emission_Limit_Detail!E306="","",Emission_Limit_Detail!E306)</f>
        <v/>
      </c>
      <c r="X284" s="107" t="str">
        <f t="shared" si="57"/>
        <v/>
      </c>
      <c r="Y284" s="108" t="str">
        <f>IF(COUNTIF(X$2:X284,X284)=1,X284,"")</f>
        <v/>
      </c>
      <c r="Z284" s="109" t="str">
        <f t="shared" si="58"/>
        <v/>
      </c>
      <c r="AA284" s="109" t="str">
        <f t="shared" si="59"/>
        <v/>
      </c>
      <c r="AB284" s="109" t="str">
        <f t="shared" si="60"/>
        <v/>
      </c>
      <c r="AC284" s="109" t="str">
        <f t="shared" si="61"/>
        <v/>
      </c>
      <c r="AD284" s="109" t="str">
        <f t="shared" si="62"/>
        <v/>
      </c>
      <c r="AE284" s="109"/>
    </row>
    <row r="285" spans="1:31" ht="16.5" x14ac:dyDescent="0.45">
      <c r="A285" s="171" t="str">
        <f>+IF(D285="","",MAX(A$1:A284)+1)</f>
        <v/>
      </c>
      <c r="B285" s="99" t="str">
        <f>IF(Process_Unit_Source_Desc!C307="","",Process_Unit_Source_Desc!C307)</f>
        <v/>
      </c>
      <c r="C285" s="82" t="str">
        <f t="shared" si="56"/>
        <v/>
      </c>
      <c r="D285" s="99" t="str">
        <f>IF(COUNTIF(B$2:B285,B285)=1,B285,"")</f>
        <v/>
      </c>
      <c r="T285" s="106" t="str">
        <f>+IF(Y285="","",MAX(T$1:T284)+1)</f>
        <v/>
      </c>
      <c r="U285" s="107" t="str">
        <f>IF(Emission_Limit_Detail!B307="","",Emission_Limit_Detail!B307)</f>
        <v/>
      </c>
      <c r="V285" s="107" t="str">
        <f>IF(Emission_Limit_Detail!C307="","",Emission_Limit_Detail!C307)</f>
        <v/>
      </c>
      <c r="W285" s="107" t="str">
        <f>IF(Emission_Limit_Detail!E307="","",Emission_Limit_Detail!E307)</f>
        <v/>
      </c>
      <c r="X285" s="107" t="str">
        <f t="shared" si="57"/>
        <v/>
      </c>
      <c r="Y285" s="108" t="str">
        <f>IF(COUNTIF(X$2:X285,X285)=1,X285,"")</f>
        <v/>
      </c>
      <c r="Z285" s="109" t="str">
        <f t="shared" si="58"/>
        <v/>
      </c>
      <c r="AA285" s="109" t="str">
        <f t="shared" si="59"/>
        <v/>
      </c>
      <c r="AB285" s="109" t="str">
        <f t="shared" si="60"/>
        <v/>
      </c>
      <c r="AC285" s="109" t="str">
        <f t="shared" si="61"/>
        <v/>
      </c>
      <c r="AD285" s="109" t="str">
        <f t="shared" si="62"/>
        <v/>
      </c>
      <c r="AE285" s="109"/>
    </row>
    <row r="286" spans="1:31" ht="16.5" x14ac:dyDescent="0.45">
      <c r="A286" s="115" t="str">
        <f>+IF(D286="","",MAX(A$1:A285)+1)</f>
        <v/>
      </c>
      <c r="B286" s="238" t="str">
        <f>IF(Process_Unit_Source_Desc!C308="","",Process_Unit_Source_Desc!C308)</f>
        <v/>
      </c>
      <c r="C286" s="239" t="str">
        <f t="shared" si="56"/>
        <v/>
      </c>
      <c r="D286" s="238" t="str">
        <f>IF(COUNTIF(B$2:B286,B286)=1,B286,"")</f>
        <v/>
      </c>
      <c r="T286" s="106" t="str">
        <f>+IF(Y286="","",MAX(T$1:T285)+1)</f>
        <v/>
      </c>
      <c r="U286" s="107" t="str">
        <f>IF(Emission_Limit_Detail!B308="","",Emission_Limit_Detail!B308)</f>
        <v/>
      </c>
      <c r="V286" s="107" t="str">
        <f>IF(Emission_Limit_Detail!C308="","",Emission_Limit_Detail!C308)</f>
        <v/>
      </c>
      <c r="W286" s="107" t="str">
        <f>IF(Emission_Limit_Detail!E308="","",Emission_Limit_Detail!E308)</f>
        <v/>
      </c>
      <c r="X286" s="107" t="str">
        <f t="shared" si="57"/>
        <v/>
      </c>
      <c r="Y286" s="108" t="str">
        <f>IF(COUNTIF(X$2:X286,X286)=1,X286,"")</f>
        <v/>
      </c>
      <c r="Z286" s="109" t="str">
        <f t="shared" si="58"/>
        <v/>
      </c>
      <c r="AA286" s="109" t="str">
        <f t="shared" si="59"/>
        <v/>
      </c>
      <c r="AB286" s="109" t="str">
        <f t="shared" si="60"/>
        <v/>
      </c>
      <c r="AC286" s="109" t="str">
        <f t="shared" si="61"/>
        <v/>
      </c>
      <c r="AD286" s="109" t="str">
        <f t="shared" si="62"/>
        <v/>
      </c>
      <c r="AE286" s="109"/>
    </row>
    <row r="287" spans="1:31" ht="16.5" x14ac:dyDescent="0.45">
      <c r="A287" s="171" t="str">
        <f>+IF(D287="","",MAX(A$1:A286)+1)</f>
        <v/>
      </c>
      <c r="B287" s="99" t="str">
        <f>IF(Process_Unit_Source_Desc!C309="","",Process_Unit_Source_Desc!C309)</f>
        <v/>
      </c>
      <c r="C287" s="82" t="str">
        <f t="shared" si="56"/>
        <v/>
      </c>
      <c r="D287" s="99" t="str">
        <f>IF(COUNTIF(B$2:B287,B287)=1,B287,"")</f>
        <v/>
      </c>
      <c r="T287" s="106" t="str">
        <f>+IF(Y287="","",MAX(T$1:T286)+1)</f>
        <v/>
      </c>
      <c r="U287" s="107" t="str">
        <f>IF(Emission_Limit_Detail!B309="","",Emission_Limit_Detail!B309)</f>
        <v/>
      </c>
      <c r="V287" s="107" t="str">
        <f>IF(Emission_Limit_Detail!C309="","",Emission_Limit_Detail!C309)</f>
        <v/>
      </c>
      <c r="W287" s="107" t="str">
        <f>IF(Emission_Limit_Detail!E309="","",Emission_Limit_Detail!E309)</f>
        <v/>
      </c>
      <c r="X287" s="107" t="str">
        <f t="shared" si="57"/>
        <v/>
      </c>
      <c r="Y287" s="108" t="str">
        <f>IF(COUNTIF(X$2:X287,X287)=1,X287,"")</f>
        <v/>
      </c>
      <c r="Z287" s="109" t="str">
        <f t="shared" si="58"/>
        <v/>
      </c>
      <c r="AA287" s="109" t="str">
        <f t="shared" si="59"/>
        <v/>
      </c>
      <c r="AB287" s="109" t="str">
        <f t="shared" si="60"/>
        <v/>
      </c>
      <c r="AC287" s="109" t="str">
        <f t="shared" si="61"/>
        <v/>
      </c>
      <c r="AD287" s="109" t="str">
        <f t="shared" si="62"/>
        <v/>
      </c>
      <c r="AE287" s="109"/>
    </row>
    <row r="288" spans="1:31" ht="16.5" x14ac:dyDescent="0.45">
      <c r="A288" s="115" t="str">
        <f>+IF(D288="","",MAX(A$1:A287)+1)</f>
        <v/>
      </c>
      <c r="B288" s="238" t="str">
        <f>IF(Process_Unit_Source_Desc!C310="","",Process_Unit_Source_Desc!C310)</f>
        <v/>
      </c>
      <c r="C288" s="239" t="str">
        <f t="shared" si="56"/>
        <v/>
      </c>
      <c r="D288" s="238" t="str">
        <f>IF(COUNTIF(B$2:B288,B288)=1,B288,"")</f>
        <v/>
      </c>
      <c r="T288" s="106" t="str">
        <f>+IF(Y288="","",MAX(T$1:T287)+1)</f>
        <v/>
      </c>
      <c r="U288" s="107" t="str">
        <f>IF(Emission_Limit_Detail!B310="","",Emission_Limit_Detail!B310)</f>
        <v/>
      </c>
      <c r="V288" s="107" t="str">
        <f>IF(Emission_Limit_Detail!C310="","",Emission_Limit_Detail!C310)</f>
        <v/>
      </c>
      <c r="W288" s="107" t="str">
        <f>IF(Emission_Limit_Detail!E310="","",Emission_Limit_Detail!E310)</f>
        <v/>
      </c>
      <c r="X288" s="107" t="str">
        <f t="shared" si="57"/>
        <v/>
      </c>
      <c r="Y288" s="108" t="str">
        <f>IF(COUNTIF(X$2:X288,X288)=1,X288,"")</f>
        <v/>
      </c>
      <c r="Z288" s="109" t="str">
        <f t="shared" si="58"/>
        <v/>
      </c>
      <c r="AA288" s="109" t="str">
        <f t="shared" si="59"/>
        <v/>
      </c>
      <c r="AB288" s="109" t="str">
        <f t="shared" si="60"/>
        <v/>
      </c>
      <c r="AC288" s="109" t="str">
        <f t="shared" si="61"/>
        <v/>
      </c>
      <c r="AD288" s="109" t="str">
        <f t="shared" si="62"/>
        <v/>
      </c>
      <c r="AE288" s="109"/>
    </row>
    <row r="289" spans="1:31" ht="16.5" x14ac:dyDescent="0.45">
      <c r="A289" s="171" t="str">
        <f>+IF(D289="","",MAX(A$1:A288)+1)</f>
        <v/>
      </c>
      <c r="B289" s="99" t="str">
        <f>IF(Process_Unit_Source_Desc!C311="","",Process_Unit_Source_Desc!C311)</f>
        <v/>
      </c>
      <c r="C289" s="82" t="str">
        <f t="shared" si="56"/>
        <v/>
      </c>
      <c r="D289" s="99" t="str">
        <f>IF(COUNTIF(B$2:B289,B289)=1,B289,"")</f>
        <v/>
      </c>
      <c r="T289" s="106" t="str">
        <f>+IF(Y289="","",MAX(T$1:T288)+1)</f>
        <v/>
      </c>
      <c r="U289" s="107" t="str">
        <f>IF(Emission_Limit_Detail!B311="","",Emission_Limit_Detail!B311)</f>
        <v/>
      </c>
      <c r="V289" s="107" t="str">
        <f>IF(Emission_Limit_Detail!C311="","",Emission_Limit_Detail!C311)</f>
        <v/>
      </c>
      <c r="W289" s="107" t="str">
        <f>IF(Emission_Limit_Detail!E311="","",Emission_Limit_Detail!E311)</f>
        <v/>
      </c>
      <c r="X289" s="107" t="str">
        <f t="shared" si="57"/>
        <v/>
      </c>
      <c r="Y289" s="108" t="str">
        <f>IF(COUNTIF(X$2:X289,X289)=1,X289,"")</f>
        <v/>
      </c>
      <c r="Z289" s="109" t="str">
        <f t="shared" si="58"/>
        <v/>
      </c>
      <c r="AA289" s="109" t="str">
        <f t="shared" si="59"/>
        <v/>
      </c>
      <c r="AB289" s="109" t="str">
        <f t="shared" si="60"/>
        <v/>
      </c>
      <c r="AC289" s="109" t="str">
        <f t="shared" si="61"/>
        <v/>
      </c>
      <c r="AD289" s="109" t="str">
        <f t="shared" si="62"/>
        <v/>
      </c>
      <c r="AE289" s="109"/>
    </row>
    <row r="290" spans="1:31" ht="16.5" x14ac:dyDescent="0.45">
      <c r="A290" s="115" t="str">
        <f>+IF(D290="","",MAX(A$1:A289)+1)</f>
        <v/>
      </c>
      <c r="B290" s="238" t="str">
        <f>IF(Process_Unit_Source_Desc!C312="","",Process_Unit_Source_Desc!C312)</f>
        <v/>
      </c>
      <c r="C290" s="239" t="str">
        <f t="shared" si="56"/>
        <v/>
      </c>
      <c r="D290" s="238" t="str">
        <f>IF(COUNTIF(B$2:B290,B290)=1,B290,"")</f>
        <v/>
      </c>
      <c r="T290" s="106" t="str">
        <f>+IF(Y290="","",MAX(T$1:T289)+1)</f>
        <v/>
      </c>
      <c r="U290" s="107" t="str">
        <f>IF(Emission_Limit_Detail!B312="","",Emission_Limit_Detail!B312)</f>
        <v/>
      </c>
      <c r="V290" s="107" t="str">
        <f>IF(Emission_Limit_Detail!C312="","",Emission_Limit_Detail!C312)</f>
        <v/>
      </c>
      <c r="W290" s="107" t="str">
        <f>IF(Emission_Limit_Detail!E312="","",Emission_Limit_Detail!E312)</f>
        <v/>
      </c>
      <c r="X290" s="107" t="str">
        <f t="shared" si="57"/>
        <v/>
      </c>
      <c r="Y290" s="108" t="str">
        <f>IF(COUNTIF(X$2:X290,X290)=1,X290,"")</f>
        <v/>
      </c>
      <c r="Z290" s="109" t="str">
        <f t="shared" si="58"/>
        <v/>
      </c>
      <c r="AA290" s="109" t="str">
        <f t="shared" si="59"/>
        <v/>
      </c>
      <c r="AB290" s="109" t="str">
        <f t="shared" si="60"/>
        <v/>
      </c>
      <c r="AC290" s="109" t="str">
        <f t="shared" si="61"/>
        <v/>
      </c>
      <c r="AD290" s="109" t="str">
        <f t="shared" si="62"/>
        <v/>
      </c>
      <c r="AE290" s="109"/>
    </row>
    <row r="291" spans="1:31" ht="16.5" x14ac:dyDescent="0.45">
      <c r="A291" s="171" t="str">
        <f>+IF(D291="","",MAX(A$1:A290)+1)</f>
        <v/>
      </c>
      <c r="B291" s="99" t="str">
        <f>IF(Process_Unit_Source_Desc!C313="","",Process_Unit_Source_Desc!C313)</f>
        <v/>
      </c>
      <c r="C291" s="82" t="str">
        <f t="shared" si="56"/>
        <v/>
      </c>
      <c r="D291" s="99" t="str">
        <f>IF(COUNTIF(B$2:B291,B291)=1,B291,"")</f>
        <v/>
      </c>
      <c r="T291" s="106" t="str">
        <f>+IF(Y291="","",MAX(T$1:T290)+1)</f>
        <v/>
      </c>
      <c r="U291" s="107" t="str">
        <f>IF(Emission_Limit_Detail!B313="","",Emission_Limit_Detail!B313)</f>
        <v/>
      </c>
      <c r="V291" s="107" t="str">
        <f>IF(Emission_Limit_Detail!C313="","",Emission_Limit_Detail!C313)</f>
        <v/>
      </c>
      <c r="W291" s="107" t="str">
        <f>IF(Emission_Limit_Detail!E313="","",Emission_Limit_Detail!E313)</f>
        <v/>
      </c>
      <c r="X291" s="107" t="str">
        <f t="shared" si="57"/>
        <v/>
      </c>
      <c r="Y291" s="108" t="str">
        <f>IF(COUNTIF(X$2:X291,X291)=1,X291,"")</f>
        <v/>
      </c>
      <c r="Z291" s="109" t="str">
        <f t="shared" si="58"/>
        <v/>
      </c>
      <c r="AA291" s="109" t="str">
        <f t="shared" si="59"/>
        <v/>
      </c>
      <c r="AB291" s="109" t="str">
        <f t="shared" si="60"/>
        <v/>
      </c>
      <c r="AC291" s="109" t="str">
        <f t="shared" si="61"/>
        <v/>
      </c>
      <c r="AD291" s="109" t="str">
        <f t="shared" si="62"/>
        <v/>
      </c>
      <c r="AE291" s="109"/>
    </row>
    <row r="292" spans="1:31" ht="16.5" x14ac:dyDescent="0.45">
      <c r="A292" s="115" t="str">
        <f>+IF(D292="","",MAX(A$1:A291)+1)</f>
        <v/>
      </c>
      <c r="B292" s="238" t="str">
        <f>IF(Process_Unit_Source_Desc!C314="","",Process_Unit_Source_Desc!C314)</f>
        <v/>
      </c>
      <c r="C292" s="239" t="str">
        <f t="shared" si="56"/>
        <v/>
      </c>
      <c r="D292" s="238" t="str">
        <f>IF(COUNTIF(B$2:B292,B292)=1,B292,"")</f>
        <v/>
      </c>
      <c r="T292" s="106" t="str">
        <f>+IF(Y292="","",MAX(T$1:T291)+1)</f>
        <v/>
      </c>
      <c r="U292" s="107" t="str">
        <f>IF(Emission_Limit_Detail!B314="","",Emission_Limit_Detail!B314)</f>
        <v/>
      </c>
      <c r="V292" s="107" t="str">
        <f>IF(Emission_Limit_Detail!C314="","",Emission_Limit_Detail!C314)</f>
        <v/>
      </c>
      <c r="W292" s="107" t="str">
        <f>IF(Emission_Limit_Detail!E314="","",Emission_Limit_Detail!E314)</f>
        <v/>
      </c>
      <c r="X292" s="107" t="str">
        <f t="shared" si="57"/>
        <v/>
      </c>
      <c r="Y292" s="108" t="str">
        <f>IF(COUNTIF(X$2:X292,X292)=1,X292,"")</f>
        <v/>
      </c>
      <c r="Z292" s="109" t="str">
        <f t="shared" si="58"/>
        <v/>
      </c>
      <c r="AA292" s="109" t="str">
        <f t="shared" si="59"/>
        <v/>
      </c>
      <c r="AB292" s="109" t="str">
        <f t="shared" si="60"/>
        <v/>
      </c>
      <c r="AC292" s="109" t="str">
        <f t="shared" si="61"/>
        <v/>
      </c>
      <c r="AD292" s="109" t="str">
        <f t="shared" si="62"/>
        <v/>
      </c>
      <c r="AE292" s="109"/>
    </row>
    <row r="293" spans="1:31" ht="16.5" x14ac:dyDescent="0.45">
      <c r="A293" s="171" t="str">
        <f>+IF(D293="","",MAX(A$1:A292)+1)</f>
        <v/>
      </c>
      <c r="B293" s="99" t="str">
        <f>IF(Process_Unit_Source_Desc!C315="","",Process_Unit_Source_Desc!C315)</f>
        <v/>
      </c>
      <c r="C293" s="82" t="str">
        <f t="shared" si="56"/>
        <v/>
      </c>
      <c r="D293" s="99" t="str">
        <f>IF(COUNTIF(B$2:B293,B293)=1,B293,"")</f>
        <v/>
      </c>
      <c r="T293" s="106" t="str">
        <f>+IF(Y293="","",MAX(T$1:T292)+1)</f>
        <v/>
      </c>
      <c r="U293" s="107" t="str">
        <f>IF(Emission_Limit_Detail!B315="","",Emission_Limit_Detail!B315)</f>
        <v/>
      </c>
      <c r="V293" s="107" t="str">
        <f>IF(Emission_Limit_Detail!C315="","",Emission_Limit_Detail!C315)</f>
        <v/>
      </c>
      <c r="W293" s="107" t="str">
        <f>IF(Emission_Limit_Detail!E315="","",Emission_Limit_Detail!E315)</f>
        <v/>
      </c>
      <c r="X293" s="107" t="str">
        <f t="shared" si="57"/>
        <v/>
      </c>
      <c r="Y293" s="108" t="str">
        <f>IF(COUNTIF(X$2:X293,X293)=1,X293,"")</f>
        <v/>
      </c>
      <c r="Z293" s="109" t="str">
        <f t="shared" si="58"/>
        <v/>
      </c>
      <c r="AA293" s="109" t="str">
        <f t="shared" si="59"/>
        <v/>
      </c>
      <c r="AB293" s="109" t="str">
        <f t="shared" si="60"/>
        <v/>
      </c>
      <c r="AC293" s="109" t="str">
        <f t="shared" si="61"/>
        <v/>
      </c>
      <c r="AD293" s="109" t="str">
        <f t="shared" si="62"/>
        <v/>
      </c>
      <c r="AE293" s="109"/>
    </row>
    <row r="294" spans="1:31" ht="16.5" x14ac:dyDescent="0.45">
      <c r="A294" s="115" t="str">
        <f>+IF(D294="","",MAX(A$1:A293)+1)</f>
        <v/>
      </c>
      <c r="B294" s="238" t="str">
        <f>IF(Process_Unit_Source_Desc!C316="","",Process_Unit_Source_Desc!C316)</f>
        <v/>
      </c>
      <c r="C294" s="239" t="str">
        <f t="shared" si="56"/>
        <v/>
      </c>
      <c r="D294" s="238" t="str">
        <f>IF(COUNTIF(B$2:B294,B294)=1,B294,"")</f>
        <v/>
      </c>
      <c r="T294" s="106" t="str">
        <f>+IF(Y294="","",MAX(T$1:T293)+1)</f>
        <v/>
      </c>
      <c r="U294" s="107" t="str">
        <f>IF(Emission_Limit_Detail!B316="","",Emission_Limit_Detail!B316)</f>
        <v/>
      </c>
      <c r="V294" s="107" t="str">
        <f>IF(Emission_Limit_Detail!C316="","",Emission_Limit_Detail!C316)</f>
        <v/>
      </c>
      <c r="W294" s="107" t="str">
        <f>IF(Emission_Limit_Detail!E316="","",Emission_Limit_Detail!E316)</f>
        <v/>
      </c>
      <c r="X294" s="107" t="str">
        <f t="shared" si="57"/>
        <v/>
      </c>
      <c r="Y294" s="108" t="str">
        <f>IF(COUNTIF(X$2:X294,X294)=1,X294,"")</f>
        <v/>
      </c>
      <c r="Z294" s="109" t="str">
        <f t="shared" si="58"/>
        <v/>
      </c>
      <c r="AA294" s="109" t="str">
        <f t="shared" si="59"/>
        <v/>
      </c>
      <c r="AB294" s="109" t="str">
        <f t="shared" si="60"/>
        <v/>
      </c>
      <c r="AC294" s="109" t="str">
        <f t="shared" si="61"/>
        <v/>
      </c>
      <c r="AD294" s="109" t="str">
        <f t="shared" si="62"/>
        <v/>
      </c>
      <c r="AE294" s="109"/>
    </row>
    <row r="295" spans="1:31" ht="16.5" x14ac:dyDescent="0.45">
      <c r="A295" s="171" t="str">
        <f>+IF(D295="","",MAX(A$1:A294)+1)</f>
        <v/>
      </c>
      <c r="B295" s="99" t="str">
        <f>IF(Process_Unit_Source_Desc!C317="","",Process_Unit_Source_Desc!C317)</f>
        <v/>
      </c>
      <c r="C295" s="82" t="str">
        <f t="shared" si="56"/>
        <v/>
      </c>
      <c r="D295" s="99" t="str">
        <f>IF(COUNTIF(B$2:B295,B295)=1,B295,"")</f>
        <v/>
      </c>
      <c r="T295" s="106" t="str">
        <f>+IF(Y295="","",MAX(T$1:T294)+1)</f>
        <v/>
      </c>
      <c r="U295" s="107" t="str">
        <f>IF(Emission_Limit_Detail!B317="","",Emission_Limit_Detail!B317)</f>
        <v/>
      </c>
      <c r="V295" s="107" t="str">
        <f>IF(Emission_Limit_Detail!C317="","",Emission_Limit_Detail!C317)</f>
        <v/>
      </c>
      <c r="W295" s="107" t="str">
        <f>IF(Emission_Limit_Detail!E317="","",Emission_Limit_Detail!E317)</f>
        <v/>
      </c>
      <c r="X295" s="107" t="str">
        <f t="shared" si="57"/>
        <v/>
      </c>
      <c r="Y295" s="108" t="str">
        <f>IF(COUNTIF(X$2:X295,X295)=1,X295,"")</f>
        <v/>
      </c>
      <c r="Z295" s="109" t="str">
        <f t="shared" si="58"/>
        <v/>
      </c>
      <c r="AA295" s="109" t="str">
        <f t="shared" si="59"/>
        <v/>
      </c>
      <c r="AB295" s="109" t="str">
        <f t="shared" si="60"/>
        <v/>
      </c>
      <c r="AC295" s="109" t="str">
        <f t="shared" si="61"/>
        <v/>
      </c>
      <c r="AD295" s="109" t="str">
        <f t="shared" si="62"/>
        <v/>
      </c>
      <c r="AE295" s="109"/>
    </row>
    <row r="296" spans="1:31" ht="16.5" x14ac:dyDescent="0.45">
      <c r="A296" s="115" t="str">
        <f>+IF(D296="","",MAX(A$1:A295)+1)</f>
        <v/>
      </c>
      <c r="B296" s="238" t="str">
        <f>IF(Process_Unit_Source_Desc!C318="","",Process_Unit_Source_Desc!C318)</f>
        <v/>
      </c>
      <c r="C296" s="239" t="str">
        <f t="shared" si="56"/>
        <v/>
      </c>
      <c r="D296" s="238" t="str">
        <f>IF(COUNTIF(B$2:B296,B296)=1,B296,"")</f>
        <v/>
      </c>
      <c r="T296" s="106" t="str">
        <f>+IF(Y296="","",MAX(T$1:T295)+1)</f>
        <v/>
      </c>
      <c r="U296" s="107" t="str">
        <f>IF(Emission_Limit_Detail!B318="","",Emission_Limit_Detail!B318)</f>
        <v/>
      </c>
      <c r="V296" s="107" t="str">
        <f>IF(Emission_Limit_Detail!C318="","",Emission_Limit_Detail!C318)</f>
        <v/>
      </c>
      <c r="W296" s="107" t="str">
        <f>IF(Emission_Limit_Detail!E318="","",Emission_Limit_Detail!E318)</f>
        <v/>
      </c>
      <c r="X296" s="107" t="str">
        <f t="shared" si="57"/>
        <v/>
      </c>
      <c r="Y296" s="108" t="str">
        <f>IF(COUNTIF(X$2:X296,X296)=1,X296,"")</f>
        <v/>
      </c>
      <c r="Z296" s="109" t="str">
        <f t="shared" si="58"/>
        <v/>
      </c>
      <c r="AA296" s="109" t="str">
        <f t="shared" si="59"/>
        <v/>
      </c>
      <c r="AB296" s="109" t="str">
        <f t="shared" si="60"/>
        <v/>
      </c>
      <c r="AC296" s="109" t="str">
        <f t="shared" si="61"/>
        <v/>
      </c>
      <c r="AD296" s="109" t="str">
        <f t="shared" si="62"/>
        <v/>
      </c>
      <c r="AE296" s="109"/>
    </row>
    <row r="297" spans="1:31" ht="16.5" x14ac:dyDescent="0.45">
      <c r="A297" s="171" t="str">
        <f>+IF(D297="","",MAX(A$1:A296)+1)</f>
        <v/>
      </c>
      <c r="B297" s="99" t="str">
        <f>IF(Process_Unit_Source_Desc!C319="","",Process_Unit_Source_Desc!C319)</f>
        <v/>
      </c>
      <c r="C297" s="82" t="str">
        <f t="shared" si="56"/>
        <v/>
      </c>
      <c r="D297" s="99" t="str">
        <f>IF(COUNTIF(B$2:B297,B297)=1,B297,"")</f>
        <v/>
      </c>
      <c r="T297" s="106" t="str">
        <f>+IF(Y297="","",MAX(T$1:T296)+1)</f>
        <v/>
      </c>
      <c r="U297" s="107" t="str">
        <f>IF(Emission_Limit_Detail!B319="","",Emission_Limit_Detail!B319)</f>
        <v/>
      </c>
      <c r="V297" s="107" t="str">
        <f>IF(Emission_Limit_Detail!C319="","",Emission_Limit_Detail!C319)</f>
        <v/>
      </c>
      <c r="W297" s="107" t="str">
        <f>IF(Emission_Limit_Detail!E319="","",Emission_Limit_Detail!E319)</f>
        <v/>
      </c>
      <c r="X297" s="107" t="str">
        <f t="shared" si="57"/>
        <v/>
      </c>
      <c r="Y297" s="108" t="str">
        <f>IF(COUNTIF(X$2:X297,X297)=1,X297,"")</f>
        <v/>
      </c>
      <c r="Z297" s="109" t="str">
        <f t="shared" si="58"/>
        <v/>
      </c>
      <c r="AA297" s="109" t="str">
        <f t="shared" si="59"/>
        <v/>
      </c>
      <c r="AB297" s="109" t="str">
        <f t="shared" si="60"/>
        <v/>
      </c>
      <c r="AC297" s="109" t="str">
        <f t="shared" si="61"/>
        <v/>
      </c>
      <c r="AD297" s="109" t="str">
        <f t="shared" si="62"/>
        <v/>
      </c>
      <c r="AE297" s="109"/>
    </row>
    <row r="298" spans="1:31" ht="16.5" x14ac:dyDescent="0.45">
      <c r="A298" s="115" t="str">
        <f>+IF(D298="","",MAX(A$1:A297)+1)</f>
        <v/>
      </c>
      <c r="B298" s="238" t="str">
        <f>IF(Process_Unit_Source_Desc!C320="","",Process_Unit_Source_Desc!C320)</f>
        <v/>
      </c>
      <c r="C298" s="239" t="str">
        <f t="shared" si="56"/>
        <v/>
      </c>
      <c r="D298" s="238" t="str">
        <f>IF(COUNTIF(B$2:B298,B298)=1,B298,"")</f>
        <v/>
      </c>
      <c r="T298" s="106" t="str">
        <f>+IF(Y298="","",MAX(T$1:T297)+1)</f>
        <v/>
      </c>
      <c r="U298" s="107" t="str">
        <f>IF(Emission_Limit_Detail!B320="","",Emission_Limit_Detail!B320)</f>
        <v/>
      </c>
      <c r="V298" s="107" t="str">
        <f>IF(Emission_Limit_Detail!C320="","",Emission_Limit_Detail!C320)</f>
        <v/>
      </c>
      <c r="W298" s="107" t="str">
        <f>IF(Emission_Limit_Detail!E320="","",Emission_Limit_Detail!E320)</f>
        <v/>
      </c>
      <c r="X298" s="107" t="str">
        <f t="shared" si="57"/>
        <v/>
      </c>
      <c r="Y298" s="108" t="str">
        <f>IF(COUNTIF(X$2:X298,X298)=1,X298,"")</f>
        <v/>
      </c>
      <c r="Z298" s="109" t="str">
        <f t="shared" si="58"/>
        <v/>
      </c>
      <c r="AA298" s="109" t="str">
        <f t="shared" si="59"/>
        <v/>
      </c>
      <c r="AB298" s="109" t="str">
        <f t="shared" si="60"/>
        <v/>
      </c>
      <c r="AC298" s="109" t="str">
        <f t="shared" si="61"/>
        <v/>
      </c>
      <c r="AD298" s="109" t="str">
        <f t="shared" si="62"/>
        <v/>
      </c>
      <c r="AE298" s="109"/>
    </row>
    <row r="299" spans="1:31" ht="16.5" x14ac:dyDescent="0.45">
      <c r="A299" s="171" t="str">
        <f>+IF(D299="","",MAX(A$1:A298)+1)</f>
        <v/>
      </c>
      <c r="B299" s="99" t="str">
        <f>IF(Process_Unit_Source_Desc!C321="","",Process_Unit_Source_Desc!C321)</f>
        <v/>
      </c>
      <c r="C299" s="82" t="str">
        <f t="shared" si="56"/>
        <v/>
      </c>
      <c r="D299" s="99" t="str">
        <f>IF(COUNTIF(B$2:B299,B299)=1,B299,"")</f>
        <v/>
      </c>
      <c r="T299" s="106" t="str">
        <f>+IF(Y299="","",MAX(T$1:T298)+1)</f>
        <v/>
      </c>
      <c r="U299" s="107" t="str">
        <f>IF(Emission_Limit_Detail!B321="","",Emission_Limit_Detail!B321)</f>
        <v/>
      </c>
      <c r="V299" s="107" t="str">
        <f>IF(Emission_Limit_Detail!C321="","",Emission_Limit_Detail!C321)</f>
        <v/>
      </c>
      <c r="W299" s="107" t="str">
        <f>IF(Emission_Limit_Detail!E321="","",Emission_Limit_Detail!E321)</f>
        <v/>
      </c>
      <c r="X299" s="107" t="str">
        <f t="shared" si="57"/>
        <v/>
      </c>
      <c r="Y299" s="108" t="str">
        <f>IF(COUNTIF(X$2:X299,X299)=1,X299,"")</f>
        <v/>
      </c>
      <c r="Z299" s="109" t="str">
        <f t="shared" si="58"/>
        <v/>
      </c>
      <c r="AA299" s="109" t="str">
        <f t="shared" si="59"/>
        <v/>
      </c>
      <c r="AB299" s="109" t="str">
        <f t="shared" si="60"/>
        <v/>
      </c>
      <c r="AC299" s="109" t="str">
        <f t="shared" si="61"/>
        <v/>
      </c>
      <c r="AD299" s="109" t="str">
        <f t="shared" si="62"/>
        <v/>
      </c>
      <c r="AE299" s="109"/>
    </row>
    <row r="300" spans="1:31" ht="16.5" x14ac:dyDescent="0.45">
      <c r="A300" s="115" t="str">
        <f>+IF(D300="","",MAX(A$1:A299)+1)</f>
        <v/>
      </c>
      <c r="B300" s="238" t="str">
        <f>IF(Process_Unit_Source_Desc!C322="","",Process_Unit_Source_Desc!C322)</f>
        <v/>
      </c>
      <c r="C300" s="239" t="str">
        <f t="shared" si="56"/>
        <v/>
      </c>
      <c r="D300" s="238" t="str">
        <f>IF(COUNTIF(B$2:B300,B300)=1,B300,"")</f>
        <v/>
      </c>
      <c r="T300" s="106" t="str">
        <f>+IF(Y300="","",MAX(T$1:T299)+1)</f>
        <v/>
      </c>
      <c r="U300" s="107" t="str">
        <f>IF(Emission_Limit_Detail!B322="","",Emission_Limit_Detail!B322)</f>
        <v/>
      </c>
      <c r="V300" s="107" t="str">
        <f>IF(Emission_Limit_Detail!C322="","",Emission_Limit_Detail!C322)</f>
        <v/>
      </c>
      <c r="W300" s="107" t="str">
        <f>IF(Emission_Limit_Detail!E322="","",Emission_Limit_Detail!E322)</f>
        <v/>
      </c>
      <c r="X300" s="107" t="str">
        <f t="shared" si="57"/>
        <v/>
      </c>
      <c r="Y300" s="108" t="str">
        <f>IF(COUNTIF(X$2:X300,X300)=1,X300,"")</f>
        <v/>
      </c>
      <c r="Z300" s="109" t="str">
        <f t="shared" si="58"/>
        <v/>
      </c>
      <c r="AA300" s="109" t="str">
        <f t="shared" si="59"/>
        <v/>
      </c>
      <c r="AB300" s="109" t="str">
        <f t="shared" si="60"/>
        <v/>
      </c>
      <c r="AC300" s="109" t="str">
        <f t="shared" si="61"/>
        <v/>
      </c>
      <c r="AD300" s="109" t="str">
        <f t="shared" si="62"/>
        <v/>
      </c>
      <c r="AE300" s="109"/>
    </row>
    <row r="301" spans="1:31" ht="16.5" x14ac:dyDescent="0.45">
      <c r="A301" s="171" t="str">
        <f>+IF(D301="","",MAX(A$1:A300)+1)</f>
        <v/>
      </c>
      <c r="B301" s="99" t="str">
        <f>IF(Process_Unit_Source_Desc!C323="","",Process_Unit_Source_Desc!C323)</f>
        <v/>
      </c>
      <c r="C301" s="82" t="str">
        <f t="shared" si="56"/>
        <v/>
      </c>
      <c r="D301" s="99" t="str">
        <f>IF(COUNTIF(B$2:B301,B301)=1,B301,"")</f>
        <v/>
      </c>
      <c r="T301" s="106" t="str">
        <f>+IF(Y301="","",MAX(T$1:T300)+1)</f>
        <v/>
      </c>
      <c r="U301" s="107" t="str">
        <f>IF(Emission_Limit_Detail!B323="","",Emission_Limit_Detail!B323)</f>
        <v/>
      </c>
      <c r="V301" s="107" t="str">
        <f>IF(Emission_Limit_Detail!C323="","",Emission_Limit_Detail!C323)</f>
        <v/>
      </c>
      <c r="W301" s="107" t="str">
        <f>IF(Emission_Limit_Detail!E323="","",Emission_Limit_Detail!E323)</f>
        <v/>
      </c>
      <c r="X301" s="107" t="str">
        <f t="shared" si="57"/>
        <v/>
      </c>
      <c r="Y301" s="108" t="str">
        <f>IF(COUNTIF(X$2:X301,X301)=1,X301,"")</f>
        <v/>
      </c>
      <c r="Z301" s="109" t="str">
        <f t="shared" si="58"/>
        <v/>
      </c>
      <c r="AA301" s="109" t="str">
        <f t="shared" si="59"/>
        <v/>
      </c>
      <c r="AB301" s="109" t="str">
        <f t="shared" si="60"/>
        <v/>
      </c>
      <c r="AC301" s="109" t="str">
        <f t="shared" si="61"/>
        <v/>
      </c>
      <c r="AD301" s="109" t="str">
        <f t="shared" si="62"/>
        <v/>
      </c>
      <c r="AE301" s="109"/>
    </row>
    <row r="302" spans="1:31" ht="16.5" x14ac:dyDescent="0.45">
      <c r="A302" s="115" t="str">
        <f>+IF(D302="","",MAX(A$1:A301)+1)</f>
        <v/>
      </c>
      <c r="B302" s="238" t="str">
        <f>IF(Process_Unit_Source_Desc!C324="","",Process_Unit_Source_Desc!C324)</f>
        <v/>
      </c>
      <c r="C302" s="239" t="str">
        <f t="shared" si="56"/>
        <v/>
      </c>
      <c r="D302" s="238" t="str">
        <f>IF(COUNTIF(B$2:B302,B302)=1,B302,"")</f>
        <v/>
      </c>
      <c r="T302" s="106" t="str">
        <f>+IF(Y302="","",MAX(T$1:T301)+1)</f>
        <v/>
      </c>
      <c r="U302" s="107" t="str">
        <f>IF(Emission_Limit_Detail!B324="","",Emission_Limit_Detail!B324)</f>
        <v/>
      </c>
      <c r="V302" s="107" t="str">
        <f>IF(Emission_Limit_Detail!C324="","",Emission_Limit_Detail!C324)</f>
        <v/>
      </c>
      <c r="W302" s="107" t="str">
        <f>IF(Emission_Limit_Detail!E324="","",Emission_Limit_Detail!E324)</f>
        <v/>
      </c>
      <c r="X302" s="107" t="str">
        <f t="shared" si="57"/>
        <v/>
      </c>
      <c r="Y302" s="108" t="str">
        <f>IF(COUNTIF(X$2:X302,X302)=1,X302,"")</f>
        <v/>
      </c>
      <c r="Z302" s="109" t="str">
        <f t="shared" si="58"/>
        <v/>
      </c>
      <c r="AA302" s="109" t="str">
        <f t="shared" si="59"/>
        <v/>
      </c>
      <c r="AB302" s="109" t="str">
        <f t="shared" si="60"/>
        <v/>
      </c>
      <c r="AC302" s="109" t="str">
        <f t="shared" si="61"/>
        <v/>
      </c>
      <c r="AD302" s="109" t="str">
        <f t="shared" si="62"/>
        <v/>
      </c>
      <c r="AE302" s="109"/>
    </row>
    <row r="303" spans="1:31" ht="16.5" x14ac:dyDescent="0.45">
      <c r="A303" s="171" t="str">
        <f>+IF(D303="","",MAX(A$1:A302)+1)</f>
        <v/>
      </c>
      <c r="B303" s="99" t="str">
        <f>IF(Process_Unit_Source_Desc!C325="","",Process_Unit_Source_Desc!C325)</f>
        <v/>
      </c>
      <c r="C303" s="82" t="str">
        <f t="shared" si="56"/>
        <v/>
      </c>
      <c r="D303" s="99" t="str">
        <f>IF(COUNTIF(B$2:B303,B303)=1,B303,"")</f>
        <v/>
      </c>
      <c r="T303" s="106" t="str">
        <f>+IF(Y303="","",MAX(T$1:T302)+1)</f>
        <v/>
      </c>
      <c r="U303" s="107" t="str">
        <f>IF(Emission_Limit_Detail!B325="","",Emission_Limit_Detail!B325)</f>
        <v/>
      </c>
      <c r="V303" s="107" t="str">
        <f>IF(Emission_Limit_Detail!C325="","",Emission_Limit_Detail!C325)</f>
        <v/>
      </c>
      <c r="W303" s="107" t="str">
        <f>IF(Emission_Limit_Detail!E325="","",Emission_Limit_Detail!E325)</f>
        <v/>
      </c>
      <c r="X303" s="107" t="str">
        <f t="shared" si="57"/>
        <v/>
      </c>
      <c r="Y303" s="108" t="str">
        <f>IF(COUNTIF(X$2:X303,X303)=1,X303,"")</f>
        <v/>
      </c>
      <c r="Z303" s="109" t="str">
        <f t="shared" si="58"/>
        <v/>
      </c>
      <c r="AA303" s="109" t="str">
        <f t="shared" si="59"/>
        <v/>
      </c>
      <c r="AB303" s="109" t="str">
        <f t="shared" si="60"/>
        <v/>
      </c>
      <c r="AC303" s="109" t="str">
        <f t="shared" si="61"/>
        <v/>
      </c>
      <c r="AD303" s="109" t="str">
        <f t="shared" si="62"/>
        <v/>
      </c>
      <c r="AE303" s="109"/>
    </row>
    <row r="304" spans="1:31" ht="16.5" x14ac:dyDescent="0.45">
      <c r="A304" s="115" t="str">
        <f>+IF(D304="","",MAX(A$1:A303)+1)</f>
        <v/>
      </c>
      <c r="B304" s="238" t="str">
        <f>IF(Process_Unit_Source_Desc!C326="","",Process_Unit_Source_Desc!C326)</f>
        <v/>
      </c>
      <c r="C304" s="239" t="str">
        <f t="shared" si="56"/>
        <v/>
      </c>
      <c r="D304" s="238" t="str">
        <f>IF(COUNTIF(B$2:B304,B304)=1,B304,"")</f>
        <v/>
      </c>
      <c r="T304" s="106" t="str">
        <f>+IF(Y304="","",MAX(T$1:T303)+1)</f>
        <v/>
      </c>
      <c r="U304" s="107" t="str">
        <f>IF(Emission_Limit_Detail!B326="","",Emission_Limit_Detail!B326)</f>
        <v/>
      </c>
      <c r="V304" s="107" t="str">
        <f>IF(Emission_Limit_Detail!C326="","",Emission_Limit_Detail!C326)</f>
        <v/>
      </c>
      <c r="W304" s="107" t="str">
        <f>IF(Emission_Limit_Detail!E326="","",Emission_Limit_Detail!E326)</f>
        <v/>
      </c>
      <c r="X304" s="107" t="str">
        <f t="shared" si="57"/>
        <v/>
      </c>
      <c r="Y304" s="108" t="str">
        <f>IF(COUNTIF(X$2:X304,X304)=1,X304,"")</f>
        <v/>
      </c>
      <c r="Z304" s="109" t="str">
        <f t="shared" si="58"/>
        <v/>
      </c>
      <c r="AA304" s="109" t="str">
        <f t="shared" si="59"/>
        <v/>
      </c>
      <c r="AB304" s="109" t="str">
        <f t="shared" si="60"/>
        <v/>
      </c>
      <c r="AC304" s="109" t="str">
        <f t="shared" si="61"/>
        <v/>
      </c>
      <c r="AD304" s="109" t="str">
        <f t="shared" si="62"/>
        <v/>
      </c>
      <c r="AE304" s="109"/>
    </row>
    <row r="305" spans="1:31" ht="16.5" x14ac:dyDescent="0.45">
      <c r="A305" s="171" t="str">
        <f>+IF(D305="","",MAX(A$1:A304)+1)</f>
        <v/>
      </c>
      <c r="B305" s="99" t="str">
        <f>IF(Process_Unit_Source_Desc!C327="","",Process_Unit_Source_Desc!C327)</f>
        <v/>
      </c>
      <c r="C305" s="82" t="str">
        <f t="shared" si="56"/>
        <v/>
      </c>
      <c r="D305" s="99" t="str">
        <f>IF(COUNTIF(B$2:B305,B305)=1,B305,"")</f>
        <v/>
      </c>
      <c r="T305" s="106" t="str">
        <f>+IF(Y305="","",MAX(T$1:T304)+1)</f>
        <v/>
      </c>
      <c r="U305" s="107" t="str">
        <f>IF(Emission_Limit_Detail!B327="","",Emission_Limit_Detail!B327)</f>
        <v/>
      </c>
      <c r="V305" s="107" t="str">
        <f>IF(Emission_Limit_Detail!C327="","",Emission_Limit_Detail!C327)</f>
        <v/>
      </c>
      <c r="W305" s="107" t="str">
        <f>IF(Emission_Limit_Detail!E327="","",Emission_Limit_Detail!E327)</f>
        <v/>
      </c>
      <c r="X305" s="107" t="str">
        <f t="shared" si="57"/>
        <v/>
      </c>
      <c r="Y305" s="108" t="str">
        <f>IF(COUNTIF(X$2:X305,X305)=1,X305,"")</f>
        <v/>
      </c>
      <c r="Z305" s="109" t="str">
        <f t="shared" si="58"/>
        <v/>
      </c>
      <c r="AA305" s="109" t="str">
        <f t="shared" si="59"/>
        <v/>
      </c>
      <c r="AB305" s="109" t="str">
        <f t="shared" si="60"/>
        <v/>
      </c>
      <c r="AC305" s="109" t="str">
        <f t="shared" si="61"/>
        <v/>
      </c>
      <c r="AD305" s="109" t="str">
        <f t="shared" si="62"/>
        <v/>
      </c>
      <c r="AE305" s="109"/>
    </row>
    <row r="306" spans="1:31" ht="16.5" x14ac:dyDescent="0.45">
      <c r="A306" s="115" t="str">
        <f>+IF(D306="","",MAX(A$1:A305)+1)</f>
        <v/>
      </c>
      <c r="B306" s="238" t="str">
        <f>IF(Process_Unit_Source_Desc!C328="","",Process_Unit_Source_Desc!C328)</f>
        <v/>
      </c>
      <c r="C306" s="239" t="str">
        <f t="shared" si="56"/>
        <v/>
      </c>
      <c r="D306" s="238" t="str">
        <f>IF(COUNTIF(B$2:B306,B306)=1,B306,"")</f>
        <v/>
      </c>
      <c r="T306" s="106" t="str">
        <f>+IF(Y306="","",MAX(T$1:T305)+1)</f>
        <v/>
      </c>
      <c r="U306" s="107" t="str">
        <f>IF(Emission_Limit_Detail!B328="","",Emission_Limit_Detail!B328)</f>
        <v/>
      </c>
      <c r="V306" s="107" t="str">
        <f>IF(Emission_Limit_Detail!C328="","",Emission_Limit_Detail!C328)</f>
        <v/>
      </c>
      <c r="W306" s="107" t="str">
        <f>IF(Emission_Limit_Detail!E328="","",Emission_Limit_Detail!E328)</f>
        <v/>
      </c>
      <c r="X306" s="107" t="str">
        <f t="shared" si="57"/>
        <v/>
      </c>
      <c r="Y306" s="108" t="str">
        <f>IF(COUNTIF(X$2:X306,X306)=1,X306,"")</f>
        <v/>
      </c>
      <c r="Z306" s="109" t="str">
        <f t="shared" si="58"/>
        <v/>
      </c>
      <c r="AA306" s="109" t="str">
        <f t="shared" si="59"/>
        <v/>
      </c>
      <c r="AB306" s="109" t="str">
        <f t="shared" si="60"/>
        <v/>
      </c>
      <c r="AC306" s="109" t="str">
        <f t="shared" si="61"/>
        <v/>
      </c>
      <c r="AD306" s="109" t="str">
        <f t="shared" si="62"/>
        <v/>
      </c>
      <c r="AE306" s="109"/>
    </row>
    <row r="307" spans="1:31" ht="16.5" x14ac:dyDescent="0.45">
      <c r="A307" s="171" t="str">
        <f>+IF(D307="","",MAX(A$1:A306)+1)</f>
        <v/>
      </c>
      <c r="B307" s="99" t="str">
        <f>IF(Process_Unit_Source_Desc!C329="","",Process_Unit_Source_Desc!C329)</f>
        <v/>
      </c>
      <c r="C307" s="82" t="str">
        <f t="shared" si="56"/>
        <v/>
      </c>
      <c r="D307" s="99" t="str">
        <f>IF(COUNTIF(B$2:B307,B307)=1,B307,"")</f>
        <v/>
      </c>
      <c r="T307" s="106" t="str">
        <f>+IF(Y307="","",MAX(T$1:T306)+1)</f>
        <v/>
      </c>
      <c r="U307" s="107" t="str">
        <f>IF(Emission_Limit_Detail!B329="","",Emission_Limit_Detail!B329)</f>
        <v/>
      </c>
      <c r="V307" s="107" t="str">
        <f>IF(Emission_Limit_Detail!C329="","",Emission_Limit_Detail!C329)</f>
        <v/>
      </c>
      <c r="W307" s="107" t="str">
        <f>IF(Emission_Limit_Detail!E329="","",Emission_Limit_Detail!E329)</f>
        <v/>
      </c>
      <c r="X307" s="107" t="str">
        <f t="shared" si="57"/>
        <v/>
      </c>
      <c r="Y307" s="108" t="str">
        <f>IF(COUNTIF(X$2:X307,X307)=1,X307,"")</f>
        <v/>
      </c>
      <c r="Z307" s="109" t="str">
        <f t="shared" si="58"/>
        <v/>
      </c>
      <c r="AA307" s="109" t="str">
        <f t="shared" si="59"/>
        <v/>
      </c>
      <c r="AB307" s="109" t="str">
        <f t="shared" si="60"/>
        <v/>
      </c>
      <c r="AC307" s="109" t="str">
        <f t="shared" si="61"/>
        <v/>
      </c>
      <c r="AD307" s="109" t="str">
        <f t="shared" si="62"/>
        <v/>
      </c>
      <c r="AE307" s="109"/>
    </row>
    <row r="308" spans="1:31" ht="16.5" x14ac:dyDescent="0.45">
      <c r="A308" s="115" t="str">
        <f>+IF(D308="","",MAX(A$1:A307)+1)</f>
        <v/>
      </c>
      <c r="B308" s="238" t="str">
        <f>IF(Process_Unit_Source_Desc!C330="","",Process_Unit_Source_Desc!C330)</f>
        <v/>
      </c>
      <c r="C308" s="239" t="str">
        <f t="shared" si="56"/>
        <v/>
      </c>
      <c r="D308" s="238" t="str">
        <f>IF(COUNTIF(B$2:B308,B308)=1,B308,"")</f>
        <v/>
      </c>
      <c r="T308" s="106" t="str">
        <f>+IF(Y308="","",MAX(T$1:T307)+1)</f>
        <v/>
      </c>
      <c r="U308" s="107" t="str">
        <f>IF(Emission_Limit_Detail!B330="","",Emission_Limit_Detail!B330)</f>
        <v/>
      </c>
      <c r="V308" s="107" t="str">
        <f>IF(Emission_Limit_Detail!C330="","",Emission_Limit_Detail!C330)</f>
        <v/>
      </c>
      <c r="W308" s="107" t="str">
        <f>IF(Emission_Limit_Detail!E330="","",Emission_Limit_Detail!E330)</f>
        <v/>
      </c>
      <c r="X308" s="107" t="str">
        <f t="shared" si="57"/>
        <v/>
      </c>
      <c r="Y308" s="108" t="str">
        <f>IF(COUNTIF(X$2:X308,X308)=1,X308,"")</f>
        <v/>
      </c>
      <c r="Z308" s="109" t="str">
        <f t="shared" si="58"/>
        <v/>
      </c>
      <c r="AA308" s="109" t="str">
        <f t="shared" si="59"/>
        <v/>
      </c>
      <c r="AB308" s="109" t="str">
        <f t="shared" si="60"/>
        <v/>
      </c>
      <c r="AC308" s="109" t="str">
        <f t="shared" si="61"/>
        <v/>
      </c>
      <c r="AD308" s="109" t="str">
        <f t="shared" si="62"/>
        <v/>
      </c>
      <c r="AE308" s="109"/>
    </row>
    <row r="309" spans="1:31" ht="16.5" x14ac:dyDescent="0.45">
      <c r="A309" s="171" t="str">
        <f>+IF(D309="","",MAX(A$1:A308)+1)</f>
        <v/>
      </c>
      <c r="B309" s="99" t="str">
        <f>IF(Process_Unit_Source_Desc!C331="","",Process_Unit_Source_Desc!C331)</f>
        <v/>
      </c>
      <c r="C309" s="82" t="str">
        <f t="shared" si="56"/>
        <v/>
      </c>
      <c r="D309" s="99" t="str">
        <f>IF(COUNTIF(B$2:B309,B309)=1,B309,"")</f>
        <v/>
      </c>
      <c r="T309" s="106" t="str">
        <f>+IF(Y309="","",MAX(T$1:T308)+1)</f>
        <v/>
      </c>
      <c r="U309" s="107" t="str">
        <f>IF(Emission_Limit_Detail!B331="","",Emission_Limit_Detail!B331)</f>
        <v/>
      </c>
      <c r="V309" s="107" t="str">
        <f>IF(Emission_Limit_Detail!C331="","",Emission_Limit_Detail!C331)</f>
        <v/>
      </c>
      <c r="W309" s="107" t="str">
        <f>IF(Emission_Limit_Detail!E331="","",Emission_Limit_Detail!E331)</f>
        <v/>
      </c>
      <c r="X309" s="107" t="str">
        <f t="shared" si="57"/>
        <v/>
      </c>
      <c r="Y309" s="108" t="str">
        <f>IF(COUNTIF(X$2:X309,X309)=1,X309,"")</f>
        <v/>
      </c>
      <c r="Z309" s="109" t="str">
        <f t="shared" si="58"/>
        <v/>
      </c>
      <c r="AA309" s="109" t="str">
        <f t="shared" si="59"/>
        <v/>
      </c>
      <c r="AB309" s="109" t="str">
        <f t="shared" si="60"/>
        <v/>
      </c>
      <c r="AC309" s="109" t="str">
        <f t="shared" si="61"/>
        <v/>
      </c>
      <c r="AD309" s="109" t="str">
        <f t="shared" si="62"/>
        <v/>
      </c>
      <c r="AE309" s="109"/>
    </row>
    <row r="310" spans="1:31" ht="16.5" x14ac:dyDescent="0.45">
      <c r="A310" s="115" t="str">
        <f>+IF(D310="","",MAX(A$1:A309)+1)</f>
        <v/>
      </c>
      <c r="B310" s="238" t="str">
        <f>IF(Process_Unit_Source_Desc!C332="","",Process_Unit_Source_Desc!C332)</f>
        <v/>
      </c>
      <c r="C310" s="239" t="str">
        <f t="shared" si="56"/>
        <v/>
      </c>
      <c r="D310" s="238" t="str">
        <f>IF(COUNTIF(B$2:B310,B310)=1,B310,"")</f>
        <v/>
      </c>
      <c r="T310" s="106" t="str">
        <f>+IF(Y310="","",MAX(T$1:T309)+1)</f>
        <v/>
      </c>
      <c r="U310" s="107" t="str">
        <f>IF(Emission_Limit_Detail!B332="","",Emission_Limit_Detail!B332)</f>
        <v/>
      </c>
      <c r="V310" s="107" t="str">
        <f>IF(Emission_Limit_Detail!C332="","",Emission_Limit_Detail!C332)</f>
        <v/>
      </c>
      <c r="W310" s="107" t="str">
        <f>IF(Emission_Limit_Detail!E332="","",Emission_Limit_Detail!E332)</f>
        <v/>
      </c>
      <c r="X310" s="107" t="str">
        <f t="shared" si="57"/>
        <v/>
      </c>
      <c r="Y310" s="108" t="str">
        <f>IF(COUNTIF(X$2:X310,X310)=1,X310,"")</f>
        <v/>
      </c>
      <c r="Z310" s="109" t="str">
        <f t="shared" si="58"/>
        <v/>
      </c>
      <c r="AA310" s="109" t="str">
        <f t="shared" si="59"/>
        <v/>
      </c>
      <c r="AB310" s="109" t="str">
        <f t="shared" si="60"/>
        <v/>
      </c>
      <c r="AC310" s="109" t="str">
        <f t="shared" si="61"/>
        <v/>
      </c>
      <c r="AD310" s="109" t="str">
        <f t="shared" si="62"/>
        <v/>
      </c>
      <c r="AE310" s="109"/>
    </row>
    <row r="311" spans="1:31" ht="16.5" x14ac:dyDescent="0.45">
      <c r="A311" s="171" t="str">
        <f>+IF(D311="","",MAX(A$1:A310)+1)</f>
        <v/>
      </c>
      <c r="B311" s="99" t="str">
        <f>IF(Process_Unit_Source_Desc!C333="","",Process_Unit_Source_Desc!C333)</f>
        <v/>
      </c>
      <c r="C311" s="82" t="str">
        <f t="shared" si="56"/>
        <v/>
      </c>
      <c r="D311" s="99" t="str">
        <f>IF(COUNTIF(B$2:B311,B311)=1,B311,"")</f>
        <v/>
      </c>
      <c r="T311" s="106" t="str">
        <f>+IF(Y311="","",MAX(T$1:T310)+1)</f>
        <v/>
      </c>
      <c r="U311" s="107" t="str">
        <f>IF(Emission_Limit_Detail!B333="","",Emission_Limit_Detail!B333)</f>
        <v/>
      </c>
      <c r="V311" s="107" t="str">
        <f>IF(Emission_Limit_Detail!C333="","",Emission_Limit_Detail!C333)</f>
        <v/>
      </c>
      <c r="W311" s="107" t="str">
        <f>IF(Emission_Limit_Detail!E333="","",Emission_Limit_Detail!E333)</f>
        <v/>
      </c>
      <c r="X311" s="107" t="str">
        <f t="shared" si="57"/>
        <v/>
      </c>
      <c r="Y311" s="108" t="str">
        <f>IF(COUNTIF(X$2:X311,X311)=1,X311,"")</f>
        <v/>
      </c>
      <c r="Z311" s="109" t="str">
        <f t="shared" si="58"/>
        <v/>
      </c>
      <c r="AA311" s="109" t="str">
        <f t="shared" si="59"/>
        <v/>
      </c>
      <c r="AB311" s="109" t="str">
        <f t="shared" si="60"/>
        <v/>
      </c>
      <c r="AC311" s="109" t="str">
        <f t="shared" si="61"/>
        <v/>
      </c>
      <c r="AD311" s="109" t="str">
        <f t="shared" si="62"/>
        <v/>
      </c>
      <c r="AE311" s="109"/>
    </row>
    <row r="312" spans="1:31" ht="16.5" x14ac:dyDescent="0.45">
      <c r="A312" s="115" t="str">
        <f>+IF(D312="","",MAX(A$1:A311)+1)</f>
        <v/>
      </c>
      <c r="B312" s="238" t="str">
        <f>IF(Process_Unit_Source_Desc!C334="","",Process_Unit_Source_Desc!C334)</f>
        <v/>
      </c>
      <c r="C312" s="239" t="str">
        <f t="shared" si="56"/>
        <v/>
      </c>
      <c r="D312" s="238" t="str">
        <f>IF(COUNTIF(B$2:B312,B312)=1,B312,"")</f>
        <v/>
      </c>
      <c r="T312" s="106" t="str">
        <f>+IF(Y312="","",MAX(T$1:T311)+1)</f>
        <v/>
      </c>
      <c r="U312" s="107" t="str">
        <f>IF(Emission_Limit_Detail!B334="","",Emission_Limit_Detail!B334)</f>
        <v/>
      </c>
      <c r="V312" s="107" t="str">
        <f>IF(Emission_Limit_Detail!C334="","",Emission_Limit_Detail!C334)</f>
        <v/>
      </c>
      <c r="W312" s="107" t="str">
        <f>IF(Emission_Limit_Detail!E334="","",Emission_Limit_Detail!E334)</f>
        <v/>
      </c>
      <c r="X312" s="107" t="str">
        <f t="shared" si="57"/>
        <v/>
      </c>
      <c r="Y312" s="108" t="str">
        <f>IF(COUNTIF(X$2:X312,X312)=1,X312,"")</f>
        <v/>
      </c>
      <c r="Z312" s="109" t="str">
        <f t="shared" si="58"/>
        <v/>
      </c>
      <c r="AA312" s="109" t="str">
        <f t="shared" si="59"/>
        <v/>
      </c>
      <c r="AB312" s="109" t="str">
        <f t="shared" si="60"/>
        <v/>
      </c>
      <c r="AC312" s="109" t="str">
        <f t="shared" si="61"/>
        <v/>
      </c>
      <c r="AD312" s="109" t="str">
        <f t="shared" si="62"/>
        <v/>
      </c>
      <c r="AE312" s="109"/>
    </row>
    <row r="313" spans="1:31" ht="16.5" x14ac:dyDescent="0.45">
      <c r="A313" s="171" t="str">
        <f>+IF(D313="","",MAX(A$1:A312)+1)</f>
        <v/>
      </c>
      <c r="B313" s="99" t="str">
        <f>IF(Process_Unit_Source_Desc!C335="","",Process_Unit_Source_Desc!C335)</f>
        <v/>
      </c>
      <c r="C313" s="82" t="str">
        <f t="shared" si="56"/>
        <v/>
      </c>
      <c r="D313" s="99" t="str">
        <f>IF(COUNTIF(B$2:B313,B313)=1,B313,"")</f>
        <v/>
      </c>
      <c r="T313" s="106" t="str">
        <f>+IF(Y313="","",MAX(T$1:T312)+1)</f>
        <v/>
      </c>
      <c r="U313" s="107" t="str">
        <f>IF(Emission_Limit_Detail!B335="","",Emission_Limit_Detail!B335)</f>
        <v/>
      </c>
      <c r="V313" s="107" t="str">
        <f>IF(Emission_Limit_Detail!C335="","",Emission_Limit_Detail!C335)</f>
        <v/>
      </c>
      <c r="W313" s="107" t="str">
        <f>IF(Emission_Limit_Detail!E335="","",Emission_Limit_Detail!E335)</f>
        <v/>
      </c>
      <c r="X313" s="107" t="str">
        <f t="shared" si="57"/>
        <v/>
      </c>
      <c r="Y313" s="108" t="str">
        <f>IF(COUNTIF(X$2:X313,X313)=1,X313,"")</f>
        <v/>
      </c>
      <c r="Z313" s="109" t="str">
        <f t="shared" si="58"/>
        <v/>
      </c>
      <c r="AA313" s="109" t="str">
        <f t="shared" si="59"/>
        <v/>
      </c>
      <c r="AB313" s="109" t="str">
        <f t="shared" si="60"/>
        <v/>
      </c>
      <c r="AC313" s="109" t="str">
        <f t="shared" si="61"/>
        <v/>
      </c>
      <c r="AD313" s="109" t="str">
        <f t="shared" si="62"/>
        <v/>
      </c>
      <c r="AE313" s="109"/>
    </row>
    <row r="314" spans="1:31" ht="16.5" x14ac:dyDescent="0.45">
      <c r="A314" s="115" t="str">
        <f>+IF(D314="","",MAX(A$1:A313)+1)</f>
        <v/>
      </c>
      <c r="B314" s="238" t="str">
        <f>IF(Process_Unit_Source_Desc!C336="","",Process_Unit_Source_Desc!C336)</f>
        <v/>
      </c>
      <c r="C314" s="239" t="str">
        <f t="shared" si="56"/>
        <v/>
      </c>
      <c r="D314" s="238" t="str">
        <f>IF(COUNTIF(B$2:B314,B314)=1,B314,"")</f>
        <v/>
      </c>
      <c r="T314" s="106" t="str">
        <f>+IF(Y314="","",MAX(T$1:T313)+1)</f>
        <v/>
      </c>
      <c r="U314" s="107" t="str">
        <f>IF(Emission_Limit_Detail!B336="","",Emission_Limit_Detail!B336)</f>
        <v/>
      </c>
      <c r="V314" s="107" t="str">
        <f>IF(Emission_Limit_Detail!C336="","",Emission_Limit_Detail!C336)</f>
        <v/>
      </c>
      <c r="W314" s="107" t="str">
        <f>IF(Emission_Limit_Detail!E336="","",Emission_Limit_Detail!E336)</f>
        <v/>
      </c>
      <c r="X314" s="107" t="str">
        <f t="shared" si="57"/>
        <v/>
      </c>
      <c r="Y314" s="108" t="str">
        <f>IF(COUNTIF(X$2:X314,X314)=1,X314,"")</f>
        <v/>
      </c>
      <c r="Z314" s="109" t="str">
        <f t="shared" si="58"/>
        <v/>
      </c>
      <c r="AA314" s="109" t="str">
        <f t="shared" si="59"/>
        <v/>
      </c>
      <c r="AB314" s="109" t="str">
        <f t="shared" si="60"/>
        <v/>
      </c>
      <c r="AC314" s="109" t="str">
        <f t="shared" si="61"/>
        <v/>
      </c>
      <c r="AD314" s="109" t="str">
        <f t="shared" si="62"/>
        <v/>
      </c>
      <c r="AE314" s="109"/>
    </row>
    <row r="315" spans="1:31" ht="16.5" x14ac:dyDescent="0.45">
      <c r="A315" s="171" t="str">
        <f>+IF(D315="","",MAX(A$1:A314)+1)</f>
        <v/>
      </c>
      <c r="B315" s="99" t="str">
        <f>IF(Process_Unit_Source_Desc!C337="","",Process_Unit_Source_Desc!C337)</f>
        <v/>
      </c>
      <c r="C315" s="82" t="str">
        <f t="shared" si="56"/>
        <v/>
      </c>
      <c r="D315" s="99" t="str">
        <f>IF(COUNTIF(B$2:B315,B315)=1,B315,"")</f>
        <v/>
      </c>
      <c r="T315" s="106" t="str">
        <f>+IF(Y315="","",MAX(T$1:T314)+1)</f>
        <v/>
      </c>
      <c r="U315" s="107" t="str">
        <f>IF(Emission_Limit_Detail!B337="","",Emission_Limit_Detail!B337)</f>
        <v/>
      </c>
      <c r="V315" s="107" t="str">
        <f>IF(Emission_Limit_Detail!C337="","",Emission_Limit_Detail!C337)</f>
        <v/>
      </c>
      <c r="W315" s="107" t="str">
        <f>IF(Emission_Limit_Detail!E337="","",Emission_Limit_Detail!E337)</f>
        <v/>
      </c>
      <c r="X315" s="107" t="str">
        <f t="shared" si="57"/>
        <v/>
      </c>
      <c r="Y315" s="108" t="str">
        <f>IF(COUNTIF(X$2:X315,X315)=1,X315,"")</f>
        <v/>
      </c>
      <c r="Z315" s="109" t="str">
        <f t="shared" si="58"/>
        <v/>
      </c>
      <c r="AA315" s="109" t="str">
        <f t="shared" si="59"/>
        <v/>
      </c>
      <c r="AB315" s="109" t="str">
        <f t="shared" si="60"/>
        <v/>
      </c>
      <c r="AC315" s="109" t="str">
        <f t="shared" si="61"/>
        <v/>
      </c>
      <c r="AD315" s="109" t="str">
        <f t="shared" si="62"/>
        <v/>
      </c>
      <c r="AE315" s="109"/>
    </row>
    <row r="316" spans="1:31" ht="16.5" x14ac:dyDescent="0.45">
      <c r="A316" s="115" t="str">
        <f>+IF(D316="","",MAX(A$1:A315)+1)</f>
        <v/>
      </c>
      <c r="B316" s="238" t="str">
        <f>IF(Process_Unit_Source_Desc!C338="","",Process_Unit_Source_Desc!C338)</f>
        <v/>
      </c>
      <c r="C316" s="239" t="str">
        <f t="shared" si="56"/>
        <v/>
      </c>
      <c r="D316" s="238" t="str">
        <f>IF(COUNTIF(B$2:B316,B316)=1,B316,"")</f>
        <v/>
      </c>
      <c r="T316" s="106" t="str">
        <f>+IF(Y316="","",MAX(T$1:T315)+1)</f>
        <v/>
      </c>
      <c r="U316" s="107" t="str">
        <f>IF(Emission_Limit_Detail!B338="","",Emission_Limit_Detail!B338)</f>
        <v/>
      </c>
      <c r="V316" s="107" t="str">
        <f>IF(Emission_Limit_Detail!C338="","",Emission_Limit_Detail!C338)</f>
        <v/>
      </c>
      <c r="W316" s="107" t="str">
        <f>IF(Emission_Limit_Detail!E338="","",Emission_Limit_Detail!E338)</f>
        <v/>
      </c>
      <c r="X316" s="107" t="str">
        <f t="shared" si="57"/>
        <v/>
      </c>
      <c r="Y316" s="108" t="str">
        <f>IF(COUNTIF(X$2:X316,X316)=1,X316,"")</f>
        <v/>
      </c>
      <c r="Z316" s="109" t="str">
        <f t="shared" si="58"/>
        <v/>
      </c>
      <c r="AA316" s="109" t="str">
        <f t="shared" si="59"/>
        <v/>
      </c>
      <c r="AB316" s="109" t="str">
        <f t="shared" si="60"/>
        <v/>
      </c>
      <c r="AC316" s="109" t="str">
        <f t="shared" si="61"/>
        <v/>
      </c>
      <c r="AD316" s="109" t="str">
        <f t="shared" si="62"/>
        <v/>
      </c>
      <c r="AE316" s="109"/>
    </row>
    <row r="317" spans="1:31" ht="16.5" x14ac:dyDescent="0.45">
      <c r="A317" s="171" t="str">
        <f>+IF(D317="","",MAX(A$1:A316)+1)</f>
        <v/>
      </c>
      <c r="B317" s="99" t="str">
        <f>IF(Process_Unit_Source_Desc!C339="","",Process_Unit_Source_Desc!C339)</f>
        <v/>
      </c>
      <c r="C317" s="82" t="str">
        <f t="shared" si="56"/>
        <v/>
      </c>
      <c r="D317" s="99" t="str">
        <f>IF(COUNTIF(B$2:B317,B317)=1,B317,"")</f>
        <v/>
      </c>
      <c r="T317" s="106" t="str">
        <f>+IF(Y317="","",MAX(T$1:T316)+1)</f>
        <v/>
      </c>
      <c r="U317" s="107" t="str">
        <f>IF(Emission_Limit_Detail!B339="","",Emission_Limit_Detail!B339)</f>
        <v/>
      </c>
      <c r="V317" s="107" t="str">
        <f>IF(Emission_Limit_Detail!C339="","",Emission_Limit_Detail!C339)</f>
        <v/>
      </c>
      <c r="W317" s="107" t="str">
        <f>IF(Emission_Limit_Detail!E339="","",Emission_Limit_Detail!E339)</f>
        <v/>
      </c>
      <c r="X317" s="107" t="str">
        <f t="shared" si="57"/>
        <v/>
      </c>
      <c r="Y317" s="108" t="str">
        <f>IF(COUNTIF(X$2:X317,X317)=1,X317,"")</f>
        <v/>
      </c>
      <c r="Z317" s="109" t="str">
        <f t="shared" si="58"/>
        <v/>
      </c>
      <c r="AA317" s="109" t="str">
        <f t="shared" si="59"/>
        <v/>
      </c>
      <c r="AB317" s="109" t="str">
        <f t="shared" si="60"/>
        <v/>
      </c>
      <c r="AC317" s="109" t="str">
        <f t="shared" si="61"/>
        <v/>
      </c>
      <c r="AD317" s="109" t="str">
        <f t="shared" si="62"/>
        <v/>
      </c>
      <c r="AE317" s="109"/>
    </row>
    <row r="318" spans="1:31" ht="16.5" x14ac:dyDescent="0.45">
      <c r="A318" s="115" t="str">
        <f>+IF(D318="","",MAX(A$1:A317)+1)</f>
        <v/>
      </c>
      <c r="B318" s="238" t="str">
        <f>IF(Process_Unit_Source_Desc!C340="","",Process_Unit_Source_Desc!C340)</f>
        <v/>
      </c>
      <c r="C318" s="239" t="str">
        <f t="shared" si="56"/>
        <v/>
      </c>
      <c r="D318" s="238" t="str">
        <f>IF(COUNTIF(B$2:B318,B318)=1,B318,"")</f>
        <v/>
      </c>
      <c r="T318" s="106" t="str">
        <f>+IF(Y318="","",MAX(T$1:T317)+1)</f>
        <v/>
      </c>
      <c r="U318" s="107" t="str">
        <f>IF(Emission_Limit_Detail!B340="","",Emission_Limit_Detail!B340)</f>
        <v/>
      </c>
      <c r="V318" s="107" t="str">
        <f>IF(Emission_Limit_Detail!C340="","",Emission_Limit_Detail!C340)</f>
        <v/>
      </c>
      <c r="W318" s="107" t="str">
        <f>IF(Emission_Limit_Detail!E340="","",Emission_Limit_Detail!E340)</f>
        <v/>
      </c>
      <c r="X318" s="107" t="str">
        <f t="shared" si="57"/>
        <v/>
      </c>
      <c r="Y318" s="108" t="str">
        <f>IF(COUNTIF(X$2:X318,X318)=1,X318,"")</f>
        <v/>
      </c>
      <c r="Z318" s="109" t="str">
        <f t="shared" si="58"/>
        <v/>
      </c>
      <c r="AA318" s="109" t="str">
        <f t="shared" si="59"/>
        <v/>
      </c>
      <c r="AB318" s="109" t="str">
        <f t="shared" si="60"/>
        <v/>
      </c>
      <c r="AC318" s="109" t="str">
        <f t="shared" si="61"/>
        <v/>
      </c>
      <c r="AD318" s="109" t="str">
        <f t="shared" si="62"/>
        <v/>
      </c>
      <c r="AE318" s="109"/>
    </row>
    <row r="319" spans="1:31" ht="16.5" x14ac:dyDescent="0.45">
      <c r="A319" s="171" t="str">
        <f>+IF(D319="","",MAX(A$1:A318)+1)</f>
        <v/>
      </c>
      <c r="B319" s="99" t="str">
        <f>IF(Process_Unit_Source_Desc!C341="","",Process_Unit_Source_Desc!C341)</f>
        <v/>
      </c>
      <c r="C319" s="82" t="str">
        <f t="shared" si="56"/>
        <v/>
      </c>
      <c r="D319" s="99" t="str">
        <f>IF(COUNTIF(B$2:B319,B319)=1,B319,"")</f>
        <v/>
      </c>
      <c r="T319" s="106" t="str">
        <f>+IF(Y319="","",MAX(T$1:T318)+1)</f>
        <v/>
      </c>
      <c r="U319" s="107" t="str">
        <f>IF(Emission_Limit_Detail!B341="","",Emission_Limit_Detail!B341)</f>
        <v/>
      </c>
      <c r="V319" s="107" t="str">
        <f>IF(Emission_Limit_Detail!C341="","",Emission_Limit_Detail!C341)</f>
        <v/>
      </c>
      <c r="W319" s="107" t="str">
        <f>IF(Emission_Limit_Detail!E341="","",Emission_Limit_Detail!E341)</f>
        <v/>
      </c>
      <c r="X319" s="107" t="str">
        <f t="shared" si="57"/>
        <v/>
      </c>
      <c r="Y319" s="108" t="str">
        <f>IF(COUNTIF(X$2:X319,X319)=1,X319,"")</f>
        <v/>
      </c>
      <c r="Z319" s="109" t="str">
        <f t="shared" si="58"/>
        <v/>
      </c>
      <c r="AA319" s="109" t="str">
        <f t="shared" si="59"/>
        <v/>
      </c>
      <c r="AB319" s="109" t="str">
        <f t="shared" si="60"/>
        <v/>
      </c>
      <c r="AC319" s="109" t="str">
        <f t="shared" si="61"/>
        <v/>
      </c>
      <c r="AD319" s="109" t="str">
        <f t="shared" si="62"/>
        <v/>
      </c>
      <c r="AE319" s="109"/>
    </row>
    <row r="320" spans="1:31" ht="16.5" x14ac:dyDescent="0.45">
      <c r="A320" s="115" t="str">
        <f>+IF(D320="","",MAX(A$1:A319)+1)</f>
        <v/>
      </c>
      <c r="B320" s="238" t="str">
        <f>IF(Process_Unit_Source_Desc!C342="","",Process_Unit_Source_Desc!C342)</f>
        <v/>
      </c>
      <c r="C320" s="239" t="str">
        <f t="shared" si="56"/>
        <v/>
      </c>
      <c r="D320" s="238" t="str">
        <f>IF(COUNTIF(B$2:B320,B320)=1,B320,"")</f>
        <v/>
      </c>
      <c r="T320" s="106" t="str">
        <f>+IF(Y320="","",MAX(T$1:T319)+1)</f>
        <v/>
      </c>
      <c r="U320" s="107" t="str">
        <f>IF(Emission_Limit_Detail!B342="","",Emission_Limit_Detail!B342)</f>
        <v/>
      </c>
      <c r="V320" s="107" t="str">
        <f>IF(Emission_Limit_Detail!C342="","",Emission_Limit_Detail!C342)</f>
        <v/>
      </c>
      <c r="W320" s="107" t="str">
        <f>IF(Emission_Limit_Detail!E342="","",Emission_Limit_Detail!E342)</f>
        <v/>
      </c>
      <c r="X320" s="107" t="str">
        <f t="shared" si="57"/>
        <v/>
      </c>
      <c r="Y320" s="108" t="str">
        <f>IF(COUNTIF(X$2:X320,X320)=1,X320,"")</f>
        <v/>
      </c>
      <c r="Z320" s="109" t="str">
        <f t="shared" si="58"/>
        <v/>
      </c>
      <c r="AA320" s="109" t="str">
        <f t="shared" si="59"/>
        <v/>
      </c>
      <c r="AB320" s="109" t="str">
        <f t="shared" si="60"/>
        <v/>
      </c>
      <c r="AC320" s="109" t="str">
        <f t="shared" si="61"/>
        <v/>
      </c>
      <c r="AD320" s="109" t="str">
        <f t="shared" si="62"/>
        <v/>
      </c>
      <c r="AE320" s="109"/>
    </row>
    <row r="321" spans="1:31" ht="16.5" x14ac:dyDescent="0.45">
      <c r="A321" s="171" t="str">
        <f>+IF(D321="","",MAX(A$1:A320)+1)</f>
        <v/>
      </c>
      <c r="B321" s="99" t="str">
        <f>IF(Process_Unit_Source_Desc!C343="","",Process_Unit_Source_Desc!C343)</f>
        <v/>
      </c>
      <c r="C321" s="82" t="str">
        <f t="shared" si="56"/>
        <v/>
      </c>
      <c r="D321" s="99" t="str">
        <f>IF(COUNTIF(B$2:B321,B321)=1,B321,"")</f>
        <v/>
      </c>
      <c r="T321" s="106" t="str">
        <f>+IF(Y321="","",MAX(T$1:T320)+1)</f>
        <v/>
      </c>
      <c r="U321" s="107" t="str">
        <f>IF(Emission_Limit_Detail!B343="","",Emission_Limit_Detail!B343)</f>
        <v/>
      </c>
      <c r="V321" s="107" t="str">
        <f>IF(Emission_Limit_Detail!C343="","",Emission_Limit_Detail!C343)</f>
        <v/>
      </c>
      <c r="W321" s="107" t="str">
        <f>IF(Emission_Limit_Detail!E343="","",Emission_Limit_Detail!E343)</f>
        <v/>
      </c>
      <c r="X321" s="107" t="str">
        <f t="shared" si="57"/>
        <v/>
      </c>
      <c r="Y321" s="108" t="str">
        <f>IF(COUNTIF(X$2:X321,X321)=1,X321,"")</f>
        <v/>
      </c>
      <c r="Z321" s="109" t="str">
        <f t="shared" si="58"/>
        <v/>
      </c>
      <c r="AA321" s="109" t="str">
        <f t="shared" si="59"/>
        <v/>
      </c>
      <c r="AB321" s="109" t="str">
        <f t="shared" si="60"/>
        <v/>
      </c>
      <c r="AC321" s="109" t="str">
        <f t="shared" si="61"/>
        <v/>
      </c>
      <c r="AD321" s="109" t="str">
        <f t="shared" si="62"/>
        <v/>
      </c>
      <c r="AE321" s="109"/>
    </row>
    <row r="322" spans="1:31" ht="16.5" x14ac:dyDescent="0.45">
      <c r="A322" s="115" t="str">
        <f>+IF(D322="","",MAX(A$1:A321)+1)</f>
        <v/>
      </c>
      <c r="B322" s="238" t="str">
        <f>IF(Process_Unit_Source_Desc!C344="","",Process_Unit_Source_Desc!C344)</f>
        <v/>
      </c>
      <c r="C322" s="239" t="str">
        <f t="shared" ref="C322:C385" si="63">+IFERROR(INDEX(B$2:B$501,MATCH(ROW()-ROW($C$1),A$2:A$501,0)),"")</f>
        <v/>
      </c>
      <c r="D322" s="238" t="str">
        <f>IF(COUNTIF(B$2:B322,B322)=1,B322,"")</f>
        <v/>
      </c>
      <c r="T322" s="106" t="str">
        <f>+IF(Y322="","",MAX(T$1:T321)+1)</f>
        <v/>
      </c>
      <c r="U322" s="107" t="str">
        <f>IF(Emission_Limit_Detail!B344="","",Emission_Limit_Detail!B344)</f>
        <v/>
      </c>
      <c r="V322" s="107" t="str">
        <f>IF(Emission_Limit_Detail!C344="","",Emission_Limit_Detail!C344)</f>
        <v/>
      </c>
      <c r="W322" s="107" t="str">
        <f>IF(Emission_Limit_Detail!E344="","",Emission_Limit_Detail!E344)</f>
        <v/>
      </c>
      <c r="X322" s="107" t="str">
        <f t="shared" ref="X322:X385" si="64">U322&amp;V322&amp;W322</f>
        <v/>
      </c>
      <c r="Y322" s="108" t="str">
        <f>IF(COUNTIF(X$2:X322,X322)=1,X322,"")</f>
        <v/>
      </c>
      <c r="Z322" s="109" t="str">
        <f t="shared" ref="Z322:Z385" si="65">+IFERROR(INDEX(U$2:U$955,MATCH(ROW()-ROW(GX$1),T$2:T$955,0)),"")</f>
        <v/>
      </c>
      <c r="AA322" s="109" t="str">
        <f t="shared" ref="AA322:AA385" si="66">+IFERROR(INDEX(V$2:V$955,MATCH(ROW()-ROW(Y$1),T$2:T$955,0)),"")</f>
        <v/>
      </c>
      <c r="AB322" s="109" t="str">
        <f t="shared" ref="AB322:AB385" si="67">+IFERROR(INDEX(W$2:W$955,MATCH(ROW()-ROW(Y$1),T$2:T$955,0)),"")</f>
        <v/>
      </c>
      <c r="AC322" s="109" t="str">
        <f t="shared" ref="AC322:AC385" si="68">IF(Z322="","",Z322&amp;AA322)</f>
        <v/>
      </c>
      <c r="AD322" s="109" t="str">
        <f t="shared" ref="AD322:AD385" si="69">IF(Z322="","",VLOOKUP(AC322,$AN$2:$AR$78,5,FALSE))</f>
        <v/>
      </c>
      <c r="AE322" s="109"/>
    </row>
    <row r="323" spans="1:31" ht="16.5" x14ac:dyDescent="0.45">
      <c r="A323" s="171" t="str">
        <f>+IF(D323="","",MAX(A$1:A322)+1)</f>
        <v/>
      </c>
      <c r="B323" s="99" t="str">
        <f>IF(Process_Unit_Source_Desc!C345="","",Process_Unit_Source_Desc!C345)</f>
        <v/>
      </c>
      <c r="C323" s="82" t="str">
        <f t="shared" si="63"/>
        <v/>
      </c>
      <c r="D323" s="99" t="str">
        <f>IF(COUNTIF(B$2:B323,B323)=1,B323,"")</f>
        <v/>
      </c>
      <c r="T323" s="106" t="str">
        <f>+IF(Y323="","",MAX(T$1:T322)+1)</f>
        <v/>
      </c>
      <c r="U323" s="107" t="str">
        <f>IF(Emission_Limit_Detail!B345="","",Emission_Limit_Detail!B345)</f>
        <v/>
      </c>
      <c r="V323" s="107" t="str">
        <f>IF(Emission_Limit_Detail!C345="","",Emission_Limit_Detail!C345)</f>
        <v/>
      </c>
      <c r="W323" s="107" t="str">
        <f>IF(Emission_Limit_Detail!E345="","",Emission_Limit_Detail!E345)</f>
        <v/>
      </c>
      <c r="X323" s="107" t="str">
        <f t="shared" si="64"/>
        <v/>
      </c>
      <c r="Y323" s="108" t="str">
        <f>IF(COUNTIF(X$2:X323,X323)=1,X323,"")</f>
        <v/>
      </c>
      <c r="Z323" s="109" t="str">
        <f t="shared" si="65"/>
        <v/>
      </c>
      <c r="AA323" s="109" t="str">
        <f t="shared" si="66"/>
        <v/>
      </c>
      <c r="AB323" s="109" t="str">
        <f t="shared" si="67"/>
        <v/>
      </c>
      <c r="AC323" s="109" t="str">
        <f t="shared" si="68"/>
        <v/>
      </c>
      <c r="AD323" s="109" t="str">
        <f t="shared" si="69"/>
        <v/>
      </c>
      <c r="AE323" s="109"/>
    </row>
    <row r="324" spans="1:31" ht="16.5" x14ac:dyDescent="0.45">
      <c r="A324" s="115" t="str">
        <f>+IF(D324="","",MAX(A$1:A323)+1)</f>
        <v/>
      </c>
      <c r="B324" s="238" t="str">
        <f>IF(Process_Unit_Source_Desc!C346="","",Process_Unit_Source_Desc!C346)</f>
        <v/>
      </c>
      <c r="C324" s="239" t="str">
        <f t="shared" si="63"/>
        <v/>
      </c>
      <c r="D324" s="238" t="str">
        <f>IF(COUNTIF(B$2:B324,B324)=1,B324,"")</f>
        <v/>
      </c>
      <c r="T324" s="106" t="str">
        <f>+IF(Y324="","",MAX(T$1:T323)+1)</f>
        <v/>
      </c>
      <c r="U324" s="107" t="str">
        <f>IF(Emission_Limit_Detail!B346="","",Emission_Limit_Detail!B346)</f>
        <v/>
      </c>
      <c r="V324" s="107" t="str">
        <f>IF(Emission_Limit_Detail!C346="","",Emission_Limit_Detail!C346)</f>
        <v/>
      </c>
      <c r="W324" s="107" t="str">
        <f>IF(Emission_Limit_Detail!E346="","",Emission_Limit_Detail!E346)</f>
        <v/>
      </c>
      <c r="X324" s="107" t="str">
        <f t="shared" si="64"/>
        <v/>
      </c>
      <c r="Y324" s="108" t="str">
        <f>IF(COUNTIF(X$2:X324,X324)=1,X324,"")</f>
        <v/>
      </c>
      <c r="Z324" s="109" t="str">
        <f t="shared" si="65"/>
        <v/>
      </c>
      <c r="AA324" s="109" t="str">
        <f t="shared" si="66"/>
        <v/>
      </c>
      <c r="AB324" s="109" t="str">
        <f t="shared" si="67"/>
        <v/>
      </c>
      <c r="AC324" s="109" t="str">
        <f t="shared" si="68"/>
        <v/>
      </c>
      <c r="AD324" s="109" t="str">
        <f t="shared" si="69"/>
        <v/>
      </c>
      <c r="AE324" s="109"/>
    </row>
    <row r="325" spans="1:31" ht="16.5" x14ac:dyDescent="0.45">
      <c r="A325" s="171" t="str">
        <f>+IF(D325="","",MAX(A$1:A324)+1)</f>
        <v/>
      </c>
      <c r="B325" s="99" t="str">
        <f>IF(Process_Unit_Source_Desc!C347="","",Process_Unit_Source_Desc!C347)</f>
        <v/>
      </c>
      <c r="C325" s="82" t="str">
        <f t="shared" si="63"/>
        <v/>
      </c>
      <c r="D325" s="99" t="str">
        <f>IF(COUNTIF(B$2:B325,B325)=1,B325,"")</f>
        <v/>
      </c>
      <c r="T325" s="106" t="str">
        <f>+IF(Y325="","",MAX(T$1:T324)+1)</f>
        <v/>
      </c>
      <c r="U325" s="107" t="str">
        <f>IF(Emission_Limit_Detail!B347="","",Emission_Limit_Detail!B347)</f>
        <v/>
      </c>
      <c r="V325" s="107" t="str">
        <f>IF(Emission_Limit_Detail!C347="","",Emission_Limit_Detail!C347)</f>
        <v/>
      </c>
      <c r="W325" s="107" t="str">
        <f>IF(Emission_Limit_Detail!E347="","",Emission_Limit_Detail!E347)</f>
        <v/>
      </c>
      <c r="X325" s="107" t="str">
        <f t="shared" si="64"/>
        <v/>
      </c>
      <c r="Y325" s="108" t="str">
        <f>IF(COUNTIF(X$2:X325,X325)=1,X325,"")</f>
        <v/>
      </c>
      <c r="Z325" s="109" t="str">
        <f t="shared" si="65"/>
        <v/>
      </c>
      <c r="AA325" s="109" t="str">
        <f t="shared" si="66"/>
        <v/>
      </c>
      <c r="AB325" s="109" t="str">
        <f t="shared" si="67"/>
        <v/>
      </c>
      <c r="AC325" s="109" t="str">
        <f t="shared" si="68"/>
        <v/>
      </c>
      <c r="AD325" s="109" t="str">
        <f t="shared" si="69"/>
        <v/>
      </c>
      <c r="AE325" s="109"/>
    </row>
    <row r="326" spans="1:31" ht="16.5" x14ac:dyDescent="0.45">
      <c r="A326" s="115" t="str">
        <f>+IF(D326="","",MAX(A$1:A325)+1)</f>
        <v/>
      </c>
      <c r="B326" s="238" t="str">
        <f>IF(Process_Unit_Source_Desc!C348="","",Process_Unit_Source_Desc!C348)</f>
        <v/>
      </c>
      <c r="C326" s="239" t="str">
        <f t="shared" si="63"/>
        <v/>
      </c>
      <c r="D326" s="238" t="str">
        <f>IF(COUNTIF(B$2:B326,B326)=1,B326,"")</f>
        <v/>
      </c>
      <c r="T326" s="106" t="str">
        <f>+IF(Y326="","",MAX(T$1:T325)+1)</f>
        <v/>
      </c>
      <c r="U326" s="107" t="str">
        <f>IF(Emission_Limit_Detail!B348="","",Emission_Limit_Detail!B348)</f>
        <v/>
      </c>
      <c r="V326" s="107" t="str">
        <f>IF(Emission_Limit_Detail!C348="","",Emission_Limit_Detail!C348)</f>
        <v/>
      </c>
      <c r="W326" s="107" t="str">
        <f>IF(Emission_Limit_Detail!E348="","",Emission_Limit_Detail!E348)</f>
        <v/>
      </c>
      <c r="X326" s="107" t="str">
        <f t="shared" si="64"/>
        <v/>
      </c>
      <c r="Y326" s="108" t="str">
        <f>IF(COUNTIF(X$2:X326,X326)=1,X326,"")</f>
        <v/>
      </c>
      <c r="Z326" s="109" t="str">
        <f t="shared" si="65"/>
        <v/>
      </c>
      <c r="AA326" s="109" t="str">
        <f t="shared" si="66"/>
        <v/>
      </c>
      <c r="AB326" s="109" t="str">
        <f t="shared" si="67"/>
        <v/>
      </c>
      <c r="AC326" s="109" t="str">
        <f t="shared" si="68"/>
        <v/>
      </c>
      <c r="AD326" s="109" t="str">
        <f t="shared" si="69"/>
        <v/>
      </c>
      <c r="AE326" s="109"/>
    </row>
    <row r="327" spans="1:31" ht="16.5" x14ac:dyDescent="0.45">
      <c r="A327" s="171" t="str">
        <f>+IF(D327="","",MAX(A$1:A326)+1)</f>
        <v/>
      </c>
      <c r="B327" s="99" t="str">
        <f>IF(Process_Unit_Source_Desc!C349="","",Process_Unit_Source_Desc!C349)</f>
        <v/>
      </c>
      <c r="C327" s="82" t="str">
        <f t="shared" si="63"/>
        <v/>
      </c>
      <c r="D327" s="99" t="str">
        <f>IF(COUNTIF(B$2:B327,B327)=1,B327,"")</f>
        <v/>
      </c>
      <c r="T327" s="106" t="str">
        <f>+IF(Y327="","",MAX(T$1:T326)+1)</f>
        <v/>
      </c>
      <c r="U327" s="107" t="str">
        <f>IF(Emission_Limit_Detail!B349="","",Emission_Limit_Detail!B349)</f>
        <v/>
      </c>
      <c r="V327" s="107" t="str">
        <f>IF(Emission_Limit_Detail!C349="","",Emission_Limit_Detail!C349)</f>
        <v/>
      </c>
      <c r="W327" s="107" t="str">
        <f>IF(Emission_Limit_Detail!E349="","",Emission_Limit_Detail!E349)</f>
        <v/>
      </c>
      <c r="X327" s="107" t="str">
        <f t="shared" si="64"/>
        <v/>
      </c>
      <c r="Y327" s="108" t="str">
        <f>IF(COUNTIF(X$2:X327,X327)=1,X327,"")</f>
        <v/>
      </c>
      <c r="Z327" s="109" t="str">
        <f t="shared" si="65"/>
        <v/>
      </c>
      <c r="AA327" s="109" t="str">
        <f t="shared" si="66"/>
        <v/>
      </c>
      <c r="AB327" s="109" t="str">
        <f t="shared" si="67"/>
        <v/>
      </c>
      <c r="AC327" s="109" t="str">
        <f t="shared" si="68"/>
        <v/>
      </c>
      <c r="AD327" s="109" t="str">
        <f t="shared" si="69"/>
        <v/>
      </c>
      <c r="AE327" s="109"/>
    </row>
    <row r="328" spans="1:31" ht="16.5" x14ac:dyDescent="0.45">
      <c r="A328" s="115" t="str">
        <f>+IF(D328="","",MAX(A$1:A327)+1)</f>
        <v/>
      </c>
      <c r="B328" s="238" t="str">
        <f>IF(Process_Unit_Source_Desc!C350="","",Process_Unit_Source_Desc!C350)</f>
        <v/>
      </c>
      <c r="C328" s="239" t="str">
        <f t="shared" si="63"/>
        <v/>
      </c>
      <c r="D328" s="238" t="str">
        <f>IF(COUNTIF(B$2:B328,B328)=1,B328,"")</f>
        <v/>
      </c>
      <c r="T328" s="106" t="str">
        <f>+IF(Y328="","",MAX(T$1:T327)+1)</f>
        <v/>
      </c>
      <c r="U328" s="107" t="str">
        <f>IF(Emission_Limit_Detail!B350="","",Emission_Limit_Detail!B350)</f>
        <v/>
      </c>
      <c r="V328" s="107" t="str">
        <f>IF(Emission_Limit_Detail!C350="","",Emission_Limit_Detail!C350)</f>
        <v/>
      </c>
      <c r="W328" s="107" t="str">
        <f>IF(Emission_Limit_Detail!E350="","",Emission_Limit_Detail!E350)</f>
        <v/>
      </c>
      <c r="X328" s="107" t="str">
        <f t="shared" si="64"/>
        <v/>
      </c>
      <c r="Y328" s="108" t="str">
        <f>IF(COUNTIF(X$2:X328,X328)=1,X328,"")</f>
        <v/>
      </c>
      <c r="Z328" s="109" t="str">
        <f t="shared" si="65"/>
        <v/>
      </c>
      <c r="AA328" s="109" t="str">
        <f t="shared" si="66"/>
        <v/>
      </c>
      <c r="AB328" s="109" t="str">
        <f t="shared" si="67"/>
        <v/>
      </c>
      <c r="AC328" s="109" t="str">
        <f t="shared" si="68"/>
        <v/>
      </c>
      <c r="AD328" s="109" t="str">
        <f t="shared" si="69"/>
        <v/>
      </c>
      <c r="AE328" s="109"/>
    </row>
    <row r="329" spans="1:31" ht="16.5" x14ac:dyDescent="0.45">
      <c r="A329" s="171" t="str">
        <f>+IF(D329="","",MAX(A$1:A328)+1)</f>
        <v/>
      </c>
      <c r="B329" s="99" t="str">
        <f>IF(Process_Unit_Source_Desc!C351="","",Process_Unit_Source_Desc!C351)</f>
        <v/>
      </c>
      <c r="C329" s="82" t="str">
        <f t="shared" si="63"/>
        <v/>
      </c>
      <c r="D329" s="99" t="str">
        <f>IF(COUNTIF(B$2:B329,B329)=1,B329,"")</f>
        <v/>
      </c>
      <c r="T329" s="106" t="str">
        <f>+IF(Y329="","",MAX(T$1:T328)+1)</f>
        <v/>
      </c>
      <c r="U329" s="107" t="str">
        <f>IF(Emission_Limit_Detail!B351="","",Emission_Limit_Detail!B351)</f>
        <v/>
      </c>
      <c r="V329" s="107" t="str">
        <f>IF(Emission_Limit_Detail!C351="","",Emission_Limit_Detail!C351)</f>
        <v/>
      </c>
      <c r="W329" s="107" t="str">
        <f>IF(Emission_Limit_Detail!E351="","",Emission_Limit_Detail!E351)</f>
        <v/>
      </c>
      <c r="X329" s="107" t="str">
        <f t="shared" si="64"/>
        <v/>
      </c>
      <c r="Y329" s="108" t="str">
        <f>IF(COUNTIF(X$2:X329,X329)=1,X329,"")</f>
        <v/>
      </c>
      <c r="Z329" s="109" t="str">
        <f t="shared" si="65"/>
        <v/>
      </c>
      <c r="AA329" s="109" t="str">
        <f t="shared" si="66"/>
        <v/>
      </c>
      <c r="AB329" s="109" t="str">
        <f t="shared" si="67"/>
        <v/>
      </c>
      <c r="AC329" s="109" t="str">
        <f t="shared" si="68"/>
        <v/>
      </c>
      <c r="AD329" s="109" t="str">
        <f t="shared" si="69"/>
        <v/>
      </c>
      <c r="AE329" s="109"/>
    </row>
    <row r="330" spans="1:31" ht="16.5" x14ac:dyDescent="0.45">
      <c r="A330" s="115" t="str">
        <f>+IF(D330="","",MAX(A$1:A329)+1)</f>
        <v/>
      </c>
      <c r="B330" s="238" t="str">
        <f>IF(Process_Unit_Source_Desc!C352="","",Process_Unit_Source_Desc!C352)</f>
        <v/>
      </c>
      <c r="C330" s="239" t="str">
        <f t="shared" si="63"/>
        <v/>
      </c>
      <c r="D330" s="238" t="str">
        <f>IF(COUNTIF(B$2:B330,B330)=1,B330,"")</f>
        <v/>
      </c>
      <c r="T330" s="106" t="str">
        <f>+IF(Y330="","",MAX(T$1:T329)+1)</f>
        <v/>
      </c>
      <c r="U330" s="107" t="str">
        <f>IF(Emission_Limit_Detail!B352="","",Emission_Limit_Detail!B352)</f>
        <v/>
      </c>
      <c r="V330" s="107" t="str">
        <f>IF(Emission_Limit_Detail!C352="","",Emission_Limit_Detail!C352)</f>
        <v/>
      </c>
      <c r="W330" s="107" t="str">
        <f>IF(Emission_Limit_Detail!E352="","",Emission_Limit_Detail!E352)</f>
        <v/>
      </c>
      <c r="X330" s="107" t="str">
        <f t="shared" si="64"/>
        <v/>
      </c>
      <c r="Y330" s="108" t="str">
        <f>IF(COUNTIF(X$2:X330,X330)=1,X330,"")</f>
        <v/>
      </c>
      <c r="Z330" s="109" t="str">
        <f t="shared" si="65"/>
        <v/>
      </c>
      <c r="AA330" s="109" t="str">
        <f t="shared" si="66"/>
        <v/>
      </c>
      <c r="AB330" s="109" t="str">
        <f t="shared" si="67"/>
        <v/>
      </c>
      <c r="AC330" s="109" t="str">
        <f t="shared" si="68"/>
        <v/>
      </c>
      <c r="AD330" s="109" t="str">
        <f t="shared" si="69"/>
        <v/>
      </c>
      <c r="AE330" s="109"/>
    </row>
    <row r="331" spans="1:31" ht="16.5" x14ac:dyDescent="0.45">
      <c r="A331" s="171" t="str">
        <f>+IF(D331="","",MAX(A$1:A330)+1)</f>
        <v/>
      </c>
      <c r="B331" s="99" t="str">
        <f>IF(Process_Unit_Source_Desc!C353="","",Process_Unit_Source_Desc!C353)</f>
        <v/>
      </c>
      <c r="C331" s="82" t="str">
        <f t="shared" si="63"/>
        <v/>
      </c>
      <c r="D331" s="99" t="str">
        <f>IF(COUNTIF(B$2:B331,B331)=1,B331,"")</f>
        <v/>
      </c>
      <c r="T331" s="106" t="str">
        <f>+IF(Y331="","",MAX(T$1:T330)+1)</f>
        <v/>
      </c>
      <c r="U331" s="107" t="str">
        <f>IF(Emission_Limit_Detail!B353="","",Emission_Limit_Detail!B353)</f>
        <v/>
      </c>
      <c r="V331" s="107" t="str">
        <f>IF(Emission_Limit_Detail!C353="","",Emission_Limit_Detail!C353)</f>
        <v/>
      </c>
      <c r="W331" s="107" t="str">
        <f>IF(Emission_Limit_Detail!E353="","",Emission_Limit_Detail!E353)</f>
        <v/>
      </c>
      <c r="X331" s="107" t="str">
        <f t="shared" si="64"/>
        <v/>
      </c>
      <c r="Y331" s="108" t="str">
        <f>IF(COUNTIF(X$2:X331,X331)=1,X331,"")</f>
        <v/>
      </c>
      <c r="Z331" s="109" t="str">
        <f t="shared" si="65"/>
        <v/>
      </c>
      <c r="AA331" s="109" t="str">
        <f t="shared" si="66"/>
        <v/>
      </c>
      <c r="AB331" s="109" t="str">
        <f t="shared" si="67"/>
        <v/>
      </c>
      <c r="AC331" s="109" t="str">
        <f t="shared" si="68"/>
        <v/>
      </c>
      <c r="AD331" s="109" t="str">
        <f t="shared" si="69"/>
        <v/>
      </c>
      <c r="AE331" s="109"/>
    </row>
    <row r="332" spans="1:31" ht="16.5" x14ac:dyDescent="0.45">
      <c r="A332" s="115" t="str">
        <f>+IF(D332="","",MAX(A$1:A331)+1)</f>
        <v/>
      </c>
      <c r="B332" s="238" t="str">
        <f>IF(Process_Unit_Source_Desc!C354="","",Process_Unit_Source_Desc!C354)</f>
        <v/>
      </c>
      <c r="C332" s="239" t="str">
        <f t="shared" si="63"/>
        <v/>
      </c>
      <c r="D332" s="238" t="str">
        <f>IF(COUNTIF(B$2:B332,B332)=1,B332,"")</f>
        <v/>
      </c>
      <c r="T332" s="106" t="str">
        <f>+IF(Y332="","",MAX(T$1:T331)+1)</f>
        <v/>
      </c>
      <c r="U332" s="107" t="str">
        <f>IF(Emission_Limit_Detail!B354="","",Emission_Limit_Detail!B354)</f>
        <v/>
      </c>
      <c r="V332" s="107" t="str">
        <f>IF(Emission_Limit_Detail!C354="","",Emission_Limit_Detail!C354)</f>
        <v/>
      </c>
      <c r="W332" s="107" t="str">
        <f>IF(Emission_Limit_Detail!E354="","",Emission_Limit_Detail!E354)</f>
        <v/>
      </c>
      <c r="X332" s="107" t="str">
        <f t="shared" si="64"/>
        <v/>
      </c>
      <c r="Y332" s="108" t="str">
        <f>IF(COUNTIF(X$2:X332,X332)=1,X332,"")</f>
        <v/>
      </c>
      <c r="Z332" s="109" t="str">
        <f t="shared" si="65"/>
        <v/>
      </c>
      <c r="AA332" s="109" t="str">
        <f t="shared" si="66"/>
        <v/>
      </c>
      <c r="AB332" s="109" t="str">
        <f t="shared" si="67"/>
        <v/>
      </c>
      <c r="AC332" s="109" t="str">
        <f t="shared" si="68"/>
        <v/>
      </c>
      <c r="AD332" s="109" t="str">
        <f t="shared" si="69"/>
        <v/>
      </c>
      <c r="AE332" s="109"/>
    </row>
    <row r="333" spans="1:31" ht="16.5" x14ac:dyDescent="0.45">
      <c r="A333" s="171" t="str">
        <f>+IF(D333="","",MAX(A$1:A332)+1)</f>
        <v/>
      </c>
      <c r="B333" s="99" t="str">
        <f>IF(Process_Unit_Source_Desc!C355="","",Process_Unit_Source_Desc!C355)</f>
        <v/>
      </c>
      <c r="C333" s="82" t="str">
        <f t="shared" si="63"/>
        <v/>
      </c>
      <c r="D333" s="99" t="str">
        <f>IF(COUNTIF(B$2:B333,B333)=1,B333,"")</f>
        <v/>
      </c>
      <c r="T333" s="106" t="str">
        <f>+IF(Y333="","",MAX(T$1:T332)+1)</f>
        <v/>
      </c>
      <c r="U333" s="107" t="str">
        <f>IF(Emission_Limit_Detail!B355="","",Emission_Limit_Detail!B355)</f>
        <v/>
      </c>
      <c r="V333" s="107" t="str">
        <f>IF(Emission_Limit_Detail!C355="","",Emission_Limit_Detail!C355)</f>
        <v/>
      </c>
      <c r="W333" s="107" t="str">
        <f>IF(Emission_Limit_Detail!E355="","",Emission_Limit_Detail!E355)</f>
        <v/>
      </c>
      <c r="X333" s="107" t="str">
        <f t="shared" si="64"/>
        <v/>
      </c>
      <c r="Y333" s="108" t="str">
        <f>IF(COUNTIF(X$2:X333,X333)=1,X333,"")</f>
        <v/>
      </c>
      <c r="Z333" s="109" t="str">
        <f t="shared" si="65"/>
        <v/>
      </c>
      <c r="AA333" s="109" t="str">
        <f t="shared" si="66"/>
        <v/>
      </c>
      <c r="AB333" s="109" t="str">
        <f t="shared" si="67"/>
        <v/>
      </c>
      <c r="AC333" s="109" t="str">
        <f t="shared" si="68"/>
        <v/>
      </c>
      <c r="AD333" s="109" t="str">
        <f t="shared" si="69"/>
        <v/>
      </c>
      <c r="AE333" s="109"/>
    </row>
    <row r="334" spans="1:31" ht="16.5" x14ac:dyDescent="0.45">
      <c r="A334" s="115" t="str">
        <f>+IF(D334="","",MAX(A$1:A333)+1)</f>
        <v/>
      </c>
      <c r="B334" s="238" t="str">
        <f>IF(Process_Unit_Source_Desc!C356="","",Process_Unit_Source_Desc!C356)</f>
        <v/>
      </c>
      <c r="C334" s="239" t="str">
        <f t="shared" si="63"/>
        <v/>
      </c>
      <c r="D334" s="238" t="str">
        <f>IF(COUNTIF(B$2:B334,B334)=1,B334,"")</f>
        <v/>
      </c>
      <c r="T334" s="106" t="str">
        <f>+IF(Y334="","",MAX(T$1:T333)+1)</f>
        <v/>
      </c>
      <c r="U334" s="107" t="str">
        <f>IF(Emission_Limit_Detail!B356="","",Emission_Limit_Detail!B356)</f>
        <v/>
      </c>
      <c r="V334" s="107" t="str">
        <f>IF(Emission_Limit_Detail!C356="","",Emission_Limit_Detail!C356)</f>
        <v/>
      </c>
      <c r="W334" s="107" t="str">
        <f>IF(Emission_Limit_Detail!E356="","",Emission_Limit_Detail!E356)</f>
        <v/>
      </c>
      <c r="X334" s="107" t="str">
        <f t="shared" si="64"/>
        <v/>
      </c>
      <c r="Y334" s="108" t="str">
        <f>IF(COUNTIF(X$2:X334,X334)=1,X334,"")</f>
        <v/>
      </c>
      <c r="Z334" s="109" t="str">
        <f t="shared" si="65"/>
        <v/>
      </c>
      <c r="AA334" s="109" t="str">
        <f t="shared" si="66"/>
        <v/>
      </c>
      <c r="AB334" s="109" t="str">
        <f t="shared" si="67"/>
        <v/>
      </c>
      <c r="AC334" s="109" t="str">
        <f t="shared" si="68"/>
        <v/>
      </c>
      <c r="AD334" s="109" t="str">
        <f t="shared" si="69"/>
        <v/>
      </c>
      <c r="AE334" s="109"/>
    </row>
    <row r="335" spans="1:31" ht="16.5" x14ac:dyDescent="0.45">
      <c r="A335" s="171" t="str">
        <f>+IF(D335="","",MAX(A$1:A334)+1)</f>
        <v/>
      </c>
      <c r="B335" s="99" t="str">
        <f>IF(Process_Unit_Source_Desc!C357="","",Process_Unit_Source_Desc!C357)</f>
        <v/>
      </c>
      <c r="C335" s="82" t="str">
        <f t="shared" si="63"/>
        <v/>
      </c>
      <c r="D335" s="99" t="str">
        <f>IF(COUNTIF(B$2:B335,B335)=1,B335,"")</f>
        <v/>
      </c>
      <c r="T335" s="106" t="str">
        <f>+IF(Y335="","",MAX(T$1:T334)+1)</f>
        <v/>
      </c>
      <c r="U335" s="107" t="str">
        <f>IF(Emission_Limit_Detail!B357="","",Emission_Limit_Detail!B357)</f>
        <v/>
      </c>
      <c r="V335" s="107" t="str">
        <f>IF(Emission_Limit_Detail!C357="","",Emission_Limit_Detail!C357)</f>
        <v/>
      </c>
      <c r="W335" s="107" t="str">
        <f>IF(Emission_Limit_Detail!E357="","",Emission_Limit_Detail!E357)</f>
        <v/>
      </c>
      <c r="X335" s="107" t="str">
        <f t="shared" si="64"/>
        <v/>
      </c>
      <c r="Y335" s="108" t="str">
        <f>IF(COUNTIF(X$2:X335,X335)=1,X335,"")</f>
        <v/>
      </c>
      <c r="Z335" s="109" t="str">
        <f t="shared" si="65"/>
        <v/>
      </c>
      <c r="AA335" s="109" t="str">
        <f t="shared" si="66"/>
        <v/>
      </c>
      <c r="AB335" s="109" t="str">
        <f t="shared" si="67"/>
        <v/>
      </c>
      <c r="AC335" s="109" t="str">
        <f t="shared" si="68"/>
        <v/>
      </c>
      <c r="AD335" s="109" t="str">
        <f t="shared" si="69"/>
        <v/>
      </c>
      <c r="AE335" s="109"/>
    </row>
    <row r="336" spans="1:31" ht="16.5" x14ac:dyDescent="0.45">
      <c r="A336" s="115" t="str">
        <f>+IF(D336="","",MAX(A$1:A335)+1)</f>
        <v/>
      </c>
      <c r="B336" s="238" t="str">
        <f>IF(Process_Unit_Source_Desc!C358="","",Process_Unit_Source_Desc!C358)</f>
        <v/>
      </c>
      <c r="C336" s="239" t="str">
        <f t="shared" si="63"/>
        <v/>
      </c>
      <c r="D336" s="238" t="str">
        <f>IF(COUNTIF(B$2:B336,B336)=1,B336,"")</f>
        <v/>
      </c>
      <c r="T336" s="106" t="str">
        <f>+IF(Y336="","",MAX(T$1:T335)+1)</f>
        <v/>
      </c>
      <c r="U336" s="107" t="str">
        <f>IF(Emission_Limit_Detail!B358="","",Emission_Limit_Detail!B358)</f>
        <v/>
      </c>
      <c r="V336" s="107" t="str">
        <f>IF(Emission_Limit_Detail!C358="","",Emission_Limit_Detail!C358)</f>
        <v/>
      </c>
      <c r="W336" s="107" t="str">
        <f>IF(Emission_Limit_Detail!E358="","",Emission_Limit_Detail!E358)</f>
        <v/>
      </c>
      <c r="X336" s="107" t="str">
        <f t="shared" si="64"/>
        <v/>
      </c>
      <c r="Y336" s="108" t="str">
        <f>IF(COUNTIF(X$2:X336,X336)=1,X336,"")</f>
        <v/>
      </c>
      <c r="Z336" s="109" t="str">
        <f t="shared" si="65"/>
        <v/>
      </c>
      <c r="AA336" s="109" t="str">
        <f t="shared" si="66"/>
        <v/>
      </c>
      <c r="AB336" s="109" t="str">
        <f t="shared" si="67"/>
        <v/>
      </c>
      <c r="AC336" s="109" t="str">
        <f t="shared" si="68"/>
        <v/>
      </c>
      <c r="AD336" s="109" t="str">
        <f t="shared" si="69"/>
        <v/>
      </c>
      <c r="AE336" s="109"/>
    </row>
    <row r="337" spans="1:31" ht="16.5" x14ac:dyDescent="0.45">
      <c r="A337" s="171" t="str">
        <f>+IF(D337="","",MAX(A$1:A336)+1)</f>
        <v/>
      </c>
      <c r="B337" s="99" t="str">
        <f>IF(Process_Unit_Source_Desc!C359="","",Process_Unit_Source_Desc!C359)</f>
        <v/>
      </c>
      <c r="C337" s="82" t="str">
        <f t="shared" si="63"/>
        <v/>
      </c>
      <c r="D337" s="99" t="str">
        <f>IF(COUNTIF(B$2:B337,B337)=1,B337,"")</f>
        <v/>
      </c>
      <c r="T337" s="106" t="str">
        <f>+IF(Y337="","",MAX(T$1:T336)+1)</f>
        <v/>
      </c>
      <c r="U337" s="107" t="str">
        <f>IF(Emission_Limit_Detail!B359="","",Emission_Limit_Detail!B359)</f>
        <v/>
      </c>
      <c r="V337" s="107" t="str">
        <f>IF(Emission_Limit_Detail!C359="","",Emission_Limit_Detail!C359)</f>
        <v/>
      </c>
      <c r="W337" s="107" t="str">
        <f>IF(Emission_Limit_Detail!E359="","",Emission_Limit_Detail!E359)</f>
        <v/>
      </c>
      <c r="X337" s="107" t="str">
        <f t="shared" si="64"/>
        <v/>
      </c>
      <c r="Y337" s="108" t="str">
        <f>IF(COUNTIF(X$2:X337,X337)=1,X337,"")</f>
        <v/>
      </c>
      <c r="Z337" s="109" t="str">
        <f t="shared" si="65"/>
        <v/>
      </c>
      <c r="AA337" s="109" t="str">
        <f t="shared" si="66"/>
        <v/>
      </c>
      <c r="AB337" s="109" t="str">
        <f t="shared" si="67"/>
        <v/>
      </c>
      <c r="AC337" s="109" t="str">
        <f t="shared" si="68"/>
        <v/>
      </c>
      <c r="AD337" s="109" t="str">
        <f t="shared" si="69"/>
        <v/>
      </c>
      <c r="AE337" s="109"/>
    </row>
    <row r="338" spans="1:31" ht="16.5" x14ac:dyDescent="0.45">
      <c r="A338" s="115" t="str">
        <f>+IF(D338="","",MAX(A$1:A337)+1)</f>
        <v/>
      </c>
      <c r="B338" s="238" t="str">
        <f>IF(Process_Unit_Source_Desc!C360="","",Process_Unit_Source_Desc!C360)</f>
        <v/>
      </c>
      <c r="C338" s="239" t="str">
        <f t="shared" si="63"/>
        <v/>
      </c>
      <c r="D338" s="238" t="str">
        <f>IF(COUNTIF(B$2:B338,B338)=1,B338,"")</f>
        <v/>
      </c>
      <c r="T338" s="106" t="str">
        <f>+IF(Y338="","",MAX(T$1:T337)+1)</f>
        <v/>
      </c>
      <c r="U338" s="107" t="str">
        <f>IF(Emission_Limit_Detail!B360="","",Emission_Limit_Detail!B360)</f>
        <v/>
      </c>
      <c r="V338" s="107" t="str">
        <f>IF(Emission_Limit_Detail!C360="","",Emission_Limit_Detail!C360)</f>
        <v/>
      </c>
      <c r="W338" s="107" t="str">
        <f>IF(Emission_Limit_Detail!E360="","",Emission_Limit_Detail!E360)</f>
        <v/>
      </c>
      <c r="X338" s="107" t="str">
        <f t="shared" si="64"/>
        <v/>
      </c>
      <c r="Y338" s="108" t="str">
        <f>IF(COUNTIF(X$2:X338,X338)=1,X338,"")</f>
        <v/>
      </c>
      <c r="Z338" s="109" t="str">
        <f t="shared" si="65"/>
        <v/>
      </c>
      <c r="AA338" s="109" t="str">
        <f t="shared" si="66"/>
        <v/>
      </c>
      <c r="AB338" s="109" t="str">
        <f t="shared" si="67"/>
        <v/>
      </c>
      <c r="AC338" s="109" t="str">
        <f t="shared" si="68"/>
        <v/>
      </c>
      <c r="AD338" s="109" t="str">
        <f t="shared" si="69"/>
        <v/>
      </c>
      <c r="AE338" s="109"/>
    </row>
    <row r="339" spans="1:31" ht="16.5" x14ac:dyDescent="0.45">
      <c r="A339" s="171" t="str">
        <f>+IF(D339="","",MAX(A$1:A338)+1)</f>
        <v/>
      </c>
      <c r="B339" s="99" t="str">
        <f>IF(Process_Unit_Source_Desc!C361="","",Process_Unit_Source_Desc!C361)</f>
        <v/>
      </c>
      <c r="C339" s="82" t="str">
        <f t="shared" si="63"/>
        <v/>
      </c>
      <c r="D339" s="99" t="str">
        <f>IF(COUNTIF(B$2:B339,B339)=1,B339,"")</f>
        <v/>
      </c>
      <c r="T339" s="106" t="str">
        <f>+IF(Y339="","",MAX(T$1:T338)+1)</f>
        <v/>
      </c>
      <c r="U339" s="107" t="str">
        <f>IF(Emission_Limit_Detail!B361="","",Emission_Limit_Detail!B361)</f>
        <v/>
      </c>
      <c r="V339" s="107" t="str">
        <f>IF(Emission_Limit_Detail!C361="","",Emission_Limit_Detail!C361)</f>
        <v/>
      </c>
      <c r="W339" s="107" t="str">
        <f>IF(Emission_Limit_Detail!E361="","",Emission_Limit_Detail!E361)</f>
        <v/>
      </c>
      <c r="X339" s="107" t="str">
        <f t="shared" si="64"/>
        <v/>
      </c>
      <c r="Y339" s="108" t="str">
        <f>IF(COUNTIF(X$2:X339,X339)=1,X339,"")</f>
        <v/>
      </c>
      <c r="Z339" s="109" t="str">
        <f t="shared" si="65"/>
        <v/>
      </c>
      <c r="AA339" s="109" t="str">
        <f t="shared" si="66"/>
        <v/>
      </c>
      <c r="AB339" s="109" t="str">
        <f t="shared" si="67"/>
        <v/>
      </c>
      <c r="AC339" s="109" t="str">
        <f t="shared" si="68"/>
        <v/>
      </c>
      <c r="AD339" s="109" t="str">
        <f t="shared" si="69"/>
        <v/>
      </c>
      <c r="AE339" s="109"/>
    </row>
    <row r="340" spans="1:31" ht="16.5" x14ac:dyDescent="0.45">
      <c r="A340" s="115" t="str">
        <f>+IF(D340="","",MAX(A$1:A339)+1)</f>
        <v/>
      </c>
      <c r="B340" s="238" t="str">
        <f>IF(Process_Unit_Source_Desc!C362="","",Process_Unit_Source_Desc!C362)</f>
        <v/>
      </c>
      <c r="C340" s="239" t="str">
        <f t="shared" si="63"/>
        <v/>
      </c>
      <c r="D340" s="238" t="str">
        <f>IF(COUNTIF(B$2:B340,B340)=1,B340,"")</f>
        <v/>
      </c>
      <c r="T340" s="106" t="str">
        <f>+IF(Y340="","",MAX(T$1:T339)+1)</f>
        <v/>
      </c>
      <c r="U340" s="107" t="str">
        <f>IF(Emission_Limit_Detail!B362="","",Emission_Limit_Detail!B362)</f>
        <v/>
      </c>
      <c r="V340" s="107" t="str">
        <f>IF(Emission_Limit_Detail!C362="","",Emission_Limit_Detail!C362)</f>
        <v/>
      </c>
      <c r="W340" s="107" t="str">
        <f>IF(Emission_Limit_Detail!E362="","",Emission_Limit_Detail!E362)</f>
        <v/>
      </c>
      <c r="X340" s="107" t="str">
        <f t="shared" si="64"/>
        <v/>
      </c>
      <c r="Y340" s="108" t="str">
        <f>IF(COUNTIF(X$2:X340,X340)=1,X340,"")</f>
        <v/>
      </c>
      <c r="Z340" s="109" t="str">
        <f t="shared" si="65"/>
        <v/>
      </c>
      <c r="AA340" s="109" t="str">
        <f t="shared" si="66"/>
        <v/>
      </c>
      <c r="AB340" s="109" t="str">
        <f t="shared" si="67"/>
        <v/>
      </c>
      <c r="AC340" s="109" t="str">
        <f t="shared" si="68"/>
        <v/>
      </c>
      <c r="AD340" s="109" t="str">
        <f t="shared" si="69"/>
        <v/>
      </c>
      <c r="AE340" s="109"/>
    </row>
    <row r="341" spans="1:31" ht="16.5" x14ac:dyDescent="0.45">
      <c r="A341" s="171" t="str">
        <f>+IF(D341="","",MAX(A$1:A340)+1)</f>
        <v/>
      </c>
      <c r="B341" s="99" t="str">
        <f>IF(Process_Unit_Source_Desc!C363="","",Process_Unit_Source_Desc!C363)</f>
        <v/>
      </c>
      <c r="C341" s="82" t="str">
        <f t="shared" si="63"/>
        <v/>
      </c>
      <c r="D341" s="99" t="str">
        <f>IF(COUNTIF(B$2:B341,B341)=1,B341,"")</f>
        <v/>
      </c>
      <c r="T341" s="106" t="str">
        <f>+IF(Y341="","",MAX(T$1:T340)+1)</f>
        <v/>
      </c>
      <c r="U341" s="107" t="str">
        <f>IF(Emission_Limit_Detail!B363="","",Emission_Limit_Detail!B363)</f>
        <v/>
      </c>
      <c r="V341" s="107" t="str">
        <f>IF(Emission_Limit_Detail!C363="","",Emission_Limit_Detail!C363)</f>
        <v/>
      </c>
      <c r="W341" s="107" t="str">
        <f>IF(Emission_Limit_Detail!E363="","",Emission_Limit_Detail!E363)</f>
        <v/>
      </c>
      <c r="X341" s="107" t="str">
        <f t="shared" si="64"/>
        <v/>
      </c>
      <c r="Y341" s="108" t="str">
        <f>IF(COUNTIF(X$2:X341,X341)=1,X341,"")</f>
        <v/>
      </c>
      <c r="Z341" s="109" t="str">
        <f t="shared" si="65"/>
        <v/>
      </c>
      <c r="AA341" s="109" t="str">
        <f t="shared" si="66"/>
        <v/>
      </c>
      <c r="AB341" s="109" t="str">
        <f t="shared" si="67"/>
        <v/>
      </c>
      <c r="AC341" s="109" t="str">
        <f t="shared" si="68"/>
        <v/>
      </c>
      <c r="AD341" s="109" t="str">
        <f t="shared" si="69"/>
        <v/>
      </c>
      <c r="AE341" s="109"/>
    </row>
    <row r="342" spans="1:31" ht="16.5" x14ac:dyDescent="0.45">
      <c r="A342" s="115" t="str">
        <f>+IF(D342="","",MAX(A$1:A341)+1)</f>
        <v/>
      </c>
      <c r="B342" s="238" t="str">
        <f>IF(Process_Unit_Source_Desc!C364="","",Process_Unit_Source_Desc!C364)</f>
        <v/>
      </c>
      <c r="C342" s="239" t="str">
        <f t="shared" si="63"/>
        <v/>
      </c>
      <c r="D342" s="238" t="str">
        <f>IF(COUNTIF(B$2:B342,B342)=1,B342,"")</f>
        <v/>
      </c>
      <c r="T342" s="106" t="str">
        <f>+IF(Y342="","",MAX(T$1:T341)+1)</f>
        <v/>
      </c>
      <c r="U342" s="107" t="str">
        <f>IF(Emission_Limit_Detail!B364="","",Emission_Limit_Detail!B364)</f>
        <v/>
      </c>
      <c r="V342" s="107" t="str">
        <f>IF(Emission_Limit_Detail!C364="","",Emission_Limit_Detail!C364)</f>
        <v/>
      </c>
      <c r="W342" s="107" t="str">
        <f>IF(Emission_Limit_Detail!E364="","",Emission_Limit_Detail!E364)</f>
        <v/>
      </c>
      <c r="X342" s="107" t="str">
        <f t="shared" si="64"/>
        <v/>
      </c>
      <c r="Y342" s="108" t="str">
        <f>IF(COUNTIF(X$2:X342,X342)=1,X342,"")</f>
        <v/>
      </c>
      <c r="Z342" s="109" t="str">
        <f t="shared" si="65"/>
        <v/>
      </c>
      <c r="AA342" s="109" t="str">
        <f t="shared" si="66"/>
        <v/>
      </c>
      <c r="AB342" s="109" t="str">
        <f t="shared" si="67"/>
        <v/>
      </c>
      <c r="AC342" s="109" t="str">
        <f t="shared" si="68"/>
        <v/>
      </c>
      <c r="AD342" s="109" t="str">
        <f t="shared" si="69"/>
        <v/>
      </c>
      <c r="AE342" s="109"/>
    </row>
    <row r="343" spans="1:31" ht="16.5" x14ac:dyDescent="0.45">
      <c r="A343" s="171" t="str">
        <f>+IF(D343="","",MAX(A$1:A342)+1)</f>
        <v/>
      </c>
      <c r="B343" s="99" t="str">
        <f>IF(Process_Unit_Source_Desc!C365="","",Process_Unit_Source_Desc!C365)</f>
        <v/>
      </c>
      <c r="C343" s="82" t="str">
        <f t="shared" si="63"/>
        <v/>
      </c>
      <c r="D343" s="99" t="str">
        <f>IF(COUNTIF(B$2:B343,B343)=1,B343,"")</f>
        <v/>
      </c>
      <c r="T343" s="106" t="str">
        <f>+IF(Y343="","",MAX(T$1:T342)+1)</f>
        <v/>
      </c>
      <c r="U343" s="107" t="str">
        <f>IF(Emission_Limit_Detail!B365="","",Emission_Limit_Detail!B365)</f>
        <v/>
      </c>
      <c r="V343" s="107" t="str">
        <f>IF(Emission_Limit_Detail!C365="","",Emission_Limit_Detail!C365)</f>
        <v/>
      </c>
      <c r="W343" s="107" t="str">
        <f>IF(Emission_Limit_Detail!E365="","",Emission_Limit_Detail!E365)</f>
        <v/>
      </c>
      <c r="X343" s="107" t="str">
        <f t="shared" si="64"/>
        <v/>
      </c>
      <c r="Y343" s="108" t="str">
        <f>IF(COUNTIF(X$2:X343,X343)=1,X343,"")</f>
        <v/>
      </c>
      <c r="Z343" s="109" t="str">
        <f t="shared" si="65"/>
        <v/>
      </c>
      <c r="AA343" s="109" t="str">
        <f t="shared" si="66"/>
        <v/>
      </c>
      <c r="AB343" s="109" t="str">
        <f t="shared" si="67"/>
        <v/>
      </c>
      <c r="AC343" s="109" t="str">
        <f t="shared" si="68"/>
        <v/>
      </c>
      <c r="AD343" s="109" t="str">
        <f t="shared" si="69"/>
        <v/>
      </c>
      <c r="AE343" s="109"/>
    </row>
    <row r="344" spans="1:31" ht="16.5" x14ac:dyDescent="0.45">
      <c r="A344" s="115" t="str">
        <f>+IF(D344="","",MAX(A$1:A343)+1)</f>
        <v/>
      </c>
      <c r="B344" s="238" t="str">
        <f>IF(Process_Unit_Source_Desc!C366="","",Process_Unit_Source_Desc!C366)</f>
        <v/>
      </c>
      <c r="C344" s="239" t="str">
        <f t="shared" si="63"/>
        <v/>
      </c>
      <c r="D344" s="238" t="str">
        <f>IF(COUNTIF(B$2:B344,B344)=1,B344,"")</f>
        <v/>
      </c>
      <c r="T344" s="106" t="str">
        <f>+IF(Y344="","",MAX(T$1:T343)+1)</f>
        <v/>
      </c>
      <c r="U344" s="107" t="str">
        <f>IF(Emission_Limit_Detail!B366="","",Emission_Limit_Detail!B366)</f>
        <v/>
      </c>
      <c r="V344" s="107" t="str">
        <f>IF(Emission_Limit_Detail!C366="","",Emission_Limit_Detail!C366)</f>
        <v/>
      </c>
      <c r="W344" s="107" t="str">
        <f>IF(Emission_Limit_Detail!E366="","",Emission_Limit_Detail!E366)</f>
        <v/>
      </c>
      <c r="X344" s="107" t="str">
        <f t="shared" si="64"/>
        <v/>
      </c>
      <c r="Y344" s="108" t="str">
        <f>IF(COUNTIF(X$2:X344,X344)=1,X344,"")</f>
        <v/>
      </c>
      <c r="Z344" s="109" t="str">
        <f t="shared" si="65"/>
        <v/>
      </c>
      <c r="AA344" s="109" t="str">
        <f t="shared" si="66"/>
        <v/>
      </c>
      <c r="AB344" s="109" t="str">
        <f t="shared" si="67"/>
        <v/>
      </c>
      <c r="AC344" s="109" t="str">
        <f t="shared" si="68"/>
        <v/>
      </c>
      <c r="AD344" s="109" t="str">
        <f t="shared" si="69"/>
        <v/>
      </c>
      <c r="AE344" s="109"/>
    </row>
    <row r="345" spans="1:31" ht="16.5" x14ac:dyDescent="0.45">
      <c r="A345" s="171" t="str">
        <f>+IF(D345="","",MAX(A$1:A344)+1)</f>
        <v/>
      </c>
      <c r="B345" s="99" t="str">
        <f>IF(Process_Unit_Source_Desc!C367="","",Process_Unit_Source_Desc!C367)</f>
        <v/>
      </c>
      <c r="C345" s="82" t="str">
        <f t="shared" si="63"/>
        <v/>
      </c>
      <c r="D345" s="99" t="str">
        <f>IF(COUNTIF(B$2:B345,B345)=1,B345,"")</f>
        <v/>
      </c>
      <c r="T345" s="106" t="str">
        <f>+IF(Y345="","",MAX(T$1:T344)+1)</f>
        <v/>
      </c>
      <c r="U345" s="107" t="str">
        <f>IF(Emission_Limit_Detail!B367="","",Emission_Limit_Detail!B367)</f>
        <v/>
      </c>
      <c r="V345" s="107" t="str">
        <f>IF(Emission_Limit_Detail!C367="","",Emission_Limit_Detail!C367)</f>
        <v/>
      </c>
      <c r="W345" s="107" t="str">
        <f>IF(Emission_Limit_Detail!E367="","",Emission_Limit_Detail!E367)</f>
        <v/>
      </c>
      <c r="X345" s="107" t="str">
        <f t="shared" si="64"/>
        <v/>
      </c>
      <c r="Y345" s="108" t="str">
        <f>IF(COUNTIF(X$2:X345,X345)=1,X345,"")</f>
        <v/>
      </c>
      <c r="Z345" s="109" t="str">
        <f t="shared" si="65"/>
        <v/>
      </c>
      <c r="AA345" s="109" t="str">
        <f t="shared" si="66"/>
        <v/>
      </c>
      <c r="AB345" s="109" t="str">
        <f t="shared" si="67"/>
        <v/>
      </c>
      <c r="AC345" s="109" t="str">
        <f t="shared" si="68"/>
        <v/>
      </c>
      <c r="AD345" s="109" t="str">
        <f t="shared" si="69"/>
        <v/>
      </c>
      <c r="AE345" s="109"/>
    </row>
    <row r="346" spans="1:31" ht="16.5" x14ac:dyDescent="0.45">
      <c r="A346" s="115" t="str">
        <f>+IF(D346="","",MAX(A$1:A345)+1)</f>
        <v/>
      </c>
      <c r="B346" s="238" t="str">
        <f>IF(Process_Unit_Source_Desc!C368="","",Process_Unit_Source_Desc!C368)</f>
        <v/>
      </c>
      <c r="C346" s="239" t="str">
        <f t="shared" si="63"/>
        <v/>
      </c>
      <c r="D346" s="238" t="str">
        <f>IF(COUNTIF(B$2:B346,B346)=1,B346,"")</f>
        <v/>
      </c>
      <c r="T346" s="106" t="str">
        <f>+IF(Y346="","",MAX(T$1:T345)+1)</f>
        <v/>
      </c>
      <c r="U346" s="107" t="str">
        <f>IF(Emission_Limit_Detail!B368="","",Emission_Limit_Detail!B368)</f>
        <v/>
      </c>
      <c r="V346" s="107" t="str">
        <f>IF(Emission_Limit_Detail!C368="","",Emission_Limit_Detail!C368)</f>
        <v/>
      </c>
      <c r="W346" s="107" t="str">
        <f>IF(Emission_Limit_Detail!E368="","",Emission_Limit_Detail!E368)</f>
        <v/>
      </c>
      <c r="X346" s="107" t="str">
        <f t="shared" si="64"/>
        <v/>
      </c>
      <c r="Y346" s="108" t="str">
        <f>IF(COUNTIF(X$2:X346,X346)=1,X346,"")</f>
        <v/>
      </c>
      <c r="Z346" s="109" t="str">
        <f t="shared" si="65"/>
        <v/>
      </c>
      <c r="AA346" s="109" t="str">
        <f t="shared" si="66"/>
        <v/>
      </c>
      <c r="AB346" s="109" t="str">
        <f t="shared" si="67"/>
        <v/>
      </c>
      <c r="AC346" s="109" t="str">
        <f t="shared" si="68"/>
        <v/>
      </c>
      <c r="AD346" s="109" t="str">
        <f t="shared" si="69"/>
        <v/>
      </c>
      <c r="AE346" s="109"/>
    </row>
    <row r="347" spans="1:31" ht="16.5" x14ac:dyDescent="0.45">
      <c r="A347" s="171" t="str">
        <f>+IF(D347="","",MAX(A$1:A346)+1)</f>
        <v/>
      </c>
      <c r="B347" s="99" t="str">
        <f>IF(Process_Unit_Source_Desc!C369="","",Process_Unit_Source_Desc!C369)</f>
        <v/>
      </c>
      <c r="C347" s="82" t="str">
        <f t="shared" si="63"/>
        <v/>
      </c>
      <c r="D347" s="99" t="str">
        <f>IF(COUNTIF(B$2:B347,B347)=1,B347,"")</f>
        <v/>
      </c>
      <c r="T347" s="106" t="str">
        <f>+IF(Y347="","",MAX(T$1:T346)+1)</f>
        <v/>
      </c>
      <c r="U347" s="107" t="str">
        <f>IF(Emission_Limit_Detail!B369="","",Emission_Limit_Detail!B369)</f>
        <v/>
      </c>
      <c r="V347" s="107" t="str">
        <f>IF(Emission_Limit_Detail!C369="","",Emission_Limit_Detail!C369)</f>
        <v/>
      </c>
      <c r="W347" s="107" t="str">
        <f>IF(Emission_Limit_Detail!E369="","",Emission_Limit_Detail!E369)</f>
        <v/>
      </c>
      <c r="X347" s="107" t="str">
        <f t="shared" si="64"/>
        <v/>
      </c>
      <c r="Y347" s="108" t="str">
        <f>IF(COUNTIF(X$2:X347,X347)=1,X347,"")</f>
        <v/>
      </c>
      <c r="Z347" s="109" t="str">
        <f t="shared" si="65"/>
        <v/>
      </c>
      <c r="AA347" s="109" t="str">
        <f t="shared" si="66"/>
        <v/>
      </c>
      <c r="AB347" s="109" t="str">
        <f t="shared" si="67"/>
        <v/>
      </c>
      <c r="AC347" s="109" t="str">
        <f t="shared" si="68"/>
        <v/>
      </c>
      <c r="AD347" s="109" t="str">
        <f t="shared" si="69"/>
        <v/>
      </c>
      <c r="AE347" s="109"/>
    </row>
    <row r="348" spans="1:31" ht="16.5" x14ac:dyDescent="0.45">
      <c r="A348" s="115" t="str">
        <f>+IF(D348="","",MAX(A$1:A347)+1)</f>
        <v/>
      </c>
      <c r="B348" s="238" t="str">
        <f>IF(Process_Unit_Source_Desc!C370="","",Process_Unit_Source_Desc!C370)</f>
        <v/>
      </c>
      <c r="C348" s="239" t="str">
        <f t="shared" si="63"/>
        <v/>
      </c>
      <c r="D348" s="238" t="str">
        <f>IF(COUNTIF(B$2:B348,B348)=1,B348,"")</f>
        <v/>
      </c>
      <c r="T348" s="106" t="str">
        <f>+IF(Y348="","",MAX(T$1:T347)+1)</f>
        <v/>
      </c>
      <c r="U348" s="107" t="str">
        <f>IF(Emission_Limit_Detail!B370="","",Emission_Limit_Detail!B370)</f>
        <v/>
      </c>
      <c r="V348" s="107" t="str">
        <f>IF(Emission_Limit_Detail!C370="","",Emission_Limit_Detail!C370)</f>
        <v/>
      </c>
      <c r="W348" s="107" t="str">
        <f>IF(Emission_Limit_Detail!E370="","",Emission_Limit_Detail!E370)</f>
        <v/>
      </c>
      <c r="X348" s="107" t="str">
        <f t="shared" si="64"/>
        <v/>
      </c>
      <c r="Y348" s="108" t="str">
        <f>IF(COUNTIF(X$2:X348,X348)=1,X348,"")</f>
        <v/>
      </c>
      <c r="Z348" s="109" t="str">
        <f t="shared" si="65"/>
        <v/>
      </c>
      <c r="AA348" s="109" t="str">
        <f t="shared" si="66"/>
        <v/>
      </c>
      <c r="AB348" s="109" t="str">
        <f t="shared" si="67"/>
        <v/>
      </c>
      <c r="AC348" s="109" t="str">
        <f t="shared" si="68"/>
        <v/>
      </c>
      <c r="AD348" s="109" t="str">
        <f t="shared" si="69"/>
        <v/>
      </c>
      <c r="AE348" s="109"/>
    </row>
    <row r="349" spans="1:31" ht="16.5" x14ac:dyDescent="0.45">
      <c r="A349" s="171" t="str">
        <f>+IF(D349="","",MAX(A$1:A348)+1)</f>
        <v/>
      </c>
      <c r="B349" s="99" t="str">
        <f>IF(Process_Unit_Source_Desc!C371="","",Process_Unit_Source_Desc!C371)</f>
        <v/>
      </c>
      <c r="C349" s="82" t="str">
        <f t="shared" si="63"/>
        <v/>
      </c>
      <c r="D349" s="99" t="str">
        <f>IF(COUNTIF(B$2:B349,B349)=1,B349,"")</f>
        <v/>
      </c>
      <c r="T349" s="106" t="str">
        <f>+IF(Y349="","",MAX(T$1:T348)+1)</f>
        <v/>
      </c>
      <c r="U349" s="107" t="str">
        <f>IF(Emission_Limit_Detail!B371="","",Emission_Limit_Detail!B371)</f>
        <v/>
      </c>
      <c r="V349" s="107" t="str">
        <f>IF(Emission_Limit_Detail!C371="","",Emission_Limit_Detail!C371)</f>
        <v/>
      </c>
      <c r="W349" s="107" t="str">
        <f>IF(Emission_Limit_Detail!E371="","",Emission_Limit_Detail!E371)</f>
        <v/>
      </c>
      <c r="X349" s="107" t="str">
        <f t="shared" si="64"/>
        <v/>
      </c>
      <c r="Y349" s="108" t="str">
        <f>IF(COUNTIF(X$2:X349,X349)=1,X349,"")</f>
        <v/>
      </c>
      <c r="Z349" s="109" t="str">
        <f t="shared" si="65"/>
        <v/>
      </c>
      <c r="AA349" s="109" t="str">
        <f t="shared" si="66"/>
        <v/>
      </c>
      <c r="AB349" s="109" t="str">
        <f t="shared" si="67"/>
        <v/>
      </c>
      <c r="AC349" s="109" t="str">
        <f t="shared" si="68"/>
        <v/>
      </c>
      <c r="AD349" s="109" t="str">
        <f t="shared" si="69"/>
        <v/>
      </c>
      <c r="AE349" s="109"/>
    </row>
    <row r="350" spans="1:31" ht="16.5" x14ac:dyDescent="0.45">
      <c r="A350" s="115" t="str">
        <f>+IF(D350="","",MAX(A$1:A349)+1)</f>
        <v/>
      </c>
      <c r="B350" s="238" t="str">
        <f>IF(Process_Unit_Source_Desc!C372="","",Process_Unit_Source_Desc!C372)</f>
        <v/>
      </c>
      <c r="C350" s="239" t="str">
        <f t="shared" si="63"/>
        <v/>
      </c>
      <c r="D350" s="238" t="str">
        <f>IF(COUNTIF(B$2:B350,B350)=1,B350,"")</f>
        <v/>
      </c>
      <c r="T350" s="106" t="str">
        <f>+IF(Y350="","",MAX(T$1:T349)+1)</f>
        <v/>
      </c>
      <c r="U350" s="107" t="str">
        <f>IF(Emission_Limit_Detail!B372="","",Emission_Limit_Detail!B372)</f>
        <v/>
      </c>
      <c r="V350" s="107" t="str">
        <f>IF(Emission_Limit_Detail!C372="","",Emission_Limit_Detail!C372)</f>
        <v/>
      </c>
      <c r="W350" s="107" t="str">
        <f>IF(Emission_Limit_Detail!E372="","",Emission_Limit_Detail!E372)</f>
        <v/>
      </c>
      <c r="X350" s="107" t="str">
        <f t="shared" si="64"/>
        <v/>
      </c>
      <c r="Y350" s="108" t="str">
        <f>IF(COUNTIF(X$2:X350,X350)=1,X350,"")</f>
        <v/>
      </c>
      <c r="Z350" s="109" t="str">
        <f t="shared" si="65"/>
        <v/>
      </c>
      <c r="AA350" s="109" t="str">
        <f t="shared" si="66"/>
        <v/>
      </c>
      <c r="AB350" s="109" t="str">
        <f t="shared" si="67"/>
        <v/>
      </c>
      <c r="AC350" s="109" t="str">
        <f t="shared" si="68"/>
        <v/>
      </c>
      <c r="AD350" s="109" t="str">
        <f t="shared" si="69"/>
        <v/>
      </c>
      <c r="AE350" s="109"/>
    </row>
    <row r="351" spans="1:31" ht="16.5" x14ac:dyDescent="0.45">
      <c r="A351" s="171" t="str">
        <f>+IF(D351="","",MAX(A$1:A350)+1)</f>
        <v/>
      </c>
      <c r="B351" s="99" t="str">
        <f>IF(Process_Unit_Source_Desc!C373="","",Process_Unit_Source_Desc!C373)</f>
        <v/>
      </c>
      <c r="C351" s="82" t="str">
        <f t="shared" si="63"/>
        <v/>
      </c>
      <c r="D351" s="99" t="str">
        <f>IF(COUNTIF(B$2:B351,B351)=1,B351,"")</f>
        <v/>
      </c>
      <c r="T351" s="106" t="str">
        <f>+IF(Y351="","",MAX(T$1:T350)+1)</f>
        <v/>
      </c>
      <c r="U351" s="107" t="str">
        <f>IF(Emission_Limit_Detail!B373="","",Emission_Limit_Detail!B373)</f>
        <v/>
      </c>
      <c r="V351" s="107" t="str">
        <f>IF(Emission_Limit_Detail!C373="","",Emission_Limit_Detail!C373)</f>
        <v/>
      </c>
      <c r="W351" s="107" t="str">
        <f>IF(Emission_Limit_Detail!E373="","",Emission_Limit_Detail!E373)</f>
        <v/>
      </c>
      <c r="X351" s="107" t="str">
        <f t="shared" si="64"/>
        <v/>
      </c>
      <c r="Y351" s="108" t="str">
        <f>IF(COUNTIF(X$2:X351,X351)=1,X351,"")</f>
        <v/>
      </c>
      <c r="Z351" s="109" t="str">
        <f t="shared" si="65"/>
        <v/>
      </c>
      <c r="AA351" s="109" t="str">
        <f t="shared" si="66"/>
        <v/>
      </c>
      <c r="AB351" s="109" t="str">
        <f t="shared" si="67"/>
        <v/>
      </c>
      <c r="AC351" s="109" t="str">
        <f t="shared" si="68"/>
        <v/>
      </c>
      <c r="AD351" s="109" t="str">
        <f t="shared" si="69"/>
        <v/>
      </c>
      <c r="AE351" s="109"/>
    </row>
    <row r="352" spans="1:31" ht="16.5" x14ac:dyDescent="0.45">
      <c r="A352" s="115" t="str">
        <f>+IF(D352="","",MAX(A$1:A351)+1)</f>
        <v/>
      </c>
      <c r="B352" s="238" t="str">
        <f>IF(Process_Unit_Source_Desc!C374="","",Process_Unit_Source_Desc!C374)</f>
        <v/>
      </c>
      <c r="C352" s="239" t="str">
        <f t="shared" si="63"/>
        <v/>
      </c>
      <c r="D352" s="238" t="str">
        <f>IF(COUNTIF(B$2:B352,B352)=1,B352,"")</f>
        <v/>
      </c>
      <c r="T352" s="106" t="str">
        <f>+IF(Y352="","",MAX(T$1:T351)+1)</f>
        <v/>
      </c>
      <c r="U352" s="107" t="str">
        <f>IF(Emission_Limit_Detail!B374="","",Emission_Limit_Detail!B374)</f>
        <v/>
      </c>
      <c r="V352" s="107" t="str">
        <f>IF(Emission_Limit_Detail!C374="","",Emission_Limit_Detail!C374)</f>
        <v/>
      </c>
      <c r="W352" s="107" t="str">
        <f>IF(Emission_Limit_Detail!E374="","",Emission_Limit_Detail!E374)</f>
        <v/>
      </c>
      <c r="X352" s="107" t="str">
        <f t="shared" si="64"/>
        <v/>
      </c>
      <c r="Y352" s="108" t="str">
        <f>IF(COUNTIF(X$2:X352,X352)=1,X352,"")</f>
        <v/>
      </c>
      <c r="Z352" s="109" t="str">
        <f t="shared" si="65"/>
        <v/>
      </c>
      <c r="AA352" s="109" t="str">
        <f t="shared" si="66"/>
        <v/>
      </c>
      <c r="AB352" s="109" t="str">
        <f t="shared" si="67"/>
        <v/>
      </c>
      <c r="AC352" s="109" t="str">
        <f t="shared" si="68"/>
        <v/>
      </c>
      <c r="AD352" s="109" t="str">
        <f t="shared" si="69"/>
        <v/>
      </c>
      <c r="AE352" s="109"/>
    </row>
    <row r="353" spans="1:31" ht="16.5" x14ac:dyDescent="0.45">
      <c r="A353" s="171" t="str">
        <f>+IF(D353="","",MAX(A$1:A352)+1)</f>
        <v/>
      </c>
      <c r="B353" s="99" t="str">
        <f>IF(Process_Unit_Source_Desc!C375="","",Process_Unit_Source_Desc!C375)</f>
        <v/>
      </c>
      <c r="C353" s="82" t="str">
        <f t="shared" si="63"/>
        <v/>
      </c>
      <c r="D353" s="99" t="str">
        <f>IF(COUNTIF(B$2:B353,B353)=1,B353,"")</f>
        <v/>
      </c>
      <c r="T353" s="106" t="str">
        <f>+IF(Y353="","",MAX(T$1:T352)+1)</f>
        <v/>
      </c>
      <c r="U353" s="107" t="str">
        <f>IF(Emission_Limit_Detail!B375="","",Emission_Limit_Detail!B375)</f>
        <v/>
      </c>
      <c r="V353" s="107" t="str">
        <f>IF(Emission_Limit_Detail!C375="","",Emission_Limit_Detail!C375)</f>
        <v/>
      </c>
      <c r="W353" s="107" t="str">
        <f>IF(Emission_Limit_Detail!E375="","",Emission_Limit_Detail!E375)</f>
        <v/>
      </c>
      <c r="X353" s="107" t="str">
        <f t="shared" si="64"/>
        <v/>
      </c>
      <c r="Y353" s="108" t="str">
        <f>IF(COUNTIF(X$2:X353,X353)=1,X353,"")</f>
        <v/>
      </c>
      <c r="Z353" s="109" t="str">
        <f t="shared" si="65"/>
        <v/>
      </c>
      <c r="AA353" s="109" t="str">
        <f t="shared" si="66"/>
        <v/>
      </c>
      <c r="AB353" s="109" t="str">
        <f t="shared" si="67"/>
        <v/>
      </c>
      <c r="AC353" s="109" t="str">
        <f t="shared" si="68"/>
        <v/>
      </c>
      <c r="AD353" s="109" t="str">
        <f t="shared" si="69"/>
        <v/>
      </c>
      <c r="AE353" s="109"/>
    </row>
    <row r="354" spans="1:31" ht="16.5" x14ac:dyDescent="0.45">
      <c r="A354" s="115" t="str">
        <f>+IF(D354="","",MAX(A$1:A353)+1)</f>
        <v/>
      </c>
      <c r="B354" s="238" t="str">
        <f>IF(Process_Unit_Source_Desc!C376="","",Process_Unit_Source_Desc!C376)</f>
        <v/>
      </c>
      <c r="C354" s="239" t="str">
        <f t="shared" si="63"/>
        <v/>
      </c>
      <c r="D354" s="238" t="str">
        <f>IF(COUNTIF(B$2:B354,B354)=1,B354,"")</f>
        <v/>
      </c>
      <c r="T354" s="106" t="str">
        <f>+IF(Y354="","",MAX(T$1:T353)+1)</f>
        <v/>
      </c>
      <c r="U354" s="107" t="str">
        <f>IF(Emission_Limit_Detail!B376="","",Emission_Limit_Detail!B376)</f>
        <v/>
      </c>
      <c r="V354" s="107" t="str">
        <f>IF(Emission_Limit_Detail!C376="","",Emission_Limit_Detail!C376)</f>
        <v/>
      </c>
      <c r="W354" s="107" t="str">
        <f>IF(Emission_Limit_Detail!E376="","",Emission_Limit_Detail!E376)</f>
        <v/>
      </c>
      <c r="X354" s="107" t="str">
        <f t="shared" si="64"/>
        <v/>
      </c>
      <c r="Y354" s="108" t="str">
        <f>IF(COUNTIF(X$2:X354,X354)=1,X354,"")</f>
        <v/>
      </c>
      <c r="Z354" s="109" t="str">
        <f t="shared" si="65"/>
        <v/>
      </c>
      <c r="AA354" s="109" t="str">
        <f t="shared" si="66"/>
        <v/>
      </c>
      <c r="AB354" s="109" t="str">
        <f t="shared" si="67"/>
        <v/>
      </c>
      <c r="AC354" s="109" t="str">
        <f t="shared" si="68"/>
        <v/>
      </c>
      <c r="AD354" s="109" t="str">
        <f t="shared" si="69"/>
        <v/>
      </c>
      <c r="AE354" s="109"/>
    </row>
    <row r="355" spans="1:31" ht="16.5" x14ac:dyDescent="0.45">
      <c r="A355" s="171" t="str">
        <f>+IF(D355="","",MAX(A$1:A354)+1)</f>
        <v/>
      </c>
      <c r="B355" s="99" t="str">
        <f>IF(Process_Unit_Source_Desc!C377="","",Process_Unit_Source_Desc!C377)</f>
        <v/>
      </c>
      <c r="C355" s="82" t="str">
        <f t="shared" si="63"/>
        <v/>
      </c>
      <c r="D355" s="99" t="str">
        <f>IF(COUNTIF(B$2:B355,B355)=1,B355,"")</f>
        <v/>
      </c>
      <c r="T355" s="106" t="str">
        <f>+IF(Y355="","",MAX(T$1:T354)+1)</f>
        <v/>
      </c>
      <c r="U355" s="107" t="str">
        <f>IF(Emission_Limit_Detail!B377="","",Emission_Limit_Detail!B377)</f>
        <v/>
      </c>
      <c r="V355" s="107" t="str">
        <f>IF(Emission_Limit_Detail!C377="","",Emission_Limit_Detail!C377)</f>
        <v/>
      </c>
      <c r="W355" s="107" t="str">
        <f>IF(Emission_Limit_Detail!E377="","",Emission_Limit_Detail!E377)</f>
        <v/>
      </c>
      <c r="X355" s="107" t="str">
        <f t="shared" si="64"/>
        <v/>
      </c>
      <c r="Y355" s="108" t="str">
        <f>IF(COUNTIF(X$2:X355,X355)=1,X355,"")</f>
        <v/>
      </c>
      <c r="Z355" s="109" t="str">
        <f t="shared" si="65"/>
        <v/>
      </c>
      <c r="AA355" s="109" t="str">
        <f t="shared" si="66"/>
        <v/>
      </c>
      <c r="AB355" s="109" t="str">
        <f t="shared" si="67"/>
        <v/>
      </c>
      <c r="AC355" s="109" t="str">
        <f t="shared" si="68"/>
        <v/>
      </c>
      <c r="AD355" s="109" t="str">
        <f t="shared" si="69"/>
        <v/>
      </c>
      <c r="AE355" s="109"/>
    </row>
    <row r="356" spans="1:31" ht="16.5" x14ac:dyDescent="0.45">
      <c r="A356" s="115" t="str">
        <f>+IF(D356="","",MAX(A$1:A355)+1)</f>
        <v/>
      </c>
      <c r="B356" s="238" t="str">
        <f>IF(Process_Unit_Source_Desc!C378="","",Process_Unit_Source_Desc!C378)</f>
        <v/>
      </c>
      <c r="C356" s="239" t="str">
        <f t="shared" si="63"/>
        <v/>
      </c>
      <c r="D356" s="238" t="str">
        <f>IF(COUNTIF(B$2:B356,B356)=1,B356,"")</f>
        <v/>
      </c>
      <c r="T356" s="106" t="str">
        <f>+IF(Y356="","",MAX(T$1:T355)+1)</f>
        <v/>
      </c>
      <c r="U356" s="107" t="str">
        <f>IF(Emission_Limit_Detail!B378="","",Emission_Limit_Detail!B378)</f>
        <v/>
      </c>
      <c r="V356" s="107" t="str">
        <f>IF(Emission_Limit_Detail!C378="","",Emission_Limit_Detail!C378)</f>
        <v/>
      </c>
      <c r="W356" s="107" t="str">
        <f>IF(Emission_Limit_Detail!E378="","",Emission_Limit_Detail!E378)</f>
        <v/>
      </c>
      <c r="X356" s="107" t="str">
        <f t="shared" si="64"/>
        <v/>
      </c>
      <c r="Y356" s="108" t="str">
        <f>IF(COUNTIF(X$2:X356,X356)=1,X356,"")</f>
        <v/>
      </c>
      <c r="Z356" s="109" t="str">
        <f t="shared" si="65"/>
        <v/>
      </c>
      <c r="AA356" s="109" t="str">
        <f t="shared" si="66"/>
        <v/>
      </c>
      <c r="AB356" s="109" t="str">
        <f t="shared" si="67"/>
        <v/>
      </c>
      <c r="AC356" s="109" t="str">
        <f t="shared" si="68"/>
        <v/>
      </c>
      <c r="AD356" s="109" t="str">
        <f t="shared" si="69"/>
        <v/>
      </c>
      <c r="AE356" s="109"/>
    </row>
    <row r="357" spans="1:31" ht="16.5" x14ac:dyDescent="0.45">
      <c r="A357" s="171" t="str">
        <f>+IF(D357="","",MAX(A$1:A356)+1)</f>
        <v/>
      </c>
      <c r="B357" s="99" t="str">
        <f>IF(Process_Unit_Source_Desc!C379="","",Process_Unit_Source_Desc!C379)</f>
        <v/>
      </c>
      <c r="C357" s="82" t="str">
        <f t="shared" si="63"/>
        <v/>
      </c>
      <c r="D357" s="99" t="str">
        <f>IF(COUNTIF(B$2:B357,B357)=1,B357,"")</f>
        <v/>
      </c>
      <c r="T357" s="106" t="str">
        <f>+IF(Y357="","",MAX(T$1:T356)+1)</f>
        <v/>
      </c>
      <c r="U357" s="107" t="str">
        <f>IF(Emission_Limit_Detail!B379="","",Emission_Limit_Detail!B379)</f>
        <v/>
      </c>
      <c r="V357" s="107" t="str">
        <f>IF(Emission_Limit_Detail!C379="","",Emission_Limit_Detail!C379)</f>
        <v/>
      </c>
      <c r="W357" s="107" t="str">
        <f>IF(Emission_Limit_Detail!E379="","",Emission_Limit_Detail!E379)</f>
        <v/>
      </c>
      <c r="X357" s="107" t="str">
        <f t="shared" si="64"/>
        <v/>
      </c>
      <c r="Y357" s="108" t="str">
        <f>IF(COUNTIF(X$2:X357,X357)=1,X357,"")</f>
        <v/>
      </c>
      <c r="Z357" s="109" t="str">
        <f t="shared" si="65"/>
        <v/>
      </c>
      <c r="AA357" s="109" t="str">
        <f t="shared" si="66"/>
        <v/>
      </c>
      <c r="AB357" s="109" t="str">
        <f t="shared" si="67"/>
        <v/>
      </c>
      <c r="AC357" s="109" t="str">
        <f t="shared" si="68"/>
        <v/>
      </c>
      <c r="AD357" s="109" t="str">
        <f t="shared" si="69"/>
        <v/>
      </c>
      <c r="AE357" s="109"/>
    </row>
    <row r="358" spans="1:31" ht="16.5" x14ac:dyDescent="0.45">
      <c r="A358" s="115" t="str">
        <f>+IF(D358="","",MAX(A$1:A357)+1)</f>
        <v/>
      </c>
      <c r="B358" s="238" t="str">
        <f>IF(Process_Unit_Source_Desc!C380="","",Process_Unit_Source_Desc!C380)</f>
        <v/>
      </c>
      <c r="C358" s="239" t="str">
        <f t="shared" si="63"/>
        <v/>
      </c>
      <c r="D358" s="238" t="str">
        <f>IF(COUNTIF(B$2:B358,B358)=1,B358,"")</f>
        <v/>
      </c>
      <c r="T358" s="106" t="str">
        <f>+IF(Y358="","",MAX(T$1:T357)+1)</f>
        <v/>
      </c>
      <c r="U358" s="107" t="str">
        <f>IF(Emission_Limit_Detail!B380="","",Emission_Limit_Detail!B380)</f>
        <v/>
      </c>
      <c r="V358" s="107" t="str">
        <f>IF(Emission_Limit_Detail!C380="","",Emission_Limit_Detail!C380)</f>
        <v/>
      </c>
      <c r="W358" s="107" t="str">
        <f>IF(Emission_Limit_Detail!E380="","",Emission_Limit_Detail!E380)</f>
        <v/>
      </c>
      <c r="X358" s="107" t="str">
        <f t="shared" si="64"/>
        <v/>
      </c>
      <c r="Y358" s="108" t="str">
        <f>IF(COUNTIF(X$2:X358,X358)=1,X358,"")</f>
        <v/>
      </c>
      <c r="Z358" s="109" t="str">
        <f t="shared" si="65"/>
        <v/>
      </c>
      <c r="AA358" s="109" t="str">
        <f t="shared" si="66"/>
        <v/>
      </c>
      <c r="AB358" s="109" t="str">
        <f t="shared" si="67"/>
        <v/>
      </c>
      <c r="AC358" s="109" t="str">
        <f t="shared" si="68"/>
        <v/>
      </c>
      <c r="AD358" s="109" t="str">
        <f t="shared" si="69"/>
        <v/>
      </c>
      <c r="AE358" s="109"/>
    </row>
    <row r="359" spans="1:31" ht="16.5" x14ac:dyDescent="0.45">
      <c r="A359" s="171" t="str">
        <f>+IF(D359="","",MAX(A$1:A358)+1)</f>
        <v/>
      </c>
      <c r="B359" s="99" t="str">
        <f>IF(Process_Unit_Source_Desc!C381="","",Process_Unit_Source_Desc!C381)</f>
        <v/>
      </c>
      <c r="C359" s="82" t="str">
        <f t="shared" si="63"/>
        <v/>
      </c>
      <c r="D359" s="99" t="str">
        <f>IF(COUNTIF(B$2:B359,B359)=1,B359,"")</f>
        <v/>
      </c>
      <c r="T359" s="106" t="str">
        <f>+IF(Y359="","",MAX(T$1:T358)+1)</f>
        <v/>
      </c>
      <c r="U359" s="107" t="str">
        <f>IF(Emission_Limit_Detail!B381="","",Emission_Limit_Detail!B381)</f>
        <v/>
      </c>
      <c r="V359" s="107" t="str">
        <f>IF(Emission_Limit_Detail!C381="","",Emission_Limit_Detail!C381)</f>
        <v/>
      </c>
      <c r="W359" s="107" t="str">
        <f>IF(Emission_Limit_Detail!E381="","",Emission_Limit_Detail!E381)</f>
        <v/>
      </c>
      <c r="X359" s="107" t="str">
        <f t="shared" si="64"/>
        <v/>
      </c>
      <c r="Y359" s="108" t="str">
        <f>IF(COUNTIF(X$2:X359,X359)=1,X359,"")</f>
        <v/>
      </c>
      <c r="Z359" s="109" t="str">
        <f t="shared" si="65"/>
        <v/>
      </c>
      <c r="AA359" s="109" t="str">
        <f t="shared" si="66"/>
        <v/>
      </c>
      <c r="AB359" s="109" t="str">
        <f t="shared" si="67"/>
        <v/>
      </c>
      <c r="AC359" s="109" t="str">
        <f t="shared" si="68"/>
        <v/>
      </c>
      <c r="AD359" s="109" t="str">
        <f t="shared" si="69"/>
        <v/>
      </c>
      <c r="AE359" s="109"/>
    </row>
    <row r="360" spans="1:31" ht="16.5" x14ac:dyDescent="0.45">
      <c r="A360" s="115" t="str">
        <f>+IF(D360="","",MAX(A$1:A359)+1)</f>
        <v/>
      </c>
      <c r="B360" s="238" t="str">
        <f>IF(Process_Unit_Source_Desc!C382="","",Process_Unit_Source_Desc!C382)</f>
        <v/>
      </c>
      <c r="C360" s="239" t="str">
        <f t="shared" si="63"/>
        <v/>
      </c>
      <c r="D360" s="238" t="str">
        <f>IF(COUNTIF(B$2:B360,B360)=1,B360,"")</f>
        <v/>
      </c>
      <c r="T360" s="106" t="str">
        <f>+IF(Y360="","",MAX(T$1:T359)+1)</f>
        <v/>
      </c>
      <c r="U360" s="107" t="str">
        <f>IF(Emission_Limit_Detail!B382="","",Emission_Limit_Detail!B382)</f>
        <v/>
      </c>
      <c r="V360" s="107" t="str">
        <f>IF(Emission_Limit_Detail!C382="","",Emission_Limit_Detail!C382)</f>
        <v/>
      </c>
      <c r="W360" s="107" t="str">
        <f>IF(Emission_Limit_Detail!E382="","",Emission_Limit_Detail!E382)</f>
        <v/>
      </c>
      <c r="X360" s="107" t="str">
        <f t="shared" si="64"/>
        <v/>
      </c>
      <c r="Y360" s="108" t="str">
        <f>IF(COUNTIF(X$2:X360,X360)=1,X360,"")</f>
        <v/>
      </c>
      <c r="Z360" s="109" t="str">
        <f t="shared" si="65"/>
        <v/>
      </c>
      <c r="AA360" s="109" t="str">
        <f t="shared" si="66"/>
        <v/>
      </c>
      <c r="AB360" s="109" t="str">
        <f t="shared" si="67"/>
        <v/>
      </c>
      <c r="AC360" s="109" t="str">
        <f t="shared" si="68"/>
        <v/>
      </c>
      <c r="AD360" s="109" t="str">
        <f t="shared" si="69"/>
        <v/>
      </c>
      <c r="AE360" s="109"/>
    </row>
    <row r="361" spans="1:31" ht="16.5" x14ac:dyDescent="0.45">
      <c r="A361" s="171" t="str">
        <f>+IF(D361="","",MAX(A$1:A360)+1)</f>
        <v/>
      </c>
      <c r="B361" s="99" t="str">
        <f>IF(Process_Unit_Source_Desc!C383="","",Process_Unit_Source_Desc!C383)</f>
        <v/>
      </c>
      <c r="C361" s="82" t="str">
        <f t="shared" si="63"/>
        <v/>
      </c>
      <c r="D361" s="99" t="str">
        <f>IF(COUNTIF(B$2:B361,B361)=1,B361,"")</f>
        <v/>
      </c>
      <c r="T361" s="106" t="str">
        <f>+IF(Y361="","",MAX(T$1:T360)+1)</f>
        <v/>
      </c>
      <c r="U361" s="107" t="str">
        <f>IF(Emission_Limit_Detail!B383="","",Emission_Limit_Detail!B383)</f>
        <v/>
      </c>
      <c r="V361" s="107" t="str">
        <f>IF(Emission_Limit_Detail!C383="","",Emission_Limit_Detail!C383)</f>
        <v/>
      </c>
      <c r="W361" s="107" t="str">
        <f>IF(Emission_Limit_Detail!E383="","",Emission_Limit_Detail!E383)</f>
        <v/>
      </c>
      <c r="X361" s="107" t="str">
        <f t="shared" si="64"/>
        <v/>
      </c>
      <c r="Y361" s="108" t="str">
        <f>IF(COUNTIF(X$2:X361,X361)=1,X361,"")</f>
        <v/>
      </c>
      <c r="Z361" s="109" t="str">
        <f t="shared" si="65"/>
        <v/>
      </c>
      <c r="AA361" s="109" t="str">
        <f t="shared" si="66"/>
        <v/>
      </c>
      <c r="AB361" s="109" t="str">
        <f t="shared" si="67"/>
        <v/>
      </c>
      <c r="AC361" s="109" t="str">
        <f t="shared" si="68"/>
        <v/>
      </c>
      <c r="AD361" s="109" t="str">
        <f t="shared" si="69"/>
        <v/>
      </c>
      <c r="AE361" s="109"/>
    </row>
    <row r="362" spans="1:31" ht="16.5" x14ac:dyDescent="0.45">
      <c r="A362" s="115" t="str">
        <f>+IF(D362="","",MAX(A$1:A361)+1)</f>
        <v/>
      </c>
      <c r="B362" s="238" t="str">
        <f>IF(Process_Unit_Source_Desc!C384="","",Process_Unit_Source_Desc!C384)</f>
        <v/>
      </c>
      <c r="C362" s="239" t="str">
        <f t="shared" si="63"/>
        <v/>
      </c>
      <c r="D362" s="238" t="str">
        <f>IF(COUNTIF(B$2:B362,B362)=1,B362,"")</f>
        <v/>
      </c>
      <c r="T362" s="106" t="str">
        <f>+IF(Y362="","",MAX(T$1:T361)+1)</f>
        <v/>
      </c>
      <c r="U362" s="107" t="str">
        <f>IF(Emission_Limit_Detail!B384="","",Emission_Limit_Detail!B384)</f>
        <v/>
      </c>
      <c r="V362" s="107" t="str">
        <f>IF(Emission_Limit_Detail!C384="","",Emission_Limit_Detail!C384)</f>
        <v/>
      </c>
      <c r="W362" s="107" t="str">
        <f>IF(Emission_Limit_Detail!E384="","",Emission_Limit_Detail!E384)</f>
        <v/>
      </c>
      <c r="X362" s="107" t="str">
        <f t="shared" si="64"/>
        <v/>
      </c>
      <c r="Y362" s="108" t="str">
        <f>IF(COUNTIF(X$2:X362,X362)=1,X362,"")</f>
        <v/>
      </c>
      <c r="Z362" s="109" t="str">
        <f t="shared" si="65"/>
        <v/>
      </c>
      <c r="AA362" s="109" t="str">
        <f t="shared" si="66"/>
        <v/>
      </c>
      <c r="AB362" s="109" t="str">
        <f t="shared" si="67"/>
        <v/>
      </c>
      <c r="AC362" s="109" t="str">
        <f t="shared" si="68"/>
        <v/>
      </c>
      <c r="AD362" s="109" t="str">
        <f t="shared" si="69"/>
        <v/>
      </c>
      <c r="AE362" s="109"/>
    </row>
    <row r="363" spans="1:31" ht="16.5" x14ac:dyDescent="0.45">
      <c r="A363" s="171" t="str">
        <f>+IF(D363="","",MAX(A$1:A362)+1)</f>
        <v/>
      </c>
      <c r="B363" s="99" t="str">
        <f>IF(Process_Unit_Source_Desc!C385="","",Process_Unit_Source_Desc!C385)</f>
        <v/>
      </c>
      <c r="C363" s="82" t="str">
        <f t="shared" si="63"/>
        <v/>
      </c>
      <c r="D363" s="99" t="str">
        <f>IF(COUNTIF(B$2:B363,B363)=1,B363,"")</f>
        <v/>
      </c>
      <c r="T363" s="106" t="str">
        <f>+IF(Y363="","",MAX(T$1:T362)+1)</f>
        <v/>
      </c>
      <c r="U363" s="107" t="str">
        <f>IF(Emission_Limit_Detail!B385="","",Emission_Limit_Detail!B385)</f>
        <v/>
      </c>
      <c r="V363" s="107" t="str">
        <f>IF(Emission_Limit_Detail!C385="","",Emission_Limit_Detail!C385)</f>
        <v/>
      </c>
      <c r="W363" s="107" t="str">
        <f>IF(Emission_Limit_Detail!E385="","",Emission_Limit_Detail!E385)</f>
        <v/>
      </c>
      <c r="X363" s="107" t="str">
        <f t="shared" si="64"/>
        <v/>
      </c>
      <c r="Y363" s="108" t="str">
        <f>IF(COUNTIF(X$2:X363,X363)=1,X363,"")</f>
        <v/>
      </c>
      <c r="Z363" s="109" t="str">
        <f t="shared" si="65"/>
        <v/>
      </c>
      <c r="AA363" s="109" t="str">
        <f t="shared" si="66"/>
        <v/>
      </c>
      <c r="AB363" s="109" t="str">
        <f t="shared" si="67"/>
        <v/>
      </c>
      <c r="AC363" s="109" t="str">
        <f t="shared" si="68"/>
        <v/>
      </c>
      <c r="AD363" s="109" t="str">
        <f t="shared" si="69"/>
        <v/>
      </c>
      <c r="AE363" s="109"/>
    </row>
    <row r="364" spans="1:31" ht="16.5" x14ac:dyDescent="0.45">
      <c r="A364" s="115" t="str">
        <f>+IF(D364="","",MAX(A$1:A363)+1)</f>
        <v/>
      </c>
      <c r="B364" s="238" t="str">
        <f>IF(Process_Unit_Source_Desc!C386="","",Process_Unit_Source_Desc!C386)</f>
        <v/>
      </c>
      <c r="C364" s="239" t="str">
        <f t="shared" si="63"/>
        <v/>
      </c>
      <c r="D364" s="238" t="str">
        <f>IF(COUNTIF(B$2:B364,B364)=1,B364,"")</f>
        <v/>
      </c>
      <c r="T364" s="106" t="str">
        <f>+IF(Y364="","",MAX(T$1:T363)+1)</f>
        <v/>
      </c>
      <c r="U364" s="107" t="str">
        <f>IF(Emission_Limit_Detail!B386="","",Emission_Limit_Detail!B386)</f>
        <v/>
      </c>
      <c r="V364" s="107" t="str">
        <f>IF(Emission_Limit_Detail!C386="","",Emission_Limit_Detail!C386)</f>
        <v/>
      </c>
      <c r="W364" s="107" t="str">
        <f>IF(Emission_Limit_Detail!E386="","",Emission_Limit_Detail!E386)</f>
        <v/>
      </c>
      <c r="X364" s="107" t="str">
        <f t="shared" si="64"/>
        <v/>
      </c>
      <c r="Y364" s="108" t="str">
        <f>IF(COUNTIF(X$2:X364,X364)=1,X364,"")</f>
        <v/>
      </c>
      <c r="Z364" s="109" t="str">
        <f t="shared" si="65"/>
        <v/>
      </c>
      <c r="AA364" s="109" t="str">
        <f t="shared" si="66"/>
        <v/>
      </c>
      <c r="AB364" s="109" t="str">
        <f t="shared" si="67"/>
        <v/>
      </c>
      <c r="AC364" s="109" t="str">
        <f t="shared" si="68"/>
        <v/>
      </c>
      <c r="AD364" s="109" t="str">
        <f t="shared" si="69"/>
        <v/>
      </c>
      <c r="AE364" s="109"/>
    </row>
    <row r="365" spans="1:31" ht="16.5" x14ac:dyDescent="0.45">
      <c r="A365" s="171" t="str">
        <f>+IF(D365="","",MAX(A$1:A364)+1)</f>
        <v/>
      </c>
      <c r="B365" s="99" t="str">
        <f>IF(Process_Unit_Source_Desc!C387="","",Process_Unit_Source_Desc!C387)</f>
        <v/>
      </c>
      <c r="C365" s="82" t="str">
        <f t="shared" si="63"/>
        <v/>
      </c>
      <c r="D365" s="99" t="str">
        <f>IF(COUNTIF(B$2:B365,B365)=1,B365,"")</f>
        <v/>
      </c>
      <c r="T365" s="106" t="str">
        <f>+IF(Y365="","",MAX(T$1:T364)+1)</f>
        <v/>
      </c>
      <c r="U365" s="107" t="str">
        <f>IF(Emission_Limit_Detail!B387="","",Emission_Limit_Detail!B387)</f>
        <v/>
      </c>
      <c r="V365" s="107" t="str">
        <f>IF(Emission_Limit_Detail!C387="","",Emission_Limit_Detail!C387)</f>
        <v/>
      </c>
      <c r="W365" s="107" t="str">
        <f>IF(Emission_Limit_Detail!E387="","",Emission_Limit_Detail!E387)</f>
        <v/>
      </c>
      <c r="X365" s="107" t="str">
        <f t="shared" si="64"/>
        <v/>
      </c>
      <c r="Y365" s="108" t="str">
        <f>IF(COUNTIF(X$2:X365,X365)=1,X365,"")</f>
        <v/>
      </c>
      <c r="Z365" s="109" t="str">
        <f t="shared" si="65"/>
        <v/>
      </c>
      <c r="AA365" s="109" t="str">
        <f t="shared" si="66"/>
        <v/>
      </c>
      <c r="AB365" s="109" t="str">
        <f t="shared" si="67"/>
        <v/>
      </c>
      <c r="AC365" s="109" t="str">
        <f t="shared" si="68"/>
        <v/>
      </c>
      <c r="AD365" s="109" t="str">
        <f t="shared" si="69"/>
        <v/>
      </c>
      <c r="AE365" s="109"/>
    </row>
    <row r="366" spans="1:31" ht="16.5" x14ac:dyDescent="0.45">
      <c r="A366" s="115" t="str">
        <f>+IF(D366="","",MAX(A$1:A365)+1)</f>
        <v/>
      </c>
      <c r="B366" s="238" t="str">
        <f>IF(Process_Unit_Source_Desc!C388="","",Process_Unit_Source_Desc!C388)</f>
        <v/>
      </c>
      <c r="C366" s="239" t="str">
        <f t="shared" si="63"/>
        <v/>
      </c>
      <c r="D366" s="238" t="str">
        <f>IF(COUNTIF(B$2:B366,B366)=1,B366,"")</f>
        <v/>
      </c>
      <c r="T366" s="106" t="str">
        <f>+IF(Y366="","",MAX(T$1:T365)+1)</f>
        <v/>
      </c>
      <c r="U366" s="107" t="str">
        <f>IF(Emission_Limit_Detail!B388="","",Emission_Limit_Detail!B388)</f>
        <v/>
      </c>
      <c r="V366" s="107" t="str">
        <f>IF(Emission_Limit_Detail!C388="","",Emission_Limit_Detail!C388)</f>
        <v/>
      </c>
      <c r="W366" s="107" t="str">
        <f>IF(Emission_Limit_Detail!E388="","",Emission_Limit_Detail!E388)</f>
        <v/>
      </c>
      <c r="X366" s="107" t="str">
        <f t="shared" si="64"/>
        <v/>
      </c>
      <c r="Y366" s="108" t="str">
        <f>IF(COUNTIF(X$2:X366,X366)=1,X366,"")</f>
        <v/>
      </c>
      <c r="Z366" s="109" t="str">
        <f t="shared" si="65"/>
        <v/>
      </c>
      <c r="AA366" s="109" t="str">
        <f t="shared" si="66"/>
        <v/>
      </c>
      <c r="AB366" s="109" t="str">
        <f t="shared" si="67"/>
        <v/>
      </c>
      <c r="AC366" s="109" t="str">
        <f t="shared" si="68"/>
        <v/>
      </c>
      <c r="AD366" s="109" t="str">
        <f t="shared" si="69"/>
        <v/>
      </c>
      <c r="AE366" s="109"/>
    </row>
    <row r="367" spans="1:31" ht="16.5" x14ac:dyDescent="0.45">
      <c r="A367" s="171" t="str">
        <f>+IF(D367="","",MAX(A$1:A366)+1)</f>
        <v/>
      </c>
      <c r="B367" s="99" t="str">
        <f>IF(Process_Unit_Source_Desc!C389="","",Process_Unit_Source_Desc!C389)</f>
        <v/>
      </c>
      <c r="C367" s="82" t="str">
        <f t="shared" si="63"/>
        <v/>
      </c>
      <c r="D367" s="99" t="str">
        <f>IF(COUNTIF(B$2:B367,B367)=1,B367,"")</f>
        <v/>
      </c>
      <c r="T367" s="106" t="str">
        <f>+IF(Y367="","",MAX(T$1:T366)+1)</f>
        <v/>
      </c>
      <c r="U367" s="107" t="str">
        <f>IF(Emission_Limit_Detail!B389="","",Emission_Limit_Detail!B389)</f>
        <v/>
      </c>
      <c r="V367" s="107" t="str">
        <f>IF(Emission_Limit_Detail!C389="","",Emission_Limit_Detail!C389)</f>
        <v/>
      </c>
      <c r="W367" s="107" t="str">
        <f>IF(Emission_Limit_Detail!E389="","",Emission_Limit_Detail!E389)</f>
        <v/>
      </c>
      <c r="X367" s="107" t="str">
        <f t="shared" si="64"/>
        <v/>
      </c>
      <c r="Y367" s="108" t="str">
        <f>IF(COUNTIF(X$2:X367,X367)=1,X367,"")</f>
        <v/>
      </c>
      <c r="Z367" s="109" t="str">
        <f t="shared" si="65"/>
        <v/>
      </c>
      <c r="AA367" s="109" t="str">
        <f t="shared" si="66"/>
        <v/>
      </c>
      <c r="AB367" s="109" t="str">
        <f t="shared" si="67"/>
        <v/>
      </c>
      <c r="AC367" s="109" t="str">
        <f t="shared" si="68"/>
        <v/>
      </c>
      <c r="AD367" s="109" t="str">
        <f t="shared" si="69"/>
        <v/>
      </c>
      <c r="AE367" s="109"/>
    </row>
    <row r="368" spans="1:31" ht="16.5" x14ac:dyDescent="0.45">
      <c r="A368" s="115" t="str">
        <f>+IF(D368="","",MAX(A$1:A367)+1)</f>
        <v/>
      </c>
      <c r="B368" s="238" t="str">
        <f>IF(Process_Unit_Source_Desc!C390="","",Process_Unit_Source_Desc!C390)</f>
        <v/>
      </c>
      <c r="C368" s="239" t="str">
        <f t="shared" si="63"/>
        <v/>
      </c>
      <c r="D368" s="238" t="str">
        <f>IF(COUNTIF(B$2:B368,B368)=1,B368,"")</f>
        <v/>
      </c>
      <c r="T368" s="106" t="str">
        <f>+IF(Y368="","",MAX(T$1:T367)+1)</f>
        <v/>
      </c>
      <c r="U368" s="107" t="str">
        <f>IF(Emission_Limit_Detail!B390="","",Emission_Limit_Detail!B390)</f>
        <v/>
      </c>
      <c r="V368" s="107" t="str">
        <f>IF(Emission_Limit_Detail!C390="","",Emission_Limit_Detail!C390)</f>
        <v/>
      </c>
      <c r="W368" s="107" t="str">
        <f>IF(Emission_Limit_Detail!E390="","",Emission_Limit_Detail!E390)</f>
        <v/>
      </c>
      <c r="X368" s="107" t="str">
        <f t="shared" si="64"/>
        <v/>
      </c>
      <c r="Y368" s="108" t="str">
        <f>IF(COUNTIF(X$2:X368,X368)=1,X368,"")</f>
        <v/>
      </c>
      <c r="Z368" s="109" t="str">
        <f t="shared" si="65"/>
        <v/>
      </c>
      <c r="AA368" s="109" t="str">
        <f t="shared" si="66"/>
        <v/>
      </c>
      <c r="AB368" s="109" t="str">
        <f t="shared" si="67"/>
        <v/>
      </c>
      <c r="AC368" s="109" t="str">
        <f t="shared" si="68"/>
        <v/>
      </c>
      <c r="AD368" s="109" t="str">
        <f t="shared" si="69"/>
        <v/>
      </c>
      <c r="AE368" s="109"/>
    </row>
    <row r="369" spans="1:31" ht="16.5" x14ac:dyDescent="0.45">
      <c r="A369" s="171" t="str">
        <f>+IF(D369="","",MAX(A$1:A368)+1)</f>
        <v/>
      </c>
      <c r="B369" s="99" t="str">
        <f>IF(Process_Unit_Source_Desc!C391="","",Process_Unit_Source_Desc!C391)</f>
        <v/>
      </c>
      <c r="C369" s="82" t="str">
        <f t="shared" si="63"/>
        <v/>
      </c>
      <c r="D369" s="99" t="str">
        <f>IF(COUNTIF(B$2:B369,B369)=1,B369,"")</f>
        <v/>
      </c>
      <c r="T369" s="106" t="str">
        <f>+IF(Y369="","",MAX(T$1:T368)+1)</f>
        <v/>
      </c>
      <c r="U369" s="107" t="str">
        <f>IF(Emission_Limit_Detail!B391="","",Emission_Limit_Detail!B391)</f>
        <v/>
      </c>
      <c r="V369" s="107" t="str">
        <f>IF(Emission_Limit_Detail!C391="","",Emission_Limit_Detail!C391)</f>
        <v/>
      </c>
      <c r="W369" s="107" t="str">
        <f>IF(Emission_Limit_Detail!E391="","",Emission_Limit_Detail!E391)</f>
        <v/>
      </c>
      <c r="X369" s="107" t="str">
        <f t="shared" si="64"/>
        <v/>
      </c>
      <c r="Y369" s="108" t="str">
        <f>IF(COUNTIF(X$2:X369,X369)=1,X369,"")</f>
        <v/>
      </c>
      <c r="Z369" s="109" t="str">
        <f t="shared" si="65"/>
        <v/>
      </c>
      <c r="AA369" s="109" t="str">
        <f t="shared" si="66"/>
        <v/>
      </c>
      <c r="AB369" s="109" t="str">
        <f t="shared" si="67"/>
        <v/>
      </c>
      <c r="AC369" s="109" t="str">
        <f t="shared" si="68"/>
        <v/>
      </c>
      <c r="AD369" s="109" t="str">
        <f t="shared" si="69"/>
        <v/>
      </c>
      <c r="AE369" s="109"/>
    </row>
    <row r="370" spans="1:31" ht="16.5" x14ac:dyDescent="0.45">
      <c r="A370" s="115" t="str">
        <f>+IF(D370="","",MAX(A$1:A369)+1)</f>
        <v/>
      </c>
      <c r="B370" s="238" t="str">
        <f>IF(Process_Unit_Source_Desc!C392="","",Process_Unit_Source_Desc!C392)</f>
        <v/>
      </c>
      <c r="C370" s="239" t="str">
        <f t="shared" si="63"/>
        <v/>
      </c>
      <c r="D370" s="238" t="str">
        <f>IF(COUNTIF(B$2:B370,B370)=1,B370,"")</f>
        <v/>
      </c>
      <c r="T370" s="106" t="str">
        <f>+IF(Y370="","",MAX(T$1:T369)+1)</f>
        <v/>
      </c>
      <c r="U370" s="107" t="str">
        <f>IF(Emission_Limit_Detail!B392="","",Emission_Limit_Detail!B392)</f>
        <v/>
      </c>
      <c r="V370" s="107" t="str">
        <f>IF(Emission_Limit_Detail!C392="","",Emission_Limit_Detail!C392)</f>
        <v/>
      </c>
      <c r="W370" s="107" t="str">
        <f>IF(Emission_Limit_Detail!E392="","",Emission_Limit_Detail!E392)</f>
        <v/>
      </c>
      <c r="X370" s="107" t="str">
        <f t="shared" si="64"/>
        <v/>
      </c>
      <c r="Y370" s="108" t="str">
        <f>IF(COUNTIF(X$2:X370,X370)=1,X370,"")</f>
        <v/>
      </c>
      <c r="Z370" s="109" t="str">
        <f t="shared" si="65"/>
        <v/>
      </c>
      <c r="AA370" s="109" t="str">
        <f t="shared" si="66"/>
        <v/>
      </c>
      <c r="AB370" s="109" t="str">
        <f t="shared" si="67"/>
        <v/>
      </c>
      <c r="AC370" s="109" t="str">
        <f t="shared" si="68"/>
        <v/>
      </c>
      <c r="AD370" s="109" t="str">
        <f t="shared" si="69"/>
        <v/>
      </c>
      <c r="AE370" s="109"/>
    </row>
    <row r="371" spans="1:31" ht="16.5" x14ac:dyDescent="0.45">
      <c r="A371" s="171" t="str">
        <f>+IF(D371="","",MAX(A$1:A370)+1)</f>
        <v/>
      </c>
      <c r="B371" s="99" t="str">
        <f>IF(Process_Unit_Source_Desc!C393="","",Process_Unit_Source_Desc!C393)</f>
        <v/>
      </c>
      <c r="C371" s="82" t="str">
        <f t="shared" si="63"/>
        <v/>
      </c>
      <c r="D371" s="99" t="str">
        <f>IF(COUNTIF(B$2:B371,B371)=1,B371,"")</f>
        <v/>
      </c>
      <c r="T371" s="106" t="str">
        <f>+IF(Y371="","",MAX(T$1:T370)+1)</f>
        <v/>
      </c>
      <c r="U371" s="107" t="str">
        <f>IF(Emission_Limit_Detail!B393="","",Emission_Limit_Detail!B393)</f>
        <v/>
      </c>
      <c r="V371" s="107" t="str">
        <f>IF(Emission_Limit_Detail!C393="","",Emission_Limit_Detail!C393)</f>
        <v/>
      </c>
      <c r="W371" s="107" t="str">
        <f>IF(Emission_Limit_Detail!E393="","",Emission_Limit_Detail!E393)</f>
        <v/>
      </c>
      <c r="X371" s="107" t="str">
        <f t="shared" si="64"/>
        <v/>
      </c>
      <c r="Y371" s="108" t="str">
        <f>IF(COUNTIF(X$2:X371,X371)=1,X371,"")</f>
        <v/>
      </c>
      <c r="Z371" s="109" t="str">
        <f t="shared" si="65"/>
        <v/>
      </c>
      <c r="AA371" s="109" t="str">
        <f t="shared" si="66"/>
        <v/>
      </c>
      <c r="AB371" s="109" t="str">
        <f t="shared" si="67"/>
        <v/>
      </c>
      <c r="AC371" s="109" t="str">
        <f t="shared" si="68"/>
        <v/>
      </c>
      <c r="AD371" s="109" t="str">
        <f t="shared" si="69"/>
        <v/>
      </c>
      <c r="AE371" s="109"/>
    </row>
    <row r="372" spans="1:31" ht="16.5" x14ac:dyDescent="0.45">
      <c r="A372" s="115" t="str">
        <f>+IF(D372="","",MAX(A$1:A371)+1)</f>
        <v/>
      </c>
      <c r="B372" s="238" t="str">
        <f>IF(Process_Unit_Source_Desc!C394="","",Process_Unit_Source_Desc!C394)</f>
        <v/>
      </c>
      <c r="C372" s="239" t="str">
        <f t="shared" si="63"/>
        <v/>
      </c>
      <c r="D372" s="238" t="str">
        <f>IF(COUNTIF(B$2:B372,B372)=1,B372,"")</f>
        <v/>
      </c>
      <c r="T372" s="106" t="str">
        <f>+IF(Y372="","",MAX(T$1:T371)+1)</f>
        <v/>
      </c>
      <c r="U372" s="107" t="str">
        <f>IF(Emission_Limit_Detail!B394="","",Emission_Limit_Detail!B394)</f>
        <v/>
      </c>
      <c r="V372" s="107" t="str">
        <f>IF(Emission_Limit_Detail!C394="","",Emission_Limit_Detail!C394)</f>
        <v/>
      </c>
      <c r="W372" s="107" t="str">
        <f>IF(Emission_Limit_Detail!E394="","",Emission_Limit_Detail!E394)</f>
        <v/>
      </c>
      <c r="X372" s="107" t="str">
        <f t="shared" si="64"/>
        <v/>
      </c>
      <c r="Y372" s="108" t="str">
        <f>IF(COUNTIF(X$2:X372,X372)=1,X372,"")</f>
        <v/>
      </c>
      <c r="Z372" s="109" t="str">
        <f t="shared" si="65"/>
        <v/>
      </c>
      <c r="AA372" s="109" t="str">
        <f t="shared" si="66"/>
        <v/>
      </c>
      <c r="AB372" s="109" t="str">
        <f t="shared" si="67"/>
        <v/>
      </c>
      <c r="AC372" s="109" t="str">
        <f t="shared" si="68"/>
        <v/>
      </c>
      <c r="AD372" s="109" t="str">
        <f t="shared" si="69"/>
        <v/>
      </c>
      <c r="AE372" s="109"/>
    </row>
    <row r="373" spans="1:31" ht="16.5" x14ac:dyDescent="0.45">
      <c r="A373" s="171" t="str">
        <f>+IF(D373="","",MAX(A$1:A372)+1)</f>
        <v/>
      </c>
      <c r="B373" s="99" t="str">
        <f>IF(Process_Unit_Source_Desc!C395="","",Process_Unit_Source_Desc!C395)</f>
        <v/>
      </c>
      <c r="C373" s="82" t="str">
        <f t="shared" si="63"/>
        <v/>
      </c>
      <c r="D373" s="99" t="str">
        <f>IF(COUNTIF(B$2:B373,B373)=1,B373,"")</f>
        <v/>
      </c>
      <c r="T373" s="106" t="str">
        <f>+IF(Y373="","",MAX(T$1:T372)+1)</f>
        <v/>
      </c>
      <c r="U373" s="107" t="str">
        <f>IF(Emission_Limit_Detail!B395="","",Emission_Limit_Detail!B395)</f>
        <v/>
      </c>
      <c r="V373" s="107" t="str">
        <f>IF(Emission_Limit_Detail!C395="","",Emission_Limit_Detail!C395)</f>
        <v/>
      </c>
      <c r="W373" s="107" t="str">
        <f>IF(Emission_Limit_Detail!E395="","",Emission_Limit_Detail!E395)</f>
        <v/>
      </c>
      <c r="X373" s="107" t="str">
        <f t="shared" si="64"/>
        <v/>
      </c>
      <c r="Y373" s="108" t="str">
        <f>IF(COUNTIF(X$2:X373,X373)=1,X373,"")</f>
        <v/>
      </c>
      <c r="Z373" s="109" t="str">
        <f t="shared" si="65"/>
        <v/>
      </c>
      <c r="AA373" s="109" t="str">
        <f t="shared" si="66"/>
        <v/>
      </c>
      <c r="AB373" s="109" t="str">
        <f t="shared" si="67"/>
        <v/>
      </c>
      <c r="AC373" s="109" t="str">
        <f t="shared" si="68"/>
        <v/>
      </c>
      <c r="AD373" s="109" t="str">
        <f t="shared" si="69"/>
        <v/>
      </c>
      <c r="AE373" s="109"/>
    </row>
    <row r="374" spans="1:31" ht="16.5" x14ac:dyDescent="0.45">
      <c r="A374" s="115" t="str">
        <f>+IF(D374="","",MAX(A$1:A373)+1)</f>
        <v/>
      </c>
      <c r="B374" s="238" t="str">
        <f>IF(Process_Unit_Source_Desc!C396="","",Process_Unit_Source_Desc!C396)</f>
        <v/>
      </c>
      <c r="C374" s="239" t="str">
        <f t="shared" si="63"/>
        <v/>
      </c>
      <c r="D374" s="238" t="str">
        <f>IF(COUNTIF(B$2:B374,B374)=1,B374,"")</f>
        <v/>
      </c>
      <c r="T374" s="106" t="str">
        <f>+IF(Y374="","",MAX(T$1:T373)+1)</f>
        <v/>
      </c>
      <c r="U374" s="107" t="str">
        <f>IF(Emission_Limit_Detail!B396="","",Emission_Limit_Detail!B396)</f>
        <v/>
      </c>
      <c r="V374" s="107" t="str">
        <f>IF(Emission_Limit_Detail!C396="","",Emission_Limit_Detail!C396)</f>
        <v/>
      </c>
      <c r="W374" s="107" t="str">
        <f>IF(Emission_Limit_Detail!E396="","",Emission_Limit_Detail!E396)</f>
        <v/>
      </c>
      <c r="X374" s="107" t="str">
        <f t="shared" si="64"/>
        <v/>
      </c>
      <c r="Y374" s="108" t="str">
        <f>IF(COUNTIF(X$2:X374,X374)=1,X374,"")</f>
        <v/>
      </c>
      <c r="Z374" s="109" t="str">
        <f t="shared" si="65"/>
        <v/>
      </c>
      <c r="AA374" s="109" t="str">
        <f t="shared" si="66"/>
        <v/>
      </c>
      <c r="AB374" s="109" t="str">
        <f t="shared" si="67"/>
        <v/>
      </c>
      <c r="AC374" s="109" t="str">
        <f t="shared" si="68"/>
        <v/>
      </c>
      <c r="AD374" s="109" t="str">
        <f t="shared" si="69"/>
        <v/>
      </c>
      <c r="AE374" s="109"/>
    </row>
    <row r="375" spans="1:31" ht="16.5" x14ac:dyDescent="0.45">
      <c r="A375" s="171" t="str">
        <f>+IF(D375="","",MAX(A$1:A374)+1)</f>
        <v/>
      </c>
      <c r="B375" s="99" t="str">
        <f>IF(Process_Unit_Source_Desc!C397="","",Process_Unit_Source_Desc!C397)</f>
        <v/>
      </c>
      <c r="C375" s="82" t="str">
        <f t="shared" si="63"/>
        <v/>
      </c>
      <c r="D375" s="99" t="str">
        <f>IF(COUNTIF(B$2:B375,B375)=1,B375,"")</f>
        <v/>
      </c>
      <c r="T375" s="106" t="str">
        <f>+IF(Y375="","",MAX(T$1:T374)+1)</f>
        <v/>
      </c>
      <c r="U375" s="107" t="str">
        <f>IF(Emission_Limit_Detail!B397="","",Emission_Limit_Detail!B397)</f>
        <v/>
      </c>
      <c r="V375" s="107" t="str">
        <f>IF(Emission_Limit_Detail!C397="","",Emission_Limit_Detail!C397)</f>
        <v/>
      </c>
      <c r="W375" s="107" t="str">
        <f>IF(Emission_Limit_Detail!E397="","",Emission_Limit_Detail!E397)</f>
        <v/>
      </c>
      <c r="X375" s="107" t="str">
        <f t="shared" si="64"/>
        <v/>
      </c>
      <c r="Y375" s="108" t="str">
        <f>IF(COUNTIF(X$2:X375,X375)=1,X375,"")</f>
        <v/>
      </c>
      <c r="Z375" s="109" t="str">
        <f t="shared" si="65"/>
        <v/>
      </c>
      <c r="AA375" s="109" t="str">
        <f t="shared" si="66"/>
        <v/>
      </c>
      <c r="AB375" s="109" t="str">
        <f t="shared" si="67"/>
        <v/>
      </c>
      <c r="AC375" s="109" t="str">
        <f t="shared" si="68"/>
        <v/>
      </c>
      <c r="AD375" s="109" t="str">
        <f t="shared" si="69"/>
        <v/>
      </c>
      <c r="AE375" s="109"/>
    </row>
    <row r="376" spans="1:31" ht="16.5" x14ac:dyDescent="0.45">
      <c r="A376" s="115" t="str">
        <f>+IF(D376="","",MAX(A$1:A375)+1)</f>
        <v/>
      </c>
      <c r="B376" s="238" t="str">
        <f>IF(Process_Unit_Source_Desc!C398="","",Process_Unit_Source_Desc!C398)</f>
        <v/>
      </c>
      <c r="C376" s="239" t="str">
        <f t="shared" si="63"/>
        <v/>
      </c>
      <c r="D376" s="238" t="str">
        <f>IF(COUNTIF(B$2:B376,B376)=1,B376,"")</f>
        <v/>
      </c>
      <c r="T376" s="106" t="str">
        <f>+IF(Y376="","",MAX(T$1:T375)+1)</f>
        <v/>
      </c>
      <c r="U376" s="107" t="str">
        <f>IF(Emission_Limit_Detail!B398="","",Emission_Limit_Detail!B398)</f>
        <v/>
      </c>
      <c r="V376" s="107" t="str">
        <f>IF(Emission_Limit_Detail!C398="","",Emission_Limit_Detail!C398)</f>
        <v/>
      </c>
      <c r="W376" s="107" t="str">
        <f>IF(Emission_Limit_Detail!E398="","",Emission_Limit_Detail!E398)</f>
        <v/>
      </c>
      <c r="X376" s="107" t="str">
        <f t="shared" si="64"/>
        <v/>
      </c>
      <c r="Y376" s="108" t="str">
        <f>IF(COUNTIF(X$2:X376,X376)=1,X376,"")</f>
        <v/>
      </c>
      <c r="Z376" s="109" t="str">
        <f t="shared" si="65"/>
        <v/>
      </c>
      <c r="AA376" s="109" t="str">
        <f t="shared" si="66"/>
        <v/>
      </c>
      <c r="AB376" s="109" t="str">
        <f t="shared" si="67"/>
        <v/>
      </c>
      <c r="AC376" s="109" t="str">
        <f t="shared" si="68"/>
        <v/>
      </c>
      <c r="AD376" s="109" t="str">
        <f t="shared" si="69"/>
        <v/>
      </c>
      <c r="AE376" s="109"/>
    </row>
    <row r="377" spans="1:31" ht="16.5" x14ac:dyDescent="0.45">
      <c r="A377" s="171" t="str">
        <f>+IF(D377="","",MAX(A$1:A376)+1)</f>
        <v/>
      </c>
      <c r="B377" s="99" t="str">
        <f>IF(Process_Unit_Source_Desc!C399="","",Process_Unit_Source_Desc!C399)</f>
        <v/>
      </c>
      <c r="C377" s="82" t="str">
        <f t="shared" si="63"/>
        <v/>
      </c>
      <c r="D377" s="99" t="str">
        <f>IF(COUNTIF(B$2:B377,B377)=1,B377,"")</f>
        <v/>
      </c>
      <c r="T377" s="106" t="str">
        <f>+IF(Y377="","",MAX(T$1:T376)+1)</f>
        <v/>
      </c>
      <c r="U377" s="107" t="str">
        <f>IF(Emission_Limit_Detail!B399="","",Emission_Limit_Detail!B399)</f>
        <v/>
      </c>
      <c r="V377" s="107" t="str">
        <f>IF(Emission_Limit_Detail!C399="","",Emission_Limit_Detail!C399)</f>
        <v/>
      </c>
      <c r="W377" s="107" t="str">
        <f>IF(Emission_Limit_Detail!E399="","",Emission_Limit_Detail!E399)</f>
        <v/>
      </c>
      <c r="X377" s="107" t="str">
        <f t="shared" si="64"/>
        <v/>
      </c>
      <c r="Y377" s="108" t="str">
        <f>IF(COUNTIF(X$2:X377,X377)=1,X377,"")</f>
        <v/>
      </c>
      <c r="Z377" s="109" t="str">
        <f t="shared" si="65"/>
        <v/>
      </c>
      <c r="AA377" s="109" t="str">
        <f t="shared" si="66"/>
        <v/>
      </c>
      <c r="AB377" s="109" t="str">
        <f t="shared" si="67"/>
        <v/>
      </c>
      <c r="AC377" s="109" t="str">
        <f t="shared" si="68"/>
        <v/>
      </c>
      <c r="AD377" s="109" t="str">
        <f t="shared" si="69"/>
        <v/>
      </c>
      <c r="AE377" s="109"/>
    </row>
    <row r="378" spans="1:31" ht="16.5" x14ac:dyDescent="0.45">
      <c r="A378" s="115" t="str">
        <f>+IF(D378="","",MAX(A$1:A377)+1)</f>
        <v/>
      </c>
      <c r="B378" s="238" t="str">
        <f>IF(Process_Unit_Source_Desc!C400="","",Process_Unit_Source_Desc!C400)</f>
        <v/>
      </c>
      <c r="C378" s="239" t="str">
        <f t="shared" si="63"/>
        <v/>
      </c>
      <c r="D378" s="238" t="str">
        <f>IF(COUNTIF(B$2:B378,B378)=1,B378,"")</f>
        <v/>
      </c>
      <c r="T378" s="106" t="str">
        <f>+IF(Y378="","",MAX(T$1:T377)+1)</f>
        <v/>
      </c>
      <c r="U378" s="107" t="str">
        <f>IF(Emission_Limit_Detail!B400="","",Emission_Limit_Detail!B400)</f>
        <v/>
      </c>
      <c r="V378" s="107" t="str">
        <f>IF(Emission_Limit_Detail!C400="","",Emission_Limit_Detail!C400)</f>
        <v/>
      </c>
      <c r="W378" s="107" t="str">
        <f>IF(Emission_Limit_Detail!E400="","",Emission_Limit_Detail!E400)</f>
        <v/>
      </c>
      <c r="X378" s="107" t="str">
        <f t="shared" si="64"/>
        <v/>
      </c>
      <c r="Y378" s="108" t="str">
        <f>IF(COUNTIF(X$2:X378,X378)=1,X378,"")</f>
        <v/>
      </c>
      <c r="Z378" s="109" t="str">
        <f t="shared" si="65"/>
        <v/>
      </c>
      <c r="AA378" s="109" t="str">
        <f t="shared" si="66"/>
        <v/>
      </c>
      <c r="AB378" s="109" t="str">
        <f t="shared" si="67"/>
        <v/>
      </c>
      <c r="AC378" s="109" t="str">
        <f t="shared" si="68"/>
        <v/>
      </c>
      <c r="AD378" s="109" t="str">
        <f t="shared" si="69"/>
        <v/>
      </c>
      <c r="AE378" s="109"/>
    </row>
    <row r="379" spans="1:31" ht="16.5" x14ac:dyDescent="0.45">
      <c r="A379" s="171" t="str">
        <f>+IF(D379="","",MAX(A$1:A378)+1)</f>
        <v/>
      </c>
      <c r="B379" s="99" t="str">
        <f>IF(Process_Unit_Source_Desc!C401="","",Process_Unit_Source_Desc!C401)</f>
        <v/>
      </c>
      <c r="C379" s="82" t="str">
        <f t="shared" si="63"/>
        <v/>
      </c>
      <c r="D379" s="99" t="str">
        <f>IF(COUNTIF(B$2:B379,B379)=1,B379,"")</f>
        <v/>
      </c>
      <c r="T379" s="106" t="str">
        <f>+IF(Y379="","",MAX(T$1:T378)+1)</f>
        <v/>
      </c>
      <c r="U379" s="107" t="str">
        <f>IF(Emission_Limit_Detail!B401="","",Emission_Limit_Detail!B401)</f>
        <v/>
      </c>
      <c r="V379" s="107" t="str">
        <f>IF(Emission_Limit_Detail!C401="","",Emission_Limit_Detail!C401)</f>
        <v/>
      </c>
      <c r="W379" s="107" t="str">
        <f>IF(Emission_Limit_Detail!E401="","",Emission_Limit_Detail!E401)</f>
        <v/>
      </c>
      <c r="X379" s="107" t="str">
        <f t="shared" si="64"/>
        <v/>
      </c>
      <c r="Y379" s="108" t="str">
        <f>IF(COUNTIF(X$2:X379,X379)=1,X379,"")</f>
        <v/>
      </c>
      <c r="Z379" s="109" t="str">
        <f t="shared" si="65"/>
        <v/>
      </c>
      <c r="AA379" s="109" t="str">
        <f t="shared" si="66"/>
        <v/>
      </c>
      <c r="AB379" s="109" t="str">
        <f t="shared" si="67"/>
        <v/>
      </c>
      <c r="AC379" s="109" t="str">
        <f t="shared" si="68"/>
        <v/>
      </c>
      <c r="AD379" s="109" t="str">
        <f t="shared" si="69"/>
        <v/>
      </c>
      <c r="AE379" s="109"/>
    </row>
    <row r="380" spans="1:31" ht="16.5" x14ac:dyDescent="0.45">
      <c r="A380" s="115" t="str">
        <f>+IF(D380="","",MAX(A$1:A379)+1)</f>
        <v/>
      </c>
      <c r="B380" s="238" t="str">
        <f>IF(Process_Unit_Source_Desc!C402="","",Process_Unit_Source_Desc!C402)</f>
        <v/>
      </c>
      <c r="C380" s="239" t="str">
        <f t="shared" si="63"/>
        <v/>
      </c>
      <c r="D380" s="238" t="str">
        <f>IF(COUNTIF(B$2:B380,B380)=1,B380,"")</f>
        <v/>
      </c>
      <c r="T380" s="106" t="str">
        <f>+IF(Y380="","",MAX(T$1:T379)+1)</f>
        <v/>
      </c>
      <c r="U380" s="107" t="str">
        <f>IF(Emission_Limit_Detail!B402="","",Emission_Limit_Detail!B402)</f>
        <v/>
      </c>
      <c r="V380" s="107" t="str">
        <f>IF(Emission_Limit_Detail!C402="","",Emission_Limit_Detail!C402)</f>
        <v/>
      </c>
      <c r="W380" s="107" t="str">
        <f>IF(Emission_Limit_Detail!E402="","",Emission_Limit_Detail!E402)</f>
        <v/>
      </c>
      <c r="X380" s="107" t="str">
        <f t="shared" si="64"/>
        <v/>
      </c>
      <c r="Y380" s="108" t="str">
        <f>IF(COUNTIF(X$2:X380,X380)=1,X380,"")</f>
        <v/>
      </c>
      <c r="Z380" s="109" t="str">
        <f t="shared" si="65"/>
        <v/>
      </c>
      <c r="AA380" s="109" t="str">
        <f t="shared" si="66"/>
        <v/>
      </c>
      <c r="AB380" s="109" t="str">
        <f t="shared" si="67"/>
        <v/>
      </c>
      <c r="AC380" s="109" t="str">
        <f t="shared" si="68"/>
        <v/>
      </c>
      <c r="AD380" s="109" t="str">
        <f t="shared" si="69"/>
        <v/>
      </c>
      <c r="AE380" s="109"/>
    </row>
    <row r="381" spans="1:31" ht="16.5" x14ac:dyDescent="0.45">
      <c r="A381" s="171" t="str">
        <f>+IF(D381="","",MAX(A$1:A380)+1)</f>
        <v/>
      </c>
      <c r="B381" s="99" t="str">
        <f>IF(Process_Unit_Source_Desc!C403="","",Process_Unit_Source_Desc!C403)</f>
        <v/>
      </c>
      <c r="C381" s="82" t="str">
        <f t="shared" si="63"/>
        <v/>
      </c>
      <c r="D381" s="99" t="str">
        <f>IF(COUNTIF(B$2:B381,B381)=1,B381,"")</f>
        <v/>
      </c>
      <c r="T381" s="106" t="str">
        <f>+IF(Y381="","",MAX(T$1:T380)+1)</f>
        <v/>
      </c>
      <c r="U381" s="107" t="str">
        <f>IF(Emission_Limit_Detail!B403="","",Emission_Limit_Detail!B403)</f>
        <v/>
      </c>
      <c r="V381" s="107" t="str">
        <f>IF(Emission_Limit_Detail!C403="","",Emission_Limit_Detail!C403)</f>
        <v/>
      </c>
      <c r="W381" s="107" t="str">
        <f>IF(Emission_Limit_Detail!E403="","",Emission_Limit_Detail!E403)</f>
        <v/>
      </c>
      <c r="X381" s="107" t="str">
        <f t="shared" si="64"/>
        <v/>
      </c>
      <c r="Y381" s="108" t="str">
        <f>IF(COUNTIF(X$2:X381,X381)=1,X381,"")</f>
        <v/>
      </c>
      <c r="Z381" s="109" t="str">
        <f t="shared" si="65"/>
        <v/>
      </c>
      <c r="AA381" s="109" t="str">
        <f t="shared" si="66"/>
        <v/>
      </c>
      <c r="AB381" s="109" t="str">
        <f t="shared" si="67"/>
        <v/>
      </c>
      <c r="AC381" s="109" t="str">
        <f t="shared" si="68"/>
        <v/>
      </c>
      <c r="AD381" s="109" t="str">
        <f t="shared" si="69"/>
        <v/>
      </c>
      <c r="AE381" s="109"/>
    </row>
    <row r="382" spans="1:31" ht="16.5" x14ac:dyDescent="0.45">
      <c r="A382" s="115" t="str">
        <f>+IF(D382="","",MAX(A$1:A381)+1)</f>
        <v/>
      </c>
      <c r="B382" s="238" t="str">
        <f>IF(Process_Unit_Source_Desc!C404="","",Process_Unit_Source_Desc!C404)</f>
        <v/>
      </c>
      <c r="C382" s="239" t="str">
        <f t="shared" si="63"/>
        <v/>
      </c>
      <c r="D382" s="238" t="str">
        <f>IF(COUNTIF(B$2:B382,B382)=1,B382,"")</f>
        <v/>
      </c>
      <c r="T382" s="106" t="str">
        <f>+IF(Y382="","",MAX(T$1:T381)+1)</f>
        <v/>
      </c>
      <c r="U382" s="107" t="str">
        <f>IF(Emission_Limit_Detail!B404="","",Emission_Limit_Detail!B404)</f>
        <v/>
      </c>
      <c r="V382" s="107" t="str">
        <f>IF(Emission_Limit_Detail!C404="","",Emission_Limit_Detail!C404)</f>
        <v/>
      </c>
      <c r="W382" s="107" t="str">
        <f>IF(Emission_Limit_Detail!E404="","",Emission_Limit_Detail!E404)</f>
        <v/>
      </c>
      <c r="X382" s="107" t="str">
        <f t="shared" si="64"/>
        <v/>
      </c>
      <c r="Y382" s="108" t="str">
        <f>IF(COUNTIF(X$2:X382,X382)=1,X382,"")</f>
        <v/>
      </c>
      <c r="Z382" s="109" t="str">
        <f t="shared" si="65"/>
        <v/>
      </c>
      <c r="AA382" s="109" t="str">
        <f t="shared" si="66"/>
        <v/>
      </c>
      <c r="AB382" s="109" t="str">
        <f t="shared" si="67"/>
        <v/>
      </c>
      <c r="AC382" s="109" t="str">
        <f t="shared" si="68"/>
        <v/>
      </c>
      <c r="AD382" s="109" t="str">
        <f t="shared" si="69"/>
        <v/>
      </c>
      <c r="AE382" s="109"/>
    </row>
    <row r="383" spans="1:31" ht="16.5" x14ac:dyDescent="0.45">
      <c r="A383" s="171" t="str">
        <f>+IF(D383="","",MAX(A$1:A382)+1)</f>
        <v/>
      </c>
      <c r="B383" s="99" t="str">
        <f>IF(Process_Unit_Source_Desc!C405="","",Process_Unit_Source_Desc!C405)</f>
        <v/>
      </c>
      <c r="C383" s="82" t="str">
        <f t="shared" si="63"/>
        <v/>
      </c>
      <c r="D383" s="99" t="str">
        <f>IF(COUNTIF(B$2:B383,B383)=1,B383,"")</f>
        <v/>
      </c>
      <c r="T383" s="106" t="str">
        <f>+IF(Y383="","",MAX(T$1:T382)+1)</f>
        <v/>
      </c>
      <c r="U383" s="107" t="str">
        <f>IF(Emission_Limit_Detail!B405="","",Emission_Limit_Detail!B405)</f>
        <v/>
      </c>
      <c r="V383" s="107" t="str">
        <f>IF(Emission_Limit_Detail!C405="","",Emission_Limit_Detail!C405)</f>
        <v/>
      </c>
      <c r="W383" s="107" t="str">
        <f>IF(Emission_Limit_Detail!E405="","",Emission_Limit_Detail!E405)</f>
        <v/>
      </c>
      <c r="X383" s="107" t="str">
        <f t="shared" si="64"/>
        <v/>
      </c>
      <c r="Y383" s="108" t="str">
        <f>IF(COUNTIF(X$2:X383,X383)=1,X383,"")</f>
        <v/>
      </c>
      <c r="Z383" s="109" t="str">
        <f t="shared" si="65"/>
        <v/>
      </c>
      <c r="AA383" s="109" t="str">
        <f t="shared" si="66"/>
        <v/>
      </c>
      <c r="AB383" s="109" t="str">
        <f t="shared" si="67"/>
        <v/>
      </c>
      <c r="AC383" s="109" t="str">
        <f t="shared" si="68"/>
        <v/>
      </c>
      <c r="AD383" s="109" t="str">
        <f t="shared" si="69"/>
        <v/>
      </c>
      <c r="AE383" s="109"/>
    </row>
    <row r="384" spans="1:31" ht="16.5" x14ac:dyDescent="0.45">
      <c r="A384" s="115" t="str">
        <f>+IF(D384="","",MAX(A$1:A383)+1)</f>
        <v/>
      </c>
      <c r="B384" s="238" t="str">
        <f>IF(Process_Unit_Source_Desc!C406="","",Process_Unit_Source_Desc!C406)</f>
        <v/>
      </c>
      <c r="C384" s="239" t="str">
        <f t="shared" si="63"/>
        <v/>
      </c>
      <c r="D384" s="238" t="str">
        <f>IF(COUNTIF(B$2:B384,B384)=1,B384,"")</f>
        <v/>
      </c>
      <c r="T384" s="106" t="str">
        <f>+IF(Y384="","",MAX(T$1:T383)+1)</f>
        <v/>
      </c>
      <c r="U384" s="107" t="str">
        <f>IF(Emission_Limit_Detail!B406="","",Emission_Limit_Detail!B406)</f>
        <v/>
      </c>
      <c r="V384" s="107" t="str">
        <f>IF(Emission_Limit_Detail!C406="","",Emission_Limit_Detail!C406)</f>
        <v/>
      </c>
      <c r="W384" s="107" t="str">
        <f>IF(Emission_Limit_Detail!E406="","",Emission_Limit_Detail!E406)</f>
        <v/>
      </c>
      <c r="X384" s="107" t="str">
        <f t="shared" si="64"/>
        <v/>
      </c>
      <c r="Y384" s="108" t="str">
        <f>IF(COUNTIF(X$2:X384,X384)=1,X384,"")</f>
        <v/>
      </c>
      <c r="Z384" s="109" t="str">
        <f t="shared" si="65"/>
        <v/>
      </c>
      <c r="AA384" s="109" t="str">
        <f t="shared" si="66"/>
        <v/>
      </c>
      <c r="AB384" s="109" t="str">
        <f t="shared" si="67"/>
        <v/>
      </c>
      <c r="AC384" s="109" t="str">
        <f t="shared" si="68"/>
        <v/>
      </c>
      <c r="AD384" s="109" t="str">
        <f t="shared" si="69"/>
        <v/>
      </c>
      <c r="AE384" s="109"/>
    </row>
    <row r="385" spans="1:31" ht="16.5" x14ac:dyDescent="0.45">
      <c r="A385" s="171" t="str">
        <f>+IF(D385="","",MAX(A$1:A384)+1)</f>
        <v/>
      </c>
      <c r="B385" s="99" t="str">
        <f>IF(Process_Unit_Source_Desc!C407="","",Process_Unit_Source_Desc!C407)</f>
        <v/>
      </c>
      <c r="C385" s="82" t="str">
        <f t="shared" si="63"/>
        <v/>
      </c>
      <c r="D385" s="99" t="str">
        <f>IF(COUNTIF(B$2:B385,B385)=1,B385,"")</f>
        <v/>
      </c>
      <c r="T385" s="106" t="str">
        <f>+IF(Y385="","",MAX(T$1:T384)+1)</f>
        <v/>
      </c>
      <c r="U385" s="107" t="str">
        <f>IF(Emission_Limit_Detail!B407="","",Emission_Limit_Detail!B407)</f>
        <v/>
      </c>
      <c r="V385" s="107" t="str">
        <f>IF(Emission_Limit_Detail!C407="","",Emission_Limit_Detail!C407)</f>
        <v/>
      </c>
      <c r="W385" s="107" t="str">
        <f>IF(Emission_Limit_Detail!E407="","",Emission_Limit_Detail!E407)</f>
        <v/>
      </c>
      <c r="X385" s="107" t="str">
        <f t="shared" si="64"/>
        <v/>
      </c>
      <c r="Y385" s="108" t="str">
        <f>IF(COUNTIF(X$2:X385,X385)=1,X385,"")</f>
        <v/>
      </c>
      <c r="Z385" s="109" t="str">
        <f t="shared" si="65"/>
        <v/>
      </c>
      <c r="AA385" s="109" t="str">
        <f t="shared" si="66"/>
        <v/>
      </c>
      <c r="AB385" s="109" t="str">
        <f t="shared" si="67"/>
        <v/>
      </c>
      <c r="AC385" s="109" t="str">
        <f t="shared" si="68"/>
        <v/>
      </c>
      <c r="AD385" s="109" t="str">
        <f t="shared" si="69"/>
        <v/>
      </c>
      <c r="AE385" s="109"/>
    </row>
    <row r="386" spans="1:31" ht="16.5" x14ac:dyDescent="0.45">
      <c r="A386" s="115" t="str">
        <f>+IF(D386="","",MAX(A$1:A385)+1)</f>
        <v/>
      </c>
      <c r="B386" s="238" t="str">
        <f>IF(Process_Unit_Source_Desc!C408="","",Process_Unit_Source_Desc!C408)</f>
        <v/>
      </c>
      <c r="C386" s="239" t="str">
        <f t="shared" ref="C386:C449" si="70">+IFERROR(INDEX(B$2:B$501,MATCH(ROW()-ROW($C$1),A$2:A$501,0)),"")</f>
        <v/>
      </c>
      <c r="D386" s="238" t="str">
        <f>IF(COUNTIF(B$2:B386,B386)=1,B386,"")</f>
        <v/>
      </c>
      <c r="T386" s="106" t="str">
        <f>+IF(Y386="","",MAX(T$1:T385)+1)</f>
        <v/>
      </c>
      <c r="U386" s="107" t="str">
        <f>IF(Emission_Limit_Detail!B408="","",Emission_Limit_Detail!B408)</f>
        <v/>
      </c>
      <c r="V386" s="107" t="str">
        <f>IF(Emission_Limit_Detail!C408="","",Emission_Limit_Detail!C408)</f>
        <v/>
      </c>
      <c r="W386" s="107" t="str">
        <f>IF(Emission_Limit_Detail!E408="","",Emission_Limit_Detail!E408)</f>
        <v/>
      </c>
      <c r="X386" s="107" t="str">
        <f t="shared" ref="X386:X449" si="71">U386&amp;V386&amp;W386</f>
        <v/>
      </c>
      <c r="Y386" s="108" t="str">
        <f>IF(COUNTIF(X$2:X386,X386)=1,X386,"")</f>
        <v/>
      </c>
      <c r="Z386" s="109" t="str">
        <f t="shared" ref="Z386:Z449" si="72">+IFERROR(INDEX(U$2:U$955,MATCH(ROW()-ROW(GX$1),T$2:T$955,0)),"")</f>
        <v/>
      </c>
      <c r="AA386" s="109" t="str">
        <f t="shared" ref="AA386:AA449" si="73">+IFERROR(INDEX(V$2:V$955,MATCH(ROW()-ROW(Y$1),T$2:T$955,0)),"")</f>
        <v/>
      </c>
      <c r="AB386" s="109" t="str">
        <f t="shared" ref="AB386:AB449" si="74">+IFERROR(INDEX(W$2:W$955,MATCH(ROW()-ROW(Y$1),T$2:T$955,0)),"")</f>
        <v/>
      </c>
      <c r="AC386" s="109" t="str">
        <f t="shared" ref="AC386:AC449" si="75">IF(Z386="","",Z386&amp;AA386)</f>
        <v/>
      </c>
      <c r="AD386" s="109" t="str">
        <f t="shared" ref="AD386:AD449" si="76">IF(Z386="","",VLOOKUP(AC386,$AN$2:$AR$78,5,FALSE))</f>
        <v/>
      </c>
      <c r="AE386" s="109"/>
    </row>
    <row r="387" spans="1:31" ht="16.5" x14ac:dyDescent="0.45">
      <c r="A387" s="171" t="str">
        <f>+IF(D387="","",MAX(A$1:A386)+1)</f>
        <v/>
      </c>
      <c r="B387" s="99" t="str">
        <f>IF(Process_Unit_Source_Desc!C409="","",Process_Unit_Source_Desc!C409)</f>
        <v/>
      </c>
      <c r="C387" s="82" t="str">
        <f t="shared" si="70"/>
        <v/>
      </c>
      <c r="D387" s="99" t="str">
        <f>IF(COUNTIF(B$2:B387,B387)=1,B387,"")</f>
        <v/>
      </c>
      <c r="T387" s="106" t="str">
        <f>+IF(Y387="","",MAX(T$1:T386)+1)</f>
        <v/>
      </c>
      <c r="U387" s="107" t="str">
        <f>IF(Emission_Limit_Detail!B409="","",Emission_Limit_Detail!B409)</f>
        <v/>
      </c>
      <c r="V387" s="107" t="str">
        <f>IF(Emission_Limit_Detail!C409="","",Emission_Limit_Detail!C409)</f>
        <v/>
      </c>
      <c r="W387" s="107" t="str">
        <f>IF(Emission_Limit_Detail!E409="","",Emission_Limit_Detail!E409)</f>
        <v/>
      </c>
      <c r="X387" s="107" t="str">
        <f t="shared" si="71"/>
        <v/>
      </c>
      <c r="Y387" s="108" t="str">
        <f>IF(COUNTIF(X$2:X387,X387)=1,X387,"")</f>
        <v/>
      </c>
      <c r="Z387" s="109" t="str">
        <f t="shared" si="72"/>
        <v/>
      </c>
      <c r="AA387" s="109" t="str">
        <f t="shared" si="73"/>
        <v/>
      </c>
      <c r="AB387" s="109" t="str">
        <f t="shared" si="74"/>
        <v/>
      </c>
      <c r="AC387" s="109" t="str">
        <f t="shared" si="75"/>
        <v/>
      </c>
      <c r="AD387" s="109" t="str">
        <f t="shared" si="76"/>
        <v/>
      </c>
      <c r="AE387" s="109"/>
    </row>
    <row r="388" spans="1:31" ht="16.5" x14ac:dyDescent="0.45">
      <c r="A388" s="115" t="str">
        <f>+IF(D388="","",MAX(A$1:A387)+1)</f>
        <v/>
      </c>
      <c r="B388" s="238" t="str">
        <f>IF(Process_Unit_Source_Desc!C410="","",Process_Unit_Source_Desc!C410)</f>
        <v/>
      </c>
      <c r="C388" s="239" t="str">
        <f t="shared" si="70"/>
        <v/>
      </c>
      <c r="D388" s="238" t="str">
        <f>IF(COUNTIF(B$2:B388,B388)=1,B388,"")</f>
        <v/>
      </c>
      <c r="T388" s="106" t="str">
        <f>+IF(Y388="","",MAX(T$1:T387)+1)</f>
        <v/>
      </c>
      <c r="U388" s="107" t="str">
        <f>IF(Emission_Limit_Detail!B410="","",Emission_Limit_Detail!B410)</f>
        <v/>
      </c>
      <c r="V388" s="107" t="str">
        <f>IF(Emission_Limit_Detail!C410="","",Emission_Limit_Detail!C410)</f>
        <v/>
      </c>
      <c r="W388" s="107" t="str">
        <f>IF(Emission_Limit_Detail!E410="","",Emission_Limit_Detail!E410)</f>
        <v/>
      </c>
      <c r="X388" s="107" t="str">
        <f t="shared" si="71"/>
        <v/>
      </c>
      <c r="Y388" s="108" t="str">
        <f>IF(COUNTIF(X$2:X388,X388)=1,X388,"")</f>
        <v/>
      </c>
      <c r="Z388" s="109" t="str">
        <f t="shared" si="72"/>
        <v/>
      </c>
      <c r="AA388" s="109" t="str">
        <f t="shared" si="73"/>
        <v/>
      </c>
      <c r="AB388" s="109" t="str">
        <f t="shared" si="74"/>
        <v/>
      </c>
      <c r="AC388" s="109" t="str">
        <f t="shared" si="75"/>
        <v/>
      </c>
      <c r="AD388" s="109" t="str">
        <f t="shared" si="76"/>
        <v/>
      </c>
      <c r="AE388" s="109"/>
    </row>
    <row r="389" spans="1:31" ht="16.5" x14ac:dyDescent="0.45">
      <c r="A389" s="171" t="str">
        <f>+IF(D389="","",MAX(A$1:A388)+1)</f>
        <v/>
      </c>
      <c r="B389" s="99" t="str">
        <f>IF(Process_Unit_Source_Desc!C411="","",Process_Unit_Source_Desc!C411)</f>
        <v/>
      </c>
      <c r="C389" s="82" t="str">
        <f t="shared" si="70"/>
        <v/>
      </c>
      <c r="D389" s="99" t="str">
        <f>IF(COUNTIF(B$2:B389,B389)=1,B389,"")</f>
        <v/>
      </c>
      <c r="T389" s="106" t="str">
        <f>+IF(Y389="","",MAX(T$1:T388)+1)</f>
        <v/>
      </c>
      <c r="U389" s="107" t="str">
        <f>IF(Emission_Limit_Detail!B411="","",Emission_Limit_Detail!B411)</f>
        <v/>
      </c>
      <c r="V389" s="107" t="str">
        <f>IF(Emission_Limit_Detail!C411="","",Emission_Limit_Detail!C411)</f>
        <v/>
      </c>
      <c r="W389" s="107" t="str">
        <f>IF(Emission_Limit_Detail!E411="","",Emission_Limit_Detail!E411)</f>
        <v/>
      </c>
      <c r="X389" s="107" t="str">
        <f t="shared" si="71"/>
        <v/>
      </c>
      <c r="Y389" s="108" t="str">
        <f>IF(COUNTIF(X$2:X389,X389)=1,X389,"")</f>
        <v/>
      </c>
      <c r="Z389" s="109" t="str">
        <f t="shared" si="72"/>
        <v/>
      </c>
      <c r="AA389" s="109" t="str">
        <f t="shared" si="73"/>
        <v/>
      </c>
      <c r="AB389" s="109" t="str">
        <f t="shared" si="74"/>
        <v/>
      </c>
      <c r="AC389" s="109" t="str">
        <f t="shared" si="75"/>
        <v/>
      </c>
      <c r="AD389" s="109" t="str">
        <f t="shared" si="76"/>
        <v/>
      </c>
      <c r="AE389" s="109"/>
    </row>
    <row r="390" spans="1:31" ht="16.5" x14ac:dyDescent="0.45">
      <c r="A390" s="115" t="str">
        <f>+IF(D390="","",MAX(A$1:A389)+1)</f>
        <v/>
      </c>
      <c r="B390" s="238" t="str">
        <f>IF(Process_Unit_Source_Desc!C412="","",Process_Unit_Source_Desc!C412)</f>
        <v/>
      </c>
      <c r="C390" s="239" t="str">
        <f t="shared" si="70"/>
        <v/>
      </c>
      <c r="D390" s="238" t="str">
        <f>IF(COUNTIF(B$2:B390,B390)=1,B390,"")</f>
        <v/>
      </c>
      <c r="T390" s="106" t="str">
        <f>+IF(Y390="","",MAX(T$1:T389)+1)</f>
        <v/>
      </c>
      <c r="U390" s="107" t="str">
        <f>IF(Emission_Limit_Detail!B412="","",Emission_Limit_Detail!B412)</f>
        <v/>
      </c>
      <c r="V390" s="107" t="str">
        <f>IF(Emission_Limit_Detail!C412="","",Emission_Limit_Detail!C412)</f>
        <v/>
      </c>
      <c r="W390" s="107" t="str">
        <f>IF(Emission_Limit_Detail!E412="","",Emission_Limit_Detail!E412)</f>
        <v/>
      </c>
      <c r="X390" s="107" t="str">
        <f t="shared" si="71"/>
        <v/>
      </c>
      <c r="Y390" s="108" t="str">
        <f>IF(COUNTIF(X$2:X390,X390)=1,X390,"")</f>
        <v/>
      </c>
      <c r="Z390" s="109" t="str">
        <f t="shared" si="72"/>
        <v/>
      </c>
      <c r="AA390" s="109" t="str">
        <f t="shared" si="73"/>
        <v/>
      </c>
      <c r="AB390" s="109" t="str">
        <f t="shared" si="74"/>
        <v/>
      </c>
      <c r="AC390" s="109" t="str">
        <f t="shared" si="75"/>
        <v/>
      </c>
      <c r="AD390" s="109" t="str">
        <f t="shared" si="76"/>
        <v/>
      </c>
      <c r="AE390" s="109"/>
    </row>
    <row r="391" spans="1:31" ht="16.5" x14ac:dyDescent="0.45">
      <c r="A391" s="171" t="str">
        <f>+IF(D391="","",MAX(A$1:A390)+1)</f>
        <v/>
      </c>
      <c r="B391" s="99" t="str">
        <f>IF(Process_Unit_Source_Desc!C413="","",Process_Unit_Source_Desc!C413)</f>
        <v/>
      </c>
      <c r="C391" s="82" t="str">
        <f t="shared" si="70"/>
        <v/>
      </c>
      <c r="D391" s="99" t="str">
        <f>IF(COUNTIF(B$2:B391,B391)=1,B391,"")</f>
        <v/>
      </c>
      <c r="T391" s="106" t="str">
        <f>+IF(Y391="","",MAX(T$1:T390)+1)</f>
        <v/>
      </c>
      <c r="U391" s="107" t="str">
        <f>IF(Emission_Limit_Detail!B413="","",Emission_Limit_Detail!B413)</f>
        <v/>
      </c>
      <c r="V391" s="107" t="str">
        <f>IF(Emission_Limit_Detail!C413="","",Emission_Limit_Detail!C413)</f>
        <v/>
      </c>
      <c r="W391" s="107" t="str">
        <f>IF(Emission_Limit_Detail!E413="","",Emission_Limit_Detail!E413)</f>
        <v/>
      </c>
      <c r="X391" s="107" t="str">
        <f t="shared" si="71"/>
        <v/>
      </c>
      <c r="Y391" s="108" t="str">
        <f>IF(COUNTIF(X$2:X391,X391)=1,X391,"")</f>
        <v/>
      </c>
      <c r="Z391" s="109" t="str">
        <f t="shared" si="72"/>
        <v/>
      </c>
      <c r="AA391" s="109" t="str">
        <f t="shared" si="73"/>
        <v/>
      </c>
      <c r="AB391" s="109" t="str">
        <f t="shared" si="74"/>
        <v/>
      </c>
      <c r="AC391" s="109" t="str">
        <f t="shared" si="75"/>
        <v/>
      </c>
      <c r="AD391" s="109" t="str">
        <f t="shared" si="76"/>
        <v/>
      </c>
      <c r="AE391" s="109"/>
    </row>
    <row r="392" spans="1:31" ht="16.5" x14ac:dyDescent="0.45">
      <c r="A392" s="115" t="str">
        <f>+IF(D392="","",MAX(A$1:A391)+1)</f>
        <v/>
      </c>
      <c r="B392" s="238" t="str">
        <f>IF(Process_Unit_Source_Desc!C414="","",Process_Unit_Source_Desc!C414)</f>
        <v/>
      </c>
      <c r="C392" s="239" t="str">
        <f t="shared" si="70"/>
        <v/>
      </c>
      <c r="D392" s="238" t="str">
        <f>IF(COUNTIF(B$2:B392,B392)=1,B392,"")</f>
        <v/>
      </c>
      <c r="T392" s="106" t="str">
        <f>+IF(Y392="","",MAX(T$1:T391)+1)</f>
        <v/>
      </c>
      <c r="U392" s="107" t="str">
        <f>IF(Emission_Limit_Detail!B414="","",Emission_Limit_Detail!B414)</f>
        <v/>
      </c>
      <c r="V392" s="107" t="str">
        <f>IF(Emission_Limit_Detail!C414="","",Emission_Limit_Detail!C414)</f>
        <v/>
      </c>
      <c r="W392" s="107" t="str">
        <f>IF(Emission_Limit_Detail!E414="","",Emission_Limit_Detail!E414)</f>
        <v/>
      </c>
      <c r="X392" s="107" t="str">
        <f t="shared" si="71"/>
        <v/>
      </c>
      <c r="Y392" s="108" t="str">
        <f>IF(COUNTIF(X$2:X392,X392)=1,X392,"")</f>
        <v/>
      </c>
      <c r="Z392" s="109" t="str">
        <f t="shared" si="72"/>
        <v/>
      </c>
      <c r="AA392" s="109" t="str">
        <f t="shared" si="73"/>
        <v/>
      </c>
      <c r="AB392" s="109" t="str">
        <f t="shared" si="74"/>
        <v/>
      </c>
      <c r="AC392" s="109" t="str">
        <f t="shared" si="75"/>
        <v/>
      </c>
      <c r="AD392" s="109" t="str">
        <f t="shared" si="76"/>
        <v/>
      </c>
      <c r="AE392" s="109"/>
    </row>
    <row r="393" spans="1:31" ht="16.5" x14ac:dyDescent="0.45">
      <c r="A393" s="171" t="str">
        <f>+IF(D393="","",MAX(A$1:A392)+1)</f>
        <v/>
      </c>
      <c r="B393" s="99" t="str">
        <f>IF(Process_Unit_Source_Desc!C415="","",Process_Unit_Source_Desc!C415)</f>
        <v/>
      </c>
      <c r="C393" s="82" t="str">
        <f t="shared" si="70"/>
        <v/>
      </c>
      <c r="D393" s="99" t="str">
        <f>IF(COUNTIF(B$2:B393,B393)=1,B393,"")</f>
        <v/>
      </c>
      <c r="T393" s="106" t="str">
        <f>+IF(Y393="","",MAX(T$1:T392)+1)</f>
        <v/>
      </c>
      <c r="U393" s="107" t="str">
        <f>IF(Emission_Limit_Detail!B415="","",Emission_Limit_Detail!B415)</f>
        <v/>
      </c>
      <c r="V393" s="107" t="str">
        <f>IF(Emission_Limit_Detail!C415="","",Emission_Limit_Detail!C415)</f>
        <v/>
      </c>
      <c r="W393" s="107" t="str">
        <f>IF(Emission_Limit_Detail!E415="","",Emission_Limit_Detail!E415)</f>
        <v/>
      </c>
      <c r="X393" s="107" t="str">
        <f t="shared" si="71"/>
        <v/>
      </c>
      <c r="Y393" s="108" t="str">
        <f>IF(COUNTIF(X$2:X393,X393)=1,X393,"")</f>
        <v/>
      </c>
      <c r="Z393" s="109" t="str">
        <f t="shared" si="72"/>
        <v/>
      </c>
      <c r="AA393" s="109" t="str">
        <f t="shared" si="73"/>
        <v/>
      </c>
      <c r="AB393" s="109" t="str">
        <f t="shared" si="74"/>
        <v/>
      </c>
      <c r="AC393" s="109" t="str">
        <f t="shared" si="75"/>
        <v/>
      </c>
      <c r="AD393" s="109" t="str">
        <f t="shared" si="76"/>
        <v/>
      </c>
      <c r="AE393" s="109"/>
    </row>
    <row r="394" spans="1:31" ht="16.5" x14ac:dyDescent="0.45">
      <c r="A394" s="115" t="str">
        <f>+IF(D394="","",MAX(A$1:A393)+1)</f>
        <v/>
      </c>
      <c r="B394" s="238" t="str">
        <f>IF(Process_Unit_Source_Desc!C416="","",Process_Unit_Source_Desc!C416)</f>
        <v/>
      </c>
      <c r="C394" s="239" t="str">
        <f t="shared" si="70"/>
        <v/>
      </c>
      <c r="D394" s="238" t="str">
        <f>IF(COUNTIF(B$2:B394,B394)=1,B394,"")</f>
        <v/>
      </c>
      <c r="T394" s="106" t="str">
        <f>+IF(Y394="","",MAX(T$1:T393)+1)</f>
        <v/>
      </c>
      <c r="U394" s="107" t="str">
        <f>IF(Emission_Limit_Detail!B416="","",Emission_Limit_Detail!B416)</f>
        <v/>
      </c>
      <c r="V394" s="107" t="str">
        <f>IF(Emission_Limit_Detail!C416="","",Emission_Limit_Detail!C416)</f>
        <v/>
      </c>
      <c r="W394" s="107" t="str">
        <f>IF(Emission_Limit_Detail!E416="","",Emission_Limit_Detail!E416)</f>
        <v/>
      </c>
      <c r="X394" s="107" t="str">
        <f t="shared" si="71"/>
        <v/>
      </c>
      <c r="Y394" s="108" t="str">
        <f>IF(COUNTIF(X$2:X394,X394)=1,X394,"")</f>
        <v/>
      </c>
      <c r="Z394" s="109" t="str">
        <f t="shared" si="72"/>
        <v/>
      </c>
      <c r="AA394" s="109" t="str">
        <f t="shared" si="73"/>
        <v/>
      </c>
      <c r="AB394" s="109" t="str">
        <f t="shared" si="74"/>
        <v/>
      </c>
      <c r="AC394" s="109" t="str">
        <f t="shared" si="75"/>
        <v/>
      </c>
      <c r="AD394" s="109" t="str">
        <f t="shared" si="76"/>
        <v/>
      </c>
      <c r="AE394" s="109"/>
    </row>
    <row r="395" spans="1:31" ht="16.5" x14ac:dyDescent="0.45">
      <c r="A395" s="171" t="str">
        <f>+IF(D395="","",MAX(A$1:A394)+1)</f>
        <v/>
      </c>
      <c r="B395" s="99" t="str">
        <f>IF(Process_Unit_Source_Desc!C417="","",Process_Unit_Source_Desc!C417)</f>
        <v/>
      </c>
      <c r="C395" s="82" t="str">
        <f t="shared" si="70"/>
        <v/>
      </c>
      <c r="D395" s="99" t="str">
        <f>IF(COUNTIF(B$2:B395,B395)=1,B395,"")</f>
        <v/>
      </c>
      <c r="T395" s="106" t="str">
        <f>+IF(Y395="","",MAX(T$1:T394)+1)</f>
        <v/>
      </c>
      <c r="U395" s="107" t="str">
        <f>IF(Emission_Limit_Detail!B417="","",Emission_Limit_Detail!B417)</f>
        <v/>
      </c>
      <c r="V395" s="107" t="str">
        <f>IF(Emission_Limit_Detail!C417="","",Emission_Limit_Detail!C417)</f>
        <v/>
      </c>
      <c r="W395" s="107" t="str">
        <f>IF(Emission_Limit_Detail!E417="","",Emission_Limit_Detail!E417)</f>
        <v/>
      </c>
      <c r="X395" s="107" t="str">
        <f t="shared" si="71"/>
        <v/>
      </c>
      <c r="Y395" s="108" t="str">
        <f>IF(COUNTIF(X$2:X395,X395)=1,X395,"")</f>
        <v/>
      </c>
      <c r="Z395" s="109" t="str">
        <f t="shared" si="72"/>
        <v/>
      </c>
      <c r="AA395" s="109" t="str">
        <f t="shared" si="73"/>
        <v/>
      </c>
      <c r="AB395" s="109" t="str">
        <f t="shared" si="74"/>
        <v/>
      </c>
      <c r="AC395" s="109" t="str">
        <f t="shared" si="75"/>
        <v/>
      </c>
      <c r="AD395" s="109" t="str">
        <f t="shared" si="76"/>
        <v/>
      </c>
      <c r="AE395" s="109"/>
    </row>
    <row r="396" spans="1:31" ht="16.5" x14ac:dyDescent="0.45">
      <c r="A396" s="115" t="str">
        <f>+IF(D396="","",MAX(A$1:A395)+1)</f>
        <v/>
      </c>
      <c r="B396" s="238" t="str">
        <f>IF(Process_Unit_Source_Desc!C418="","",Process_Unit_Source_Desc!C418)</f>
        <v/>
      </c>
      <c r="C396" s="239" t="str">
        <f t="shared" si="70"/>
        <v/>
      </c>
      <c r="D396" s="238" t="str">
        <f>IF(COUNTIF(B$2:B396,B396)=1,B396,"")</f>
        <v/>
      </c>
      <c r="T396" s="106" t="str">
        <f>+IF(Y396="","",MAX(T$1:T395)+1)</f>
        <v/>
      </c>
      <c r="U396" s="107" t="str">
        <f>IF(Emission_Limit_Detail!B418="","",Emission_Limit_Detail!B418)</f>
        <v/>
      </c>
      <c r="V396" s="107" t="str">
        <f>IF(Emission_Limit_Detail!C418="","",Emission_Limit_Detail!C418)</f>
        <v/>
      </c>
      <c r="W396" s="107" t="str">
        <f>IF(Emission_Limit_Detail!E418="","",Emission_Limit_Detail!E418)</f>
        <v/>
      </c>
      <c r="X396" s="107" t="str">
        <f t="shared" si="71"/>
        <v/>
      </c>
      <c r="Y396" s="108" t="str">
        <f>IF(COUNTIF(X$2:X396,X396)=1,X396,"")</f>
        <v/>
      </c>
      <c r="Z396" s="109" t="str">
        <f t="shared" si="72"/>
        <v/>
      </c>
      <c r="AA396" s="109" t="str">
        <f t="shared" si="73"/>
        <v/>
      </c>
      <c r="AB396" s="109" t="str">
        <f t="shared" si="74"/>
        <v/>
      </c>
      <c r="AC396" s="109" t="str">
        <f t="shared" si="75"/>
        <v/>
      </c>
      <c r="AD396" s="109" t="str">
        <f t="shared" si="76"/>
        <v/>
      </c>
      <c r="AE396" s="109"/>
    </row>
    <row r="397" spans="1:31" ht="16.5" x14ac:dyDescent="0.45">
      <c r="A397" s="171" t="str">
        <f>+IF(D397="","",MAX(A$1:A396)+1)</f>
        <v/>
      </c>
      <c r="B397" s="99" t="str">
        <f>IF(Process_Unit_Source_Desc!C419="","",Process_Unit_Source_Desc!C419)</f>
        <v/>
      </c>
      <c r="C397" s="82" t="str">
        <f t="shared" si="70"/>
        <v/>
      </c>
      <c r="D397" s="99" t="str">
        <f>IF(COUNTIF(B$2:B397,B397)=1,B397,"")</f>
        <v/>
      </c>
      <c r="T397" s="106" t="str">
        <f>+IF(Y397="","",MAX(T$1:T396)+1)</f>
        <v/>
      </c>
      <c r="U397" s="107" t="str">
        <f>IF(Emission_Limit_Detail!B419="","",Emission_Limit_Detail!B419)</f>
        <v/>
      </c>
      <c r="V397" s="107" t="str">
        <f>IF(Emission_Limit_Detail!C419="","",Emission_Limit_Detail!C419)</f>
        <v/>
      </c>
      <c r="W397" s="107" t="str">
        <f>IF(Emission_Limit_Detail!E419="","",Emission_Limit_Detail!E419)</f>
        <v/>
      </c>
      <c r="X397" s="107" t="str">
        <f t="shared" si="71"/>
        <v/>
      </c>
      <c r="Y397" s="108" t="str">
        <f>IF(COUNTIF(X$2:X397,X397)=1,X397,"")</f>
        <v/>
      </c>
      <c r="Z397" s="109" t="str">
        <f t="shared" si="72"/>
        <v/>
      </c>
      <c r="AA397" s="109" t="str">
        <f t="shared" si="73"/>
        <v/>
      </c>
      <c r="AB397" s="109" t="str">
        <f t="shared" si="74"/>
        <v/>
      </c>
      <c r="AC397" s="109" t="str">
        <f t="shared" si="75"/>
        <v/>
      </c>
      <c r="AD397" s="109" t="str">
        <f t="shared" si="76"/>
        <v/>
      </c>
      <c r="AE397" s="109"/>
    </row>
    <row r="398" spans="1:31" ht="16.5" x14ac:dyDescent="0.45">
      <c r="A398" s="115" t="str">
        <f>+IF(D398="","",MAX(A$1:A397)+1)</f>
        <v/>
      </c>
      <c r="B398" s="238" t="str">
        <f>IF(Process_Unit_Source_Desc!C420="","",Process_Unit_Source_Desc!C420)</f>
        <v/>
      </c>
      <c r="C398" s="239" t="str">
        <f t="shared" si="70"/>
        <v/>
      </c>
      <c r="D398" s="238" t="str">
        <f>IF(COUNTIF(B$2:B398,B398)=1,B398,"")</f>
        <v/>
      </c>
      <c r="T398" s="106" t="str">
        <f>+IF(Y398="","",MAX(T$1:T397)+1)</f>
        <v/>
      </c>
      <c r="U398" s="107" t="str">
        <f>IF(Emission_Limit_Detail!B420="","",Emission_Limit_Detail!B420)</f>
        <v/>
      </c>
      <c r="V398" s="107" t="str">
        <f>IF(Emission_Limit_Detail!C420="","",Emission_Limit_Detail!C420)</f>
        <v/>
      </c>
      <c r="W398" s="107" t="str">
        <f>IF(Emission_Limit_Detail!E420="","",Emission_Limit_Detail!E420)</f>
        <v/>
      </c>
      <c r="X398" s="107" t="str">
        <f t="shared" si="71"/>
        <v/>
      </c>
      <c r="Y398" s="108" t="str">
        <f>IF(COUNTIF(X$2:X398,X398)=1,X398,"")</f>
        <v/>
      </c>
      <c r="Z398" s="109" t="str">
        <f t="shared" si="72"/>
        <v/>
      </c>
      <c r="AA398" s="109" t="str">
        <f t="shared" si="73"/>
        <v/>
      </c>
      <c r="AB398" s="109" t="str">
        <f t="shared" si="74"/>
        <v/>
      </c>
      <c r="AC398" s="109" t="str">
        <f t="shared" si="75"/>
        <v/>
      </c>
      <c r="AD398" s="109" t="str">
        <f t="shared" si="76"/>
        <v/>
      </c>
      <c r="AE398" s="109"/>
    </row>
    <row r="399" spans="1:31" ht="16.5" x14ac:dyDescent="0.45">
      <c r="A399" s="171" t="str">
        <f>+IF(D399="","",MAX(A$1:A398)+1)</f>
        <v/>
      </c>
      <c r="B399" s="99" t="str">
        <f>IF(Process_Unit_Source_Desc!C421="","",Process_Unit_Source_Desc!C421)</f>
        <v/>
      </c>
      <c r="C399" s="82" t="str">
        <f t="shared" si="70"/>
        <v/>
      </c>
      <c r="D399" s="99" t="str">
        <f>IF(COUNTIF(B$2:B399,B399)=1,B399,"")</f>
        <v/>
      </c>
      <c r="T399" s="106" t="str">
        <f>+IF(Y399="","",MAX(T$1:T398)+1)</f>
        <v/>
      </c>
      <c r="U399" s="107" t="str">
        <f>IF(Emission_Limit_Detail!B421="","",Emission_Limit_Detail!B421)</f>
        <v/>
      </c>
      <c r="V399" s="107" t="str">
        <f>IF(Emission_Limit_Detail!C421="","",Emission_Limit_Detail!C421)</f>
        <v/>
      </c>
      <c r="W399" s="107" t="str">
        <f>IF(Emission_Limit_Detail!E421="","",Emission_Limit_Detail!E421)</f>
        <v/>
      </c>
      <c r="X399" s="107" t="str">
        <f t="shared" si="71"/>
        <v/>
      </c>
      <c r="Y399" s="108" t="str">
        <f>IF(COUNTIF(X$2:X399,X399)=1,X399,"")</f>
        <v/>
      </c>
      <c r="Z399" s="109" t="str">
        <f t="shared" si="72"/>
        <v/>
      </c>
      <c r="AA399" s="109" t="str">
        <f t="shared" si="73"/>
        <v/>
      </c>
      <c r="AB399" s="109" t="str">
        <f t="shared" si="74"/>
        <v/>
      </c>
      <c r="AC399" s="109" t="str">
        <f t="shared" si="75"/>
        <v/>
      </c>
      <c r="AD399" s="109" t="str">
        <f t="shared" si="76"/>
        <v/>
      </c>
      <c r="AE399" s="109"/>
    </row>
    <row r="400" spans="1:31" ht="16.5" x14ac:dyDescent="0.45">
      <c r="A400" s="115" t="str">
        <f>+IF(D400="","",MAX(A$1:A399)+1)</f>
        <v/>
      </c>
      <c r="B400" s="238" t="str">
        <f>IF(Process_Unit_Source_Desc!C422="","",Process_Unit_Source_Desc!C422)</f>
        <v/>
      </c>
      <c r="C400" s="239" t="str">
        <f t="shared" si="70"/>
        <v/>
      </c>
      <c r="D400" s="238" t="str">
        <f>IF(COUNTIF(B$2:B400,B400)=1,B400,"")</f>
        <v/>
      </c>
      <c r="T400" s="106" t="str">
        <f>+IF(Y400="","",MAX(T$1:T399)+1)</f>
        <v/>
      </c>
      <c r="U400" s="107" t="str">
        <f>IF(Emission_Limit_Detail!B422="","",Emission_Limit_Detail!B422)</f>
        <v/>
      </c>
      <c r="V400" s="107" t="str">
        <f>IF(Emission_Limit_Detail!C422="","",Emission_Limit_Detail!C422)</f>
        <v/>
      </c>
      <c r="W400" s="107" t="str">
        <f>IF(Emission_Limit_Detail!E422="","",Emission_Limit_Detail!E422)</f>
        <v/>
      </c>
      <c r="X400" s="107" t="str">
        <f t="shared" si="71"/>
        <v/>
      </c>
      <c r="Y400" s="108" t="str">
        <f>IF(COUNTIF(X$2:X400,X400)=1,X400,"")</f>
        <v/>
      </c>
      <c r="Z400" s="109" t="str">
        <f t="shared" si="72"/>
        <v/>
      </c>
      <c r="AA400" s="109" t="str">
        <f t="shared" si="73"/>
        <v/>
      </c>
      <c r="AB400" s="109" t="str">
        <f t="shared" si="74"/>
        <v/>
      </c>
      <c r="AC400" s="109" t="str">
        <f t="shared" si="75"/>
        <v/>
      </c>
      <c r="AD400" s="109" t="str">
        <f t="shared" si="76"/>
        <v/>
      </c>
      <c r="AE400" s="109"/>
    </row>
    <row r="401" spans="1:31" ht="16.5" x14ac:dyDescent="0.45">
      <c r="A401" s="171" t="str">
        <f>+IF(D401="","",MAX(A$1:A400)+1)</f>
        <v/>
      </c>
      <c r="B401" s="99" t="str">
        <f>IF(Process_Unit_Source_Desc!C423="","",Process_Unit_Source_Desc!C423)</f>
        <v/>
      </c>
      <c r="C401" s="82" t="str">
        <f t="shared" si="70"/>
        <v/>
      </c>
      <c r="D401" s="99" t="str">
        <f>IF(COUNTIF(B$2:B401,B401)=1,B401,"")</f>
        <v/>
      </c>
      <c r="T401" s="106" t="str">
        <f>+IF(Y401="","",MAX(T$1:T400)+1)</f>
        <v/>
      </c>
      <c r="U401" s="107" t="str">
        <f>IF(Emission_Limit_Detail!B423="","",Emission_Limit_Detail!B423)</f>
        <v/>
      </c>
      <c r="V401" s="107" t="str">
        <f>IF(Emission_Limit_Detail!C423="","",Emission_Limit_Detail!C423)</f>
        <v/>
      </c>
      <c r="W401" s="107" t="str">
        <f>IF(Emission_Limit_Detail!E423="","",Emission_Limit_Detail!E423)</f>
        <v/>
      </c>
      <c r="X401" s="107" t="str">
        <f t="shared" si="71"/>
        <v/>
      </c>
      <c r="Y401" s="108" t="str">
        <f>IF(COUNTIF(X$2:X401,X401)=1,X401,"")</f>
        <v/>
      </c>
      <c r="Z401" s="109" t="str">
        <f t="shared" si="72"/>
        <v/>
      </c>
      <c r="AA401" s="109" t="str">
        <f t="shared" si="73"/>
        <v/>
      </c>
      <c r="AB401" s="109" t="str">
        <f t="shared" si="74"/>
        <v/>
      </c>
      <c r="AC401" s="109" t="str">
        <f t="shared" si="75"/>
        <v/>
      </c>
      <c r="AD401" s="109" t="str">
        <f t="shared" si="76"/>
        <v/>
      </c>
      <c r="AE401" s="109"/>
    </row>
    <row r="402" spans="1:31" ht="16.5" x14ac:dyDescent="0.45">
      <c r="A402" s="115" t="str">
        <f>+IF(D402="","",MAX(A$1:A401)+1)</f>
        <v/>
      </c>
      <c r="B402" s="238" t="str">
        <f>IF(Process_Unit_Source_Desc!C424="","",Process_Unit_Source_Desc!C424)</f>
        <v/>
      </c>
      <c r="C402" s="239" t="str">
        <f t="shared" si="70"/>
        <v/>
      </c>
      <c r="D402" s="238" t="str">
        <f>IF(COUNTIF(B$2:B402,B402)=1,B402,"")</f>
        <v/>
      </c>
      <c r="T402" s="106" t="str">
        <f>+IF(Y402="","",MAX(T$1:T401)+1)</f>
        <v/>
      </c>
      <c r="U402" s="107" t="str">
        <f>IF(Emission_Limit_Detail!B424="","",Emission_Limit_Detail!B424)</f>
        <v/>
      </c>
      <c r="V402" s="107" t="str">
        <f>IF(Emission_Limit_Detail!C424="","",Emission_Limit_Detail!C424)</f>
        <v/>
      </c>
      <c r="W402" s="107" t="str">
        <f>IF(Emission_Limit_Detail!E424="","",Emission_Limit_Detail!E424)</f>
        <v/>
      </c>
      <c r="X402" s="107" t="str">
        <f t="shared" si="71"/>
        <v/>
      </c>
      <c r="Y402" s="108" t="str">
        <f>IF(COUNTIF(X$2:X402,X402)=1,X402,"")</f>
        <v/>
      </c>
      <c r="Z402" s="109" t="str">
        <f t="shared" si="72"/>
        <v/>
      </c>
      <c r="AA402" s="109" t="str">
        <f t="shared" si="73"/>
        <v/>
      </c>
      <c r="AB402" s="109" t="str">
        <f t="shared" si="74"/>
        <v/>
      </c>
      <c r="AC402" s="109" t="str">
        <f t="shared" si="75"/>
        <v/>
      </c>
      <c r="AD402" s="109" t="str">
        <f t="shared" si="76"/>
        <v/>
      </c>
      <c r="AE402" s="109"/>
    </row>
    <row r="403" spans="1:31" ht="16.5" x14ac:dyDescent="0.45">
      <c r="A403" s="171" t="str">
        <f>+IF(D403="","",MAX(A$1:A402)+1)</f>
        <v/>
      </c>
      <c r="B403" s="99" t="str">
        <f>IF(Process_Unit_Source_Desc!C425="","",Process_Unit_Source_Desc!C425)</f>
        <v/>
      </c>
      <c r="C403" s="82" t="str">
        <f t="shared" si="70"/>
        <v/>
      </c>
      <c r="D403" s="99" t="str">
        <f>IF(COUNTIF(B$2:B403,B403)=1,B403,"")</f>
        <v/>
      </c>
      <c r="T403" s="106" t="str">
        <f>+IF(Y403="","",MAX(T$1:T402)+1)</f>
        <v/>
      </c>
      <c r="U403" s="107" t="str">
        <f>IF(Emission_Limit_Detail!B425="","",Emission_Limit_Detail!B425)</f>
        <v/>
      </c>
      <c r="V403" s="107" t="str">
        <f>IF(Emission_Limit_Detail!C425="","",Emission_Limit_Detail!C425)</f>
        <v/>
      </c>
      <c r="W403" s="107" t="str">
        <f>IF(Emission_Limit_Detail!E425="","",Emission_Limit_Detail!E425)</f>
        <v/>
      </c>
      <c r="X403" s="107" t="str">
        <f t="shared" si="71"/>
        <v/>
      </c>
      <c r="Y403" s="108" t="str">
        <f>IF(COUNTIF(X$2:X403,X403)=1,X403,"")</f>
        <v/>
      </c>
      <c r="Z403" s="109" t="str">
        <f t="shared" si="72"/>
        <v/>
      </c>
      <c r="AA403" s="109" t="str">
        <f t="shared" si="73"/>
        <v/>
      </c>
      <c r="AB403" s="109" t="str">
        <f t="shared" si="74"/>
        <v/>
      </c>
      <c r="AC403" s="109" t="str">
        <f t="shared" si="75"/>
        <v/>
      </c>
      <c r="AD403" s="109" t="str">
        <f t="shared" si="76"/>
        <v/>
      </c>
      <c r="AE403" s="109"/>
    </row>
    <row r="404" spans="1:31" ht="16.5" x14ac:dyDescent="0.45">
      <c r="A404" s="115" t="str">
        <f>+IF(D404="","",MAX(A$1:A403)+1)</f>
        <v/>
      </c>
      <c r="B404" s="238" t="str">
        <f>IF(Process_Unit_Source_Desc!C426="","",Process_Unit_Source_Desc!C426)</f>
        <v/>
      </c>
      <c r="C404" s="239" t="str">
        <f t="shared" si="70"/>
        <v/>
      </c>
      <c r="D404" s="238" t="str">
        <f>IF(COUNTIF(B$2:B404,B404)=1,B404,"")</f>
        <v/>
      </c>
      <c r="T404" s="106" t="str">
        <f>+IF(Y404="","",MAX(T$1:T403)+1)</f>
        <v/>
      </c>
      <c r="U404" s="107" t="str">
        <f>IF(Emission_Limit_Detail!B426="","",Emission_Limit_Detail!B426)</f>
        <v/>
      </c>
      <c r="V404" s="107" t="str">
        <f>IF(Emission_Limit_Detail!C426="","",Emission_Limit_Detail!C426)</f>
        <v/>
      </c>
      <c r="W404" s="107" t="str">
        <f>IF(Emission_Limit_Detail!E426="","",Emission_Limit_Detail!E426)</f>
        <v/>
      </c>
      <c r="X404" s="107" t="str">
        <f t="shared" si="71"/>
        <v/>
      </c>
      <c r="Y404" s="108" t="str">
        <f>IF(COUNTIF(X$2:X404,X404)=1,X404,"")</f>
        <v/>
      </c>
      <c r="Z404" s="109" t="str">
        <f t="shared" si="72"/>
        <v/>
      </c>
      <c r="AA404" s="109" t="str">
        <f t="shared" si="73"/>
        <v/>
      </c>
      <c r="AB404" s="109" t="str">
        <f t="shared" si="74"/>
        <v/>
      </c>
      <c r="AC404" s="109" t="str">
        <f t="shared" si="75"/>
        <v/>
      </c>
      <c r="AD404" s="109" t="str">
        <f t="shared" si="76"/>
        <v/>
      </c>
      <c r="AE404" s="109"/>
    </row>
    <row r="405" spans="1:31" ht="16.5" x14ac:dyDescent="0.45">
      <c r="A405" s="171" t="str">
        <f>+IF(D405="","",MAX(A$1:A404)+1)</f>
        <v/>
      </c>
      <c r="B405" s="99" t="str">
        <f>IF(Process_Unit_Source_Desc!C427="","",Process_Unit_Source_Desc!C427)</f>
        <v/>
      </c>
      <c r="C405" s="82" t="str">
        <f t="shared" si="70"/>
        <v/>
      </c>
      <c r="D405" s="99" t="str">
        <f>IF(COUNTIF(B$2:B405,B405)=1,B405,"")</f>
        <v/>
      </c>
      <c r="T405" s="106" t="str">
        <f>+IF(Y405="","",MAX(T$1:T404)+1)</f>
        <v/>
      </c>
      <c r="U405" s="107" t="str">
        <f>IF(Emission_Limit_Detail!B427="","",Emission_Limit_Detail!B427)</f>
        <v/>
      </c>
      <c r="V405" s="107" t="str">
        <f>IF(Emission_Limit_Detail!C427="","",Emission_Limit_Detail!C427)</f>
        <v/>
      </c>
      <c r="W405" s="107" t="str">
        <f>IF(Emission_Limit_Detail!E427="","",Emission_Limit_Detail!E427)</f>
        <v/>
      </c>
      <c r="X405" s="107" t="str">
        <f t="shared" si="71"/>
        <v/>
      </c>
      <c r="Y405" s="108" t="str">
        <f>IF(COUNTIF(X$2:X405,X405)=1,X405,"")</f>
        <v/>
      </c>
      <c r="Z405" s="109" t="str">
        <f t="shared" si="72"/>
        <v/>
      </c>
      <c r="AA405" s="109" t="str">
        <f t="shared" si="73"/>
        <v/>
      </c>
      <c r="AB405" s="109" t="str">
        <f t="shared" si="74"/>
        <v/>
      </c>
      <c r="AC405" s="109" t="str">
        <f t="shared" si="75"/>
        <v/>
      </c>
      <c r="AD405" s="109" t="str">
        <f t="shared" si="76"/>
        <v/>
      </c>
      <c r="AE405" s="109"/>
    </row>
    <row r="406" spans="1:31" ht="16.5" x14ac:dyDescent="0.45">
      <c r="A406" s="115" t="str">
        <f>+IF(D406="","",MAX(A$1:A405)+1)</f>
        <v/>
      </c>
      <c r="B406" s="238" t="str">
        <f>IF(Process_Unit_Source_Desc!C428="","",Process_Unit_Source_Desc!C428)</f>
        <v/>
      </c>
      <c r="C406" s="239" t="str">
        <f t="shared" si="70"/>
        <v/>
      </c>
      <c r="D406" s="238" t="str">
        <f>IF(COUNTIF(B$2:B406,B406)=1,B406,"")</f>
        <v/>
      </c>
      <c r="T406" s="106" t="str">
        <f>+IF(Y406="","",MAX(T$1:T405)+1)</f>
        <v/>
      </c>
      <c r="U406" s="107" t="str">
        <f>IF(Emission_Limit_Detail!B428="","",Emission_Limit_Detail!B428)</f>
        <v/>
      </c>
      <c r="V406" s="107" t="str">
        <f>IF(Emission_Limit_Detail!C428="","",Emission_Limit_Detail!C428)</f>
        <v/>
      </c>
      <c r="W406" s="107" t="str">
        <f>IF(Emission_Limit_Detail!E428="","",Emission_Limit_Detail!E428)</f>
        <v/>
      </c>
      <c r="X406" s="107" t="str">
        <f t="shared" si="71"/>
        <v/>
      </c>
      <c r="Y406" s="108" t="str">
        <f>IF(COUNTIF(X$2:X406,X406)=1,X406,"")</f>
        <v/>
      </c>
      <c r="Z406" s="109" t="str">
        <f t="shared" si="72"/>
        <v/>
      </c>
      <c r="AA406" s="109" t="str">
        <f t="shared" si="73"/>
        <v/>
      </c>
      <c r="AB406" s="109" t="str">
        <f t="shared" si="74"/>
        <v/>
      </c>
      <c r="AC406" s="109" t="str">
        <f t="shared" si="75"/>
        <v/>
      </c>
      <c r="AD406" s="109" t="str">
        <f t="shared" si="76"/>
        <v/>
      </c>
      <c r="AE406" s="109"/>
    </row>
    <row r="407" spans="1:31" ht="16.5" x14ac:dyDescent="0.45">
      <c r="A407" s="171" t="str">
        <f>+IF(D407="","",MAX(A$1:A406)+1)</f>
        <v/>
      </c>
      <c r="B407" s="99" t="str">
        <f>IF(Process_Unit_Source_Desc!C429="","",Process_Unit_Source_Desc!C429)</f>
        <v/>
      </c>
      <c r="C407" s="82" t="str">
        <f t="shared" si="70"/>
        <v/>
      </c>
      <c r="D407" s="99" t="str">
        <f>IF(COUNTIF(B$2:B407,B407)=1,B407,"")</f>
        <v/>
      </c>
      <c r="T407" s="106" t="str">
        <f>+IF(Y407="","",MAX(T$1:T406)+1)</f>
        <v/>
      </c>
      <c r="U407" s="107" t="str">
        <f>IF(Emission_Limit_Detail!B429="","",Emission_Limit_Detail!B429)</f>
        <v/>
      </c>
      <c r="V407" s="107" t="str">
        <f>IF(Emission_Limit_Detail!C429="","",Emission_Limit_Detail!C429)</f>
        <v/>
      </c>
      <c r="W407" s="107" t="str">
        <f>IF(Emission_Limit_Detail!E429="","",Emission_Limit_Detail!E429)</f>
        <v/>
      </c>
      <c r="X407" s="107" t="str">
        <f t="shared" si="71"/>
        <v/>
      </c>
      <c r="Y407" s="108" t="str">
        <f>IF(COUNTIF(X$2:X407,X407)=1,X407,"")</f>
        <v/>
      </c>
      <c r="Z407" s="109" t="str">
        <f t="shared" si="72"/>
        <v/>
      </c>
      <c r="AA407" s="109" t="str">
        <f t="shared" si="73"/>
        <v/>
      </c>
      <c r="AB407" s="109" t="str">
        <f t="shared" si="74"/>
        <v/>
      </c>
      <c r="AC407" s="109" t="str">
        <f t="shared" si="75"/>
        <v/>
      </c>
      <c r="AD407" s="109" t="str">
        <f t="shared" si="76"/>
        <v/>
      </c>
      <c r="AE407" s="109"/>
    </row>
    <row r="408" spans="1:31" ht="16.5" x14ac:dyDescent="0.45">
      <c r="A408" s="115" t="str">
        <f>+IF(D408="","",MAX(A$1:A407)+1)</f>
        <v/>
      </c>
      <c r="B408" s="238" t="str">
        <f>IF(Process_Unit_Source_Desc!C430="","",Process_Unit_Source_Desc!C430)</f>
        <v/>
      </c>
      <c r="C408" s="239" t="str">
        <f t="shared" si="70"/>
        <v/>
      </c>
      <c r="D408" s="238" t="str">
        <f>IF(COUNTIF(B$2:B408,B408)=1,B408,"")</f>
        <v/>
      </c>
      <c r="T408" s="106" t="str">
        <f>+IF(Y408="","",MAX(T$1:T407)+1)</f>
        <v/>
      </c>
      <c r="U408" s="107" t="str">
        <f>IF(Emission_Limit_Detail!B430="","",Emission_Limit_Detail!B430)</f>
        <v/>
      </c>
      <c r="V408" s="107" t="str">
        <f>IF(Emission_Limit_Detail!C430="","",Emission_Limit_Detail!C430)</f>
        <v/>
      </c>
      <c r="W408" s="107" t="str">
        <f>IF(Emission_Limit_Detail!E430="","",Emission_Limit_Detail!E430)</f>
        <v/>
      </c>
      <c r="X408" s="107" t="str">
        <f t="shared" si="71"/>
        <v/>
      </c>
      <c r="Y408" s="108" t="str">
        <f>IF(COUNTIF(X$2:X408,X408)=1,X408,"")</f>
        <v/>
      </c>
      <c r="Z408" s="109" t="str">
        <f t="shared" si="72"/>
        <v/>
      </c>
      <c r="AA408" s="109" t="str">
        <f t="shared" si="73"/>
        <v/>
      </c>
      <c r="AB408" s="109" t="str">
        <f t="shared" si="74"/>
        <v/>
      </c>
      <c r="AC408" s="109" t="str">
        <f t="shared" si="75"/>
        <v/>
      </c>
      <c r="AD408" s="109" t="str">
        <f t="shared" si="76"/>
        <v/>
      </c>
      <c r="AE408" s="109"/>
    </row>
    <row r="409" spans="1:31" ht="16.5" x14ac:dyDescent="0.45">
      <c r="A409" s="171" t="str">
        <f>+IF(D409="","",MAX(A$1:A408)+1)</f>
        <v/>
      </c>
      <c r="B409" s="99" t="str">
        <f>IF(Process_Unit_Source_Desc!C431="","",Process_Unit_Source_Desc!C431)</f>
        <v/>
      </c>
      <c r="C409" s="82" t="str">
        <f t="shared" si="70"/>
        <v/>
      </c>
      <c r="D409" s="99" t="str">
        <f>IF(COUNTIF(B$2:B409,B409)=1,B409,"")</f>
        <v/>
      </c>
      <c r="T409" s="106" t="str">
        <f>+IF(Y409="","",MAX(T$1:T408)+1)</f>
        <v/>
      </c>
      <c r="U409" s="107" t="str">
        <f>IF(Emission_Limit_Detail!B431="","",Emission_Limit_Detail!B431)</f>
        <v/>
      </c>
      <c r="V409" s="107" t="str">
        <f>IF(Emission_Limit_Detail!C431="","",Emission_Limit_Detail!C431)</f>
        <v/>
      </c>
      <c r="W409" s="107" t="str">
        <f>IF(Emission_Limit_Detail!E431="","",Emission_Limit_Detail!E431)</f>
        <v/>
      </c>
      <c r="X409" s="107" t="str">
        <f t="shared" si="71"/>
        <v/>
      </c>
      <c r="Y409" s="108" t="str">
        <f>IF(COUNTIF(X$2:X409,X409)=1,X409,"")</f>
        <v/>
      </c>
      <c r="Z409" s="109" t="str">
        <f t="shared" si="72"/>
        <v/>
      </c>
      <c r="AA409" s="109" t="str">
        <f t="shared" si="73"/>
        <v/>
      </c>
      <c r="AB409" s="109" t="str">
        <f t="shared" si="74"/>
        <v/>
      </c>
      <c r="AC409" s="109" t="str">
        <f t="shared" si="75"/>
        <v/>
      </c>
      <c r="AD409" s="109" t="str">
        <f t="shared" si="76"/>
        <v/>
      </c>
      <c r="AE409" s="109"/>
    </row>
    <row r="410" spans="1:31" ht="16.5" x14ac:dyDescent="0.45">
      <c r="A410" s="115" t="str">
        <f>+IF(D410="","",MAX(A$1:A409)+1)</f>
        <v/>
      </c>
      <c r="B410" s="238" t="str">
        <f>IF(Process_Unit_Source_Desc!C432="","",Process_Unit_Source_Desc!C432)</f>
        <v/>
      </c>
      <c r="C410" s="239" t="str">
        <f t="shared" si="70"/>
        <v/>
      </c>
      <c r="D410" s="238" t="str">
        <f>IF(COUNTIF(B$2:B410,B410)=1,B410,"")</f>
        <v/>
      </c>
      <c r="T410" s="106" t="str">
        <f>+IF(Y410="","",MAX(T$1:T409)+1)</f>
        <v/>
      </c>
      <c r="U410" s="107" t="str">
        <f>IF(Emission_Limit_Detail!B432="","",Emission_Limit_Detail!B432)</f>
        <v/>
      </c>
      <c r="V410" s="107" t="str">
        <f>IF(Emission_Limit_Detail!C432="","",Emission_Limit_Detail!C432)</f>
        <v/>
      </c>
      <c r="W410" s="107" t="str">
        <f>IF(Emission_Limit_Detail!E432="","",Emission_Limit_Detail!E432)</f>
        <v/>
      </c>
      <c r="X410" s="107" t="str">
        <f t="shared" si="71"/>
        <v/>
      </c>
      <c r="Y410" s="108" t="str">
        <f>IF(COUNTIF(X$2:X410,X410)=1,X410,"")</f>
        <v/>
      </c>
      <c r="Z410" s="109" t="str">
        <f t="shared" si="72"/>
        <v/>
      </c>
      <c r="AA410" s="109" t="str">
        <f t="shared" si="73"/>
        <v/>
      </c>
      <c r="AB410" s="109" t="str">
        <f t="shared" si="74"/>
        <v/>
      </c>
      <c r="AC410" s="109" t="str">
        <f t="shared" si="75"/>
        <v/>
      </c>
      <c r="AD410" s="109" t="str">
        <f t="shared" si="76"/>
        <v/>
      </c>
      <c r="AE410" s="109"/>
    </row>
    <row r="411" spans="1:31" ht="16.5" x14ac:dyDescent="0.45">
      <c r="A411" s="171" t="str">
        <f>+IF(D411="","",MAX(A$1:A410)+1)</f>
        <v/>
      </c>
      <c r="B411" s="99" t="str">
        <f>IF(Process_Unit_Source_Desc!C433="","",Process_Unit_Source_Desc!C433)</f>
        <v/>
      </c>
      <c r="C411" s="82" t="str">
        <f t="shared" si="70"/>
        <v/>
      </c>
      <c r="D411" s="99" t="str">
        <f>IF(COUNTIF(B$2:B411,B411)=1,B411,"")</f>
        <v/>
      </c>
      <c r="T411" s="106" t="str">
        <f>+IF(Y411="","",MAX(T$1:T410)+1)</f>
        <v/>
      </c>
      <c r="U411" s="107" t="str">
        <f>IF(Emission_Limit_Detail!B433="","",Emission_Limit_Detail!B433)</f>
        <v/>
      </c>
      <c r="V411" s="107" t="str">
        <f>IF(Emission_Limit_Detail!C433="","",Emission_Limit_Detail!C433)</f>
        <v/>
      </c>
      <c r="W411" s="107" t="str">
        <f>IF(Emission_Limit_Detail!E433="","",Emission_Limit_Detail!E433)</f>
        <v/>
      </c>
      <c r="X411" s="107" t="str">
        <f t="shared" si="71"/>
        <v/>
      </c>
      <c r="Y411" s="108" t="str">
        <f>IF(COUNTIF(X$2:X411,X411)=1,X411,"")</f>
        <v/>
      </c>
      <c r="Z411" s="109" t="str">
        <f t="shared" si="72"/>
        <v/>
      </c>
      <c r="AA411" s="109" t="str">
        <f t="shared" si="73"/>
        <v/>
      </c>
      <c r="AB411" s="109" t="str">
        <f t="shared" si="74"/>
        <v/>
      </c>
      <c r="AC411" s="109" t="str">
        <f t="shared" si="75"/>
        <v/>
      </c>
      <c r="AD411" s="109" t="str">
        <f t="shared" si="76"/>
        <v/>
      </c>
      <c r="AE411" s="109"/>
    </row>
    <row r="412" spans="1:31" ht="16.5" x14ac:dyDescent="0.45">
      <c r="A412" s="115" t="str">
        <f>+IF(D412="","",MAX(A$1:A411)+1)</f>
        <v/>
      </c>
      <c r="B412" s="238" t="str">
        <f>IF(Process_Unit_Source_Desc!C434="","",Process_Unit_Source_Desc!C434)</f>
        <v/>
      </c>
      <c r="C412" s="239" t="str">
        <f t="shared" si="70"/>
        <v/>
      </c>
      <c r="D412" s="238" t="str">
        <f>IF(COUNTIF(B$2:B412,B412)=1,B412,"")</f>
        <v/>
      </c>
      <c r="T412" s="106" t="str">
        <f>+IF(Y412="","",MAX(T$1:T411)+1)</f>
        <v/>
      </c>
      <c r="U412" s="107" t="str">
        <f>IF(Emission_Limit_Detail!B434="","",Emission_Limit_Detail!B434)</f>
        <v/>
      </c>
      <c r="V412" s="107" t="str">
        <f>IF(Emission_Limit_Detail!C434="","",Emission_Limit_Detail!C434)</f>
        <v/>
      </c>
      <c r="W412" s="107" t="str">
        <f>IF(Emission_Limit_Detail!E434="","",Emission_Limit_Detail!E434)</f>
        <v/>
      </c>
      <c r="X412" s="107" t="str">
        <f t="shared" si="71"/>
        <v/>
      </c>
      <c r="Y412" s="108" t="str">
        <f>IF(COUNTIF(X$2:X412,X412)=1,X412,"")</f>
        <v/>
      </c>
      <c r="Z412" s="109" t="str">
        <f t="shared" si="72"/>
        <v/>
      </c>
      <c r="AA412" s="109" t="str">
        <f t="shared" si="73"/>
        <v/>
      </c>
      <c r="AB412" s="109" t="str">
        <f t="shared" si="74"/>
        <v/>
      </c>
      <c r="AC412" s="109" t="str">
        <f t="shared" si="75"/>
        <v/>
      </c>
      <c r="AD412" s="109" t="str">
        <f t="shared" si="76"/>
        <v/>
      </c>
      <c r="AE412" s="109"/>
    </row>
    <row r="413" spans="1:31" ht="16.5" x14ac:dyDescent="0.45">
      <c r="A413" s="171" t="str">
        <f>+IF(D413="","",MAX(A$1:A412)+1)</f>
        <v/>
      </c>
      <c r="B413" s="99" t="str">
        <f>IF(Process_Unit_Source_Desc!C435="","",Process_Unit_Source_Desc!C435)</f>
        <v/>
      </c>
      <c r="C413" s="82" t="str">
        <f t="shared" si="70"/>
        <v/>
      </c>
      <c r="D413" s="99" t="str">
        <f>IF(COUNTIF(B$2:B413,B413)=1,B413,"")</f>
        <v/>
      </c>
      <c r="T413" s="106" t="str">
        <f>+IF(Y413="","",MAX(T$1:T412)+1)</f>
        <v/>
      </c>
      <c r="U413" s="107" t="str">
        <f>IF(Emission_Limit_Detail!B435="","",Emission_Limit_Detail!B435)</f>
        <v/>
      </c>
      <c r="V413" s="107" t="str">
        <f>IF(Emission_Limit_Detail!C435="","",Emission_Limit_Detail!C435)</f>
        <v/>
      </c>
      <c r="W413" s="107" t="str">
        <f>IF(Emission_Limit_Detail!E435="","",Emission_Limit_Detail!E435)</f>
        <v/>
      </c>
      <c r="X413" s="107" t="str">
        <f t="shared" si="71"/>
        <v/>
      </c>
      <c r="Y413" s="108" t="str">
        <f>IF(COUNTIF(X$2:X413,X413)=1,X413,"")</f>
        <v/>
      </c>
      <c r="Z413" s="109" t="str">
        <f t="shared" si="72"/>
        <v/>
      </c>
      <c r="AA413" s="109" t="str">
        <f t="shared" si="73"/>
        <v/>
      </c>
      <c r="AB413" s="109" t="str">
        <f t="shared" si="74"/>
        <v/>
      </c>
      <c r="AC413" s="109" t="str">
        <f t="shared" si="75"/>
        <v/>
      </c>
      <c r="AD413" s="109" t="str">
        <f t="shared" si="76"/>
        <v/>
      </c>
      <c r="AE413" s="109"/>
    </row>
    <row r="414" spans="1:31" ht="16.5" x14ac:dyDescent="0.45">
      <c r="A414" s="115" t="str">
        <f>+IF(D414="","",MAX(A$1:A413)+1)</f>
        <v/>
      </c>
      <c r="B414" s="238" t="str">
        <f>IF(Process_Unit_Source_Desc!C436="","",Process_Unit_Source_Desc!C436)</f>
        <v/>
      </c>
      <c r="C414" s="239" t="str">
        <f t="shared" si="70"/>
        <v/>
      </c>
      <c r="D414" s="238" t="str">
        <f>IF(COUNTIF(B$2:B414,B414)=1,B414,"")</f>
        <v/>
      </c>
      <c r="T414" s="106" t="str">
        <f>+IF(Y414="","",MAX(T$1:T413)+1)</f>
        <v/>
      </c>
      <c r="U414" s="107" t="str">
        <f>IF(Emission_Limit_Detail!B436="","",Emission_Limit_Detail!B436)</f>
        <v/>
      </c>
      <c r="V414" s="107" t="str">
        <f>IF(Emission_Limit_Detail!C436="","",Emission_Limit_Detail!C436)</f>
        <v/>
      </c>
      <c r="W414" s="107" t="str">
        <f>IF(Emission_Limit_Detail!E436="","",Emission_Limit_Detail!E436)</f>
        <v/>
      </c>
      <c r="X414" s="107" t="str">
        <f t="shared" si="71"/>
        <v/>
      </c>
      <c r="Y414" s="108" t="str">
        <f>IF(COUNTIF(X$2:X414,X414)=1,X414,"")</f>
        <v/>
      </c>
      <c r="Z414" s="109" t="str">
        <f t="shared" si="72"/>
        <v/>
      </c>
      <c r="AA414" s="109" t="str">
        <f t="shared" si="73"/>
        <v/>
      </c>
      <c r="AB414" s="109" t="str">
        <f t="shared" si="74"/>
        <v/>
      </c>
      <c r="AC414" s="109" t="str">
        <f t="shared" si="75"/>
        <v/>
      </c>
      <c r="AD414" s="109" t="str">
        <f t="shared" si="76"/>
        <v/>
      </c>
      <c r="AE414" s="109"/>
    </row>
    <row r="415" spans="1:31" ht="16.5" x14ac:dyDescent="0.45">
      <c r="A415" s="171" t="str">
        <f>+IF(D415="","",MAX(A$1:A414)+1)</f>
        <v/>
      </c>
      <c r="B415" s="99" t="str">
        <f>IF(Process_Unit_Source_Desc!C437="","",Process_Unit_Source_Desc!C437)</f>
        <v/>
      </c>
      <c r="C415" s="82" t="str">
        <f t="shared" si="70"/>
        <v/>
      </c>
      <c r="D415" s="99" t="str">
        <f>IF(COUNTIF(B$2:B415,B415)=1,B415,"")</f>
        <v/>
      </c>
      <c r="T415" s="106" t="str">
        <f>+IF(Y415="","",MAX(T$1:T414)+1)</f>
        <v/>
      </c>
      <c r="U415" s="107" t="str">
        <f>IF(Emission_Limit_Detail!B437="","",Emission_Limit_Detail!B437)</f>
        <v/>
      </c>
      <c r="V415" s="107" t="str">
        <f>IF(Emission_Limit_Detail!C437="","",Emission_Limit_Detail!C437)</f>
        <v/>
      </c>
      <c r="W415" s="107" t="str">
        <f>IF(Emission_Limit_Detail!E437="","",Emission_Limit_Detail!E437)</f>
        <v/>
      </c>
      <c r="X415" s="107" t="str">
        <f t="shared" si="71"/>
        <v/>
      </c>
      <c r="Y415" s="108" t="str">
        <f>IF(COUNTIF(X$2:X415,X415)=1,X415,"")</f>
        <v/>
      </c>
      <c r="Z415" s="109" t="str">
        <f t="shared" si="72"/>
        <v/>
      </c>
      <c r="AA415" s="109" t="str">
        <f t="shared" si="73"/>
        <v/>
      </c>
      <c r="AB415" s="109" t="str">
        <f t="shared" si="74"/>
        <v/>
      </c>
      <c r="AC415" s="109" t="str">
        <f t="shared" si="75"/>
        <v/>
      </c>
      <c r="AD415" s="109" t="str">
        <f t="shared" si="76"/>
        <v/>
      </c>
      <c r="AE415" s="109"/>
    </row>
    <row r="416" spans="1:31" ht="16.5" x14ac:dyDescent="0.45">
      <c r="A416" s="115" t="str">
        <f>+IF(D416="","",MAX(A$1:A415)+1)</f>
        <v/>
      </c>
      <c r="B416" s="238" t="str">
        <f>IF(Process_Unit_Source_Desc!C438="","",Process_Unit_Source_Desc!C438)</f>
        <v/>
      </c>
      <c r="C416" s="239" t="str">
        <f t="shared" si="70"/>
        <v/>
      </c>
      <c r="D416" s="238" t="str">
        <f>IF(COUNTIF(B$2:B416,B416)=1,B416,"")</f>
        <v/>
      </c>
      <c r="T416" s="106" t="str">
        <f>+IF(Y416="","",MAX(T$1:T415)+1)</f>
        <v/>
      </c>
      <c r="U416" s="107" t="str">
        <f>IF(Emission_Limit_Detail!B438="","",Emission_Limit_Detail!B438)</f>
        <v/>
      </c>
      <c r="V416" s="107" t="str">
        <f>IF(Emission_Limit_Detail!C438="","",Emission_Limit_Detail!C438)</f>
        <v/>
      </c>
      <c r="W416" s="107" t="str">
        <f>IF(Emission_Limit_Detail!E438="","",Emission_Limit_Detail!E438)</f>
        <v/>
      </c>
      <c r="X416" s="107" t="str">
        <f t="shared" si="71"/>
        <v/>
      </c>
      <c r="Y416" s="108" t="str">
        <f>IF(COUNTIF(X$2:X416,X416)=1,X416,"")</f>
        <v/>
      </c>
      <c r="Z416" s="109" t="str">
        <f t="shared" si="72"/>
        <v/>
      </c>
      <c r="AA416" s="109" t="str">
        <f t="shared" si="73"/>
        <v/>
      </c>
      <c r="AB416" s="109" t="str">
        <f t="shared" si="74"/>
        <v/>
      </c>
      <c r="AC416" s="109" t="str">
        <f t="shared" si="75"/>
        <v/>
      </c>
      <c r="AD416" s="109" t="str">
        <f t="shared" si="76"/>
        <v/>
      </c>
      <c r="AE416" s="109"/>
    </row>
    <row r="417" spans="1:31" ht="16.5" x14ac:dyDescent="0.45">
      <c r="A417" s="171" t="str">
        <f>+IF(D417="","",MAX(A$1:A416)+1)</f>
        <v/>
      </c>
      <c r="B417" s="99" t="str">
        <f>IF(Process_Unit_Source_Desc!C439="","",Process_Unit_Source_Desc!C439)</f>
        <v/>
      </c>
      <c r="C417" s="82" t="str">
        <f t="shared" si="70"/>
        <v/>
      </c>
      <c r="D417" s="99" t="str">
        <f>IF(COUNTIF(B$2:B417,B417)=1,B417,"")</f>
        <v/>
      </c>
      <c r="T417" s="106" t="str">
        <f>+IF(Y417="","",MAX(T$1:T416)+1)</f>
        <v/>
      </c>
      <c r="U417" s="107" t="str">
        <f>IF(Emission_Limit_Detail!B439="","",Emission_Limit_Detail!B439)</f>
        <v/>
      </c>
      <c r="V417" s="107" t="str">
        <f>IF(Emission_Limit_Detail!C439="","",Emission_Limit_Detail!C439)</f>
        <v/>
      </c>
      <c r="W417" s="107" t="str">
        <f>IF(Emission_Limit_Detail!E439="","",Emission_Limit_Detail!E439)</f>
        <v/>
      </c>
      <c r="X417" s="107" t="str">
        <f t="shared" si="71"/>
        <v/>
      </c>
      <c r="Y417" s="108" t="str">
        <f>IF(COUNTIF(X$2:X417,X417)=1,X417,"")</f>
        <v/>
      </c>
      <c r="Z417" s="109" t="str">
        <f t="shared" si="72"/>
        <v/>
      </c>
      <c r="AA417" s="109" t="str">
        <f t="shared" si="73"/>
        <v/>
      </c>
      <c r="AB417" s="109" t="str">
        <f t="shared" si="74"/>
        <v/>
      </c>
      <c r="AC417" s="109" t="str">
        <f t="shared" si="75"/>
        <v/>
      </c>
      <c r="AD417" s="109" t="str">
        <f t="shared" si="76"/>
        <v/>
      </c>
      <c r="AE417" s="109"/>
    </row>
    <row r="418" spans="1:31" ht="16.5" x14ac:dyDescent="0.45">
      <c r="A418" s="115" t="str">
        <f>+IF(D418="","",MAX(A$1:A417)+1)</f>
        <v/>
      </c>
      <c r="B418" s="238" t="str">
        <f>IF(Process_Unit_Source_Desc!C440="","",Process_Unit_Source_Desc!C440)</f>
        <v/>
      </c>
      <c r="C418" s="239" t="str">
        <f t="shared" si="70"/>
        <v/>
      </c>
      <c r="D418" s="238" t="str">
        <f>IF(COUNTIF(B$2:B418,B418)=1,B418,"")</f>
        <v/>
      </c>
      <c r="T418" s="106" t="str">
        <f>+IF(Y418="","",MAX(T$1:T417)+1)</f>
        <v/>
      </c>
      <c r="U418" s="107" t="str">
        <f>IF(Emission_Limit_Detail!B440="","",Emission_Limit_Detail!B440)</f>
        <v/>
      </c>
      <c r="V418" s="107" t="str">
        <f>IF(Emission_Limit_Detail!C440="","",Emission_Limit_Detail!C440)</f>
        <v/>
      </c>
      <c r="W418" s="107" t="str">
        <f>IF(Emission_Limit_Detail!E440="","",Emission_Limit_Detail!E440)</f>
        <v/>
      </c>
      <c r="X418" s="107" t="str">
        <f t="shared" si="71"/>
        <v/>
      </c>
      <c r="Y418" s="108" t="str">
        <f>IF(COUNTIF(X$2:X418,X418)=1,X418,"")</f>
        <v/>
      </c>
      <c r="Z418" s="109" t="str">
        <f t="shared" si="72"/>
        <v/>
      </c>
      <c r="AA418" s="109" t="str">
        <f t="shared" si="73"/>
        <v/>
      </c>
      <c r="AB418" s="109" t="str">
        <f t="shared" si="74"/>
        <v/>
      </c>
      <c r="AC418" s="109" t="str">
        <f t="shared" si="75"/>
        <v/>
      </c>
      <c r="AD418" s="109" t="str">
        <f t="shared" si="76"/>
        <v/>
      </c>
      <c r="AE418" s="109"/>
    </row>
    <row r="419" spans="1:31" ht="16.5" x14ac:dyDescent="0.45">
      <c r="A419" s="171" t="str">
        <f>+IF(D419="","",MAX(A$1:A418)+1)</f>
        <v/>
      </c>
      <c r="B419" s="99" t="str">
        <f>IF(Process_Unit_Source_Desc!C441="","",Process_Unit_Source_Desc!C441)</f>
        <v/>
      </c>
      <c r="C419" s="82" t="str">
        <f t="shared" si="70"/>
        <v/>
      </c>
      <c r="D419" s="99" t="str">
        <f>IF(COUNTIF(B$2:B419,B419)=1,B419,"")</f>
        <v/>
      </c>
      <c r="T419" s="106" t="str">
        <f>+IF(Y419="","",MAX(T$1:T418)+1)</f>
        <v/>
      </c>
      <c r="U419" s="107" t="str">
        <f>IF(Emission_Limit_Detail!B441="","",Emission_Limit_Detail!B441)</f>
        <v/>
      </c>
      <c r="V419" s="107" t="str">
        <f>IF(Emission_Limit_Detail!C441="","",Emission_Limit_Detail!C441)</f>
        <v/>
      </c>
      <c r="W419" s="107" t="str">
        <f>IF(Emission_Limit_Detail!E441="","",Emission_Limit_Detail!E441)</f>
        <v/>
      </c>
      <c r="X419" s="107" t="str">
        <f t="shared" si="71"/>
        <v/>
      </c>
      <c r="Y419" s="108" t="str">
        <f>IF(COUNTIF(X$2:X419,X419)=1,X419,"")</f>
        <v/>
      </c>
      <c r="Z419" s="109" t="str">
        <f t="shared" si="72"/>
        <v/>
      </c>
      <c r="AA419" s="109" t="str">
        <f t="shared" si="73"/>
        <v/>
      </c>
      <c r="AB419" s="109" t="str">
        <f t="shared" si="74"/>
        <v/>
      </c>
      <c r="AC419" s="109" t="str">
        <f t="shared" si="75"/>
        <v/>
      </c>
      <c r="AD419" s="109" t="str">
        <f t="shared" si="76"/>
        <v/>
      </c>
      <c r="AE419" s="109"/>
    </row>
    <row r="420" spans="1:31" ht="16.5" x14ac:dyDescent="0.45">
      <c r="A420" s="115" t="str">
        <f>+IF(D420="","",MAX(A$1:A419)+1)</f>
        <v/>
      </c>
      <c r="B420" s="238" t="str">
        <f>IF(Process_Unit_Source_Desc!C442="","",Process_Unit_Source_Desc!C442)</f>
        <v/>
      </c>
      <c r="C420" s="239" t="str">
        <f t="shared" si="70"/>
        <v/>
      </c>
      <c r="D420" s="238" t="str">
        <f>IF(COUNTIF(B$2:B420,B420)=1,B420,"")</f>
        <v/>
      </c>
      <c r="T420" s="106" t="str">
        <f>+IF(Y420="","",MAX(T$1:T419)+1)</f>
        <v/>
      </c>
      <c r="U420" s="107" t="str">
        <f>IF(Emission_Limit_Detail!B442="","",Emission_Limit_Detail!B442)</f>
        <v/>
      </c>
      <c r="V420" s="107" t="str">
        <f>IF(Emission_Limit_Detail!C442="","",Emission_Limit_Detail!C442)</f>
        <v/>
      </c>
      <c r="W420" s="107" t="str">
        <f>IF(Emission_Limit_Detail!E442="","",Emission_Limit_Detail!E442)</f>
        <v/>
      </c>
      <c r="X420" s="107" t="str">
        <f t="shared" si="71"/>
        <v/>
      </c>
      <c r="Y420" s="108" t="str">
        <f>IF(COUNTIF(X$2:X420,X420)=1,X420,"")</f>
        <v/>
      </c>
      <c r="Z420" s="109" t="str">
        <f t="shared" si="72"/>
        <v/>
      </c>
      <c r="AA420" s="109" t="str">
        <f t="shared" si="73"/>
        <v/>
      </c>
      <c r="AB420" s="109" t="str">
        <f t="shared" si="74"/>
        <v/>
      </c>
      <c r="AC420" s="109" t="str">
        <f t="shared" si="75"/>
        <v/>
      </c>
      <c r="AD420" s="109" t="str">
        <f t="shared" si="76"/>
        <v/>
      </c>
      <c r="AE420" s="109"/>
    </row>
    <row r="421" spans="1:31" ht="16.5" x14ac:dyDescent="0.45">
      <c r="A421" s="171" t="str">
        <f>+IF(D421="","",MAX(A$1:A420)+1)</f>
        <v/>
      </c>
      <c r="B421" s="99" t="str">
        <f>IF(Process_Unit_Source_Desc!C443="","",Process_Unit_Source_Desc!C443)</f>
        <v/>
      </c>
      <c r="C421" s="82" t="str">
        <f t="shared" si="70"/>
        <v/>
      </c>
      <c r="D421" s="99" t="str">
        <f>IF(COUNTIF(B$2:B421,B421)=1,B421,"")</f>
        <v/>
      </c>
      <c r="T421" s="106" t="str">
        <f>+IF(Y421="","",MAX(T$1:T420)+1)</f>
        <v/>
      </c>
      <c r="U421" s="107" t="str">
        <f>IF(Emission_Limit_Detail!B443="","",Emission_Limit_Detail!B443)</f>
        <v/>
      </c>
      <c r="V421" s="107" t="str">
        <f>IF(Emission_Limit_Detail!C443="","",Emission_Limit_Detail!C443)</f>
        <v/>
      </c>
      <c r="W421" s="107" t="str">
        <f>IF(Emission_Limit_Detail!E443="","",Emission_Limit_Detail!E443)</f>
        <v/>
      </c>
      <c r="X421" s="107" t="str">
        <f t="shared" si="71"/>
        <v/>
      </c>
      <c r="Y421" s="108" t="str">
        <f>IF(COUNTIF(X$2:X421,X421)=1,X421,"")</f>
        <v/>
      </c>
      <c r="Z421" s="109" t="str">
        <f t="shared" si="72"/>
        <v/>
      </c>
      <c r="AA421" s="109" t="str">
        <f t="shared" si="73"/>
        <v/>
      </c>
      <c r="AB421" s="109" t="str">
        <f t="shared" si="74"/>
        <v/>
      </c>
      <c r="AC421" s="109" t="str">
        <f t="shared" si="75"/>
        <v/>
      </c>
      <c r="AD421" s="109" t="str">
        <f t="shared" si="76"/>
        <v/>
      </c>
      <c r="AE421" s="109"/>
    </row>
    <row r="422" spans="1:31" ht="16.5" x14ac:dyDescent="0.45">
      <c r="A422" s="115" t="str">
        <f>+IF(D422="","",MAX(A$1:A421)+1)</f>
        <v/>
      </c>
      <c r="B422" s="238" t="str">
        <f>IF(Process_Unit_Source_Desc!C444="","",Process_Unit_Source_Desc!C444)</f>
        <v/>
      </c>
      <c r="C422" s="239" t="str">
        <f t="shared" si="70"/>
        <v/>
      </c>
      <c r="D422" s="238" t="str">
        <f>IF(COUNTIF(B$2:B422,B422)=1,B422,"")</f>
        <v/>
      </c>
      <c r="T422" s="106" t="str">
        <f>+IF(Y422="","",MAX(T$1:T421)+1)</f>
        <v/>
      </c>
      <c r="U422" s="107" t="str">
        <f>IF(Emission_Limit_Detail!B444="","",Emission_Limit_Detail!B444)</f>
        <v/>
      </c>
      <c r="V422" s="107" t="str">
        <f>IF(Emission_Limit_Detail!C444="","",Emission_Limit_Detail!C444)</f>
        <v/>
      </c>
      <c r="W422" s="107" t="str">
        <f>IF(Emission_Limit_Detail!E444="","",Emission_Limit_Detail!E444)</f>
        <v/>
      </c>
      <c r="X422" s="107" t="str">
        <f t="shared" si="71"/>
        <v/>
      </c>
      <c r="Y422" s="108" t="str">
        <f>IF(COUNTIF(X$2:X422,X422)=1,X422,"")</f>
        <v/>
      </c>
      <c r="Z422" s="109" t="str">
        <f t="shared" si="72"/>
        <v/>
      </c>
      <c r="AA422" s="109" t="str">
        <f t="shared" si="73"/>
        <v/>
      </c>
      <c r="AB422" s="109" t="str">
        <f t="shared" si="74"/>
        <v/>
      </c>
      <c r="AC422" s="109" t="str">
        <f t="shared" si="75"/>
        <v/>
      </c>
      <c r="AD422" s="109" t="str">
        <f t="shared" si="76"/>
        <v/>
      </c>
      <c r="AE422" s="109"/>
    </row>
    <row r="423" spans="1:31" ht="16.5" x14ac:dyDescent="0.45">
      <c r="A423" s="171" t="str">
        <f>+IF(D423="","",MAX(A$1:A422)+1)</f>
        <v/>
      </c>
      <c r="B423" s="99" t="str">
        <f>IF(Process_Unit_Source_Desc!C445="","",Process_Unit_Source_Desc!C445)</f>
        <v/>
      </c>
      <c r="C423" s="82" t="str">
        <f t="shared" si="70"/>
        <v/>
      </c>
      <c r="D423" s="99" t="str">
        <f>IF(COUNTIF(B$2:B423,B423)=1,B423,"")</f>
        <v/>
      </c>
      <c r="T423" s="106" t="str">
        <f>+IF(Y423="","",MAX(T$1:T422)+1)</f>
        <v/>
      </c>
      <c r="U423" s="107" t="str">
        <f>IF(Emission_Limit_Detail!B445="","",Emission_Limit_Detail!B445)</f>
        <v/>
      </c>
      <c r="V423" s="107" t="str">
        <f>IF(Emission_Limit_Detail!C445="","",Emission_Limit_Detail!C445)</f>
        <v/>
      </c>
      <c r="W423" s="107" t="str">
        <f>IF(Emission_Limit_Detail!E445="","",Emission_Limit_Detail!E445)</f>
        <v/>
      </c>
      <c r="X423" s="107" t="str">
        <f t="shared" si="71"/>
        <v/>
      </c>
      <c r="Y423" s="108" t="str">
        <f>IF(COUNTIF(X$2:X423,X423)=1,X423,"")</f>
        <v/>
      </c>
      <c r="Z423" s="109" t="str">
        <f t="shared" si="72"/>
        <v/>
      </c>
      <c r="AA423" s="109" t="str">
        <f t="shared" si="73"/>
        <v/>
      </c>
      <c r="AB423" s="109" t="str">
        <f t="shared" si="74"/>
        <v/>
      </c>
      <c r="AC423" s="109" t="str">
        <f t="shared" si="75"/>
        <v/>
      </c>
      <c r="AD423" s="109" t="str">
        <f t="shared" si="76"/>
        <v/>
      </c>
      <c r="AE423" s="109"/>
    </row>
    <row r="424" spans="1:31" ht="16.5" x14ac:dyDescent="0.45">
      <c r="A424" s="115" t="str">
        <f>+IF(D424="","",MAX(A$1:A423)+1)</f>
        <v/>
      </c>
      <c r="B424" s="238" t="str">
        <f>IF(Process_Unit_Source_Desc!C446="","",Process_Unit_Source_Desc!C446)</f>
        <v/>
      </c>
      <c r="C424" s="239" t="str">
        <f t="shared" si="70"/>
        <v/>
      </c>
      <c r="D424" s="238" t="str">
        <f>IF(COUNTIF(B$2:B424,B424)=1,B424,"")</f>
        <v/>
      </c>
      <c r="T424" s="106" t="str">
        <f>+IF(Y424="","",MAX(T$1:T423)+1)</f>
        <v/>
      </c>
      <c r="U424" s="107" t="str">
        <f>IF(Emission_Limit_Detail!B446="","",Emission_Limit_Detail!B446)</f>
        <v/>
      </c>
      <c r="V424" s="107" t="str">
        <f>IF(Emission_Limit_Detail!C446="","",Emission_Limit_Detail!C446)</f>
        <v/>
      </c>
      <c r="W424" s="107" t="str">
        <f>IF(Emission_Limit_Detail!E446="","",Emission_Limit_Detail!E446)</f>
        <v/>
      </c>
      <c r="X424" s="107" t="str">
        <f t="shared" si="71"/>
        <v/>
      </c>
      <c r="Y424" s="108" t="str">
        <f>IF(COUNTIF(X$2:X424,X424)=1,X424,"")</f>
        <v/>
      </c>
      <c r="Z424" s="109" t="str">
        <f t="shared" si="72"/>
        <v/>
      </c>
      <c r="AA424" s="109" t="str">
        <f t="shared" si="73"/>
        <v/>
      </c>
      <c r="AB424" s="109" t="str">
        <f t="shared" si="74"/>
        <v/>
      </c>
      <c r="AC424" s="109" t="str">
        <f t="shared" si="75"/>
        <v/>
      </c>
      <c r="AD424" s="109" t="str">
        <f t="shared" si="76"/>
        <v/>
      </c>
      <c r="AE424" s="109"/>
    </row>
    <row r="425" spans="1:31" ht="16.5" x14ac:dyDescent="0.45">
      <c r="A425" s="171" t="str">
        <f>+IF(D425="","",MAX(A$1:A424)+1)</f>
        <v/>
      </c>
      <c r="B425" s="99" t="str">
        <f>IF(Process_Unit_Source_Desc!C447="","",Process_Unit_Source_Desc!C447)</f>
        <v/>
      </c>
      <c r="C425" s="82" t="str">
        <f t="shared" si="70"/>
        <v/>
      </c>
      <c r="D425" s="99" t="str">
        <f>IF(COUNTIF(B$2:B425,B425)=1,B425,"")</f>
        <v/>
      </c>
      <c r="T425" s="106" t="str">
        <f>+IF(Y425="","",MAX(T$1:T424)+1)</f>
        <v/>
      </c>
      <c r="U425" s="107" t="str">
        <f>IF(Emission_Limit_Detail!B447="","",Emission_Limit_Detail!B447)</f>
        <v/>
      </c>
      <c r="V425" s="107" t="str">
        <f>IF(Emission_Limit_Detail!C447="","",Emission_Limit_Detail!C447)</f>
        <v/>
      </c>
      <c r="W425" s="107" t="str">
        <f>IF(Emission_Limit_Detail!E447="","",Emission_Limit_Detail!E447)</f>
        <v/>
      </c>
      <c r="X425" s="107" t="str">
        <f t="shared" si="71"/>
        <v/>
      </c>
      <c r="Y425" s="108" t="str">
        <f>IF(COUNTIF(X$2:X425,X425)=1,X425,"")</f>
        <v/>
      </c>
      <c r="Z425" s="109" t="str">
        <f t="shared" si="72"/>
        <v/>
      </c>
      <c r="AA425" s="109" t="str">
        <f t="shared" si="73"/>
        <v/>
      </c>
      <c r="AB425" s="109" t="str">
        <f t="shared" si="74"/>
        <v/>
      </c>
      <c r="AC425" s="109" t="str">
        <f t="shared" si="75"/>
        <v/>
      </c>
      <c r="AD425" s="109" t="str">
        <f t="shared" si="76"/>
        <v/>
      </c>
      <c r="AE425" s="109"/>
    </row>
    <row r="426" spans="1:31" ht="16.5" x14ac:dyDescent="0.45">
      <c r="A426" s="115" t="str">
        <f>+IF(D426="","",MAX(A$1:A425)+1)</f>
        <v/>
      </c>
      <c r="B426" s="238" t="str">
        <f>IF(Process_Unit_Source_Desc!C448="","",Process_Unit_Source_Desc!C448)</f>
        <v/>
      </c>
      <c r="C426" s="239" t="str">
        <f t="shared" si="70"/>
        <v/>
      </c>
      <c r="D426" s="238" t="str">
        <f>IF(COUNTIF(B$2:B426,B426)=1,B426,"")</f>
        <v/>
      </c>
      <c r="T426" s="106" t="str">
        <f>+IF(Y426="","",MAX(T$1:T425)+1)</f>
        <v/>
      </c>
      <c r="U426" s="107" t="str">
        <f>IF(Emission_Limit_Detail!B448="","",Emission_Limit_Detail!B448)</f>
        <v/>
      </c>
      <c r="V426" s="107" t="str">
        <f>IF(Emission_Limit_Detail!C448="","",Emission_Limit_Detail!C448)</f>
        <v/>
      </c>
      <c r="W426" s="107" t="str">
        <f>IF(Emission_Limit_Detail!E448="","",Emission_Limit_Detail!E448)</f>
        <v/>
      </c>
      <c r="X426" s="107" t="str">
        <f t="shared" si="71"/>
        <v/>
      </c>
      <c r="Y426" s="108" t="str">
        <f>IF(COUNTIF(X$2:X426,X426)=1,X426,"")</f>
        <v/>
      </c>
      <c r="Z426" s="109" t="str">
        <f t="shared" si="72"/>
        <v/>
      </c>
      <c r="AA426" s="109" t="str">
        <f t="shared" si="73"/>
        <v/>
      </c>
      <c r="AB426" s="109" t="str">
        <f t="shared" si="74"/>
        <v/>
      </c>
      <c r="AC426" s="109" t="str">
        <f t="shared" si="75"/>
        <v/>
      </c>
      <c r="AD426" s="109" t="str">
        <f t="shared" si="76"/>
        <v/>
      </c>
      <c r="AE426" s="109"/>
    </row>
    <row r="427" spans="1:31" ht="16.5" x14ac:dyDescent="0.45">
      <c r="A427" s="171" t="str">
        <f>+IF(D427="","",MAX(A$1:A426)+1)</f>
        <v/>
      </c>
      <c r="B427" s="99" t="str">
        <f>IF(Process_Unit_Source_Desc!C449="","",Process_Unit_Source_Desc!C449)</f>
        <v/>
      </c>
      <c r="C427" s="82" t="str">
        <f t="shared" si="70"/>
        <v/>
      </c>
      <c r="D427" s="99" t="str">
        <f>IF(COUNTIF(B$2:B427,B427)=1,B427,"")</f>
        <v/>
      </c>
      <c r="T427" s="106" t="str">
        <f>+IF(Y427="","",MAX(T$1:T426)+1)</f>
        <v/>
      </c>
      <c r="U427" s="107" t="str">
        <f>IF(Emission_Limit_Detail!B449="","",Emission_Limit_Detail!B449)</f>
        <v/>
      </c>
      <c r="V427" s="107" t="str">
        <f>IF(Emission_Limit_Detail!C449="","",Emission_Limit_Detail!C449)</f>
        <v/>
      </c>
      <c r="W427" s="107" t="str">
        <f>IF(Emission_Limit_Detail!E449="","",Emission_Limit_Detail!E449)</f>
        <v/>
      </c>
      <c r="X427" s="107" t="str">
        <f t="shared" si="71"/>
        <v/>
      </c>
      <c r="Y427" s="108" t="str">
        <f>IF(COUNTIF(X$2:X427,X427)=1,X427,"")</f>
        <v/>
      </c>
      <c r="Z427" s="109" t="str">
        <f t="shared" si="72"/>
        <v/>
      </c>
      <c r="AA427" s="109" t="str">
        <f t="shared" si="73"/>
        <v/>
      </c>
      <c r="AB427" s="109" t="str">
        <f t="shared" si="74"/>
        <v/>
      </c>
      <c r="AC427" s="109" t="str">
        <f t="shared" si="75"/>
        <v/>
      </c>
      <c r="AD427" s="109" t="str">
        <f t="shared" si="76"/>
        <v/>
      </c>
      <c r="AE427" s="109"/>
    </row>
    <row r="428" spans="1:31" ht="16.5" x14ac:dyDescent="0.45">
      <c r="A428" s="115" t="str">
        <f>+IF(D428="","",MAX(A$1:A427)+1)</f>
        <v/>
      </c>
      <c r="B428" s="238" t="str">
        <f>IF(Process_Unit_Source_Desc!C450="","",Process_Unit_Source_Desc!C450)</f>
        <v/>
      </c>
      <c r="C428" s="239" t="str">
        <f t="shared" si="70"/>
        <v/>
      </c>
      <c r="D428" s="238" t="str">
        <f>IF(COUNTIF(B$2:B428,B428)=1,B428,"")</f>
        <v/>
      </c>
      <c r="T428" s="106" t="str">
        <f>+IF(Y428="","",MAX(T$1:T427)+1)</f>
        <v/>
      </c>
      <c r="U428" s="107" t="str">
        <f>IF(Emission_Limit_Detail!B450="","",Emission_Limit_Detail!B450)</f>
        <v/>
      </c>
      <c r="V428" s="107" t="str">
        <f>IF(Emission_Limit_Detail!C450="","",Emission_Limit_Detail!C450)</f>
        <v/>
      </c>
      <c r="W428" s="107" t="str">
        <f>IF(Emission_Limit_Detail!E450="","",Emission_Limit_Detail!E450)</f>
        <v/>
      </c>
      <c r="X428" s="107" t="str">
        <f t="shared" si="71"/>
        <v/>
      </c>
      <c r="Y428" s="108" t="str">
        <f>IF(COUNTIF(X$2:X428,X428)=1,X428,"")</f>
        <v/>
      </c>
      <c r="Z428" s="109" t="str">
        <f t="shared" si="72"/>
        <v/>
      </c>
      <c r="AA428" s="109" t="str">
        <f t="shared" si="73"/>
        <v/>
      </c>
      <c r="AB428" s="109" t="str">
        <f t="shared" si="74"/>
        <v/>
      </c>
      <c r="AC428" s="109" t="str">
        <f t="shared" si="75"/>
        <v/>
      </c>
      <c r="AD428" s="109" t="str">
        <f t="shared" si="76"/>
        <v/>
      </c>
      <c r="AE428" s="109"/>
    </row>
    <row r="429" spans="1:31" ht="16.5" x14ac:dyDescent="0.45">
      <c r="A429" s="171" t="str">
        <f>+IF(D429="","",MAX(A$1:A428)+1)</f>
        <v/>
      </c>
      <c r="B429" s="99" t="str">
        <f>IF(Process_Unit_Source_Desc!C451="","",Process_Unit_Source_Desc!C451)</f>
        <v/>
      </c>
      <c r="C429" s="82" t="str">
        <f t="shared" si="70"/>
        <v/>
      </c>
      <c r="D429" s="99" t="str">
        <f>IF(COUNTIF(B$2:B429,B429)=1,B429,"")</f>
        <v/>
      </c>
      <c r="T429" s="106" t="str">
        <f>+IF(Y429="","",MAX(T$1:T428)+1)</f>
        <v/>
      </c>
      <c r="U429" s="107" t="str">
        <f>IF(Emission_Limit_Detail!B451="","",Emission_Limit_Detail!B451)</f>
        <v/>
      </c>
      <c r="V429" s="107" t="str">
        <f>IF(Emission_Limit_Detail!C451="","",Emission_Limit_Detail!C451)</f>
        <v/>
      </c>
      <c r="W429" s="107" t="str">
        <f>IF(Emission_Limit_Detail!E451="","",Emission_Limit_Detail!E451)</f>
        <v/>
      </c>
      <c r="X429" s="107" t="str">
        <f t="shared" si="71"/>
        <v/>
      </c>
      <c r="Y429" s="108" t="str">
        <f>IF(COUNTIF(X$2:X429,X429)=1,X429,"")</f>
        <v/>
      </c>
      <c r="Z429" s="109" t="str">
        <f t="shared" si="72"/>
        <v/>
      </c>
      <c r="AA429" s="109" t="str">
        <f t="shared" si="73"/>
        <v/>
      </c>
      <c r="AB429" s="109" t="str">
        <f t="shared" si="74"/>
        <v/>
      </c>
      <c r="AC429" s="109" t="str">
        <f t="shared" si="75"/>
        <v/>
      </c>
      <c r="AD429" s="109" t="str">
        <f t="shared" si="76"/>
        <v/>
      </c>
      <c r="AE429" s="109"/>
    </row>
    <row r="430" spans="1:31" ht="16.5" x14ac:dyDescent="0.45">
      <c r="A430" s="115" t="str">
        <f>+IF(D430="","",MAX(A$1:A429)+1)</f>
        <v/>
      </c>
      <c r="B430" s="238" t="str">
        <f>IF(Process_Unit_Source_Desc!C452="","",Process_Unit_Source_Desc!C452)</f>
        <v/>
      </c>
      <c r="C430" s="239" t="str">
        <f t="shared" si="70"/>
        <v/>
      </c>
      <c r="D430" s="238" t="str">
        <f>IF(COUNTIF(B$2:B430,B430)=1,B430,"")</f>
        <v/>
      </c>
      <c r="T430" s="106" t="str">
        <f>+IF(Y430="","",MAX(T$1:T429)+1)</f>
        <v/>
      </c>
      <c r="U430" s="107" t="str">
        <f>IF(Emission_Limit_Detail!B452="","",Emission_Limit_Detail!B452)</f>
        <v/>
      </c>
      <c r="V430" s="107" t="str">
        <f>IF(Emission_Limit_Detail!C452="","",Emission_Limit_Detail!C452)</f>
        <v/>
      </c>
      <c r="W430" s="107" t="str">
        <f>IF(Emission_Limit_Detail!E452="","",Emission_Limit_Detail!E452)</f>
        <v/>
      </c>
      <c r="X430" s="107" t="str">
        <f t="shared" si="71"/>
        <v/>
      </c>
      <c r="Y430" s="108" t="str">
        <f>IF(COUNTIF(X$2:X430,X430)=1,X430,"")</f>
        <v/>
      </c>
      <c r="Z430" s="109" t="str">
        <f t="shared" si="72"/>
        <v/>
      </c>
      <c r="AA430" s="109" t="str">
        <f t="shared" si="73"/>
        <v/>
      </c>
      <c r="AB430" s="109" t="str">
        <f t="shared" si="74"/>
        <v/>
      </c>
      <c r="AC430" s="109" t="str">
        <f t="shared" si="75"/>
        <v/>
      </c>
      <c r="AD430" s="109" t="str">
        <f t="shared" si="76"/>
        <v/>
      </c>
      <c r="AE430" s="109"/>
    </row>
    <row r="431" spans="1:31" ht="16.5" x14ac:dyDescent="0.45">
      <c r="A431" s="171" t="str">
        <f>+IF(D431="","",MAX(A$1:A430)+1)</f>
        <v/>
      </c>
      <c r="B431" s="99" t="str">
        <f>IF(Process_Unit_Source_Desc!C453="","",Process_Unit_Source_Desc!C453)</f>
        <v/>
      </c>
      <c r="C431" s="82" t="str">
        <f t="shared" si="70"/>
        <v/>
      </c>
      <c r="D431" s="99" t="str">
        <f>IF(COUNTIF(B$2:B431,B431)=1,B431,"")</f>
        <v/>
      </c>
      <c r="T431" s="106" t="str">
        <f>+IF(Y431="","",MAX(T$1:T430)+1)</f>
        <v/>
      </c>
      <c r="U431" s="107" t="str">
        <f>IF(Emission_Limit_Detail!B453="","",Emission_Limit_Detail!B453)</f>
        <v/>
      </c>
      <c r="V431" s="107" t="str">
        <f>IF(Emission_Limit_Detail!C453="","",Emission_Limit_Detail!C453)</f>
        <v/>
      </c>
      <c r="W431" s="107" t="str">
        <f>IF(Emission_Limit_Detail!E453="","",Emission_Limit_Detail!E453)</f>
        <v/>
      </c>
      <c r="X431" s="107" t="str">
        <f t="shared" si="71"/>
        <v/>
      </c>
      <c r="Y431" s="108" t="str">
        <f>IF(COUNTIF(X$2:X431,X431)=1,X431,"")</f>
        <v/>
      </c>
      <c r="Z431" s="109" t="str">
        <f t="shared" si="72"/>
        <v/>
      </c>
      <c r="AA431" s="109" t="str">
        <f t="shared" si="73"/>
        <v/>
      </c>
      <c r="AB431" s="109" t="str">
        <f t="shared" si="74"/>
        <v/>
      </c>
      <c r="AC431" s="109" t="str">
        <f t="shared" si="75"/>
        <v/>
      </c>
      <c r="AD431" s="109" t="str">
        <f t="shared" si="76"/>
        <v/>
      </c>
      <c r="AE431" s="109"/>
    </row>
    <row r="432" spans="1:31" ht="16.5" x14ac:dyDescent="0.45">
      <c r="A432" s="115" t="str">
        <f>+IF(D432="","",MAX(A$1:A431)+1)</f>
        <v/>
      </c>
      <c r="B432" s="238" t="str">
        <f>IF(Process_Unit_Source_Desc!C454="","",Process_Unit_Source_Desc!C454)</f>
        <v/>
      </c>
      <c r="C432" s="239" t="str">
        <f t="shared" si="70"/>
        <v/>
      </c>
      <c r="D432" s="238" t="str">
        <f>IF(COUNTIF(B$2:B432,B432)=1,B432,"")</f>
        <v/>
      </c>
      <c r="T432" s="106" t="str">
        <f>+IF(Y432="","",MAX(T$1:T431)+1)</f>
        <v/>
      </c>
      <c r="U432" s="107" t="str">
        <f>IF(Emission_Limit_Detail!B454="","",Emission_Limit_Detail!B454)</f>
        <v/>
      </c>
      <c r="V432" s="107" t="str">
        <f>IF(Emission_Limit_Detail!C454="","",Emission_Limit_Detail!C454)</f>
        <v/>
      </c>
      <c r="W432" s="107" t="str">
        <f>IF(Emission_Limit_Detail!E454="","",Emission_Limit_Detail!E454)</f>
        <v/>
      </c>
      <c r="X432" s="107" t="str">
        <f t="shared" si="71"/>
        <v/>
      </c>
      <c r="Y432" s="108" t="str">
        <f>IF(COUNTIF(X$2:X432,X432)=1,X432,"")</f>
        <v/>
      </c>
      <c r="Z432" s="109" t="str">
        <f t="shared" si="72"/>
        <v/>
      </c>
      <c r="AA432" s="109" t="str">
        <f t="shared" si="73"/>
        <v/>
      </c>
      <c r="AB432" s="109" t="str">
        <f t="shared" si="74"/>
        <v/>
      </c>
      <c r="AC432" s="109" t="str">
        <f t="shared" si="75"/>
        <v/>
      </c>
      <c r="AD432" s="109" t="str">
        <f t="shared" si="76"/>
        <v/>
      </c>
      <c r="AE432" s="109"/>
    </row>
    <row r="433" spans="1:31" ht="16.5" x14ac:dyDescent="0.45">
      <c r="A433" s="171" t="str">
        <f>+IF(D433="","",MAX(A$1:A432)+1)</f>
        <v/>
      </c>
      <c r="B433" s="99" t="str">
        <f>IF(Process_Unit_Source_Desc!C455="","",Process_Unit_Source_Desc!C455)</f>
        <v/>
      </c>
      <c r="C433" s="82" t="str">
        <f t="shared" si="70"/>
        <v/>
      </c>
      <c r="D433" s="99" t="str">
        <f>IF(COUNTIF(B$2:B433,B433)=1,B433,"")</f>
        <v/>
      </c>
      <c r="T433" s="106" t="str">
        <f>+IF(Y433="","",MAX(T$1:T432)+1)</f>
        <v/>
      </c>
      <c r="U433" s="107" t="str">
        <f>IF(Emission_Limit_Detail!B455="","",Emission_Limit_Detail!B455)</f>
        <v/>
      </c>
      <c r="V433" s="107" t="str">
        <f>IF(Emission_Limit_Detail!C455="","",Emission_Limit_Detail!C455)</f>
        <v/>
      </c>
      <c r="W433" s="107" t="str">
        <f>IF(Emission_Limit_Detail!E455="","",Emission_Limit_Detail!E455)</f>
        <v/>
      </c>
      <c r="X433" s="107" t="str">
        <f t="shared" si="71"/>
        <v/>
      </c>
      <c r="Y433" s="108" t="str">
        <f>IF(COUNTIF(X$2:X433,X433)=1,X433,"")</f>
        <v/>
      </c>
      <c r="Z433" s="109" t="str">
        <f t="shared" si="72"/>
        <v/>
      </c>
      <c r="AA433" s="109" t="str">
        <f t="shared" si="73"/>
        <v/>
      </c>
      <c r="AB433" s="109" t="str">
        <f t="shared" si="74"/>
        <v/>
      </c>
      <c r="AC433" s="109" t="str">
        <f t="shared" si="75"/>
        <v/>
      </c>
      <c r="AD433" s="109" t="str">
        <f t="shared" si="76"/>
        <v/>
      </c>
      <c r="AE433" s="109"/>
    </row>
    <row r="434" spans="1:31" ht="16.5" x14ac:dyDescent="0.45">
      <c r="A434" s="115" t="str">
        <f>+IF(D434="","",MAX(A$1:A433)+1)</f>
        <v/>
      </c>
      <c r="B434" s="238" t="str">
        <f>IF(Process_Unit_Source_Desc!C456="","",Process_Unit_Source_Desc!C456)</f>
        <v/>
      </c>
      <c r="C434" s="239" t="str">
        <f t="shared" si="70"/>
        <v/>
      </c>
      <c r="D434" s="238" t="str">
        <f>IF(COUNTIF(B$2:B434,B434)=1,B434,"")</f>
        <v/>
      </c>
      <c r="T434" s="106" t="str">
        <f>+IF(Y434="","",MAX(T$1:T433)+1)</f>
        <v/>
      </c>
      <c r="U434" s="107" t="str">
        <f>IF(Emission_Limit_Detail!B456="","",Emission_Limit_Detail!B456)</f>
        <v/>
      </c>
      <c r="V434" s="107" t="str">
        <f>IF(Emission_Limit_Detail!C456="","",Emission_Limit_Detail!C456)</f>
        <v/>
      </c>
      <c r="W434" s="107" t="str">
        <f>IF(Emission_Limit_Detail!E456="","",Emission_Limit_Detail!E456)</f>
        <v/>
      </c>
      <c r="X434" s="107" t="str">
        <f t="shared" si="71"/>
        <v/>
      </c>
      <c r="Y434" s="108" t="str">
        <f>IF(COUNTIF(X$2:X434,X434)=1,X434,"")</f>
        <v/>
      </c>
      <c r="Z434" s="109" t="str">
        <f t="shared" si="72"/>
        <v/>
      </c>
      <c r="AA434" s="109" t="str">
        <f t="shared" si="73"/>
        <v/>
      </c>
      <c r="AB434" s="109" t="str">
        <f t="shared" si="74"/>
        <v/>
      </c>
      <c r="AC434" s="109" t="str">
        <f t="shared" si="75"/>
        <v/>
      </c>
      <c r="AD434" s="109" t="str">
        <f t="shared" si="76"/>
        <v/>
      </c>
      <c r="AE434" s="109"/>
    </row>
    <row r="435" spans="1:31" ht="16.5" x14ac:dyDescent="0.45">
      <c r="A435" s="171" t="str">
        <f>+IF(D435="","",MAX(A$1:A434)+1)</f>
        <v/>
      </c>
      <c r="B435" s="99" t="str">
        <f>IF(Process_Unit_Source_Desc!C457="","",Process_Unit_Source_Desc!C457)</f>
        <v/>
      </c>
      <c r="C435" s="82" t="str">
        <f t="shared" si="70"/>
        <v/>
      </c>
      <c r="D435" s="99" t="str">
        <f>IF(COUNTIF(B$2:B435,B435)=1,B435,"")</f>
        <v/>
      </c>
      <c r="T435" s="106" t="str">
        <f>+IF(Y435="","",MAX(T$1:T434)+1)</f>
        <v/>
      </c>
      <c r="U435" s="107" t="str">
        <f>IF(Emission_Limit_Detail!B457="","",Emission_Limit_Detail!B457)</f>
        <v/>
      </c>
      <c r="V435" s="107" t="str">
        <f>IF(Emission_Limit_Detail!C457="","",Emission_Limit_Detail!C457)</f>
        <v/>
      </c>
      <c r="W435" s="107" t="str">
        <f>IF(Emission_Limit_Detail!E457="","",Emission_Limit_Detail!E457)</f>
        <v/>
      </c>
      <c r="X435" s="107" t="str">
        <f t="shared" si="71"/>
        <v/>
      </c>
      <c r="Y435" s="108" t="str">
        <f>IF(COUNTIF(X$2:X435,X435)=1,X435,"")</f>
        <v/>
      </c>
      <c r="Z435" s="109" t="str">
        <f t="shared" si="72"/>
        <v/>
      </c>
      <c r="AA435" s="109" t="str">
        <f t="shared" si="73"/>
        <v/>
      </c>
      <c r="AB435" s="109" t="str">
        <f t="shared" si="74"/>
        <v/>
      </c>
      <c r="AC435" s="109" t="str">
        <f t="shared" si="75"/>
        <v/>
      </c>
      <c r="AD435" s="109" t="str">
        <f t="shared" si="76"/>
        <v/>
      </c>
      <c r="AE435" s="109"/>
    </row>
    <row r="436" spans="1:31" ht="16.5" x14ac:dyDescent="0.45">
      <c r="A436" s="115" t="str">
        <f>+IF(D436="","",MAX(A$1:A435)+1)</f>
        <v/>
      </c>
      <c r="B436" s="238" t="str">
        <f>IF(Process_Unit_Source_Desc!C458="","",Process_Unit_Source_Desc!C458)</f>
        <v/>
      </c>
      <c r="C436" s="239" t="str">
        <f t="shared" si="70"/>
        <v/>
      </c>
      <c r="D436" s="238" t="str">
        <f>IF(COUNTIF(B$2:B436,B436)=1,B436,"")</f>
        <v/>
      </c>
      <c r="T436" s="106" t="str">
        <f>+IF(Y436="","",MAX(T$1:T435)+1)</f>
        <v/>
      </c>
      <c r="U436" s="107" t="str">
        <f>IF(Emission_Limit_Detail!B458="","",Emission_Limit_Detail!B458)</f>
        <v/>
      </c>
      <c r="V436" s="107" t="str">
        <f>IF(Emission_Limit_Detail!C458="","",Emission_Limit_Detail!C458)</f>
        <v/>
      </c>
      <c r="W436" s="107" t="str">
        <f>IF(Emission_Limit_Detail!E458="","",Emission_Limit_Detail!E458)</f>
        <v/>
      </c>
      <c r="X436" s="107" t="str">
        <f t="shared" si="71"/>
        <v/>
      </c>
      <c r="Y436" s="108" t="str">
        <f>IF(COUNTIF(X$2:X436,X436)=1,X436,"")</f>
        <v/>
      </c>
      <c r="Z436" s="109" t="str">
        <f t="shared" si="72"/>
        <v/>
      </c>
      <c r="AA436" s="109" t="str">
        <f t="shared" si="73"/>
        <v/>
      </c>
      <c r="AB436" s="109" t="str">
        <f t="shared" si="74"/>
        <v/>
      </c>
      <c r="AC436" s="109" t="str">
        <f t="shared" si="75"/>
        <v/>
      </c>
      <c r="AD436" s="109" t="str">
        <f t="shared" si="76"/>
        <v/>
      </c>
      <c r="AE436" s="109"/>
    </row>
    <row r="437" spans="1:31" ht="16.5" x14ac:dyDescent="0.45">
      <c r="A437" s="171" t="str">
        <f>+IF(D437="","",MAX(A$1:A436)+1)</f>
        <v/>
      </c>
      <c r="B437" s="99" t="str">
        <f>IF(Process_Unit_Source_Desc!C459="","",Process_Unit_Source_Desc!C459)</f>
        <v/>
      </c>
      <c r="C437" s="82" t="str">
        <f t="shared" si="70"/>
        <v/>
      </c>
      <c r="D437" s="99" t="str">
        <f>IF(COUNTIF(B$2:B437,B437)=1,B437,"")</f>
        <v/>
      </c>
      <c r="T437" s="106" t="str">
        <f>+IF(Y437="","",MAX(T$1:T436)+1)</f>
        <v/>
      </c>
      <c r="U437" s="107" t="str">
        <f>IF(Emission_Limit_Detail!B459="","",Emission_Limit_Detail!B459)</f>
        <v/>
      </c>
      <c r="V437" s="107" t="str">
        <f>IF(Emission_Limit_Detail!C459="","",Emission_Limit_Detail!C459)</f>
        <v/>
      </c>
      <c r="W437" s="107" t="str">
        <f>IF(Emission_Limit_Detail!E459="","",Emission_Limit_Detail!E459)</f>
        <v/>
      </c>
      <c r="X437" s="107" t="str">
        <f t="shared" si="71"/>
        <v/>
      </c>
      <c r="Y437" s="108" t="str">
        <f>IF(COUNTIF(X$2:X437,X437)=1,X437,"")</f>
        <v/>
      </c>
      <c r="Z437" s="109" t="str">
        <f t="shared" si="72"/>
        <v/>
      </c>
      <c r="AA437" s="109" t="str">
        <f t="shared" si="73"/>
        <v/>
      </c>
      <c r="AB437" s="109" t="str">
        <f t="shared" si="74"/>
        <v/>
      </c>
      <c r="AC437" s="109" t="str">
        <f t="shared" si="75"/>
        <v/>
      </c>
      <c r="AD437" s="109" t="str">
        <f t="shared" si="76"/>
        <v/>
      </c>
      <c r="AE437" s="109"/>
    </row>
    <row r="438" spans="1:31" ht="16.5" x14ac:dyDescent="0.45">
      <c r="A438" s="115" t="str">
        <f>+IF(D438="","",MAX(A$1:A437)+1)</f>
        <v/>
      </c>
      <c r="B438" s="238" t="str">
        <f>IF(Process_Unit_Source_Desc!C460="","",Process_Unit_Source_Desc!C460)</f>
        <v/>
      </c>
      <c r="C438" s="239" t="str">
        <f t="shared" si="70"/>
        <v/>
      </c>
      <c r="D438" s="238" t="str">
        <f>IF(COUNTIF(B$2:B438,B438)=1,B438,"")</f>
        <v/>
      </c>
      <c r="T438" s="106" t="str">
        <f>+IF(Y438="","",MAX(T$1:T437)+1)</f>
        <v/>
      </c>
      <c r="U438" s="107" t="str">
        <f>IF(Emission_Limit_Detail!B460="","",Emission_Limit_Detail!B460)</f>
        <v/>
      </c>
      <c r="V438" s="107" t="str">
        <f>IF(Emission_Limit_Detail!C460="","",Emission_Limit_Detail!C460)</f>
        <v/>
      </c>
      <c r="W438" s="107" t="str">
        <f>IF(Emission_Limit_Detail!E460="","",Emission_Limit_Detail!E460)</f>
        <v/>
      </c>
      <c r="X438" s="107" t="str">
        <f t="shared" si="71"/>
        <v/>
      </c>
      <c r="Y438" s="108" t="str">
        <f>IF(COUNTIF(X$2:X438,X438)=1,X438,"")</f>
        <v/>
      </c>
      <c r="Z438" s="109" t="str">
        <f t="shared" si="72"/>
        <v/>
      </c>
      <c r="AA438" s="109" t="str">
        <f t="shared" si="73"/>
        <v/>
      </c>
      <c r="AB438" s="109" t="str">
        <f t="shared" si="74"/>
        <v/>
      </c>
      <c r="AC438" s="109" t="str">
        <f t="shared" si="75"/>
        <v/>
      </c>
      <c r="AD438" s="109" t="str">
        <f t="shared" si="76"/>
        <v/>
      </c>
      <c r="AE438" s="109"/>
    </row>
    <row r="439" spans="1:31" ht="16.5" x14ac:dyDescent="0.45">
      <c r="A439" s="171" t="str">
        <f>+IF(D439="","",MAX(A$1:A438)+1)</f>
        <v/>
      </c>
      <c r="B439" s="99" t="str">
        <f>IF(Process_Unit_Source_Desc!C461="","",Process_Unit_Source_Desc!C461)</f>
        <v/>
      </c>
      <c r="C439" s="82" t="str">
        <f t="shared" si="70"/>
        <v/>
      </c>
      <c r="D439" s="99" t="str">
        <f>IF(COUNTIF(B$2:B439,B439)=1,B439,"")</f>
        <v/>
      </c>
      <c r="T439" s="106" t="str">
        <f>+IF(Y439="","",MAX(T$1:T438)+1)</f>
        <v/>
      </c>
      <c r="U439" s="107" t="str">
        <f>IF(Emission_Limit_Detail!B461="","",Emission_Limit_Detail!B461)</f>
        <v/>
      </c>
      <c r="V439" s="107" t="str">
        <f>IF(Emission_Limit_Detail!C461="","",Emission_Limit_Detail!C461)</f>
        <v/>
      </c>
      <c r="W439" s="107" t="str">
        <f>IF(Emission_Limit_Detail!E461="","",Emission_Limit_Detail!E461)</f>
        <v/>
      </c>
      <c r="X439" s="107" t="str">
        <f t="shared" si="71"/>
        <v/>
      </c>
      <c r="Y439" s="108" t="str">
        <f>IF(COUNTIF(X$2:X439,X439)=1,X439,"")</f>
        <v/>
      </c>
      <c r="Z439" s="109" t="str">
        <f t="shared" si="72"/>
        <v/>
      </c>
      <c r="AA439" s="109" t="str">
        <f t="shared" si="73"/>
        <v/>
      </c>
      <c r="AB439" s="109" t="str">
        <f t="shared" si="74"/>
        <v/>
      </c>
      <c r="AC439" s="109" t="str">
        <f t="shared" si="75"/>
        <v/>
      </c>
      <c r="AD439" s="109" t="str">
        <f t="shared" si="76"/>
        <v/>
      </c>
      <c r="AE439" s="109"/>
    </row>
    <row r="440" spans="1:31" ht="16.5" x14ac:dyDescent="0.45">
      <c r="A440" s="115" t="str">
        <f>+IF(D440="","",MAX(A$1:A439)+1)</f>
        <v/>
      </c>
      <c r="B440" s="238" t="str">
        <f>IF(Process_Unit_Source_Desc!C462="","",Process_Unit_Source_Desc!C462)</f>
        <v/>
      </c>
      <c r="C440" s="239" t="str">
        <f t="shared" si="70"/>
        <v/>
      </c>
      <c r="D440" s="238" t="str">
        <f>IF(COUNTIF(B$2:B440,B440)=1,B440,"")</f>
        <v/>
      </c>
      <c r="T440" s="106" t="str">
        <f>+IF(Y440="","",MAX(T$1:T439)+1)</f>
        <v/>
      </c>
      <c r="U440" s="107" t="str">
        <f>IF(Emission_Limit_Detail!B462="","",Emission_Limit_Detail!B462)</f>
        <v/>
      </c>
      <c r="V440" s="107" t="str">
        <f>IF(Emission_Limit_Detail!C462="","",Emission_Limit_Detail!C462)</f>
        <v/>
      </c>
      <c r="W440" s="107" t="str">
        <f>IF(Emission_Limit_Detail!E462="","",Emission_Limit_Detail!E462)</f>
        <v/>
      </c>
      <c r="X440" s="107" t="str">
        <f t="shared" si="71"/>
        <v/>
      </c>
      <c r="Y440" s="108" t="str">
        <f>IF(COUNTIF(X$2:X440,X440)=1,X440,"")</f>
        <v/>
      </c>
      <c r="Z440" s="109" t="str">
        <f t="shared" si="72"/>
        <v/>
      </c>
      <c r="AA440" s="109" t="str">
        <f t="shared" si="73"/>
        <v/>
      </c>
      <c r="AB440" s="109" t="str">
        <f t="shared" si="74"/>
        <v/>
      </c>
      <c r="AC440" s="109" t="str">
        <f t="shared" si="75"/>
        <v/>
      </c>
      <c r="AD440" s="109" t="str">
        <f t="shared" si="76"/>
        <v/>
      </c>
      <c r="AE440" s="109"/>
    </row>
    <row r="441" spans="1:31" ht="16.5" x14ac:dyDescent="0.45">
      <c r="A441" s="171" t="str">
        <f>+IF(D441="","",MAX(A$1:A440)+1)</f>
        <v/>
      </c>
      <c r="B441" s="99" t="str">
        <f>IF(Process_Unit_Source_Desc!C463="","",Process_Unit_Source_Desc!C463)</f>
        <v/>
      </c>
      <c r="C441" s="82" t="str">
        <f t="shared" si="70"/>
        <v/>
      </c>
      <c r="D441" s="99" t="str">
        <f>IF(COUNTIF(B$2:B441,B441)=1,B441,"")</f>
        <v/>
      </c>
      <c r="T441" s="106" t="str">
        <f>+IF(Y441="","",MAX(T$1:T440)+1)</f>
        <v/>
      </c>
      <c r="U441" s="107" t="str">
        <f>IF(Emission_Limit_Detail!B463="","",Emission_Limit_Detail!B463)</f>
        <v/>
      </c>
      <c r="V441" s="107" t="str">
        <f>IF(Emission_Limit_Detail!C463="","",Emission_Limit_Detail!C463)</f>
        <v/>
      </c>
      <c r="W441" s="107" t="str">
        <f>IF(Emission_Limit_Detail!E463="","",Emission_Limit_Detail!E463)</f>
        <v/>
      </c>
      <c r="X441" s="107" t="str">
        <f t="shared" si="71"/>
        <v/>
      </c>
      <c r="Y441" s="108" t="str">
        <f>IF(COUNTIF(X$2:X441,X441)=1,X441,"")</f>
        <v/>
      </c>
      <c r="Z441" s="109" t="str">
        <f t="shared" si="72"/>
        <v/>
      </c>
      <c r="AA441" s="109" t="str">
        <f t="shared" si="73"/>
        <v/>
      </c>
      <c r="AB441" s="109" t="str">
        <f t="shared" si="74"/>
        <v/>
      </c>
      <c r="AC441" s="109" t="str">
        <f t="shared" si="75"/>
        <v/>
      </c>
      <c r="AD441" s="109" t="str">
        <f t="shared" si="76"/>
        <v/>
      </c>
      <c r="AE441" s="109"/>
    </row>
    <row r="442" spans="1:31" ht="16.5" x14ac:dyDescent="0.45">
      <c r="A442" s="115" t="str">
        <f>+IF(D442="","",MAX(A$1:A441)+1)</f>
        <v/>
      </c>
      <c r="B442" s="238" t="str">
        <f>IF(Process_Unit_Source_Desc!C464="","",Process_Unit_Source_Desc!C464)</f>
        <v/>
      </c>
      <c r="C442" s="239" t="str">
        <f t="shared" si="70"/>
        <v/>
      </c>
      <c r="D442" s="238" t="str">
        <f>IF(COUNTIF(B$2:B442,B442)=1,B442,"")</f>
        <v/>
      </c>
      <c r="T442" s="106" t="str">
        <f>+IF(Y442="","",MAX(T$1:T441)+1)</f>
        <v/>
      </c>
      <c r="U442" s="107" t="str">
        <f>IF(Emission_Limit_Detail!B464="","",Emission_Limit_Detail!B464)</f>
        <v/>
      </c>
      <c r="V442" s="107" t="str">
        <f>IF(Emission_Limit_Detail!C464="","",Emission_Limit_Detail!C464)</f>
        <v/>
      </c>
      <c r="W442" s="107" t="str">
        <f>IF(Emission_Limit_Detail!E464="","",Emission_Limit_Detail!E464)</f>
        <v/>
      </c>
      <c r="X442" s="107" t="str">
        <f t="shared" si="71"/>
        <v/>
      </c>
      <c r="Y442" s="108" t="str">
        <f>IF(COUNTIF(X$2:X442,X442)=1,X442,"")</f>
        <v/>
      </c>
      <c r="Z442" s="109" t="str">
        <f t="shared" si="72"/>
        <v/>
      </c>
      <c r="AA442" s="109" t="str">
        <f t="shared" si="73"/>
        <v/>
      </c>
      <c r="AB442" s="109" t="str">
        <f t="shared" si="74"/>
        <v/>
      </c>
      <c r="AC442" s="109" t="str">
        <f t="shared" si="75"/>
        <v/>
      </c>
      <c r="AD442" s="109" t="str">
        <f t="shared" si="76"/>
        <v/>
      </c>
      <c r="AE442" s="109"/>
    </row>
    <row r="443" spans="1:31" ht="16.5" x14ac:dyDescent="0.45">
      <c r="A443" s="171" t="str">
        <f>+IF(D443="","",MAX(A$1:A442)+1)</f>
        <v/>
      </c>
      <c r="B443" s="99" t="str">
        <f>IF(Process_Unit_Source_Desc!C465="","",Process_Unit_Source_Desc!C465)</f>
        <v/>
      </c>
      <c r="C443" s="82" t="str">
        <f t="shared" si="70"/>
        <v/>
      </c>
      <c r="D443" s="99" t="str">
        <f>IF(COUNTIF(B$2:B443,B443)=1,B443,"")</f>
        <v/>
      </c>
      <c r="T443" s="106" t="str">
        <f>+IF(Y443="","",MAX(T$1:T442)+1)</f>
        <v/>
      </c>
      <c r="U443" s="107" t="str">
        <f>IF(Emission_Limit_Detail!B465="","",Emission_Limit_Detail!B465)</f>
        <v/>
      </c>
      <c r="V443" s="107" t="str">
        <f>IF(Emission_Limit_Detail!C465="","",Emission_Limit_Detail!C465)</f>
        <v/>
      </c>
      <c r="W443" s="107" t="str">
        <f>IF(Emission_Limit_Detail!E465="","",Emission_Limit_Detail!E465)</f>
        <v/>
      </c>
      <c r="X443" s="107" t="str">
        <f t="shared" si="71"/>
        <v/>
      </c>
      <c r="Y443" s="108" t="str">
        <f>IF(COUNTIF(X$2:X443,X443)=1,X443,"")</f>
        <v/>
      </c>
      <c r="Z443" s="109" t="str">
        <f t="shared" si="72"/>
        <v/>
      </c>
      <c r="AA443" s="109" t="str">
        <f t="shared" si="73"/>
        <v/>
      </c>
      <c r="AB443" s="109" t="str">
        <f t="shared" si="74"/>
        <v/>
      </c>
      <c r="AC443" s="109" t="str">
        <f t="shared" si="75"/>
        <v/>
      </c>
      <c r="AD443" s="109" t="str">
        <f t="shared" si="76"/>
        <v/>
      </c>
      <c r="AE443" s="109"/>
    </row>
    <row r="444" spans="1:31" ht="16.5" x14ac:dyDescent="0.45">
      <c r="A444" s="115" t="str">
        <f>+IF(D444="","",MAX(A$1:A443)+1)</f>
        <v/>
      </c>
      <c r="B444" s="238" t="str">
        <f>IF(Process_Unit_Source_Desc!C466="","",Process_Unit_Source_Desc!C466)</f>
        <v/>
      </c>
      <c r="C444" s="239" t="str">
        <f t="shared" si="70"/>
        <v/>
      </c>
      <c r="D444" s="238" t="str">
        <f>IF(COUNTIF(B$2:B444,B444)=1,B444,"")</f>
        <v/>
      </c>
      <c r="T444" s="106" t="str">
        <f>+IF(Y444="","",MAX(T$1:T443)+1)</f>
        <v/>
      </c>
      <c r="U444" s="107" t="str">
        <f>IF(Emission_Limit_Detail!B466="","",Emission_Limit_Detail!B466)</f>
        <v/>
      </c>
      <c r="V444" s="107" t="str">
        <f>IF(Emission_Limit_Detail!C466="","",Emission_Limit_Detail!C466)</f>
        <v/>
      </c>
      <c r="W444" s="107" t="str">
        <f>IF(Emission_Limit_Detail!E466="","",Emission_Limit_Detail!E466)</f>
        <v/>
      </c>
      <c r="X444" s="107" t="str">
        <f t="shared" si="71"/>
        <v/>
      </c>
      <c r="Y444" s="108" t="str">
        <f>IF(COUNTIF(X$2:X444,X444)=1,X444,"")</f>
        <v/>
      </c>
      <c r="Z444" s="109" t="str">
        <f t="shared" si="72"/>
        <v/>
      </c>
      <c r="AA444" s="109" t="str">
        <f t="shared" si="73"/>
        <v/>
      </c>
      <c r="AB444" s="109" t="str">
        <f t="shared" si="74"/>
        <v/>
      </c>
      <c r="AC444" s="109" t="str">
        <f t="shared" si="75"/>
        <v/>
      </c>
      <c r="AD444" s="109" t="str">
        <f t="shared" si="76"/>
        <v/>
      </c>
      <c r="AE444" s="109"/>
    </row>
    <row r="445" spans="1:31" ht="16.5" x14ac:dyDescent="0.45">
      <c r="A445" s="171" t="str">
        <f>+IF(D445="","",MAX(A$1:A444)+1)</f>
        <v/>
      </c>
      <c r="B445" s="99" t="str">
        <f>IF(Process_Unit_Source_Desc!C467="","",Process_Unit_Source_Desc!C467)</f>
        <v/>
      </c>
      <c r="C445" s="82" t="str">
        <f t="shared" si="70"/>
        <v/>
      </c>
      <c r="D445" s="99" t="str">
        <f>IF(COUNTIF(B$2:B445,B445)=1,B445,"")</f>
        <v/>
      </c>
      <c r="T445" s="106" t="str">
        <f>+IF(Y445="","",MAX(T$1:T444)+1)</f>
        <v/>
      </c>
      <c r="U445" s="107" t="str">
        <f>IF(Emission_Limit_Detail!B467="","",Emission_Limit_Detail!B467)</f>
        <v/>
      </c>
      <c r="V445" s="107" t="str">
        <f>IF(Emission_Limit_Detail!C467="","",Emission_Limit_Detail!C467)</f>
        <v/>
      </c>
      <c r="W445" s="107" t="str">
        <f>IF(Emission_Limit_Detail!E467="","",Emission_Limit_Detail!E467)</f>
        <v/>
      </c>
      <c r="X445" s="107" t="str">
        <f t="shared" si="71"/>
        <v/>
      </c>
      <c r="Y445" s="108" t="str">
        <f>IF(COUNTIF(X$2:X445,X445)=1,X445,"")</f>
        <v/>
      </c>
      <c r="Z445" s="109" t="str">
        <f t="shared" si="72"/>
        <v/>
      </c>
      <c r="AA445" s="109" t="str">
        <f t="shared" si="73"/>
        <v/>
      </c>
      <c r="AB445" s="109" t="str">
        <f t="shared" si="74"/>
        <v/>
      </c>
      <c r="AC445" s="109" t="str">
        <f t="shared" si="75"/>
        <v/>
      </c>
      <c r="AD445" s="109" t="str">
        <f t="shared" si="76"/>
        <v/>
      </c>
      <c r="AE445" s="109"/>
    </row>
    <row r="446" spans="1:31" ht="16.5" x14ac:dyDescent="0.45">
      <c r="A446" s="115" t="str">
        <f>+IF(D446="","",MAX(A$1:A445)+1)</f>
        <v/>
      </c>
      <c r="B446" s="238" t="str">
        <f>IF(Process_Unit_Source_Desc!C468="","",Process_Unit_Source_Desc!C468)</f>
        <v/>
      </c>
      <c r="C446" s="239" t="str">
        <f t="shared" si="70"/>
        <v/>
      </c>
      <c r="D446" s="238" t="str">
        <f>IF(COUNTIF(B$2:B446,B446)=1,B446,"")</f>
        <v/>
      </c>
      <c r="T446" s="106" t="str">
        <f>+IF(Y446="","",MAX(T$1:T445)+1)</f>
        <v/>
      </c>
      <c r="U446" s="107" t="str">
        <f>IF(Emission_Limit_Detail!B468="","",Emission_Limit_Detail!B468)</f>
        <v/>
      </c>
      <c r="V446" s="107" t="str">
        <f>IF(Emission_Limit_Detail!C468="","",Emission_Limit_Detail!C468)</f>
        <v/>
      </c>
      <c r="W446" s="107" t="str">
        <f>IF(Emission_Limit_Detail!E468="","",Emission_Limit_Detail!E468)</f>
        <v/>
      </c>
      <c r="X446" s="107" t="str">
        <f t="shared" si="71"/>
        <v/>
      </c>
      <c r="Y446" s="108" t="str">
        <f>IF(COUNTIF(X$2:X446,X446)=1,X446,"")</f>
        <v/>
      </c>
      <c r="Z446" s="109" t="str">
        <f t="shared" si="72"/>
        <v/>
      </c>
      <c r="AA446" s="109" t="str">
        <f t="shared" si="73"/>
        <v/>
      </c>
      <c r="AB446" s="109" t="str">
        <f t="shared" si="74"/>
        <v/>
      </c>
      <c r="AC446" s="109" t="str">
        <f t="shared" si="75"/>
        <v/>
      </c>
      <c r="AD446" s="109" t="str">
        <f t="shared" si="76"/>
        <v/>
      </c>
      <c r="AE446" s="109"/>
    </row>
    <row r="447" spans="1:31" ht="16.5" x14ac:dyDescent="0.45">
      <c r="A447" s="171" t="str">
        <f>+IF(D447="","",MAX(A$1:A446)+1)</f>
        <v/>
      </c>
      <c r="B447" s="99" t="str">
        <f>IF(Process_Unit_Source_Desc!C469="","",Process_Unit_Source_Desc!C469)</f>
        <v/>
      </c>
      <c r="C447" s="82" t="str">
        <f t="shared" si="70"/>
        <v/>
      </c>
      <c r="D447" s="99" t="str">
        <f>IF(COUNTIF(B$2:B447,B447)=1,B447,"")</f>
        <v/>
      </c>
      <c r="T447" s="106" t="str">
        <f>+IF(Y447="","",MAX(T$1:T446)+1)</f>
        <v/>
      </c>
      <c r="U447" s="107" t="str">
        <f>IF(Emission_Limit_Detail!B469="","",Emission_Limit_Detail!B469)</f>
        <v/>
      </c>
      <c r="V447" s="107" t="str">
        <f>IF(Emission_Limit_Detail!C469="","",Emission_Limit_Detail!C469)</f>
        <v/>
      </c>
      <c r="W447" s="107" t="str">
        <f>IF(Emission_Limit_Detail!E469="","",Emission_Limit_Detail!E469)</f>
        <v/>
      </c>
      <c r="X447" s="107" t="str">
        <f t="shared" si="71"/>
        <v/>
      </c>
      <c r="Y447" s="108" t="str">
        <f>IF(COUNTIF(X$2:X447,X447)=1,X447,"")</f>
        <v/>
      </c>
      <c r="Z447" s="109" t="str">
        <f t="shared" si="72"/>
        <v/>
      </c>
      <c r="AA447" s="109" t="str">
        <f t="shared" si="73"/>
        <v/>
      </c>
      <c r="AB447" s="109" t="str">
        <f t="shared" si="74"/>
        <v/>
      </c>
      <c r="AC447" s="109" t="str">
        <f t="shared" si="75"/>
        <v/>
      </c>
      <c r="AD447" s="109" t="str">
        <f t="shared" si="76"/>
        <v/>
      </c>
      <c r="AE447" s="109"/>
    </row>
    <row r="448" spans="1:31" ht="16.5" x14ac:dyDescent="0.45">
      <c r="A448" s="115" t="str">
        <f>+IF(D448="","",MAX(A$1:A447)+1)</f>
        <v/>
      </c>
      <c r="B448" s="238" t="str">
        <f>IF(Process_Unit_Source_Desc!C470="","",Process_Unit_Source_Desc!C470)</f>
        <v/>
      </c>
      <c r="C448" s="239" t="str">
        <f t="shared" si="70"/>
        <v/>
      </c>
      <c r="D448" s="238" t="str">
        <f>IF(COUNTIF(B$2:B448,B448)=1,B448,"")</f>
        <v/>
      </c>
      <c r="T448" s="106" t="str">
        <f>+IF(Y448="","",MAX(T$1:T447)+1)</f>
        <v/>
      </c>
      <c r="U448" s="107" t="str">
        <f>IF(Emission_Limit_Detail!B470="","",Emission_Limit_Detail!B470)</f>
        <v/>
      </c>
      <c r="V448" s="107" t="str">
        <f>IF(Emission_Limit_Detail!C470="","",Emission_Limit_Detail!C470)</f>
        <v/>
      </c>
      <c r="W448" s="107" t="str">
        <f>IF(Emission_Limit_Detail!E470="","",Emission_Limit_Detail!E470)</f>
        <v/>
      </c>
      <c r="X448" s="107" t="str">
        <f t="shared" si="71"/>
        <v/>
      </c>
      <c r="Y448" s="108" t="str">
        <f>IF(COUNTIF(X$2:X448,X448)=1,X448,"")</f>
        <v/>
      </c>
      <c r="Z448" s="109" t="str">
        <f t="shared" si="72"/>
        <v/>
      </c>
      <c r="AA448" s="109" t="str">
        <f t="shared" si="73"/>
        <v/>
      </c>
      <c r="AB448" s="109" t="str">
        <f t="shared" si="74"/>
        <v/>
      </c>
      <c r="AC448" s="109" t="str">
        <f t="shared" si="75"/>
        <v/>
      </c>
      <c r="AD448" s="109" t="str">
        <f t="shared" si="76"/>
        <v/>
      </c>
      <c r="AE448" s="109"/>
    </row>
    <row r="449" spans="1:31" ht="16.5" x14ac:dyDescent="0.45">
      <c r="A449" s="171" t="str">
        <f>+IF(D449="","",MAX(A$1:A448)+1)</f>
        <v/>
      </c>
      <c r="B449" s="99" t="str">
        <f>IF(Process_Unit_Source_Desc!C471="","",Process_Unit_Source_Desc!C471)</f>
        <v/>
      </c>
      <c r="C449" s="82" t="str">
        <f t="shared" si="70"/>
        <v/>
      </c>
      <c r="D449" s="99" t="str">
        <f>IF(COUNTIF(B$2:B449,B449)=1,B449,"")</f>
        <v/>
      </c>
      <c r="T449" s="106" t="str">
        <f>+IF(Y449="","",MAX(T$1:T448)+1)</f>
        <v/>
      </c>
      <c r="U449" s="107" t="str">
        <f>IF(Emission_Limit_Detail!B471="","",Emission_Limit_Detail!B471)</f>
        <v/>
      </c>
      <c r="V449" s="107" t="str">
        <f>IF(Emission_Limit_Detail!C471="","",Emission_Limit_Detail!C471)</f>
        <v/>
      </c>
      <c r="W449" s="107" t="str">
        <f>IF(Emission_Limit_Detail!E471="","",Emission_Limit_Detail!E471)</f>
        <v/>
      </c>
      <c r="X449" s="107" t="str">
        <f t="shared" si="71"/>
        <v/>
      </c>
      <c r="Y449" s="108" t="str">
        <f>IF(COUNTIF(X$2:X449,X449)=1,X449,"")</f>
        <v/>
      </c>
      <c r="Z449" s="109" t="str">
        <f t="shared" si="72"/>
        <v/>
      </c>
      <c r="AA449" s="109" t="str">
        <f t="shared" si="73"/>
        <v/>
      </c>
      <c r="AB449" s="109" t="str">
        <f t="shared" si="74"/>
        <v/>
      </c>
      <c r="AC449" s="109" t="str">
        <f t="shared" si="75"/>
        <v/>
      </c>
      <c r="AD449" s="109" t="str">
        <f t="shared" si="76"/>
        <v/>
      </c>
      <c r="AE449" s="109"/>
    </row>
    <row r="450" spans="1:31" ht="16.5" x14ac:dyDescent="0.45">
      <c r="A450" s="115" t="str">
        <f>+IF(D450="","",MAX(A$1:A449)+1)</f>
        <v/>
      </c>
      <c r="B450" s="238" t="str">
        <f>IF(Process_Unit_Source_Desc!C472="","",Process_Unit_Source_Desc!C472)</f>
        <v/>
      </c>
      <c r="C450" s="239" t="str">
        <f t="shared" ref="C450:C500" si="77">+IFERROR(INDEX(B$2:B$501,MATCH(ROW()-ROW($C$1),A$2:A$501,0)),"")</f>
        <v/>
      </c>
      <c r="D450" s="238" t="str">
        <f>IF(COUNTIF(B$2:B450,B450)=1,B450,"")</f>
        <v/>
      </c>
      <c r="T450" s="106" t="str">
        <f>+IF(Y450="","",MAX(T$1:T449)+1)</f>
        <v/>
      </c>
      <c r="U450" s="107" t="str">
        <f>IF(Emission_Limit_Detail!B472="","",Emission_Limit_Detail!B472)</f>
        <v/>
      </c>
      <c r="V450" s="107" t="str">
        <f>IF(Emission_Limit_Detail!C472="","",Emission_Limit_Detail!C472)</f>
        <v/>
      </c>
      <c r="W450" s="107" t="str">
        <f>IF(Emission_Limit_Detail!E472="","",Emission_Limit_Detail!E472)</f>
        <v/>
      </c>
      <c r="X450" s="107" t="str">
        <f t="shared" ref="X450:X478" si="78">U450&amp;V450&amp;W450</f>
        <v/>
      </c>
      <c r="Y450" s="108" t="str">
        <f>IF(COUNTIF(X$2:X450,X450)=1,X450,"")</f>
        <v/>
      </c>
      <c r="Z450" s="109" t="str">
        <f t="shared" ref="Z450:Z478" si="79">+IFERROR(INDEX(U$2:U$955,MATCH(ROW()-ROW(GX$1),T$2:T$955,0)),"")</f>
        <v/>
      </c>
      <c r="AA450" s="109" t="str">
        <f t="shared" ref="AA450:AA478" si="80">+IFERROR(INDEX(V$2:V$955,MATCH(ROW()-ROW(Y$1),T$2:T$955,0)),"")</f>
        <v/>
      </c>
      <c r="AB450" s="109" t="str">
        <f t="shared" ref="AB450:AB478" si="81">+IFERROR(INDEX(W$2:W$955,MATCH(ROW()-ROW(Y$1),T$2:T$955,0)),"")</f>
        <v/>
      </c>
      <c r="AC450" s="109" t="str">
        <f t="shared" ref="AC450:AC478" si="82">IF(Z450="","",Z450&amp;AA450)</f>
        <v/>
      </c>
      <c r="AD450" s="109" t="str">
        <f t="shared" ref="AD450:AD478" si="83">IF(Z450="","",VLOOKUP(AC450,$AN$2:$AR$78,5,FALSE))</f>
        <v/>
      </c>
      <c r="AE450" s="109"/>
    </row>
    <row r="451" spans="1:31" ht="16.5" x14ac:dyDescent="0.45">
      <c r="A451" s="171" t="str">
        <f>+IF(D451="","",MAX(A$1:A450)+1)</f>
        <v/>
      </c>
      <c r="B451" s="99" t="str">
        <f>IF(Process_Unit_Source_Desc!C473="","",Process_Unit_Source_Desc!C473)</f>
        <v/>
      </c>
      <c r="C451" s="82" t="str">
        <f t="shared" si="77"/>
        <v/>
      </c>
      <c r="D451" s="99" t="str">
        <f>IF(COUNTIF(B$2:B451,B451)=1,B451,"")</f>
        <v/>
      </c>
      <c r="T451" s="106" t="str">
        <f>+IF(Y451="","",MAX(T$1:T450)+1)</f>
        <v/>
      </c>
      <c r="U451" s="107" t="str">
        <f>IF(Emission_Limit_Detail!B473="","",Emission_Limit_Detail!B473)</f>
        <v/>
      </c>
      <c r="V451" s="107" t="str">
        <f>IF(Emission_Limit_Detail!C473="","",Emission_Limit_Detail!C473)</f>
        <v/>
      </c>
      <c r="W451" s="107" t="str">
        <f>IF(Emission_Limit_Detail!E473="","",Emission_Limit_Detail!E473)</f>
        <v/>
      </c>
      <c r="X451" s="107" t="str">
        <f t="shared" si="78"/>
        <v/>
      </c>
      <c r="Y451" s="108" t="str">
        <f>IF(COUNTIF(X$2:X451,X451)=1,X451,"")</f>
        <v/>
      </c>
      <c r="Z451" s="109" t="str">
        <f t="shared" si="79"/>
        <v/>
      </c>
      <c r="AA451" s="109" t="str">
        <f t="shared" si="80"/>
        <v/>
      </c>
      <c r="AB451" s="109" t="str">
        <f t="shared" si="81"/>
        <v/>
      </c>
      <c r="AC451" s="109" t="str">
        <f t="shared" si="82"/>
        <v/>
      </c>
      <c r="AD451" s="109" t="str">
        <f t="shared" si="83"/>
        <v/>
      </c>
      <c r="AE451" s="109"/>
    </row>
    <row r="452" spans="1:31" ht="16.5" x14ac:dyDescent="0.45">
      <c r="A452" s="115" t="str">
        <f>+IF(D452="","",MAX(A$1:A451)+1)</f>
        <v/>
      </c>
      <c r="B452" s="238" t="str">
        <f>IF(Process_Unit_Source_Desc!C474="","",Process_Unit_Source_Desc!C474)</f>
        <v/>
      </c>
      <c r="C452" s="239" t="str">
        <f t="shared" si="77"/>
        <v/>
      </c>
      <c r="D452" s="238" t="str">
        <f>IF(COUNTIF(B$2:B452,B452)=1,B452,"")</f>
        <v/>
      </c>
      <c r="T452" s="106" t="str">
        <f>+IF(Y452="","",MAX(T$1:T451)+1)</f>
        <v/>
      </c>
      <c r="U452" s="107" t="str">
        <f>IF(Emission_Limit_Detail!B474="","",Emission_Limit_Detail!B474)</f>
        <v/>
      </c>
      <c r="V452" s="107" t="str">
        <f>IF(Emission_Limit_Detail!C474="","",Emission_Limit_Detail!C474)</f>
        <v/>
      </c>
      <c r="W452" s="107" t="str">
        <f>IF(Emission_Limit_Detail!E474="","",Emission_Limit_Detail!E474)</f>
        <v/>
      </c>
      <c r="X452" s="107" t="str">
        <f t="shared" si="78"/>
        <v/>
      </c>
      <c r="Y452" s="108" t="str">
        <f>IF(COUNTIF(X$2:X452,X452)=1,X452,"")</f>
        <v/>
      </c>
      <c r="Z452" s="109" t="str">
        <f t="shared" si="79"/>
        <v/>
      </c>
      <c r="AA452" s="109" t="str">
        <f t="shared" si="80"/>
        <v/>
      </c>
      <c r="AB452" s="109" t="str">
        <f t="shared" si="81"/>
        <v/>
      </c>
      <c r="AC452" s="109" t="str">
        <f t="shared" si="82"/>
        <v/>
      </c>
      <c r="AD452" s="109" t="str">
        <f t="shared" si="83"/>
        <v/>
      </c>
      <c r="AE452" s="109"/>
    </row>
    <row r="453" spans="1:31" ht="16.5" x14ac:dyDescent="0.45">
      <c r="A453" s="171" t="str">
        <f>+IF(D453="","",MAX(A$1:A452)+1)</f>
        <v/>
      </c>
      <c r="B453" s="99" t="str">
        <f>IF(Process_Unit_Source_Desc!C475="","",Process_Unit_Source_Desc!C475)</f>
        <v/>
      </c>
      <c r="C453" s="82" t="str">
        <f t="shared" si="77"/>
        <v/>
      </c>
      <c r="D453" s="99" t="str">
        <f>IF(COUNTIF(B$2:B453,B453)=1,B453,"")</f>
        <v/>
      </c>
      <c r="T453" s="106" t="str">
        <f>+IF(Y453="","",MAX(T$1:T452)+1)</f>
        <v/>
      </c>
      <c r="U453" s="107" t="str">
        <f>IF(Emission_Limit_Detail!B475="","",Emission_Limit_Detail!B475)</f>
        <v/>
      </c>
      <c r="V453" s="107" t="str">
        <f>IF(Emission_Limit_Detail!C475="","",Emission_Limit_Detail!C475)</f>
        <v/>
      </c>
      <c r="W453" s="107" t="str">
        <f>IF(Emission_Limit_Detail!E475="","",Emission_Limit_Detail!E475)</f>
        <v/>
      </c>
      <c r="X453" s="107" t="str">
        <f t="shared" si="78"/>
        <v/>
      </c>
      <c r="Y453" s="108" t="str">
        <f>IF(COUNTIF(X$2:X453,X453)=1,X453,"")</f>
        <v/>
      </c>
      <c r="Z453" s="109" t="str">
        <f t="shared" si="79"/>
        <v/>
      </c>
      <c r="AA453" s="109" t="str">
        <f t="shared" si="80"/>
        <v/>
      </c>
      <c r="AB453" s="109" t="str">
        <f t="shared" si="81"/>
        <v/>
      </c>
      <c r="AC453" s="109" t="str">
        <f t="shared" si="82"/>
        <v/>
      </c>
      <c r="AD453" s="109" t="str">
        <f t="shared" si="83"/>
        <v/>
      </c>
      <c r="AE453" s="109"/>
    </row>
    <row r="454" spans="1:31" ht="16.5" x14ac:dyDescent="0.45">
      <c r="A454" s="115" t="str">
        <f>+IF(D454="","",MAX(A$1:A453)+1)</f>
        <v/>
      </c>
      <c r="B454" s="238" t="str">
        <f>IF(Process_Unit_Source_Desc!C476="","",Process_Unit_Source_Desc!C476)</f>
        <v/>
      </c>
      <c r="C454" s="239" t="str">
        <f t="shared" si="77"/>
        <v/>
      </c>
      <c r="D454" s="238" t="str">
        <f>IF(COUNTIF(B$2:B454,B454)=1,B454,"")</f>
        <v/>
      </c>
      <c r="T454" s="106" t="str">
        <f>+IF(Y454="","",MAX(T$1:T453)+1)</f>
        <v/>
      </c>
      <c r="U454" s="107" t="str">
        <f>IF(Emission_Limit_Detail!B476="","",Emission_Limit_Detail!B476)</f>
        <v/>
      </c>
      <c r="V454" s="107" t="str">
        <f>IF(Emission_Limit_Detail!C476="","",Emission_Limit_Detail!C476)</f>
        <v/>
      </c>
      <c r="W454" s="107" t="str">
        <f>IF(Emission_Limit_Detail!E476="","",Emission_Limit_Detail!E476)</f>
        <v/>
      </c>
      <c r="X454" s="107" t="str">
        <f t="shared" si="78"/>
        <v/>
      </c>
      <c r="Y454" s="108" t="str">
        <f>IF(COUNTIF(X$2:X454,X454)=1,X454,"")</f>
        <v/>
      </c>
      <c r="Z454" s="109" t="str">
        <f t="shared" si="79"/>
        <v/>
      </c>
      <c r="AA454" s="109" t="str">
        <f t="shared" si="80"/>
        <v/>
      </c>
      <c r="AB454" s="109" t="str">
        <f t="shared" si="81"/>
        <v/>
      </c>
      <c r="AC454" s="109" t="str">
        <f t="shared" si="82"/>
        <v/>
      </c>
      <c r="AD454" s="109" t="str">
        <f t="shared" si="83"/>
        <v/>
      </c>
      <c r="AE454" s="109"/>
    </row>
    <row r="455" spans="1:31" ht="16.5" x14ac:dyDescent="0.45">
      <c r="A455" s="171" t="str">
        <f>+IF(D455="","",MAX(A$1:A454)+1)</f>
        <v/>
      </c>
      <c r="B455" s="99" t="str">
        <f>IF(Process_Unit_Source_Desc!C477="","",Process_Unit_Source_Desc!C477)</f>
        <v/>
      </c>
      <c r="C455" s="82" t="str">
        <f t="shared" si="77"/>
        <v/>
      </c>
      <c r="D455" s="99" t="str">
        <f>IF(COUNTIF(B$2:B455,B455)=1,B455,"")</f>
        <v/>
      </c>
      <c r="T455" s="106" t="str">
        <f>+IF(Y455="","",MAX(T$1:T454)+1)</f>
        <v/>
      </c>
      <c r="U455" s="107" t="str">
        <f>IF(Emission_Limit_Detail!B477="","",Emission_Limit_Detail!B477)</f>
        <v/>
      </c>
      <c r="V455" s="107" t="str">
        <f>IF(Emission_Limit_Detail!C477="","",Emission_Limit_Detail!C477)</f>
        <v/>
      </c>
      <c r="W455" s="107" t="str">
        <f>IF(Emission_Limit_Detail!E477="","",Emission_Limit_Detail!E477)</f>
        <v/>
      </c>
      <c r="X455" s="107" t="str">
        <f t="shared" si="78"/>
        <v/>
      </c>
      <c r="Y455" s="108" t="str">
        <f>IF(COUNTIF(X$2:X455,X455)=1,X455,"")</f>
        <v/>
      </c>
      <c r="Z455" s="109" t="str">
        <f t="shared" si="79"/>
        <v/>
      </c>
      <c r="AA455" s="109" t="str">
        <f t="shared" si="80"/>
        <v/>
      </c>
      <c r="AB455" s="109" t="str">
        <f t="shared" si="81"/>
        <v/>
      </c>
      <c r="AC455" s="109" t="str">
        <f t="shared" si="82"/>
        <v/>
      </c>
      <c r="AD455" s="109" t="str">
        <f t="shared" si="83"/>
        <v/>
      </c>
      <c r="AE455" s="109"/>
    </row>
    <row r="456" spans="1:31" ht="16.5" x14ac:dyDescent="0.45">
      <c r="A456" s="115" t="str">
        <f>+IF(D456="","",MAX(A$1:A455)+1)</f>
        <v/>
      </c>
      <c r="B456" s="238" t="str">
        <f>IF(Process_Unit_Source_Desc!C478="","",Process_Unit_Source_Desc!C478)</f>
        <v/>
      </c>
      <c r="C456" s="239" t="str">
        <f t="shared" si="77"/>
        <v/>
      </c>
      <c r="D456" s="238" t="str">
        <f>IF(COUNTIF(B$2:B456,B456)=1,B456,"")</f>
        <v/>
      </c>
      <c r="T456" s="106" t="str">
        <f>+IF(Y456="","",MAX(T$1:T455)+1)</f>
        <v/>
      </c>
      <c r="U456" s="107" t="str">
        <f>IF(Emission_Limit_Detail!B478="","",Emission_Limit_Detail!B478)</f>
        <v/>
      </c>
      <c r="V456" s="107" t="str">
        <f>IF(Emission_Limit_Detail!C478="","",Emission_Limit_Detail!C478)</f>
        <v/>
      </c>
      <c r="W456" s="107" t="str">
        <f>IF(Emission_Limit_Detail!E478="","",Emission_Limit_Detail!E478)</f>
        <v/>
      </c>
      <c r="X456" s="107" t="str">
        <f t="shared" si="78"/>
        <v/>
      </c>
      <c r="Y456" s="108" t="str">
        <f>IF(COUNTIF(X$2:X456,X456)=1,X456,"")</f>
        <v/>
      </c>
      <c r="Z456" s="109" t="str">
        <f t="shared" si="79"/>
        <v/>
      </c>
      <c r="AA456" s="109" t="str">
        <f t="shared" si="80"/>
        <v/>
      </c>
      <c r="AB456" s="109" t="str">
        <f t="shared" si="81"/>
        <v/>
      </c>
      <c r="AC456" s="109" t="str">
        <f t="shared" si="82"/>
        <v/>
      </c>
      <c r="AD456" s="109" t="str">
        <f t="shared" si="83"/>
        <v/>
      </c>
      <c r="AE456" s="109"/>
    </row>
    <row r="457" spans="1:31" ht="16.5" x14ac:dyDescent="0.45">
      <c r="A457" s="171" t="str">
        <f>+IF(D457="","",MAX(A$1:A456)+1)</f>
        <v/>
      </c>
      <c r="B457" s="99" t="str">
        <f>IF(Process_Unit_Source_Desc!C479="","",Process_Unit_Source_Desc!C479)</f>
        <v/>
      </c>
      <c r="C457" s="82" t="str">
        <f t="shared" si="77"/>
        <v/>
      </c>
      <c r="D457" s="99" t="str">
        <f>IF(COUNTIF(B$2:B457,B457)=1,B457,"")</f>
        <v/>
      </c>
      <c r="T457" s="106" t="str">
        <f>+IF(Y457="","",MAX(T$1:T456)+1)</f>
        <v/>
      </c>
      <c r="U457" s="107" t="str">
        <f>IF(Emission_Limit_Detail!B479="","",Emission_Limit_Detail!B479)</f>
        <v/>
      </c>
      <c r="V457" s="107" t="str">
        <f>IF(Emission_Limit_Detail!C479="","",Emission_Limit_Detail!C479)</f>
        <v/>
      </c>
      <c r="W457" s="107" t="str">
        <f>IF(Emission_Limit_Detail!E479="","",Emission_Limit_Detail!E479)</f>
        <v/>
      </c>
      <c r="X457" s="107" t="str">
        <f t="shared" si="78"/>
        <v/>
      </c>
      <c r="Y457" s="108" t="str">
        <f>IF(COUNTIF(X$2:X457,X457)=1,X457,"")</f>
        <v/>
      </c>
      <c r="Z457" s="109" t="str">
        <f t="shared" si="79"/>
        <v/>
      </c>
      <c r="AA457" s="109" t="str">
        <f t="shared" si="80"/>
        <v/>
      </c>
      <c r="AB457" s="109" t="str">
        <f t="shared" si="81"/>
        <v/>
      </c>
      <c r="AC457" s="109" t="str">
        <f t="shared" si="82"/>
        <v/>
      </c>
      <c r="AD457" s="109" t="str">
        <f t="shared" si="83"/>
        <v/>
      </c>
      <c r="AE457" s="109"/>
    </row>
    <row r="458" spans="1:31" ht="16.5" x14ac:dyDescent="0.45">
      <c r="A458" s="115" t="str">
        <f>+IF(D458="","",MAX(A$1:A457)+1)</f>
        <v/>
      </c>
      <c r="B458" s="238" t="str">
        <f>IF(Process_Unit_Source_Desc!C480="","",Process_Unit_Source_Desc!C480)</f>
        <v/>
      </c>
      <c r="C458" s="239" t="str">
        <f t="shared" si="77"/>
        <v/>
      </c>
      <c r="D458" s="238" t="str">
        <f>IF(COUNTIF(B$2:B458,B458)=1,B458,"")</f>
        <v/>
      </c>
      <c r="T458" s="106" t="str">
        <f>+IF(Y458="","",MAX(T$1:T457)+1)</f>
        <v/>
      </c>
      <c r="U458" s="107" t="str">
        <f>IF(Emission_Limit_Detail!B480="","",Emission_Limit_Detail!B480)</f>
        <v/>
      </c>
      <c r="V458" s="107" t="str">
        <f>IF(Emission_Limit_Detail!C480="","",Emission_Limit_Detail!C480)</f>
        <v/>
      </c>
      <c r="W458" s="107" t="str">
        <f>IF(Emission_Limit_Detail!E480="","",Emission_Limit_Detail!E480)</f>
        <v/>
      </c>
      <c r="X458" s="107" t="str">
        <f t="shared" si="78"/>
        <v/>
      </c>
      <c r="Y458" s="108" t="str">
        <f>IF(COUNTIF(X$2:X458,X458)=1,X458,"")</f>
        <v/>
      </c>
      <c r="Z458" s="109" t="str">
        <f t="shared" si="79"/>
        <v/>
      </c>
      <c r="AA458" s="109" t="str">
        <f t="shared" si="80"/>
        <v/>
      </c>
      <c r="AB458" s="109" t="str">
        <f t="shared" si="81"/>
        <v/>
      </c>
      <c r="AC458" s="109" t="str">
        <f t="shared" si="82"/>
        <v/>
      </c>
      <c r="AD458" s="109" t="str">
        <f t="shared" si="83"/>
        <v/>
      </c>
      <c r="AE458" s="109"/>
    </row>
    <row r="459" spans="1:31" ht="16.5" x14ac:dyDescent="0.45">
      <c r="A459" s="171" t="str">
        <f>+IF(D459="","",MAX(A$1:A458)+1)</f>
        <v/>
      </c>
      <c r="B459" s="99" t="str">
        <f>IF(Process_Unit_Source_Desc!C481="","",Process_Unit_Source_Desc!C481)</f>
        <v/>
      </c>
      <c r="C459" s="82" t="str">
        <f t="shared" si="77"/>
        <v/>
      </c>
      <c r="D459" s="99" t="str">
        <f>IF(COUNTIF(B$2:B459,B459)=1,B459,"")</f>
        <v/>
      </c>
      <c r="T459" s="106" t="str">
        <f>+IF(Y459="","",MAX(T$1:T458)+1)</f>
        <v/>
      </c>
      <c r="U459" s="107" t="str">
        <f>IF(Emission_Limit_Detail!B481="","",Emission_Limit_Detail!B481)</f>
        <v/>
      </c>
      <c r="V459" s="107" t="str">
        <f>IF(Emission_Limit_Detail!C481="","",Emission_Limit_Detail!C481)</f>
        <v/>
      </c>
      <c r="W459" s="107" t="str">
        <f>IF(Emission_Limit_Detail!E481="","",Emission_Limit_Detail!E481)</f>
        <v/>
      </c>
      <c r="X459" s="107" t="str">
        <f t="shared" si="78"/>
        <v/>
      </c>
      <c r="Y459" s="108" t="str">
        <f>IF(COUNTIF(X$2:X459,X459)=1,X459,"")</f>
        <v/>
      </c>
      <c r="Z459" s="109" t="str">
        <f t="shared" si="79"/>
        <v/>
      </c>
      <c r="AA459" s="109" t="str">
        <f t="shared" si="80"/>
        <v/>
      </c>
      <c r="AB459" s="109" t="str">
        <f t="shared" si="81"/>
        <v/>
      </c>
      <c r="AC459" s="109" t="str">
        <f t="shared" si="82"/>
        <v/>
      </c>
      <c r="AD459" s="109" t="str">
        <f t="shared" si="83"/>
        <v/>
      </c>
      <c r="AE459" s="109"/>
    </row>
    <row r="460" spans="1:31" ht="16.5" x14ac:dyDescent="0.45">
      <c r="A460" s="115" t="str">
        <f>+IF(D460="","",MAX(A$1:A459)+1)</f>
        <v/>
      </c>
      <c r="B460" s="238" t="str">
        <f>IF(Process_Unit_Source_Desc!C482="","",Process_Unit_Source_Desc!C482)</f>
        <v/>
      </c>
      <c r="C460" s="239" t="str">
        <f t="shared" si="77"/>
        <v/>
      </c>
      <c r="D460" s="238" t="str">
        <f>IF(COUNTIF(B$2:B460,B460)=1,B460,"")</f>
        <v/>
      </c>
      <c r="T460" s="106" t="str">
        <f>+IF(Y460="","",MAX(T$1:T459)+1)</f>
        <v/>
      </c>
      <c r="U460" s="107" t="str">
        <f>IF(Emission_Limit_Detail!B482="","",Emission_Limit_Detail!B482)</f>
        <v/>
      </c>
      <c r="V460" s="107" t="str">
        <f>IF(Emission_Limit_Detail!C482="","",Emission_Limit_Detail!C482)</f>
        <v/>
      </c>
      <c r="W460" s="107" t="str">
        <f>IF(Emission_Limit_Detail!E482="","",Emission_Limit_Detail!E482)</f>
        <v/>
      </c>
      <c r="X460" s="107" t="str">
        <f t="shared" si="78"/>
        <v/>
      </c>
      <c r="Y460" s="108" t="str">
        <f>IF(COUNTIF(X$2:X460,X460)=1,X460,"")</f>
        <v/>
      </c>
      <c r="Z460" s="109" t="str">
        <f t="shared" si="79"/>
        <v/>
      </c>
      <c r="AA460" s="109" t="str">
        <f t="shared" si="80"/>
        <v/>
      </c>
      <c r="AB460" s="109" t="str">
        <f t="shared" si="81"/>
        <v/>
      </c>
      <c r="AC460" s="109" t="str">
        <f t="shared" si="82"/>
        <v/>
      </c>
      <c r="AD460" s="109" t="str">
        <f t="shared" si="83"/>
        <v/>
      </c>
      <c r="AE460" s="109"/>
    </row>
    <row r="461" spans="1:31" ht="16.5" x14ac:dyDescent="0.45">
      <c r="A461" s="171" t="str">
        <f>+IF(D461="","",MAX(A$1:A460)+1)</f>
        <v/>
      </c>
      <c r="B461" s="99" t="str">
        <f>IF(Process_Unit_Source_Desc!C483="","",Process_Unit_Source_Desc!C483)</f>
        <v/>
      </c>
      <c r="C461" s="82" t="str">
        <f t="shared" si="77"/>
        <v/>
      </c>
      <c r="D461" s="99" t="str">
        <f>IF(COUNTIF(B$2:B461,B461)=1,B461,"")</f>
        <v/>
      </c>
      <c r="T461" s="106" t="str">
        <f>+IF(Y461="","",MAX(T$1:T460)+1)</f>
        <v/>
      </c>
      <c r="U461" s="107" t="str">
        <f>IF(Emission_Limit_Detail!B483="","",Emission_Limit_Detail!B483)</f>
        <v/>
      </c>
      <c r="V461" s="107" t="str">
        <f>IF(Emission_Limit_Detail!C483="","",Emission_Limit_Detail!C483)</f>
        <v/>
      </c>
      <c r="W461" s="107" t="str">
        <f>IF(Emission_Limit_Detail!E483="","",Emission_Limit_Detail!E483)</f>
        <v/>
      </c>
      <c r="X461" s="107" t="str">
        <f t="shared" si="78"/>
        <v/>
      </c>
      <c r="Y461" s="108" t="str">
        <f>IF(COUNTIF(X$2:X461,X461)=1,X461,"")</f>
        <v/>
      </c>
      <c r="Z461" s="109" t="str">
        <f t="shared" si="79"/>
        <v/>
      </c>
      <c r="AA461" s="109" t="str">
        <f t="shared" si="80"/>
        <v/>
      </c>
      <c r="AB461" s="109" t="str">
        <f t="shared" si="81"/>
        <v/>
      </c>
      <c r="AC461" s="109" t="str">
        <f t="shared" si="82"/>
        <v/>
      </c>
      <c r="AD461" s="109" t="str">
        <f t="shared" si="83"/>
        <v/>
      </c>
      <c r="AE461" s="109"/>
    </row>
    <row r="462" spans="1:31" ht="16.5" x14ac:dyDescent="0.45">
      <c r="A462" s="115" t="str">
        <f>+IF(D462="","",MAX(A$1:A461)+1)</f>
        <v/>
      </c>
      <c r="B462" s="238" t="str">
        <f>IF(Process_Unit_Source_Desc!C484="","",Process_Unit_Source_Desc!C484)</f>
        <v/>
      </c>
      <c r="C462" s="239" t="str">
        <f t="shared" si="77"/>
        <v/>
      </c>
      <c r="D462" s="238" t="str">
        <f>IF(COUNTIF(B$2:B462,B462)=1,B462,"")</f>
        <v/>
      </c>
      <c r="T462" s="106" t="str">
        <f>+IF(Y462="","",MAX(T$1:T461)+1)</f>
        <v/>
      </c>
      <c r="U462" s="107" t="str">
        <f>IF(Emission_Limit_Detail!B484="","",Emission_Limit_Detail!B484)</f>
        <v/>
      </c>
      <c r="V462" s="107" t="str">
        <f>IF(Emission_Limit_Detail!C484="","",Emission_Limit_Detail!C484)</f>
        <v/>
      </c>
      <c r="W462" s="107" t="str">
        <f>IF(Emission_Limit_Detail!E484="","",Emission_Limit_Detail!E484)</f>
        <v/>
      </c>
      <c r="X462" s="107" t="str">
        <f t="shared" si="78"/>
        <v/>
      </c>
      <c r="Y462" s="108" t="str">
        <f>IF(COUNTIF(X$2:X462,X462)=1,X462,"")</f>
        <v/>
      </c>
      <c r="Z462" s="109" t="str">
        <f t="shared" si="79"/>
        <v/>
      </c>
      <c r="AA462" s="109" t="str">
        <f t="shared" si="80"/>
        <v/>
      </c>
      <c r="AB462" s="109" t="str">
        <f t="shared" si="81"/>
        <v/>
      </c>
      <c r="AC462" s="109" t="str">
        <f t="shared" si="82"/>
        <v/>
      </c>
      <c r="AD462" s="109" t="str">
        <f t="shared" si="83"/>
        <v/>
      </c>
      <c r="AE462" s="109"/>
    </row>
    <row r="463" spans="1:31" ht="16.5" x14ac:dyDescent="0.45">
      <c r="A463" s="171" t="str">
        <f>+IF(D463="","",MAX(A$1:A462)+1)</f>
        <v/>
      </c>
      <c r="B463" s="99" t="str">
        <f>IF(Process_Unit_Source_Desc!C485="","",Process_Unit_Source_Desc!C485)</f>
        <v/>
      </c>
      <c r="C463" s="82" t="str">
        <f t="shared" si="77"/>
        <v/>
      </c>
      <c r="D463" s="99" t="str">
        <f>IF(COUNTIF(B$2:B463,B463)=1,B463,"")</f>
        <v/>
      </c>
      <c r="T463" s="106" t="str">
        <f>+IF(Y463="","",MAX(T$1:T462)+1)</f>
        <v/>
      </c>
      <c r="U463" s="107" t="str">
        <f>IF(Emission_Limit_Detail!B485="","",Emission_Limit_Detail!B485)</f>
        <v/>
      </c>
      <c r="V463" s="107" t="str">
        <f>IF(Emission_Limit_Detail!C485="","",Emission_Limit_Detail!C485)</f>
        <v/>
      </c>
      <c r="W463" s="107" t="str">
        <f>IF(Emission_Limit_Detail!E485="","",Emission_Limit_Detail!E485)</f>
        <v/>
      </c>
      <c r="X463" s="107" t="str">
        <f t="shared" si="78"/>
        <v/>
      </c>
      <c r="Y463" s="108" t="str">
        <f>IF(COUNTIF(X$2:X463,X463)=1,X463,"")</f>
        <v/>
      </c>
      <c r="Z463" s="109" t="str">
        <f t="shared" si="79"/>
        <v/>
      </c>
      <c r="AA463" s="109" t="str">
        <f t="shared" si="80"/>
        <v/>
      </c>
      <c r="AB463" s="109" t="str">
        <f t="shared" si="81"/>
        <v/>
      </c>
      <c r="AC463" s="109" t="str">
        <f t="shared" si="82"/>
        <v/>
      </c>
      <c r="AD463" s="109" t="str">
        <f t="shared" si="83"/>
        <v/>
      </c>
      <c r="AE463" s="109"/>
    </row>
    <row r="464" spans="1:31" ht="16.5" x14ac:dyDescent="0.45">
      <c r="A464" s="115" t="str">
        <f>+IF(D464="","",MAX(A$1:A463)+1)</f>
        <v/>
      </c>
      <c r="B464" s="238" t="str">
        <f>IF(Process_Unit_Source_Desc!C486="","",Process_Unit_Source_Desc!C486)</f>
        <v/>
      </c>
      <c r="C464" s="239" t="str">
        <f t="shared" si="77"/>
        <v/>
      </c>
      <c r="D464" s="238" t="str">
        <f>IF(COUNTIF(B$2:B464,B464)=1,B464,"")</f>
        <v/>
      </c>
      <c r="T464" s="106" t="str">
        <f>+IF(Y464="","",MAX(T$1:T463)+1)</f>
        <v/>
      </c>
      <c r="U464" s="107" t="str">
        <f>IF(Emission_Limit_Detail!B486="","",Emission_Limit_Detail!B486)</f>
        <v/>
      </c>
      <c r="V464" s="107" t="str">
        <f>IF(Emission_Limit_Detail!C486="","",Emission_Limit_Detail!C486)</f>
        <v/>
      </c>
      <c r="W464" s="107" t="str">
        <f>IF(Emission_Limit_Detail!E486="","",Emission_Limit_Detail!E486)</f>
        <v/>
      </c>
      <c r="X464" s="107" t="str">
        <f t="shared" si="78"/>
        <v/>
      </c>
      <c r="Y464" s="108" t="str">
        <f>IF(COUNTIF(X$2:X464,X464)=1,X464,"")</f>
        <v/>
      </c>
      <c r="Z464" s="109" t="str">
        <f t="shared" si="79"/>
        <v/>
      </c>
      <c r="AA464" s="109" t="str">
        <f t="shared" si="80"/>
        <v/>
      </c>
      <c r="AB464" s="109" t="str">
        <f t="shared" si="81"/>
        <v/>
      </c>
      <c r="AC464" s="109" t="str">
        <f t="shared" si="82"/>
        <v/>
      </c>
      <c r="AD464" s="109" t="str">
        <f t="shared" si="83"/>
        <v/>
      </c>
      <c r="AE464" s="109"/>
    </row>
    <row r="465" spans="1:31" ht="16.5" x14ac:dyDescent="0.45">
      <c r="A465" s="171" t="str">
        <f>+IF(D465="","",MAX(A$1:A464)+1)</f>
        <v/>
      </c>
      <c r="B465" s="99" t="str">
        <f>IF(Process_Unit_Source_Desc!C487="","",Process_Unit_Source_Desc!C487)</f>
        <v/>
      </c>
      <c r="C465" s="82" t="str">
        <f t="shared" si="77"/>
        <v/>
      </c>
      <c r="D465" s="99" t="str">
        <f>IF(COUNTIF(B$2:B465,B465)=1,B465,"")</f>
        <v/>
      </c>
      <c r="T465" s="106" t="str">
        <f>+IF(Y465="","",MAX(T$1:T464)+1)</f>
        <v/>
      </c>
      <c r="U465" s="107" t="str">
        <f>IF(Emission_Limit_Detail!B487="","",Emission_Limit_Detail!B487)</f>
        <v/>
      </c>
      <c r="V465" s="107" t="str">
        <f>IF(Emission_Limit_Detail!C487="","",Emission_Limit_Detail!C487)</f>
        <v/>
      </c>
      <c r="W465" s="107" t="str">
        <f>IF(Emission_Limit_Detail!E487="","",Emission_Limit_Detail!E487)</f>
        <v/>
      </c>
      <c r="X465" s="107" t="str">
        <f t="shared" si="78"/>
        <v/>
      </c>
      <c r="Y465" s="108" t="str">
        <f>IF(COUNTIF(X$2:X465,X465)=1,X465,"")</f>
        <v/>
      </c>
      <c r="Z465" s="109" t="str">
        <f t="shared" si="79"/>
        <v/>
      </c>
      <c r="AA465" s="109" t="str">
        <f t="shared" si="80"/>
        <v/>
      </c>
      <c r="AB465" s="109" t="str">
        <f t="shared" si="81"/>
        <v/>
      </c>
      <c r="AC465" s="109" t="str">
        <f t="shared" si="82"/>
        <v/>
      </c>
      <c r="AD465" s="109" t="str">
        <f t="shared" si="83"/>
        <v/>
      </c>
      <c r="AE465" s="109"/>
    </row>
    <row r="466" spans="1:31" ht="16.5" x14ac:dyDescent="0.45">
      <c r="A466" s="115" t="str">
        <f>+IF(D466="","",MAX(A$1:A465)+1)</f>
        <v/>
      </c>
      <c r="B466" s="238" t="str">
        <f>IF(Process_Unit_Source_Desc!C488="","",Process_Unit_Source_Desc!C488)</f>
        <v/>
      </c>
      <c r="C466" s="239" t="str">
        <f t="shared" si="77"/>
        <v/>
      </c>
      <c r="D466" s="238" t="str">
        <f>IF(COUNTIF(B$2:B466,B466)=1,B466,"")</f>
        <v/>
      </c>
      <c r="T466" s="106" t="str">
        <f>+IF(Y466="","",MAX(T$1:T465)+1)</f>
        <v/>
      </c>
      <c r="U466" s="107" t="str">
        <f>IF(Emission_Limit_Detail!B488="","",Emission_Limit_Detail!B488)</f>
        <v/>
      </c>
      <c r="V466" s="107" t="str">
        <f>IF(Emission_Limit_Detail!C488="","",Emission_Limit_Detail!C488)</f>
        <v/>
      </c>
      <c r="W466" s="107" t="str">
        <f>IF(Emission_Limit_Detail!E488="","",Emission_Limit_Detail!E488)</f>
        <v/>
      </c>
      <c r="X466" s="107" t="str">
        <f t="shared" si="78"/>
        <v/>
      </c>
      <c r="Y466" s="108" t="str">
        <f>IF(COUNTIF(X$2:X466,X466)=1,X466,"")</f>
        <v/>
      </c>
      <c r="Z466" s="109" t="str">
        <f t="shared" si="79"/>
        <v/>
      </c>
      <c r="AA466" s="109" t="str">
        <f t="shared" si="80"/>
        <v/>
      </c>
      <c r="AB466" s="109" t="str">
        <f t="shared" si="81"/>
        <v/>
      </c>
      <c r="AC466" s="109" t="str">
        <f t="shared" si="82"/>
        <v/>
      </c>
      <c r="AD466" s="109" t="str">
        <f t="shared" si="83"/>
        <v/>
      </c>
      <c r="AE466" s="109"/>
    </row>
    <row r="467" spans="1:31" ht="16.5" x14ac:dyDescent="0.45">
      <c r="A467" s="171" t="str">
        <f>+IF(D467="","",MAX(A$1:A466)+1)</f>
        <v/>
      </c>
      <c r="B467" s="99" t="str">
        <f>IF(Process_Unit_Source_Desc!C489="","",Process_Unit_Source_Desc!C489)</f>
        <v/>
      </c>
      <c r="C467" s="82" t="str">
        <f t="shared" si="77"/>
        <v/>
      </c>
      <c r="D467" s="99" t="str">
        <f>IF(COUNTIF(B$2:B467,B467)=1,B467,"")</f>
        <v/>
      </c>
      <c r="T467" s="106" t="str">
        <f>+IF(Y467="","",MAX(T$1:T466)+1)</f>
        <v/>
      </c>
      <c r="U467" s="107" t="str">
        <f>IF(Emission_Limit_Detail!B489="","",Emission_Limit_Detail!B489)</f>
        <v/>
      </c>
      <c r="V467" s="107" t="str">
        <f>IF(Emission_Limit_Detail!C489="","",Emission_Limit_Detail!C489)</f>
        <v/>
      </c>
      <c r="W467" s="107" t="str">
        <f>IF(Emission_Limit_Detail!E489="","",Emission_Limit_Detail!E489)</f>
        <v/>
      </c>
      <c r="X467" s="107" t="str">
        <f t="shared" si="78"/>
        <v/>
      </c>
      <c r="Y467" s="108" t="str">
        <f>IF(COUNTIF(X$2:X467,X467)=1,X467,"")</f>
        <v/>
      </c>
      <c r="Z467" s="109" t="str">
        <f t="shared" si="79"/>
        <v/>
      </c>
      <c r="AA467" s="109" t="str">
        <f t="shared" si="80"/>
        <v/>
      </c>
      <c r="AB467" s="109" t="str">
        <f t="shared" si="81"/>
        <v/>
      </c>
      <c r="AC467" s="109" t="str">
        <f t="shared" si="82"/>
        <v/>
      </c>
      <c r="AD467" s="109" t="str">
        <f t="shared" si="83"/>
        <v/>
      </c>
      <c r="AE467" s="109"/>
    </row>
    <row r="468" spans="1:31" ht="16.5" x14ac:dyDescent="0.45">
      <c r="A468" s="115" t="str">
        <f>+IF(D468="","",MAX(A$1:A467)+1)</f>
        <v/>
      </c>
      <c r="B468" s="238" t="str">
        <f>IF(Process_Unit_Source_Desc!C490="","",Process_Unit_Source_Desc!C490)</f>
        <v/>
      </c>
      <c r="C468" s="239" t="str">
        <f t="shared" si="77"/>
        <v/>
      </c>
      <c r="D468" s="238" t="str">
        <f>IF(COUNTIF(B$2:B468,B468)=1,B468,"")</f>
        <v/>
      </c>
      <c r="T468" s="106" t="str">
        <f>+IF(Y468="","",MAX(T$1:T467)+1)</f>
        <v/>
      </c>
      <c r="U468" s="107" t="str">
        <f>IF(Emission_Limit_Detail!B490="","",Emission_Limit_Detail!B490)</f>
        <v/>
      </c>
      <c r="V468" s="107" t="str">
        <f>IF(Emission_Limit_Detail!C490="","",Emission_Limit_Detail!C490)</f>
        <v/>
      </c>
      <c r="W468" s="107" t="str">
        <f>IF(Emission_Limit_Detail!E490="","",Emission_Limit_Detail!E490)</f>
        <v/>
      </c>
      <c r="X468" s="107" t="str">
        <f t="shared" si="78"/>
        <v/>
      </c>
      <c r="Y468" s="108" t="str">
        <f>IF(COUNTIF(X$2:X468,X468)=1,X468,"")</f>
        <v/>
      </c>
      <c r="Z468" s="109" t="str">
        <f t="shared" si="79"/>
        <v/>
      </c>
      <c r="AA468" s="109" t="str">
        <f t="shared" si="80"/>
        <v/>
      </c>
      <c r="AB468" s="109" t="str">
        <f t="shared" si="81"/>
        <v/>
      </c>
      <c r="AC468" s="109" t="str">
        <f t="shared" si="82"/>
        <v/>
      </c>
      <c r="AD468" s="109" t="str">
        <f t="shared" si="83"/>
        <v/>
      </c>
      <c r="AE468" s="109"/>
    </row>
    <row r="469" spans="1:31" ht="16.5" x14ac:dyDescent="0.45">
      <c r="A469" s="171" t="str">
        <f>+IF(D469="","",MAX(A$1:A468)+1)</f>
        <v/>
      </c>
      <c r="B469" s="99" t="str">
        <f>IF(Process_Unit_Source_Desc!C491="","",Process_Unit_Source_Desc!C491)</f>
        <v/>
      </c>
      <c r="C469" s="82" t="str">
        <f t="shared" si="77"/>
        <v/>
      </c>
      <c r="D469" s="99" t="str">
        <f>IF(COUNTIF(B$2:B469,B469)=1,B469,"")</f>
        <v/>
      </c>
      <c r="T469" s="106" t="str">
        <f>+IF(Y469="","",MAX(T$1:T468)+1)</f>
        <v/>
      </c>
      <c r="U469" s="107" t="str">
        <f>IF(Emission_Limit_Detail!B491="","",Emission_Limit_Detail!B491)</f>
        <v/>
      </c>
      <c r="V469" s="107" t="str">
        <f>IF(Emission_Limit_Detail!C491="","",Emission_Limit_Detail!C491)</f>
        <v/>
      </c>
      <c r="W469" s="107" t="str">
        <f>IF(Emission_Limit_Detail!E491="","",Emission_Limit_Detail!E491)</f>
        <v/>
      </c>
      <c r="X469" s="107" t="str">
        <f t="shared" si="78"/>
        <v/>
      </c>
      <c r="Y469" s="108" t="str">
        <f>IF(COUNTIF(X$2:X469,X469)=1,X469,"")</f>
        <v/>
      </c>
      <c r="Z469" s="109" t="str">
        <f t="shared" si="79"/>
        <v/>
      </c>
      <c r="AA469" s="109" t="str">
        <f t="shared" si="80"/>
        <v/>
      </c>
      <c r="AB469" s="109" t="str">
        <f t="shared" si="81"/>
        <v/>
      </c>
      <c r="AC469" s="109" t="str">
        <f t="shared" si="82"/>
        <v/>
      </c>
      <c r="AD469" s="109" t="str">
        <f t="shared" si="83"/>
        <v/>
      </c>
      <c r="AE469" s="109"/>
    </row>
    <row r="470" spans="1:31" ht="16.5" x14ac:dyDescent="0.45">
      <c r="A470" s="115" t="str">
        <f>+IF(D470="","",MAX(A$1:A469)+1)</f>
        <v/>
      </c>
      <c r="B470" s="238" t="str">
        <f>IF(Process_Unit_Source_Desc!C492="","",Process_Unit_Source_Desc!C492)</f>
        <v/>
      </c>
      <c r="C470" s="239" t="str">
        <f t="shared" si="77"/>
        <v/>
      </c>
      <c r="D470" s="238" t="str">
        <f>IF(COUNTIF(B$2:B470,B470)=1,B470,"")</f>
        <v/>
      </c>
      <c r="T470" s="106" t="str">
        <f>+IF(Y470="","",MAX(T$1:T469)+1)</f>
        <v/>
      </c>
      <c r="U470" s="107" t="str">
        <f>IF(Emission_Limit_Detail!B492="","",Emission_Limit_Detail!B492)</f>
        <v/>
      </c>
      <c r="V470" s="107" t="str">
        <f>IF(Emission_Limit_Detail!C492="","",Emission_Limit_Detail!C492)</f>
        <v/>
      </c>
      <c r="W470" s="107" t="str">
        <f>IF(Emission_Limit_Detail!E492="","",Emission_Limit_Detail!E492)</f>
        <v/>
      </c>
      <c r="X470" s="107" t="str">
        <f t="shared" si="78"/>
        <v/>
      </c>
      <c r="Y470" s="108" t="str">
        <f>IF(COUNTIF(X$2:X470,X470)=1,X470,"")</f>
        <v/>
      </c>
      <c r="Z470" s="109" t="str">
        <f t="shared" si="79"/>
        <v/>
      </c>
      <c r="AA470" s="109" t="str">
        <f t="shared" si="80"/>
        <v/>
      </c>
      <c r="AB470" s="109" t="str">
        <f t="shared" si="81"/>
        <v/>
      </c>
      <c r="AC470" s="109" t="str">
        <f t="shared" si="82"/>
        <v/>
      </c>
      <c r="AD470" s="109" t="str">
        <f t="shared" si="83"/>
        <v/>
      </c>
      <c r="AE470" s="109"/>
    </row>
    <row r="471" spans="1:31" ht="16.5" x14ac:dyDescent="0.45">
      <c r="A471" s="171" t="str">
        <f>+IF(D471="","",MAX(A$1:A470)+1)</f>
        <v/>
      </c>
      <c r="B471" s="99" t="str">
        <f>IF(Process_Unit_Source_Desc!C493="","",Process_Unit_Source_Desc!C493)</f>
        <v/>
      </c>
      <c r="C471" s="82" t="str">
        <f t="shared" si="77"/>
        <v/>
      </c>
      <c r="D471" s="99" t="str">
        <f>IF(COUNTIF(B$2:B471,B471)=1,B471,"")</f>
        <v/>
      </c>
      <c r="T471" s="106" t="str">
        <f>+IF(Y471="","",MAX(T$1:T470)+1)</f>
        <v/>
      </c>
      <c r="U471" s="107" t="str">
        <f>IF(Emission_Limit_Detail!B493="","",Emission_Limit_Detail!B493)</f>
        <v/>
      </c>
      <c r="V471" s="107" t="str">
        <f>IF(Emission_Limit_Detail!C493="","",Emission_Limit_Detail!C493)</f>
        <v/>
      </c>
      <c r="W471" s="107" t="str">
        <f>IF(Emission_Limit_Detail!E493="","",Emission_Limit_Detail!E493)</f>
        <v/>
      </c>
      <c r="X471" s="107" t="str">
        <f t="shared" si="78"/>
        <v/>
      </c>
      <c r="Y471" s="108" t="str">
        <f>IF(COUNTIF(X$2:X471,X471)=1,X471,"")</f>
        <v/>
      </c>
      <c r="Z471" s="109" t="str">
        <f t="shared" si="79"/>
        <v/>
      </c>
      <c r="AA471" s="109" t="str">
        <f t="shared" si="80"/>
        <v/>
      </c>
      <c r="AB471" s="109" t="str">
        <f t="shared" si="81"/>
        <v/>
      </c>
      <c r="AC471" s="109" t="str">
        <f t="shared" si="82"/>
        <v/>
      </c>
      <c r="AD471" s="109" t="str">
        <f t="shared" si="83"/>
        <v/>
      </c>
      <c r="AE471" s="109"/>
    </row>
    <row r="472" spans="1:31" ht="16.5" x14ac:dyDescent="0.45">
      <c r="A472" s="115" t="str">
        <f>+IF(D472="","",MAX(A$1:A471)+1)</f>
        <v/>
      </c>
      <c r="B472" s="238" t="str">
        <f>IF(Process_Unit_Source_Desc!C494="","",Process_Unit_Source_Desc!C494)</f>
        <v/>
      </c>
      <c r="C472" s="239" t="str">
        <f t="shared" si="77"/>
        <v/>
      </c>
      <c r="D472" s="238" t="str">
        <f>IF(COUNTIF(B$2:B472,B472)=1,B472,"")</f>
        <v/>
      </c>
      <c r="T472" s="106" t="str">
        <f>+IF(Y472="","",MAX(T$1:T471)+1)</f>
        <v/>
      </c>
      <c r="U472" s="107" t="str">
        <f>IF(Emission_Limit_Detail!B494="","",Emission_Limit_Detail!B494)</f>
        <v/>
      </c>
      <c r="V472" s="107" t="str">
        <f>IF(Emission_Limit_Detail!C494="","",Emission_Limit_Detail!C494)</f>
        <v/>
      </c>
      <c r="W472" s="107" t="str">
        <f>IF(Emission_Limit_Detail!E494="","",Emission_Limit_Detail!E494)</f>
        <v/>
      </c>
      <c r="X472" s="107" t="str">
        <f t="shared" si="78"/>
        <v/>
      </c>
      <c r="Y472" s="108" t="str">
        <f>IF(COUNTIF(X$2:X472,X472)=1,X472,"")</f>
        <v/>
      </c>
      <c r="Z472" s="109" t="str">
        <f t="shared" si="79"/>
        <v/>
      </c>
      <c r="AA472" s="109" t="str">
        <f t="shared" si="80"/>
        <v/>
      </c>
      <c r="AB472" s="109" t="str">
        <f t="shared" si="81"/>
        <v/>
      </c>
      <c r="AC472" s="109" t="str">
        <f t="shared" si="82"/>
        <v/>
      </c>
      <c r="AD472" s="109" t="str">
        <f t="shared" si="83"/>
        <v/>
      </c>
      <c r="AE472" s="109"/>
    </row>
    <row r="473" spans="1:31" ht="16.5" x14ac:dyDescent="0.45">
      <c r="A473" s="171" t="str">
        <f>+IF(D473="","",MAX(A$1:A472)+1)</f>
        <v/>
      </c>
      <c r="B473" s="99" t="str">
        <f>IF(Process_Unit_Source_Desc!C495="","",Process_Unit_Source_Desc!C495)</f>
        <v/>
      </c>
      <c r="C473" s="82" t="str">
        <f t="shared" si="77"/>
        <v/>
      </c>
      <c r="D473" s="99" t="str">
        <f>IF(COUNTIF(B$2:B473,B473)=1,B473,"")</f>
        <v/>
      </c>
      <c r="T473" s="106" t="str">
        <f>+IF(Y473="","",MAX(T$1:T472)+1)</f>
        <v/>
      </c>
      <c r="U473" s="107" t="str">
        <f>IF(Emission_Limit_Detail!B495="","",Emission_Limit_Detail!B495)</f>
        <v/>
      </c>
      <c r="V473" s="107" t="str">
        <f>IF(Emission_Limit_Detail!C495="","",Emission_Limit_Detail!C495)</f>
        <v/>
      </c>
      <c r="W473" s="107" t="str">
        <f>IF(Emission_Limit_Detail!E495="","",Emission_Limit_Detail!E495)</f>
        <v/>
      </c>
      <c r="X473" s="107" t="str">
        <f t="shared" si="78"/>
        <v/>
      </c>
      <c r="Y473" s="108" t="str">
        <f>IF(COUNTIF(X$2:X473,X473)=1,X473,"")</f>
        <v/>
      </c>
      <c r="Z473" s="109" t="str">
        <f t="shared" si="79"/>
        <v/>
      </c>
      <c r="AA473" s="109" t="str">
        <f t="shared" si="80"/>
        <v/>
      </c>
      <c r="AB473" s="109" t="str">
        <f t="shared" si="81"/>
        <v/>
      </c>
      <c r="AC473" s="109" t="str">
        <f t="shared" si="82"/>
        <v/>
      </c>
      <c r="AD473" s="109" t="str">
        <f t="shared" si="83"/>
        <v/>
      </c>
      <c r="AE473" s="109"/>
    </row>
    <row r="474" spans="1:31" ht="16.5" x14ac:dyDescent="0.45">
      <c r="A474" s="115" t="str">
        <f>+IF(D474="","",MAX(A$1:A473)+1)</f>
        <v/>
      </c>
      <c r="B474" s="238" t="str">
        <f>IF(Process_Unit_Source_Desc!C496="","",Process_Unit_Source_Desc!C496)</f>
        <v/>
      </c>
      <c r="C474" s="239" t="str">
        <f t="shared" si="77"/>
        <v/>
      </c>
      <c r="D474" s="238" t="str">
        <f>IF(COUNTIF(B$2:B474,B474)=1,B474,"")</f>
        <v/>
      </c>
      <c r="T474" s="106" t="str">
        <f>+IF(Y474="","",MAX(T$1:T473)+1)</f>
        <v/>
      </c>
      <c r="U474" s="107" t="str">
        <f>IF(Emission_Limit_Detail!B496="","",Emission_Limit_Detail!B496)</f>
        <v/>
      </c>
      <c r="V474" s="107" t="str">
        <f>IF(Emission_Limit_Detail!C496="","",Emission_Limit_Detail!C496)</f>
        <v/>
      </c>
      <c r="W474" s="107" t="str">
        <f>IF(Emission_Limit_Detail!E496="","",Emission_Limit_Detail!E496)</f>
        <v/>
      </c>
      <c r="X474" s="107" t="str">
        <f t="shared" si="78"/>
        <v/>
      </c>
      <c r="Y474" s="108" t="str">
        <f>IF(COUNTIF(X$2:X474,X474)=1,X474,"")</f>
        <v/>
      </c>
      <c r="Z474" s="109" t="str">
        <f t="shared" si="79"/>
        <v/>
      </c>
      <c r="AA474" s="109" t="str">
        <f t="shared" si="80"/>
        <v/>
      </c>
      <c r="AB474" s="109" t="str">
        <f t="shared" si="81"/>
        <v/>
      </c>
      <c r="AC474" s="109" t="str">
        <f t="shared" si="82"/>
        <v/>
      </c>
      <c r="AD474" s="109" t="str">
        <f t="shared" si="83"/>
        <v/>
      </c>
      <c r="AE474" s="109"/>
    </row>
    <row r="475" spans="1:31" ht="16.5" x14ac:dyDescent="0.45">
      <c r="A475" s="171" t="str">
        <f>+IF(D475="","",MAX(A$1:A474)+1)</f>
        <v/>
      </c>
      <c r="B475" s="99" t="str">
        <f>IF(Process_Unit_Source_Desc!C497="","",Process_Unit_Source_Desc!C497)</f>
        <v/>
      </c>
      <c r="C475" s="82" t="str">
        <f t="shared" si="77"/>
        <v/>
      </c>
      <c r="D475" s="99" t="str">
        <f>IF(COUNTIF(B$2:B475,B475)=1,B475,"")</f>
        <v/>
      </c>
      <c r="T475" s="106" t="str">
        <f>+IF(Y475="","",MAX(T$1:T474)+1)</f>
        <v/>
      </c>
      <c r="U475" s="107" t="str">
        <f>IF(Emission_Limit_Detail!B497="","",Emission_Limit_Detail!B497)</f>
        <v/>
      </c>
      <c r="V475" s="107" t="str">
        <f>IF(Emission_Limit_Detail!C497="","",Emission_Limit_Detail!C497)</f>
        <v/>
      </c>
      <c r="W475" s="107" t="str">
        <f>IF(Emission_Limit_Detail!E497="","",Emission_Limit_Detail!E497)</f>
        <v/>
      </c>
      <c r="X475" s="107" t="str">
        <f t="shared" si="78"/>
        <v/>
      </c>
      <c r="Y475" s="108" t="str">
        <f>IF(COUNTIF(X$2:X475,X475)=1,X475,"")</f>
        <v/>
      </c>
      <c r="Z475" s="109" t="str">
        <f t="shared" si="79"/>
        <v/>
      </c>
      <c r="AA475" s="109" t="str">
        <f t="shared" si="80"/>
        <v/>
      </c>
      <c r="AB475" s="109" t="str">
        <f t="shared" si="81"/>
        <v/>
      </c>
      <c r="AC475" s="109" t="str">
        <f t="shared" si="82"/>
        <v/>
      </c>
      <c r="AD475" s="109" t="str">
        <f t="shared" si="83"/>
        <v/>
      </c>
      <c r="AE475" s="109"/>
    </row>
    <row r="476" spans="1:31" ht="16.5" x14ac:dyDescent="0.45">
      <c r="A476" s="115" t="str">
        <f>+IF(D476="","",MAX(A$1:A475)+1)</f>
        <v/>
      </c>
      <c r="B476" s="238" t="str">
        <f>IF(Process_Unit_Source_Desc!C498="","",Process_Unit_Source_Desc!C498)</f>
        <v/>
      </c>
      <c r="C476" s="239" t="str">
        <f t="shared" si="77"/>
        <v/>
      </c>
      <c r="D476" s="238" t="str">
        <f>IF(COUNTIF(B$2:B476,B476)=1,B476,"")</f>
        <v/>
      </c>
      <c r="T476" s="106" t="str">
        <f>+IF(Y476="","",MAX(T$1:T475)+1)</f>
        <v/>
      </c>
      <c r="U476" s="107" t="str">
        <f>IF(Emission_Limit_Detail!B498="","",Emission_Limit_Detail!B498)</f>
        <v/>
      </c>
      <c r="V476" s="107" t="str">
        <f>IF(Emission_Limit_Detail!C498="","",Emission_Limit_Detail!C498)</f>
        <v/>
      </c>
      <c r="W476" s="107" t="str">
        <f>IF(Emission_Limit_Detail!E498="","",Emission_Limit_Detail!E498)</f>
        <v/>
      </c>
      <c r="X476" s="107" t="str">
        <f t="shared" si="78"/>
        <v/>
      </c>
      <c r="Y476" s="108" t="str">
        <f>IF(COUNTIF(X$2:X476,X476)=1,X476,"")</f>
        <v/>
      </c>
      <c r="Z476" s="109" t="str">
        <f t="shared" si="79"/>
        <v/>
      </c>
      <c r="AA476" s="109" t="str">
        <f t="shared" si="80"/>
        <v/>
      </c>
      <c r="AB476" s="109" t="str">
        <f t="shared" si="81"/>
        <v/>
      </c>
      <c r="AC476" s="109" t="str">
        <f t="shared" si="82"/>
        <v/>
      </c>
      <c r="AD476" s="109" t="str">
        <f t="shared" si="83"/>
        <v/>
      </c>
      <c r="AE476" s="109"/>
    </row>
    <row r="477" spans="1:31" ht="16.5" x14ac:dyDescent="0.45">
      <c r="A477" s="171" t="str">
        <f>+IF(D477="","",MAX(A$1:A476)+1)</f>
        <v/>
      </c>
      <c r="B477" s="99" t="str">
        <f>IF(Process_Unit_Source_Desc!C499="","",Process_Unit_Source_Desc!C499)</f>
        <v/>
      </c>
      <c r="C477" s="82" t="str">
        <f t="shared" si="77"/>
        <v/>
      </c>
      <c r="D477" s="99" t="str">
        <f>IF(COUNTIF(B$2:B477,B477)=1,B477,"")</f>
        <v/>
      </c>
      <c r="T477" s="106" t="str">
        <f>+IF(Y477="","",MAX(T$1:T476)+1)</f>
        <v/>
      </c>
      <c r="U477" s="107" t="str">
        <f>IF(Emission_Limit_Detail!B499="","",Emission_Limit_Detail!B499)</f>
        <v/>
      </c>
      <c r="V477" s="107" t="str">
        <f>IF(Emission_Limit_Detail!C499="","",Emission_Limit_Detail!C499)</f>
        <v/>
      </c>
      <c r="W477" s="107" t="str">
        <f>IF(Emission_Limit_Detail!E499="","",Emission_Limit_Detail!E499)</f>
        <v/>
      </c>
      <c r="X477" s="107" t="str">
        <f t="shared" si="78"/>
        <v/>
      </c>
      <c r="Y477" s="108" t="str">
        <f>IF(COUNTIF(X$2:X477,X477)=1,X477,"")</f>
        <v/>
      </c>
      <c r="Z477" s="109" t="str">
        <f t="shared" si="79"/>
        <v/>
      </c>
      <c r="AA477" s="109" t="str">
        <f t="shared" si="80"/>
        <v/>
      </c>
      <c r="AB477" s="109" t="str">
        <f t="shared" si="81"/>
        <v/>
      </c>
      <c r="AC477" s="109" t="str">
        <f t="shared" si="82"/>
        <v/>
      </c>
      <c r="AD477" s="109" t="str">
        <f t="shared" si="83"/>
        <v/>
      </c>
      <c r="AE477" s="109"/>
    </row>
    <row r="478" spans="1:31" ht="16.5" x14ac:dyDescent="0.45">
      <c r="A478" s="115" t="str">
        <f>+IF(D478="","",MAX(A$1:A477)+1)</f>
        <v/>
      </c>
      <c r="B478" s="238" t="str">
        <f>IF(Process_Unit_Source_Desc!C500="","",Process_Unit_Source_Desc!C500)</f>
        <v/>
      </c>
      <c r="C478" s="239" t="str">
        <f t="shared" si="77"/>
        <v/>
      </c>
      <c r="D478" s="238" t="str">
        <f>IF(COUNTIF(B$2:B478,B478)=1,B478,"")</f>
        <v/>
      </c>
      <c r="T478" s="106" t="str">
        <f>+IF(Y478="","",MAX(T$1:T477)+1)</f>
        <v/>
      </c>
      <c r="U478" s="107" t="str">
        <f>IF(Emission_Limit_Detail!B500="","",Emission_Limit_Detail!B500)</f>
        <v/>
      </c>
      <c r="V478" s="107" t="str">
        <f>IF(Emission_Limit_Detail!C500="","",Emission_Limit_Detail!C500)</f>
        <v/>
      </c>
      <c r="W478" s="107" t="str">
        <f>IF(Emission_Limit_Detail!E500="","",Emission_Limit_Detail!E500)</f>
        <v/>
      </c>
      <c r="X478" s="107" t="str">
        <f t="shared" si="78"/>
        <v/>
      </c>
      <c r="Y478" s="108" t="str">
        <f>IF(COUNTIF(X$2:X478,X478)=1,X478,"")</f>
        <v/>
      </c>
      <c r="Z478" s="109" t="str">
        <f t="shared" si="79"/>
        <v/>
      </c>
      <c r="AA478" s="109" t="str">
        <f t="shared" si="80"/>
        <v/>
      </c>
      <c r="AB478" s="109" t="str">
        <f t="shared" si="81"/>
        <v/>
      </c>
      <c r="AC478" s="109" t="str">
        <f t="shared" si="82"/>
        <v/>
      </c>
      <c r="AD478" s="109" t="str">
        <f t="shared" si="83"/>
        <v/>
      </c>
      <c r="AE478" s="109"/>
    </row>
    <row r="479" spans="1:31" ht="16.5" x14ac:dyDescent="0.45">
      <c r="A479" s="171" t="str">
        <f>+IF(D479="","",MAX(A$1:A478)+1)</f>
        <v/>
      </c>
      <c r="B479" s="99" t="str">
        <f>IF(Process_Unit_Source_Desc!C501="","",Process_Unit_Source_Desc!C501)</f>
        <v/>
      </c>
      <c r="C479" s="82" t="str">
        <f t="shared" si="77"/>
        <v/>
      </c>
      <c r="D479" s="99" t="str">
        <f>IF(COUNTIF(B$2:B479,B479)=1,B479,"")</f>
        <v/>
      </c>
    </row>
    <row r="480" spans="1:31" ht="16.5" x14ac:dyDescent="0.45">
      <c r="A480" s="115" t="str">
        <f>+IF(D480="","",MAX(A$1:A479)+1)</f>
        <v/>
      </c>
      <c r="B480" s="238" t="str">
        <f>IF(Process_Unit_Source_Desc!C502="","",Process_Unit_Source_Desc!C502)</f>
        <v/>
      </c>
      <c r="C480" s="239" t="str">
        <f t="shared" si="77"/>
        <v/>
      </c>
      <c r="D480" s="238" t="str">
        <f>IF(COUNTIF(B$2:B480,B480)=1,B480,"")</f>
        <v/>
      </c>
    </row>
    <row r="481" spans="1:4" ht="16.5" x14ac:dyDescent="0.45">
      <c r="A481" s="171" t="str">
        <f>+IF(D481="","",MAX(A$1:A480)+1)</f>
        <v/>
      </c>
      <c r="B481" s="99" t="str">
        <f>IF(Process_Unit_Source_Desc!C503="","",Process_Unit_Source_Desc!C503)</f>
        <v/>
      </c>
      <c r="C481" s="82" t="str">
        <f t="shared" si="77"/>
        <v/>
      </c>
      <c r="D481" s="99" t="str">
        <f>IF(COUNTIF(B$2:B481,B481)=1,B481,"")</f>
        <v/>
      </c>
    </row>
    <row r="482" spans="1:4" ht="16.5" x14ac:dyDescent="0.45">
      <c r="A482" s="115" t="str">
        <f>+IF(D482="","",MAX(A$1:A481)+1)</f>
        <v/>
      </c>
      <c r="B482" s="238" t="str">
        <f>IF(Process_Unit_Source_Desc!C504="","",Process_Unit_Source_Desc!C504)</f>
        <v/>
      </c>
      <c r="C482" s="239" t="str">
        <f t="shared" si="77"/>
        <v/>
      </c>
      <c r="D482" s="238" t="str">
        <f>IF(COUNTIF(B$2:B482,B482)=1,B482,"")</f>
        <v/>
      </c>
    </row>
    <row r="483" spans="1:4" ht="16.5" x14ac:dyDescent="0.45">
      <c r="A483" s="171" t="str">
        <f>+IF(D483="","",MAX(A$1:A482)+1)</f>
        <v/>
      </c>
      <c r="B483" s="99" t="str">
        <f>IF(Process_Unit_Source_Desc!C505="","",Process_Unit_Source_Desc!C505)</f>
        <v/>
      </c>
      <c r="C483" s="82" t="str">
        <f t="shared" si="77"/>
        <v/>
      </c>
      <c r="D483" s="99" t="str">
        <f>IF(COUNTIF(B$2:B483,B483)=1,B483,"")</f>
        <v/>
      </c>
    </row>
    <row r="484" spans="1:4" ht="16.5" x14ac:dyDescent="0.45">
      <c r="A484" s="115" t="str">
        <f>+IF(D484="","",MAX(A$1:A483)+1)</f>
        <v/>
      </c>
      <c r="B484" s="238" t="str">
        <f>IF(Process_Unit_Source_Desc!C506="","",Process_Unit_Source_Desc!C506)</f>
        <v/>
      </c>
      <c r="C484" s="239" t="str">
        <f t="shared" si="77"/>
        <v/>
      </c>
      <c r="D484" s="238" t="str">
        <f>IF(COUNTIF(B$2:B484,B484)=1,B484,"")</f>
        <v/>
      </c>
    </row>
    <row r="485" spans="1:4" ht="16.5" x14ac:dyDescent="0.45">
      <c r="A485" s="171" t="str">
        <f>+IF(D485="","",MAX(A$1:A484)+1)</f>
        <v/>
      </c>
      <c r="B485" s="99" t="str">
        <f>IF(Process_Unit_Source_Desc!C507="","",Process_Unit_Source_Desc!C507)</f>
        <v/>
      </c>
      <c r="C485" s="82" t="str">
        <f t="shared" si="77"/>
        <v/>
      </c>
      <c r="D485" s="99" t="str">
        <f>IF(COUNTIF(B$2:B485,B485)=1,B485,"")</f>
        <v/>
      </c>
    </row>
    <row r="486" spans="1:4" ht="16.5" x14ac:dyDescent="0.45">
      <c r="A486" s="115" t="str">
        <f>+IF(D486="","",MAX(A$1:A485)+1)</f>
        <v/>
      </c>
      <c r="B486" s="238" t="str">
        <f>IF(Process_Unit_Source_Desc!C508="","",Process_Unit_Source_Desc!C508)</f>
        <v/>
      </c>
      <c r="C486" s="239" t="str">
        <f t="shared" si="77"/>
        <v/>
      </c>
      <c r="D486" s="238" t="str">
        <f>IF(COUNTIF(B$2:B486,B486)=1,B486,"")</f>
        <v/>
      </c>
    </row>
    <row r="487" spans="1:4" ht="16.5" x14ac:dyDescent="0.45">
      <c r="A487" s="171" t="str">
        <f>+IF(D487="","",MAX(A$1:A486)+1)</f>
        <v/>
      </c>
      <c r="B487" s="99" t="str">
        <f>IF(Process_Unit_Source_Desc!C509="","",Process_Unit_Source_Desc!C509)</f>
        <v/>
      </c>
      <c r="C487" s="82" t="str">
        <f t="shared" si="77"/>
        <v/>
      </c>
      <c r="D487" s="99" t="str">
        <f>IF(COUNTIF(B$2:B487,B487)=1,B487,"")</f>
        <v/>
      </c>
    </row>
    <row r="488" spans="1:4" ht="16.5" x14ac:dyDescent="0.45">
      <c r="A488" s="115" t="str">
        <f>+IF(D488="","",MAX(A$1:A487)+1)</f>
        <v/>
      </c>
      <c r="B488" s="238" t="str">
        <f>IF(Process_Unit_Source_Desc!C510="","",Process_Unit_Source_Desc!C510)</f>
        <v/>
      </c>
      <c r="C488" s="239" t="str">
        <f t="shared" si="77"/>
        <v/>
      </c>
      <c r="D488" s="238" t="str">
        <f>IF(COUNTIF(B$2:B488,B488)=1,B488,"")</f>
        <v/>
      </c>
    </row>
    <row r="489" spans="1:4" ht="16.5" x14ac:dyDescent="0.45">
      <c r="A489" s="171" t="str">
        <f>+IF(D489="","",MAX(A$1:A488)+1)</f>
        <v/>
      </c>
      <c r="B489" s="99" t="str">
        <f>IF(Process_Unit_Source_Desc!C511="","",Process_Unit_Source_Desc!C511)</f>
        <v/>
      </c>
      <c r="C489" s="82" t="str">
        <f t="shared" si="77"/>
        <v/>
      </c>
      <c r="D489" s="99" t="str">
        <f>IF(COUNTIF(B$2:B489,B489)=1,B489,"")</f>
        <v/>
      </c>
    </row>
    <row r="490" spans="1:4" ht="16.5" x14ac:dyDescent="0.45">
      <c r="A490" s="115" t="str">
        <f>+IF(D490="","",MAX(A$1:A489)+1)</f>
        <v/>
      </c>
      <c r="B490" s="238" t="str">
        <f>IF(Process_Unit_Source_Desc!C512="","",Process_Unit_Source_Desc!C512)</f>
        <v/>
      </c>
      <c r="C490" s="239" t="str">
        <f t="shared" si="77"/>
        <v/>
      </c>
      <c r="D490" s="238" t="str">
        <f>IF(COUNTIF(B$2:B490,B490)=1,B490,"")</f>
        <v/>
      </c>
    </row>
    <row r="491" spans="1:4" ht="16.5" x14ac:dyDescent="0.45">
      <c r="A491" s="171" t="str">
        <f>+IF(D491="","",MAX(A$1:A490)+1)</f>
        <v/>
      </c>
      <c r="B491" s="99" t="str">
        <f>IF(Process_Unit_Source_Desc!C513="","",Process_Unit_Source_Desc!C513)</f>
        <v/>
      </c>
      <c r="C491" s="82" t="str">
        <f t="shared" si="77"/>
        <v/>
      </c>
      <c r="D491" s="99" t="str">
        <f>IF(COUNTIF(B$2:B491,B491)=1,B491,"")</f>
        <v/>
      </c>
    </row>
    <row r="492" spans="1:4" ht="16.5" x14ac:dyDescent="0.45">
      <c r="A492" s="115" t="str">
        <f>+IF(D492="","",MAX(A$1:A491)+1)</f>
        <v/>
      </c>
      <c r="B492" s="238" t="str">
        <f>IF(Process_Unit_Source_Desc!C514="","",Process_Unit_Source_Desc!C514)</f>
        <v/>
      </c>
      <c r="C492" s="239" t="str">
        <f t="shared" si="77"/>
        <v/>
      </c>
      <c r="D492" s="238" t="str">
        <f>IF(COUNTIF(B$2:B492,B492)=1,B492,"")</f>
        <v/>
      </c>
    </row>
    <row r="493" spans="1:4" ht="16.5" x14ac:dyDescent="0.45">
      <c r="A493" s="171" t="str">
        <f>+IF(D493="","",MAX(A$1:A492)+1)</f>
        <v/>
      </c>
      <c r="B493" s="99" t="str">
        <f>IF(Process_Unit_Source_Desc!C515="","",Process_Unit_Source_Desc!C515)</f>
        <v/>
      </c>
      <c r="C493" s="82" t="str">
        <f t="shared" si="77"/>
        <v/>
      </c>
      <c r="D493" s="99" t="str">
        <f>IF(COUNTIF(B$2:B493,B493)=1,B493,"")</f>
        <v/>
      </c>
    </row>
    <row r="494" spans="1:4" ht="16.5" x14ac:dyDescent="0.45">
      <c r="A494" s="115" t="str">
        <f>+IF(D494="","",MAX(A$1:A493)+1)</f>
        <v/>
      </c>
      <c r="B494" s="238" t="str">
        <f>IF(Process_Unit_Source_Desc!C516="","",Process_Unit_Source_Desc!C516)</f>
        <v/>
      </c>
      <c r="C494" s="239" t="str">
        <f t="shared" si="77"/>
        <v/>
      </c>
      <c r="D494" s="238" t="str">
        <f>IF(COUNTIF(B$2:B494,B494)=1,B494,"")</f>
        <v/>
      </c>
    </row>
    <row r="495" spans="1:4" ht="16.5" x14ac:dyDescent="0.45">
      <c r="A495" s="171" t="str">
        <f>+IF(D495="","",MAX(A$1:A494)+1)</f>
        <v/>
      </c>
      <c r="B495" s="99" t="str">
        <f>IF(Process_Unit_Source_Desc!C517="","",Process_Unit_Source_Desc!C517)</f>
        <v/>
      </c>
      <c r="C495" s="82" t="str">
        <f t="shared" si="77"/>
        <v/>
      </c>
      <c r="D495" s="99" t="str">
        <f>IF(COUNTIF(B$2:B495,B495)=1,B495,"")</f>
        <v/>
      </c>
    </row>
    <row r="496" spans="1:4" ht="16.5" x14ac:dyDescent="0.45">
      <c r="A496" s="115" t="str">
        <f>+IF(D496="","",MAX(A$1:A495)+1)</f>
        <v/>
      </c>
      <c r="B496" s="238" t="str">
        <f>IF(Process_Unit_Source_Desc!C518="","",Process_Unit_Source_Desc!C518)</f>
        <v/>
      </c>
      <c r="C496" s="239" t="str">
        <f t="shared" si="77"/>
        <v/>
      </c>
      <c r="D496" s="238" t="str">
        <f>IF(COUNTIF(B$2:B496,B496)=1,B496,"")</f>
        <v/>
      </c>
    </row>
    <row r="497" spans="1:4" ht="16.5" x14ac:dyDescent="0.45">
      <c r="A497" s="171" t="str">
        <f>+IF(D497="","",MAX(A$1:A496)+1)</f>
        <v/>
      </c>
      <c r="B497" s="99" t="str">
        <f>IF(Process_Unit_Source_Desc!C519="","",Process_Unit_Source_Desc!C519)</f>
        <v/>
      </c>
      <c r="C497" s="82" t="str">
        <f t="shared" si="77"/>
        <v/>
      </c>
      <c r="D497" s="99" t="str">
        <f>IF(COUNTIF(B$2:B497,B497)=1,B497,"")</f>
        <v/>
      </c>
    </row>
    <row r="498" spans="1:4" ht="16.5" x14ac:dyDescent="0.45">
      <c r="A498" s="115" t="str">
        <f>+IF(D498="","",MAX(A$1:A497)+1)</f>
        <v/>
      </c>
      <c r="B498" s="238" t="str">
        <f>IF(Process_Unit_Source_Desc!C520="","",Process_Unit_Source_Desc!C520)</f>
        <v/>
      </c>
      <c r="C498" s="239" t="str">
        <f t="shared" si="77"/>
        <v/>
      </c>
      <c r="D498" s="238" t="str">
        <f>IF(COUNTIF(B$2:B498,B498)=1,B498,"")</f>
        <v/>
      </c>
    </row>
    <row r="499" spans="1:4" ht="16.5" x14ac:dyDescent="0.45">
      <c r="A499" s="171" t="str">
        <f>+IF(D499="","",MAX(A$1:A498)+1)</f>
        <v/>
      </c>
      <c r="B499" s="99" t="str">
        <f>IF(Process_Unit_Source_Desc!C521="","",Process_Unit_Source_Desc!C521)</f>
        <v/>
      </c>
      <c r="C499" s="82" t="str">
        <f t="shared" si="77"/>
        <v/>
      </c>
      <c r="D499" s="99" t="str">
        <f>IF(COUNTIF(B$2:B499,B499)=1,B499,"")</f>
        <v/>
      </c>
    </row>
    <row r="500" spans="1:4" ht="16.5" x14ac:dyDescent="0.45">
      <c r="A500" s="94" t="str">
        <f>+IF(D500="","",MAX(A$1:A499)+1)</f>
        <v/>
      </c>
      <c r="B500" s="240" t="str">
        <f>IF(Process_Unit_Source_Desc!C522="","",Process_Unit_Source_Desc!C522)</f>
        <v/>
      </c>
      <c r="C500" s="241" t="str">
        <f t="shared" si="77"/>
        <v/>
      </c>
      <c r="D500" s="240" t="str">
        <f>IF(COUNTIF(B$2:B500,B500)=1,B500,"")</f>
        <v/>
      </c>
    </row>
  </sheetData>
  <sheetProtection algorithmName="SHA-512" hashValue="i40gsIZIa4Xg9UvmkiGJc4LbH0mpseEfdcJ0L/dVIuXR9fv8AXyVqRByWCK6oN5j+3GXSReMfVWBP2rhw/RnWQ==" saltValue="22yoL+paD5eiFuij4/jgDw==" spinCount="100000" sheet="1" objects="1" scenarios="1"/>
  <phoneticPr fontId="27" type="noConversion"/>
  <pageMargins left="0.7" right="0.7" top="0.75" bottom="0.75" header="0.3" footer="0.3"/>
  <pageSetup orientation="portrait" r:id="rId1"/>
  <tableParts count="4">
    <tablePart r:id="rId2"/>
    <tablePart r:id="rId3"/>
    <tablePart r:id="rId4"/>
    <tablePart r:id="rId5"/>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4"/>
  <dimension ref="A1:C13"/>
  <sheetViews>
    <sheetView showGridLines="0" tabSelected="1" workbookViewId="0">
      <selection activeCell="C6" sqref="C6"/>
    </sheetView>
  </sheetViews>
  <sheetFormatPr defaultColWidth="0" defaultRowHeight="14.5" zeroHeight="1" x14ac:dyDescent="0.35"/>
  <cols>
    <col min="1" max="1" width="10.08984375" customWidth="1"/>
    <col min="2" max="2" width="11.08984375" customWidth="1"/>
    <col min="3" max="3" width="112.90625" customWidth="1"/>
    <col min="4" max="16384" width="9.08984375" hidden="1"/>
  </cols>
  <sheetData>
    <row r="1" spans="1:3" s="195" customFormat="1" x14ac:dyDescent="0.35">
      <c r="A1" s="233" t="s">
        <v>287</v>
      </c>
    </row>
    <row r="2" spans="1:3" s="195" customFormat="1" x14ac:dyDescent="0.35">
      <c r="A2" s="233" t="s">
        <v>474</v>
      </c>
    </row>
    <row r="3" spans="1:3" s="195" customFormat="1" x14ac:dyDescent="0.35">
      <c r="A3" s="4" t="s">
        <v>238</v>
      </c>
    </row>
    <row r="4" spans="1:3" ht="29.5" thickBot="1" x14ac:dyDescent="0.4">
      <c r="A4" s="152" t="s">
        <v>141</v>
      </c>
      <c r="B4" s="153" t="s">
        <v>142</v>
      </c>
      <c r="C4" s="154" t="s">
        <v>143</v>
      </c>
    </row>
    <row r="5" spans="1:3" x14ac:dyDescent="0.35">
      <c r="A5" s="155" t="s">
        <v>405</v>
      </c>
      <c r="B5" s="151">
        <v>44698</v>
      </c>
      <c r="C5" s="156" t="s">
        <v>407</v>
      </c>
    </row>
    <row r="6" spans="1:3" ht="203" x14ac:dyDescent="0.35">
      <c r="A6" s="157" t="s">
        <v>435</v>
      </c>
      <c r="B6" s="151">
        <v>44785</v>
      </c>
      <c r="C6" s="156" t="s">
        <v>475</v>
      </c>
    </row>
    <row r="7" spans="1:3" x14ac:dyDescent="0.35">
      <c r="A7" s="157"/>
      <c r="B7" s="91"/>
      <c r="C7" s="92"/>
    </row>
    <row r="8" spans="1:3" x14ac:dyDescent="0.35">
      <c r="A8" s="157"/>
      <c r="B8" s="91"/>
      <c r="C8" s="92"/>
    </row>
    <row r="9" spans="1:3" x14ac:dyDescent="0.35">
      <c r="A9" s="157"/>
      <c r="B9" s="91"/>
      <c r="C9" s="92"/>
    </row>
    <row r="10" spans="1:3" x14ac:dyDescent="0.35">
      <c r="A10" s="157"/>
      <c r="B10" s="91"/>
      <c r="C10" s="92"/>
    </row>
    <row r="11" spans="1:3" x14ac:dyDescent="0.35">
      <c r="A11" s="157"/>
      <c r="B11" s="91"/>
      <c r="C11" s="92"/>
    </row>
    <row r="12" spans="1:3" x14ac:dyDescent="0.35">
      <c r="A12" s="157"/>
      <c r="B12" s="91"/>
      <c r="C12" s="92"/>
    </row>
    <row r="13" spans="1:3" x14ac:dyDescent="0.35">
      <c r="A13" s="158"/>
      <c r="B13" s="159"/>
      <c r="C13" s="160"/>
    </row>
  </sheetData>
  <sheetProtection algorithmName="SHA-512" hashValue="C+hE7aZUEgcYPGSU0awTPgi4aAUUQS4zBuR2rfb1h+F3yWSLm17fnwuApsvYVu8q0syAOFSsTxcQ0+m09hBFSQ==" saltValue="z7DbJQMlufDq0HHgdv+JJA==" spinCount="100000" sheet="1" objects="1" scenarios="1"/>
  <pageMargins left="0.7" right="0.7" top="0.75" bottom="0.75" header="0.3" footer="0.3"/>
  <tableParts count="1">
    <tablePart r:id="rId1"/>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5"/>
  <dimension ref="A1:G14"/>
  <sheetViews>
    <sheetView workbookViewId="0">
      <selection activeCell="D19" sqref="D19"/>
    </sheetView>
  </sheetViews>
  <sheetFormatPr defaultRowHeight="14.5" x14ac:dyDescent="0.35"/>
  <cols>
    <col min="1" max="1" width="32.90625" bestFit="1" customWidth="1"/>
    <col min="2" max="2" width="7.08984375" bestFit="1" customWidth="1"/>
    <col min="3" max="3" width="30.08984375" bestFit="1" customWidth="1"/>
    <col min="4" max="4" width="17.08984375" bestFit="1" customWidth="1"/>
    <col min="5" max="5" width="15.54296875" bestFit="1" customWidth="1"/>
  </cols>
  <sheetData>
    <row r="1" spans="1:7" x14ac:dyDescent="0.35">
      <c r="A1" s="200" t="s">
        <v>174</v>
      </c>
      <c r="B1" s="200" t="s">
        <v>175</v>
      </c>
      <c r="C1" s="200" t="s">
        <v>176</v>
      </c>
      <c r="D1" s="200" t="s">
        <v>177</v>
      </c>
      <c r="E1" s="200" t="s">
        <v>178</v>
      </c>
    </row>
    <row r="2" spans="1:7" x14ac:dyDescent="0.35">
      <c r="A2" s="195" t="s">
        <v>179</v>
      </c>
      <c r="B2" s="195"/>
      <c r="C2" s="195" t="s">
        <v>180</v>
      </c>
      <c r="D2" s="195"/>
      <c r="E2" s="195"/>
      <c r="G2" s="195"/>
    </row>
    <row r="3" spans="1:7" x14ac:dyDescent="0.35">
      <c r="A3" s="195" t="s">
        <v>387</v>
      </c>
      <c r="B3" s="195" t="s">
        <v>180</v>
      </c>
      <c r="C3" s="195" t="s">
        <v>387</v>
      </c>
      <c r="D3" s="195" t="s">
        <v>152</v>
      </c>
      <c r="E3" s="195" t="s">
        <v>152</v>
      </c>
      <c r="G3" s="195"/>
    </row>
    <row r="4" spans="1:7" x14ac:dyDescent="0.35">
      <c r="A4" s="195" t="s">
        <v>388</v>
      </c>
      <c r="B4" s="195" t="s">
        <v>180</v>
      </c>
      <c r="C4" s="195" t="s">
        <v>395</v>
      </c>
      <c r="D4" s="195" t="s">
        <v>152</v>
      </c>
      <c r="E4" s="195" t="s">
        <v>152</v>
      </c>
      <c r="G4" s="195"/>
    </row>
    <row r="5" spans="1:7" x14ac:dyDescent="0.35">
      <c r="A5" s="195" t="s">
        <v>389</v>
      </c>
      <c r="B5" s="195" t="s">
        <v>180</v>
      </c>
      <c r="C5" s="195" t="s">
        <v>396</v>
      </c>
      <c r="D5" s="195" t="s">
        <v>152</v>
      </c>
      <c r="E5" s="195" t="s">
        <v>152</v>
      </c>
      <c r="G5" s="195"/>
    </row>
    <row r="6" spans="1:7" x14ac:dyDescent="0.35">
      <c r="A6" s="195" t="s">
        <v>182</v>
      </c>
      <c r="B6" s="195" t="s">
        <v>180</v>
      </c>
      <c r="C6" s="195" t="s">
        <v>185</v>
      </c>
      <c r="D6" s="195" t="s">
        <v>152</v>
      </c>
      <c r="E6" s="195" t="s">
        <v>152</v>
      </c>
      <c r="G6" s="195"/>
    </row>
    <row r="7" spans="1:7" x14ac:dyDescent="0.35">
      <c r="A7" s="195" t="s">
        <v>390</v>
      </c>
      <c r="B7" s="195" t="s">
        <v>180</v>
      </c>
      <c r="C7" s="195" t="s">
        <v>397</v>
      </c>
      <c r="D7" s="195" t="s">
        <v>152</v>
      </c>
      <c r="E7" s="195" t="s">
        <v>152</v>
      </c>
      <c r="G7" s="195"/>
    </row>
    <row r="8" spans="1:7" x14ac:dyDescent="0.35">
      <c r="A8" s="195" t="s">
        <v>391</v>
      </c>
      <c r="B8" s="195" t="s">
        <v>180</v>
      </c>
      <c r="C8" s="195" t="s">
        <v>398</v>
      </c>
      <c r="D8" s="195" t="s">
        <v>152</v>
      </c>
      <c r="E8" s="195" t="s">
        <v>152</v>
      </c>
      <c r="G8" s="195"/>
    </row>
    <row r="9" spans="1:7" x14ac:dyDescent="0.35">
      <c r="A9" s="195" t="s">
        <v>181</v>
      </c>
      <c r="B9" s="195" t="s">
        <v>180</v>
      </c>
      <c r="C9" s="195" t="s">
        <v>399</v>
      </c>
      <c r="D9" s="195" t="s">
        <v>152</v>
      </c>
      <c r="E9" s="195" t="s">
        <v>152</v>
      </c>
      <c r="G9" s="195"/>
    </row>
    <row r="10" spans="1:7" x14ac:dyDescent="0.35">
      <c r="A10" s="195" t="s">
        <v>392</v>
      </c>
      <c r="B10" s="195" t="s">
        <v>180</v>
      </c>
      <c r="C10" s="195" t="s">
        <v>400</v>
      </c>
      <c r="D10" s="195" t="s">
        <v>152</v>
      </c>
      <c r="E10" s="195" t="s">
        <v>152</v>
      </c>
      <c r="G10" s="195"/>
    </row>
    <row r="11" spans="1:7" x14ac:dyDescent="0.35">
      <c r="A11" s="195" t="s">
        <v>393</v>
      </c>
      <c r="B11" s="195" t="s">
        <v>180</v>
      </c>
      <c r="C11" t="s">
        <v>401</v>
      </c>
      <c r="D11" s="195" t="s">
        <v>152</v>
      </c>
      <c r="E11" s="195" t="s">
        <v>152</v>
      </c>
      <c r="G11" s="195"/>
    </row>
    <row r="12" spans="1:7" x14ac:dyDescent="0.35">
      <c r="A12" s="195" t="s">
        <v>183</v>
      </c>
      <c r="B12" s="195" t="s">
        <v>180</v>
      </c>
      <c r="C12" t="s">
        <v>186</v>
      </c>
      <c r="D12" s="195" t="s">
        <v>152</v>
      </c>
      <c r="E12" s="195" t="s">
        <v>152</v>
      </c>
      <c r="G12" s="195"/>
    </row>
    <row r="13" spans="1:7" x14ac:dyDescent="0.35">
      <c r="A13" s="195" t="s">
        <v>394</v>
      </c>
      <c r="B13" s="195" t="s">
        <v>180</v>
      </c>
      <c r="C13" t="s">
        <v>402</v>
      </c>
      <c r="D13" s="195" t="s">
        <v>152</v>
      </c>
      <c r="E13" s="195" t="s">
        <v>152</v>
      </c>
      <c r="G13" s="195"/>
    </row>
    <row r="14" spans="1:7" x14ac:dyDescent="0.35">
      <c r="A14" s="195" t="s">
        <v>184</v>
      </c>
      <c r="B14" s="195" t="s">
        <v>180</v>
      </c>
      <c r="C14" t="s">
        <v>187</v>
      </c>
      <c r="D14" s="195" t="s">
        <v>152</v>
      </c>
      <c r="E14" s="195" t="s">
        <v>152</v>
      </c>
      <c r="G14" s="195"/>
    </row>
  </sheetData>
  <sheetProtection algorithmName="SHA-512" hashValue="/Wq/4joapCFYpeVxsppxGZHk3jqmrsvE34i7Qy7hiuskUEOSj2g5NNGROF9T7mVN3OHMO4o61WwFKkqFfs30Bw==" saltValue="OisNNWvIN0uUQSUfa4KURw=="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T109"/>
  <sheetViews>
    <sheetView showGridLines="0" topLeftCell="B7" zoomScaleNormal="100" workbookViewId="0">
      <selection activeCell="B7" sqref="B7"/>
    </sheetView>
  </sheetViews>
  <sheetFormatPr defaultColWidth="0" defaultRowHeight="14.5" zeroHeight="1" x14ac:dyDescent="0.35"/>
  <cols>
    <col min="1" max="1" width="9.08984375" style="2" hidden="1" customWidth="1"/>
    <col min="2" max="2" width="17.54296875" style="3" customWidth="1"/>
    <col min="3" max="4" width="43.90625" style="3" customWidth="1"/>
    <col min="5" max="5" width="30.453125" style="3" customWidth="1"/>
    <col min="6" max="7" width="27.08984375" style="3" customWidth="1"/>
    <col min="8" max="8" width="17.54296875" style="3" customWidth="1"/>
    <col min="9" max="9" width="15.453125" style="3" customWidth="1"/>
    <col min="10" max="10" width="27.90625" style="3" customWidth="1"/>
    <col min="11" max="11" width="16.54296875" style="3" customWidth="1"/>
    <col min="12" max="12" width="17.08984375" style="3" customWidth="1"/>
    <col min="13" max="13" width="42.54296875" style="3" customWidth="1"/>
    <col min="14" max="14" width="36.54296875" style="3" customWidth="1"/>
    <col min="15" max="20" width="13.453125" style="3" hidden="1" customWidth="1"/>
    <col min="21" max="16384" width="9.08984375" style="3" hidden="1"/>
  </cols>
  <sheetData>
    <row r="1" spans="2:19" s="1" customFormat="1" ht="24.75" hidden="1" customHeight="1" x14ac:dyDescent="0.3">
      <c r="B1" s="18" t="s">
        <v>42</v>
      </c>
      <c r="C1" s="27"/>
      <c r="D1" s="27"/>
      <c r="E1" s="27"/>
      <c r="F1" s="27"/>
      <c r="G1" s="27"/>
      <c r="H1" s="27"/>
    </row>
    <row r="2" spans="2:19" s="1" customFormat="1" ht="13" hidden="1" x14ac:dyDescent="0.3">
      <c r="B2" s="28" t="s">
        <v>0</v>
      </c>
      <c r="C2" s="26" t="str">
        <f>+Welcome!B1</f>
        <v>40 CFR Part 60, Subpart MMa Standards of Performance for Automobile and Light Duty Truck Surface Coating Operations for which Construction, Modification or Reconstruction Commenced After May 18, 2022</v>
      </c>
      <c r="D2" s="29"/>
      <c r="E2" s="29"/>
      <c r="F2" s="29"/>
      <c r="G2" s="29"/>
      <c r="H2" s="29"/>
    </row>
    <row r="3" spans="2:19" s="1" customFormat="1" ht="13" hidden="1" x14ac:dyDescent="0.3">
      <c r="B3" s="30" t="s">
        <v>1</v>
      </c>
      <c r="C3" s="31" t="str">
        <f>+Welcome!B2</f>
        <v>§60.395a(j) Compliance Report Spreadsheet Template</v>
      </c>
      <c r="D3" s="32"/>
      <c r="E3" s="32"/>
      <c r="F3" s="32"/>
      <c r="G3" s="32"/>
      <c r="H3" s="32"/>
    </row>
    <row r="4" spans="2:19" s="1" customFormat="1" ht="13" hidden="1" x14ac:dyDescent="0.3">
      <c r="B4" s="30" t="s">
        <v>2</v>
      </c>
      <c r="C4" s="33" t="str">
        <f>+Welcome!B4</f>
        <v>v1.0</v>
      </c>
      <c r="D4" s="34"/>
      <c r="E4" s="34"/>
      <c r="F4" s="34"/>
      <c r="G4" s="34"/>
      <c r="H4" s="34"/>
    </row>
    <row r="5" spans="2:19" s="1" customFormat="1" ht="13" hidden="1" x14ac:dyDescent="0.3">
      <c r="B5" s="30" t="s">
        <v>3</v>
      </c>
      <c r="C5" s="35">
        <f>+Welcome!B5</f>
        <v>44785</v>
      </c>
      <c r="D5" s="36"/>
      <c r="E5" s="36"/>
      <c r="F5" s="36"/>
      <c r="G5" s="36"/>
      <c r="H5" s="36"/>
    </row>
    <row r="6" spans="2:19" s="2" customFormat="1" hidden="1" x14ac:dyDescent="0.35">
      <c r="B6" s="124" t="str">
        <f>Welcome!B6</f>
        <v>OMB No.: 2060-NEW Form 5900-582 For further Paperwork Reduction Act information see: 
https://www.epa.gov/electronic-reporting-air-emissions/paperwork-reduction-act-pra-cedri-and-ert</v>
      </c>
    </row>
    <row r="7" spans="2:19" s="2" customFormat="1" x14ac:dyDescent="0.35">
      <c r="B7" s="233" t="s">
        <v>470</v>
      </c>
      <c r="C7" s="58"/>
      <c r="D7" s="58"/>
      <c r="E7" s="58"/>
      <c r="F7" s="58"/>
      <c r="G7" s="58"/>
      <c r="H7" s="58"/>
      <c r="I7" s="58"/>
      <c r="J7" s="58"/>
      <c r="K7" s="21"/>
      <c r="L7" s="21"/>
      <c r="M7" s="21"/>
      <c r="N7" s="21"/>
      <c r="O7" s="21"/>
      <c r="P7" s="21"/>
      <c r="Q7" s="21"/>
      <c r="R7" s="21"/>
      <c r="S7" s="21"/>
    </row>
    <row r="8" spans="2:19" s="2" customFormat="1" ht="15" thickBot="1" x14ac:dyDescent="0.4">
      <c r="B8" s="4" t="s">
        <v>238</v>
      </c>
      <c r="C8" s="20"/>
      <c r="D8" s="20"/>
      <c r="E8" s="20"/>
      <c r="F8" s="20"/>
      <c r="G8" s="20"/>
      <c r="H8" s="20"/>
      <c r="I8" s="20"/>
      <c r="J8" s="20"/>
      <c r="K8" s="20"/>
      <c r="L8" s="20"/>
      <c r="M8" s="20"/>
      <c r="N8" s="20"/>
      <c r="O8" s="15"/>
      <c r="P8" s="15"/>
      <c r="Q8" s="15"/>
      <c r="R8" s="15"/>
      <c r="S8" s="15"/>
    </row>
    <row r="9" spans="2:19" s="2" customFormat="1" ht="17.25" hidden="1" customHeight="1" x14ac:dyDescent="0.35">
      <c r="C9" s="15"/>
      <c r="D9" s="15"/>
      <c r="E9" s="15"/>
      <c r="F9" s="15"/>
      <c r="G9" s="15"/>
      <c r="H9" s="15"/>
      <c r="I9" s="15"/>
      <c r="J9" s="15"/>
      <c r="K9" s="15"/>
      <c r="L9" s="15"/>
      <c r="M9" s="15"/>
      <c r="N9" s="15"/>
      <c r="O9" s="4"/>
      <c r="P9" s="4"/>
      <c r="Q9" s="4"/>
      <c r="R9" s="4"/>
      <c r="S9" s="4"/>
    </row>
    <row r="10" spans="2:19" s="2" customFormat="1" ht="15" hidden="1" thickBot="1" x14ac:dyDescent="0.4">
      <c r="B10" s="5"/>
      <c r="C10" s="5"/>
      <c r="D10" s="5"/>
      <c r="E10" s="5"/>
      <c r="F10" s="5"/>
      <c r="G10" s="5"/>
      <c r="H10" s="5"/>
      <c r="I10" s="5"/>
      <c r="J10" s="5"/>
      <c r="K10" s="5"/>
      <c r="L10" s="5"/>
      <c r="M10" s="5"/>
      <c r="N10" s="5"/>
      <c r="O10" s="5"/>
      <c r="P10" s="5"/>
      <c r="Q10" s="5"/>
      <c r="R10" s="5"/>
      <c r="S10" s="5"/>
    </row>
    <row r="11" spans="2:19" s="2" customFormat="1" ht="15.75" customHeight="1" thickBot="1" x14ac:dyDescent="0.4">
      <c r="B11" s="23"/>
      <c r="C11" s="85" t="s">
        <v>4</v>
      </c>
      <c r="D11" s="86"/>
      <c r="E11" s="86"/>
      <c r="F11" s="86"/>
      <c r="G11" s="86"/>
      <c r="H11" s="86"/>
      <c r="I11" s="86"/>
      <c r="J11" s="90"/>
      <c r="K11" s="89" t="s">
        <v>5</v>
      </c>
      <c r="L11" s="89"/>
      <c r="M11" s="88" t="s">
        <v>6</v>
      </c>
      <c r="N11" s="87"/>
    </row>
    <row r="12" spans="2:19" s="6" customFormat="1" ht="104.25" customHeight="1" thickBot="1" x14ac:dyDescent="0.4">
      <c r="B12" s="210" t="s">
        <v>133</v>
      </c>
      <c r="C12" s="203" t="s">
        <v>241</v>
      </c>
      <c r="D12" s="202" t="s">
        <v>242</v>
      </c>
      <c r="E12" s="202" t="s">
        <v>7</v>
      </c>
      <c r="F12" s="202" t="s">
        <v>243</v>
      </c>
      <c r="G12" s="202" t="s">
        <v>8</v>
      </c>
      <c r="H12" s="202" t="s">
        <v>244</v>
      </c>
      <c r="I12" s="202" t="s">
        <v>245</v>
      </c>
      <c r="J12" s="202" t="s">
        <v>43</v>
      </c>
      <c r="K12" s="202" t="s">
        <v>246</v>
      </c>
      <c r="L12" s="202" t="s">
        <v>247</v>
      </c>
      <c r="M12" s="202" t="s">
        <v>9</v>
      </c>
      <c r="N12" s="209" t="s">
        <v>10</v>
      </c>
    </row>
    <row r="13" spans="2:19" s="9" customFormat="1" x14ac:dyDescent="0.35">
      <c r="B13" s="67" t="s">
        <v>152</v>
      </c>
      <c r="C13" s="50" t="s">
        <v>11</v>
      </c>
      <c r="D13" s="8" t="s">
        <v>12</v>
      </c>
      <c r="E13" s="8" t="s">
        <v>13</v>
      </c>
      <c r="F13" s="8" t="s">
        <v>14</v>
      </c>
      <c r="G13" s="8" t="s">
        <v>15</v>
      </c>
      <c r="H13" s="8" t="s">
        <v>16</v>
      </c>
      <c r="I13" s="8" t="s">
        <v>17</v>
      </c>
      <c r="J13" s="8" t="s">
        <v>18</v>
      </c>
      <c r="K13" s="8" t="s">
        <v>19</v>
      </c>
      <c r="L13" s="8" t="s">
        <v>20</v>
      </c>
      <c r="M13" s="8" t="s">
        <v>21</v>
      </c>
      <c r="N13" s="64" t="s">
        <v>22</v>
      </c>
    </row>
    <row r="14" spans="2:19" s="13" customFormat="1" x14ac:dyDescent="0.35">
      <c r="B14" s="68" t="s">
        <v>39</v>
      </c>
      <c r="C14" s="49" t="s">
        <v>23</v>
      </c>
      <c r="D14" s="11" t="s">
        <v>24</v>
      </c>
      <c r="E14" s="11" t="s">
        <v>25</v>
      </c>
      <c r="F14" s="11" t="s">
        <v>26</v>
      </c>
      <c r="G14" s="11" t="s">
        <v>41</v>
      </c>
      <c r="H14" s="11" t="s">
        <v>27</v>
      </c>
      <c r="I14" s="11" t="s">
        <v>28</v>
      </c>
      <c r="J14" s="11" t="s">
        <v>48</v>
      </c>
      <c r="K14" s="12" t="s">
        <v>34</v>
      </c>
      <c r="L14" s="12" t="s">
        <v>36</v>
      </c>
      <c r="M14" s="68" t="s">
        <v>288</v>
      </c>
      <c r="N14" s="65" t="s">
        <v>29</v>
      </c>
    </row>
    <row r="15" spans="2:19" s="2" customFormat="1" hidden="1" x14ac:dyDescent="0.35">
      <c r="B15" s="68" t="s">
        <v>288</v>
      </c>
      <c r="C15" s="49" t="s">
        <v>288</v>
      </c>
      <c r="D15" s="11" t="s">
        <v>288</v>
      </c>
      <c r="E15" s="11" t="s">
        <v>288</v>
      </c>
      <c r="F15" s="11" t="s">
        <v>288</v>
      </c>
      <c r="G15" s="11" t="s">
        <v>288</v>
      </c>
      <c r="H15" s="11" t="s">
        <v>288</v>
      </c>
      <c r="I15" s="11" t="s">
        <v>288</v>
      </c>
      <c r="J15" s="11" t="s">
        <v>288</v>
      </c>
      <c r="K15" s="12" t="s">
        <v>288</v>
      </c>
      <c r="L15" s="12" t="s">
        <v>288</v>
      </c>
      <c r="M15" s="11" t="s">
        <v>288</v>
      </c>
      <c r="N15" s="65" t="s">
        <v>288</v>
      </c>
    </row>
    <row r="16" spans="2:19" s="2" customFormat="1" hidden="1" x14ac:dyDescent="0.35">
      <c r="B16" s="68" t="s">
        <v>288</v>
      </c>
      <c r="C16" s="49" t="s">
        <v>288</v>
      </c>
      <c r="D16" s="11" t="s">
        <v>288</v>
      </c>
      <c r="E16" s="11" t="s">
        <v>288</v>
      </c>
      <c r="F16" s="11" t="s">
        <v>288</v>
      </c>
      <c r="G16" s="11" t="s">
        <v>288</v>
      </c>
      <c r="H16" s="11" t="s">
        <v>288</v>
      </c>
      <c r="I16" s="11" t="s">
        <v>288</v>
      </c>
      <c r="J16" s="11" t="s">
        <v>288</v>
      </c>
      <c r="K16" s="12" t="s">
        <v>288</v>
      </c>
      <c r="L16" s="12" t="s">
        <v>288</v>
      </c>
      <c r="M16" s="11" t="s">
        <v>288</v>
      </c>
      <c r="N16" s="65" t="s">
        <v>288</v>
      </c>
    </row>
    <row r="17" spans="1:14" s="2" customFormat="1" hidden="1" x14ac:dyDescent="0.35">
      <c r="B17" s="68" t="s">
        <v>288</v>
      </c>
      <c r="C17" s="49" t="s">
        <v>288</v>
      </c>
      <c r="D17" s="11" t="s">
        <v>288</v>
      </c>
      <c r="E17" s="11" t="s">
        <v>288</v>
      </c>
      <c r="F17" s="11" t="s">
        <v>288</v>
      </c>
      <c r="G17" s="11" t="s">
        <v>288</v>
      </c>
      <c r="H17" s="11" t="s">
        <v>288</v>
      </c>
      <c r="I17" s="11" t="s">
        <v>288</v>
      </c>
      <c r="J17" s="11" t="s">
        <v>288</v>
      </c>
      <c r="K17" s="12" t="s">
        <v>288</v>
      </c>
      <c r="L17" s="12" t="s">
        <v>288</v>
      </c>
      <c r="M17" s="11" t="s">
        <v>288</v>
      </c>
      <c r="N17" s="65" t="s">
        <v>288</v>
      </c>
    </row>
    <row r="18" spans="1:14" s="2" customFormat="1" hidden="1" x14ac:dyDescent="0.35">
      <c r="B18" s="68" t="s">
        <v>288</v>
      </c>
      <c r="C18" s="49" t="s">
        <v>288</v>
      </c>
      <c r="D18" s="11" t="s">
        <v>288</v>
      </c>
      <c r="E18" s="11" t="s">
        <v>288</v>
      </c>
      <c r="F18" s="11" t="s">
        <v>288</v>
      </c>
      <c r="G18" s="11" t="s">
        <v>288</v>
      </c>
      <c r="H18" s="11" t="s">
        <v>288</v>
      </c>
      <c r="I18" s="11" t="s">
        <v>288</v>
      </c>
      <c r="J18" s="11" t="s">
        <v>288</v>
      </c>
      <c r="K18" s="12" t="s">
        <v>288</v>
      </c>
      <c r="L18" s="12" t="s">
        <v>288</v>
      </c>
      <c r="M18" s="11" t="s">
        <v>288</v>
      </c>
      <c r="N18" s="65" t="s">
        <v>288</v>
      </c>
    </row>
    <row r="19" spans="1:14" s="2" customFormat="1" hidden="1" x14ac:dyDescent="0.35">
      <c r="B19" s="68" t="s">
        <v>288</v>
      </c>
      <c r="C19" s="49" t="s">
        <v>288</v>
      </c>
      <c r="D19" s="11" t="s">
        <v>288</v>
      </c>
      <c r="E19" s="11" t="s">
        <v>288</v>
      </c>
      <c r="F19" s="11" t="s">
        <v>288</v>
      </c>
      <c r="G19" s="11" t="s">
        <v>288</v>
      </c>
      <c r="H19" s="11" t="s">
        <v>288</v>
      </c>
      <c r="I19" s="11" t="s">
        <v>288</v>
      </c>
      <c r="J19" s="11" t="s">
        <v>288</v>
      </c>
      <c r="K19" s="12" t="s">
        <v>288</v>
      </c>
      <c r="L19" s="12" t="s">
        <v>288</v>
      </c>
      <c r="M19" s="11" t="s">
        <v>288</v>
      </c>
      <c r="N19" s="65" t="s">
        <v>288</v>
      </c>
    </row>
    <row r="20" spans="1:14" s="2" customFormat="1" hidden="1" x14ac:dyDescent="0.35">
      <c r="B20" s="68" t="s">
        <v>288</v>
      </c>
      <c r="C20" s="49" t="s">
        <v>288</v>
      </c>
      <c r="D20" s="11" t="s">
        <v>288</v>
      </c>
      <c r="E20" s="11" t="s">
        <v>288</v>
      </c>
      <c r="F20" s="11" t="s">
        <v>288</v>
      </c>
      <c r="G20" s="11" t="s">
        <v>288</v>
      </c>
      <c r="H20" s="11" t="s">
        <v>288</v>
      </c>
      <c r="I20" s="11" t="s">
        <v>288</v>
      </c>
      <c r="J20" s="11" t="s">
        <v>288</v>
      </c>
      <c r="K20" s="12" t="s">
        <v>288</v>
      </c>
      <c r="L20" s="12" t="s">
        <v>288</v>
      </c>
      <c r="M20" s="11" t="s">
        <v>288</v>
      </c>
      <c r="N20" s="65" t="s">
        <v>288</v>
      </c>
    </row>
    <row r="21" spans="1:14" s="2" customFormat="1" hidden="1" x14ac:dyDescent="0.35">
      <c r="B21" s="68" t="s">
        <v>288</v>
      </c>
      <c r="C21" s="49" t="s">
        <v>288</v>
      </c>
      <c r="D21" s="11" t="s">
        <v>288</v>
      </c>
      <c r="E21" s="11" t="s">
        <v>288</v>
      </c>
      <c r="F21" s="11" t="s">
        <v>288</v>
      </c>
      <c r="G21" s="11" t="s">
        <v>288</v>
      </c>
      <c r="H21" s="11" t="s">
        <v>288</v>
      </c>
      <c r="I21" s="11" t="s">
        <v>288</v>
      </c>
      <c r="J21" s="11" t="s">
        <v>288</v>
      </c>
      <c r="K21" s="12" t="s">
        <v>288</v>
      </c>
      <c r="L21" s="12" t="s">
        <v>288</v>
      </c>
      <c r="M21" s="11" t="s">
        <v>288</v>
      </c>
      <c r="N21" s="65" t="s">
        <v>288</v>
      </c>
    </row>
    <row r="22" spans="1:14" s="2" customFormat="1" hidden="1" x14ac:dyDescent="0.35">
      <c r="B22" s="68" t="s">
        <v>288</v>
      </c>
      <c r="C22" s="49" t="s">
        <v>288</v>
      </c>
      <c r="D22" s="11" t="s">
        <v>288</v>
      </c>
      <c r="E22" s="11" t="s">
        <v>288</v>
      </c>
      <c r="F22" s="11" t="s">
        <v>288</v>
      </c>
      <c r="G22" s="11" t="s">
        <v>288</v>
      </c>
      <c r="H22" s="11" t="s">
        <v>288</v>
      </c>
      <c r="I22" s="11" t="s">
        <v>288</v>
      </c>
      <c r="J22" s="11" t="s">
        <v>288</v>
      </c>
      <c r="K22" s="12" t="s">
        <v>288</v>
      </c>
      <c r="L22" s="12" t="s">
        <v>288</v>
      </c>
      <c r="M22" s="11" t="s">
        <v>288</v>
      </c>
      <c r="N22" s="65" t="s">
        <v>288</v>
      </c>
    </row>
    <row r="23" spans="1:14" s="2" customFormat="1" hidden="1" x14ac:dyDescent="0.35">
      <c r="B23" s="68" t="s">
        <v>288</v>
      </c>
      <c r="C23" s="49" t="s">
        <v>288</v>
      </c>
      <c r="D23" s="11" t="s">
        <v>288</v>
      </c>
      <c r="E23" s="11" t="s">
        <v>288</v>
      </c>
      <c r="F23" s="11" t="s">
        <v>288</v>
      </c>
      <c r="G23" s="11" t="s">
        <v>288</v>
      </c>
      <c r="H23" s="11" t="s">
        <v>288</v>
      </c>
      <c r="I23" s="11" t="s">
        <v>288</v>
      </c>
      <c r="J23" s="11" t="s">
        <v>288</v>
      </c>
      <c r="K23" s="12" t="s">
        <v>288</v>
      </c>
      <c r="L23" s="12" t="s">
        <v>288</v>
      </c>
      <c r="M23" s="11" t="s">
        <v>288</v>
      </c>
      <c r="N23" s="65" t="s">
        <v>288</v>
      </c>
    </row>
    <row r="24" spans="1:14" s="275" customFormat="1" x14ac:dyDescent="0.35">
      <c r="A24" s="270"/>
      <c r="B24" s="271" t="str">
        <f>IF(C24="","",MAX($B$23:B23)+1)</f>
        <v/>
      </c>
      <c r="C24" s="271"/>
      <c r="D24" s="271"/>
      <c r="E24" s="271"/>
      <c r="F24" s="271"/>
      <c r="G24" s="271"/>
      <c r="H24" s="271"/>
      <c r="I24" s="272"/>
      <c r="J24" s="271"/>
      <c r="K24" s="273"/>
      <c r="L24" s="273"/>
      <c r="M24" s="271"/>
      <c r="N24" s="274"/>
    </row>
    <row r="25" spans="1:14" s="275" customFormat="1" x14ac:dyDescent="0.35">
      <c r="A25" s="270"/>
      <c r="B25" s="271" t="str">
        <f>IF(C25="","",MAX($B$23:B24)+1)</f>
        <v/>
      </c>
      <c r="C25" s="271"/>
      <c r="D25" s="271"/>
      <c r="E25" s="271"/>
      <c r="F25" s="271"/>
      <c r="G25" s="271"/>
      <c r="H25" s="271"/>
      <c r="I25" s="272"/>
      <c r="J25" s="271"/>
      <c r="K25" s="273"/>
      <c r="L25" s="273"/>
      <c r="M25" s="271"/>
      <c r="N25" s="274"/>
    </row>
    <row r="26" spans="1:14" s="275" customFormat="1" x14ac:dyDescent="0.35">
      <c r="A26" s="270"/>
      <c r="B26" s="271" t="str">
        <f>IF(C26="","",MAX($B$23:B25)+1)</f>
        <v/>
      </c>
      <c r="C26" s="271"/>
      <c r="D26" s="271"/>
      <c r="E26" s="271"/>
      <c r="F26" s="271"/>
      <c r="G26" s="271"/>
      <c r="H26" s="271"/>
      <c r="I26" s="272"/>
      <c r="J26" s="271"/>
      <c r="K26" s="273"/>
      <c r="L26" s="273"/>
      <c r="M26" s="271"/>
      <c r="N26" s="274"/>
    </row>
    <row r="27" spans="1:14" s="275" customFormat="1" x14ac:dyDescent="0.35">
      <c r="A27" s="270"/>
      <c r="B27" s="271" t="str">
        <f>IF(C27="","",MAX($B$23:B26)+1)</f>
        <v/>
      </c>
      <c r="C27" s="271"/>
      <c r="D27" s="271"/>
      <c r="E27" s="271"/>
      <c r="F27" s="271"/>
      <c r="G27" s="271"/>
      <c r="H27" s="271"/>
      <c r="I27" s="272"/>
      <c r="J27" s="271"/>
      <c r="K27" s="273"/>
      <c r="L27" s="273"/>
      <c r="M27" s="271"/>
      <c r="N27" s="274"/>
    </row>
    <row r="28" spans="1:14" s="275" customFormat="1" x14ac:dyDescent="0.35">
      <c r="A28" s="270"/>
      <c r="B28" s="271" t="str">
        <f>IF(C28="","",MAX($B$23:B27)+1)</f>
        <v/>
      </c>
      <c r="C28" s="271"/>
      <c r="D28" s="271"/>
      <c r="E28" s="271"/>
      <c r="F28" s="271"/>
      <c r="G28" s="271"/>
      <c r="H28" s="271"/>
      <c r="I28" s="272"/>
      <c r="J28" s="271"/>
      <c r="K28" s="273"/>
      <c r="L28" s="273"/>
      <c r="M28" s="271"/>
      <c r="N28" s="274"/>
    </row>
    <row r="29" spans="1:14" s="275" customFormat="1" x14ac:dyDescent="0.35">
      <c r="A29" s="270"/>
      <c r="B29" s="271" t="str">
        <f>IF(C29="","",MAX($B$23:B28)+1)</f>
        <v/>
      </c>
      <c r="C29" s="271"/>
      <c r="D29" s="271"/>
      <c r="E29" s="271"/>
      <c r="F29" s="271"/>
      <c r="G29" s="271"/>
      <c r="H29" s="271"/>
      <c r="I29" s="272"/>
      <c r="J29" s="271"/>
      <c r="K29" s="273"/>
      <c r="L29" s="273"/>
      <c r="M29" s="271"/>
      <c r="N29" s="274"/>
    </row>
    <row r="30" spans="1:14" s="275" customFormat="1" x14ac:dyDescent="0.35">
      <c r="A30" s="270"/>
      <c r="B30" s="271" t="str">
        <f>IF(C30="","",MAX($B$23:B29)+1)</f>
        <v/>
      </c>
      <c r="C30" s="271"/>
      <c r="D30" s="271"/>
      <c r="E30" s="271"/>
      <c r="F30" s="271"/>
      <c r="G30" s="271"/>
      <c r="H30" s="271"/>
      <c r="I30" s="272"/>
      <c r="J30" s="271"/>
      <c r="K30" s="273"/>
      <c r="L30" s="273"/>
      <c r="M30" s="271"/>
      <c r="N30" s="274"/>
    </row>
    <row r="31" spans="1:14" s="275" customFormat="1" x14ac:dyDescent="0.35">
      <c r="A31" s="270"/>
      <c r="B31" s="271" t="str">
        <f>IF(C31="","",MAX($B$23:B30)+1)</f>
        <v/>
      </c>
      <c r="C31" s="271"/>
      <c r="D31" s="271"/>
      <c r="E31" s="271"/>
      <c r="F31" s="271"/>
      <c r="G31" s="271"/>
      <c r="H31" s="271"/>
      <c r="I31" s="272"/>
      <c r="J31" s="271"/>
      <c r="K31" s="273"/>
      <c r="L31" s="273"/>
      <c r="M31" s="271"/>
      <c r="N31" s="274"/>
    </row>
    <row r="32" spans="1:14" s="275" customFormat="1" x14ac:dyDescent="0.35">
      <c r="A32" s="270"/>
      <c r="B32" s="271" t="str">
        <f>IF(C32="","",MAX($B$23:B31)+1)</f>
        <v/>
      </c>
      <c r="C32" s="271"/>
      <c r="D32" s="271"/>
      <c r="E32" s="271"/>
      <c r="F32" s="271"/>
      <c r="G32" s="271"/>
      <c r="H32" s="271"/>
      <c r="I32" s="272"/>
      <c r="J32" s="271"/>
      <c r="K32" s="273"/>
      <c r="L32" s="273"/>
      <c r="M32" s="271"/>
      <c r="N32" s="274"/>
    </row>
    <row r="33" spans="1:14" s="275" customFormat="1" x14ac:dyDescent="0.35">
      <c r="A33" s="270"/>
      <c r="B33" s="271" t="str">
        <f>IF(C33="","",MAX($B$23:B32)+1)</f>
        <v/>
      </c>
      <c r="C33" s="271"/>
      <c r="D33" s="271"/>
      <c r="E33" s="271"/>
      <c r="F33" s="271"/>
      <c r="G33" s="271"/>
      <c r="H33" s="271"/>
      <c r="I33" s="272"/>
      <c r="J33" s="271"/>
      <c r="K33" s="273"/>
      <c r="L33" s="273"/>
      <c r="M33" s="271"/>
      <c r="N33" s="274"/>
    </row>
    <row r="34" spans="1:14" hidden="1" x14ac:dyDescent="0.35">
      <c r="B34" s="103"/>
    </row>
    <row r="35" spans="1:14" hidden="1" x14ac:dyDescent="0.35">
      <c r="B35" s="104"/>
    </row>
    <row r="36" spans="1:14" hidden="1" x14ac:dyDescent="0.35">
      <c r="B36" s="104"/>
    </row>
    <row r="37" spans="1:14" hidden="1" x14ac:dyDescent="0.35">
      <c r="B37" s="104"/>
    </row>
    <row r="38" spans="1:14" hidden="1" x14ac:dyDescent="0.35">
      <c r="B38" s="104"/>
    </row>
    <row r="39" spans="1:14" hidden="1" x14ac:dyDescent="0.35">
      <c r="B39" s="104"/>
    </row>
    <row r="40" spans="1:14" hidden="1" x14ac:dyDescent="0.35">
      <c r="B40" s="104"/>
    </row>
    <row r="41" spans="1:14" hidden="1" x14ac:dyDescent="0.35">
      <c r="B41" s="104"/>
    </row>
    <row r="42" spans="1:14" hidden="1" x14ac:dyDescent="0.35">
      <c r="B42" s="104"/>
    </row>
    <row r="43" spans="1:14" hidden="1" x14ac:dyDescent="0.35">
      <c r="B43" s="104"/>
    </row>
    <row r="44" spans="1:14" hidden="1" x14ac:dyDescent="0.35">
      <c r="B44" s="104"/>
    </row>
    <row r="45" spans="1:14" hidden="1" x14ac:dyDescent="0.35">
      <c r="B45" s="104"/>
    </row>
    <row r="46" spans="1:14" hidden="1" x14ac:dyDescent="0.35">
      <c r="B46" s="104"/>
    </row>
    <row r="47" spans="1:14" hidden="1" x14ac:dyDescent="0.35">
      <c r="B47" s="104"/>
    </row>
    <row r="48" spans="1:14" hidden="1" x14ac:dyDescent="0.35">
      <c r="B48" s="104"/>
    </row>
    <row r="49" spans="2:2" hidden="1" x14ac:dyDescent="0.35">
      <c r="B49" s="104"/>
    </row>
    <row r="50" spans="2:2" hidden="1" x14ac:dyDescent="0.35">
      <c r="B50" s="104"/>
    </row>
    <row r="51" spans="2:2" hidden="1" x14ac:dyDescent="0.35">
      <c r="B51" s="104"/>
    </row>
    <row r="52" spans="2:2" hidden="1" x14ac:dyDescent="0.35">
      <c r="B52" s="104"/>
    </row>
    <row r="53" spans="2:2" hidden="1" x14ac:dyDescent="0.35">
      <c r="B53" s="104"/>
    </row>
    <row r="54" spans="2:2" hidden="1" x14ac:dyDescent="0.35">
      <c r="B54" s="104"/>
    </row>
    <row r="55" spans="2:2" hidden="1" x14ac:dyDescent="0.35">
      <c r="B55" s="104"/>
    </row>
    <row r="56" spans="2:2" hidden="1" x14ac:dyDescent="0.35">
      <c r="B56" s="104"/>
    </row>
    <row r="57" spans="2:2" hidden="1" x14ac:dyDescent="0.35">
      <c r="B57" s="104"/>
    </row>
    <row r="58" spans="2:2" hidden="1" x14ac:dyDescent="0.35">
      <c r="B58" s="104"/>
    </row>
    <row r="59" spans="2:2" hidden="1" x14ac:dyDescent="0.35">
      <c r="B59" s="104"/>
    </row>
    <row r="60" spans="2:2" hidden="1" x14ac:dyDescent="0.35">
      <c r="B60" s="104"/>
    </row>
    <row r="61" spans="2:2" hidden="1" x14ac:dyDescent="0.35">
      <c r="B61" s="104"/>
    </row>
    <row r="62" spans="2:2" hidden="1" x14ac:dyDescent="0.35">
      <c r="B62" s="104"/>
    </row>
    <row r="63" spans="2:2" hidden="1" x14ac:dyDescent="0.35">
      <c r="B63" s="104"/>
    </row>
    <row r="64" spans="2:2" hidden="1" x14ac:dyDescent="0.35">
      <c r="B64" s="104"/>
    </row>
    <row r="65" spans="2:2" hidden="1" x14ac:dyDescent="0.35">
      <c r="B65" s="104"/>
    </row>
    <row r="66" spans="2:2" hidden="1" x14ac:dyDescent="0.35">
      <c r="B66" s="104"/>
    </row>
    <row r="67" spans="2:2" hidden="1" x14ac:dyDescent="0.35">
      <c r="B67" s="104"/>
    </row>
    <row r="68" spans="2:2" hidden="1" x14ac:dyDescent="0.35">
      <c r="B68" s="104"/>
    </row>
    <row r="69" spans="2:2" hidden="1" x14ac:dyDescent="0.35">
      <c r="B69" s="104"/>
    </row>
    <row r="70" spans="2:2" hidden="1" x14ac:dyDescent="0.35">
      <c r="B70" s="104"/>
    </row>
    <row r="71" spans="2:2" hidden="1" x14ac:dyDescent="0.35">
      <c r="B71" s="104"/>
    </row>
    <row r="72" spans="2:2" hidden="1" x14ac:dyDescent="0.35">
      <c r="B72" s="104"/>
    </row>
    <row r="73" spans="2:2" hidden="1" x14ac:dyDescent="0.35">
      <c r="B73" s="104"/>
    </row>
    <row r="74" spans="2:2" hidden="1" x14ac:dyDescent="0.35">
      <c r="B74" s="104"/>
    </row>
    <row r="75" spans="2:2" hidden="1" x14ac:dyDescent="0.35">
      <c r="B75" s="104"/>
    </row>
    <row r="76" spans="2:2" hidden="1" x14ac:dyDescent="0.35">
      <c r="B76" s="104"/>
    </row>
    <row r="77" spans="2:2" hidden="1" x14ac:dyDescent="0.35">
      <c r="B77" s="104"/>
    </row>
    <row r="78" spans="2:2" hidden="1" x14ac:dyDescent="0.35">
      <c r="B78" s="104"/>
    </row>
    <row r="79" spans="2:2" hidden="1" x14ac:dyDescent="0.35">
      <c r="B79" s="104"/>
    </row>
    <row r="80" spans="2:2" hidden="1" x14ac:dyDescent="0.35">
      <c r="B80" s="104"/>
    </row>
    <row r="81" spans="2:2" hidden="1" x14ac:dyDescent="0.35">
      <c r="B81" s="104"/>
    </row>
    <row r="82" spans="2:2" hidden="1" x14ac:dyDescent="0.35">
      <c r="B82" s="104"/>
    </row>
    <row r="83" spans="2:2" hidden="1" x14ac:dyDescent="0.35">
      <c r="B83" s="104"/>
    </row>
    <row r="84" spans="2:2" hidden="1" x14ac:dyDescent="0.35">
      <c r="B84" s="104"/>
    </row>
    <row r="85" spans="2:2" hidden="1" x14ac:dyDescent="0.35">
      <c r="B85" s="104"/>
    </row>
    <row r="86" spans="2:2" hidden="1" x14ac:dyDescent="0.35">
      <c r="B86" s="104"/>
    </row>
    <row r="87" spans="2:2" hidden="1" x14ac:dyDescent="0.35">
      <c r="B87" s="104"/>
    </row>
    <row r="88" spans="2:2" hidden="1" x14ac:dyDescent="0.35">
      <c r="B88" s="104"/>
    </row>
    <row r="89" spans="2:2" hidden="1" x14ac:dyDescent="0.35">
      <c r="B89" s="104"/>
    </row>
    <row r="90" spans="2:2" hidden="1" x14ac:dyDescent="0.35">
      <c r="B90" s="104"/>
    </row>
    <row r="91" spans="2:2" hidden="1" x14ac:dyDescent="0.35">
      <c r="B91" s="104"/>
    </row>
    <row r="92" spans="2:2" hidden="1" x14ac:dyDescent="0.35">
      <c r="B92" s="104"/>
    </row>
    <row r="93" spans="2:2" hidden="1" x14ac:dyDescent="0.35">
      <c r="B93" s="104"/>
    </row>
    <row r="94" spans="2:2" hidden="1" x14ac:dyDescent="0.35">
      <c r="B94" s="104"/>
    </row>
    <row r="95" spans="2:2" hidden="1" x14ac:dyDescent="0.35">
      <c r="B95" s="104"/>
    </row>
    <row r="96" spans="2:2" hidden="1" x14ac:dyDescent="0.35">
      <c r="B96" s="104"/>
    </row>
    <row r="97" spans="2:2" hidden="1" x14ac:dyDescent="0.35">
      <c r="B97" s="104"/>
    </row>
    <row r="98" spans="2:2" hidden="1" x14ac:dyDescent="0.35">
      <c r="B98" s="104"/>
    </row>
    <row r="99" spans="2:2" hidden="1" x14ac:dyDescent="0.35">
      <c r="B99" s="104"/>
    </row>
    <row r="100" spans="2:2" hidden="1" x14ac:dyDescent="0.35">
      <c r="B100" s="104"/>
    </row>
    <row r="101" spans="2:2" hidden="1" x14ac:dyDescent="0.35">
      <c r="B101" s="104"/>
    </row>
    <row r="102" spans="2:2" hidden="1" x14ac:dyDescent="0.35">
      <c r="B102" s="104"/>
    </row>
    <row r="103" spans="2:2" hidden="1" x14ac:dyDescent="0.35">
      <c r="B103" s="104"/>
    </row>
    <row r="104" spans="2:2" hidden="1" x14ac:dyDescent="0.35">
      <c r="B104" s="104"/>
    </row>
    <row r="105" spans="2:2" hidden="1" x14ac:dyDescent="0.35">
      <c r="B105" s="104"/>
    </row>
    <row r="106" spans="2:2" hidden="1" x14ac:dyDescent="0.35">
      <c r="B106" s="104"/>
    </row>
    <row r="107" spans="2:2" hidden="1" x14ac:dyDescent="0.35">
      <c r="B107" s="104"/>
    </row>
    <row r="108" spans="2:2" hidden="1" x14ac:dyDescent="0.35">
      <c r="B108" s="104"/>
    </row>
    <row r="109" spans="2:2" hidden="1" x14ac:dyDescent="0.35">
      <c r="B109" s="104"/>
    </row>
  </sheetData>
  <sheetProtection algorithmName="SHA-512" hashValue="6WIBYaTYvbd+h7N05TdSchXIBAiH99Ic+SXwynLeIgbCQXyJLL+Osd4ndxHPo58e4EoqOdEcGsdLn2sIzKtDdw==" saltValue="OHjrAQtgqNJGZHHG2YU2Gg==" spinCount="100000" sheet="1" objects="1" scenarios="1"/>
  <phoneticPr fontId="27" type="noConversion"/>
  <dataValidations count="5">
    <dataValidation type="list" allowBlank="1" showErrorMessage="1" sqref="H34:H1048576" xr:uid="{00000000-0002-0000-0200-000000000000}">
      <formula1>"AL,AK,AZ,AR,CA,CO,CT,DC,DE,FL,GA,HI,ID,IL,IN,IA,KS,KY,LA,ME,MD,MA,MI,MN,MS,MO,MT,NE,NV,NH,NJ,NM,NY,NC,ND,OH,OK,OR,PA,RI,SC,SD,TN,TX,UT,VT,VA,WA,WV,WI,WY"</formula1>
    </dataValidation>
    <dataValidation type="whole" operator="greaterThan" allowBlank="1" showInputMessage="1" showErrorMessage="1" sqref="K34:K1048576" xr:uid="{00000000-0002-0000-0200-000001000000}">
      <formula1>2017</formula1>
    </dataValidation>
    <dataValidation type="whole" operator="greaterThan" allowBlank="1" showInputMessage="1" showErrorMessage="1" sqref="I34:I1048576" xr:uid="{00000000-0002-0000-0200-000002000000}">
      <formula1>9999</formula1>
    </dataValidation>
    <dataValidation type="list" allowBlank="1" showErrorMessage="1" sqref="H24:H33" xr:uid="{00000000-0002-0000-0200-000004000000}">
      <formula1>states</formula1>
    </dataValidation>
    <dataValidation type="date" operator="greaterThan" allowBlank="1" showInputMessage="1" showErrorMessage="1" sqref="K24:L33" xr:uid="{00000000-0002-0000-0200-000003000000}">
      <formula1>42736</formula1>
    </dataValidation>
  </dataValidations>
  <pageMargins left="0.7" right="0.7" top="0.75" bottom="0.75" header="0.3" footer="0.3"/>
  <pageSetup pageOrder="overThenDown" orientation="landscape"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8C93C8-5A0A-4644-BD0D-6A6476FD5002}">
  <sheetPr>
    <tabColor theme="4"/>
  </sheetPr>
  <dimension ref="A1:F33"/>
  <sheetViews>
    <sheetView showGridLines="0" topLeftCell="B7" workbookViewId="0">
      <selection activeCell="B8" sqref="B8"/>
    </sheetView>
  </sheetViews>
  <sheetFormatPr defaultColWidth="0" defaultRowHeight="14.5" zeroHeight="1" x14ac:dyDescent="0.35"/>
  <cols>
    <col min="1" max="1" width="0" hidden="1" customWidth="1"/>
    <col min="2" max="2" width="21.08984375" customWidth="1"/>
    <col min="3" max="3" width="57.90625" customWidth="1"/>
    <col min="4" max="4" width="54.08984375" customWidth="1"/>
    <col min="5" max="5" width="33.08984375" customWidth="1"/>
    <col min="6" max="6" width="33.453125" customWidth="1"/>
    <col min="7" max="16384" width="8.90625" hidden="1"/>
  </cols>
  <sheetData>
    <row r="1" spans="2:6" ht="26" hidden="1" x14ac:dyDescent="0.35">
      <c r="B1" s="27" t="s">
        <v>42</v>
      </c>
      <c r="C1" s="27"/>
      <c r="D1" s="27"/>
      <c r="E1" s="27"/>
    </row>
    <row r="2" spans="2:6" hidden="1" x14ac:dyDescent="0.35">
      <c r="B2" s="28" t="s">
        <v>0</v>
      </c>
      <c r="C2" s="26" t="str">
        <f>+Welcome!B1</f>
        <v>40 CFR Part 60, Subpart MMa Standards of Performance for Automobile and Light Duty Truck Surface Coating Operations for which Construction, Modification or Reconstruction Commenced After May 18, 2022</v>
      </c>
      <c r="D2" s="26"/>
      <c r="E2" s="26"/>
    </row>
    <row r="3" spans="2:6" hidden="1" x14ac:dyDescent="0.35">
      <c r="B3" s="30" t="s">
        <v>1</v>
      </c>
      <c r="C3" s="31" t="str">
        <f>+Welcome!B2</f>
        <v>§60.395a(j) Compliance Report Spreadsheet Template</v>
      </c>
      <c r="D3" s="31"/>
      <c r="E3" s="31"/>
    </row>
    <row r="4" spans="2:6" hidden="1" x14ac:dyDescent="0.35">
      <c r="B4" s="30" t="s">
        <v>2</v>
      </c>
      <c r="C4" s="33" t="str">
        <f>+Welcome!B4</f>
        <v>v1.0</v>
      </c>
      <c r="D4" s="33"/>
      <c r="E4" s="33"/>
    </row>
    <row r="5" spans="2:6" hidden="1" x14ac:dyDescent="0.35">
      <c r="B5" s="30" t="s">
        <v>3</v>
      </c>
      <c r="C5" s="35">
        <f>+Welcome!B5</f>
        <v>44785</v>
      </c>
      <c r="D5" s="35"/>
      <c r="E5" s="35"/>
    </row>
    <row r="6" spans="2:6" hidden="1" x14ac:dyDescent="0.35">
      <c r="B6" s="124" t="str">
        <f>Welcome!B6</f>
        <v>OMB No.: 2060-NEW Form 5900-582 For further Paperwork Reduction Act information see: 
https://www.epa.gov/electronic-reporting-air-emissions/paperwork-reduction-act-pra-cedri-and-ert</v>
      </c>
      <c r="C6" s="2"/>
      <c r="D6" s="2"/>
      <c r="E6" s="2"/>
    </row>
    <row r="7" spans="2:6" x14ac:dyDescent="0.35">
      <c r="B7" s="233" t="s">
        <v>470</v>
      </c>
      <c r="C7" s="114"/>
      <c r="D7" s="114"/>
      <c r="E7" s="58"/>
    </row>
    <row r="8" spans="2:6" x14ac:dyDescent="0.35">
      <c r="B8" s="4" t="s">
        <v>238</v>
      </c>
      <c r="C8" s="20"/>
      <c r="D8" s="20"/>
      <c r="E8" s="20"/>
    </row>
    <row r="12" spans="2:6" ht="87" x14ac:dyDescent="0.35">
      <c r="B12" s="253" t="s">
        <v>204</v>
      </c>
      <c r="C12" s="258" t="s">
        <v>203</v>
      </c>
      <c r="D12" s="258" t="s">
        <v>205</v>
      </c>
      <c r="E12" s="258" t="s">
        <v>359</v>
      </c>
      <c r="F12" s="259" t="s">
        <v>360</v>
      </c>
    </row>
    <row r="13" spans="2:6" x14ac:dyDescent="0.35">
      <c r="B13" s="254" t="s">
        <v>152</v>
      </c>
      <c r="C13" s="255" t="s">
        <v>213</v>
      </c>
      <c r="D13" s="255" t="s">
        <v>173</v>
      </c>
      <c r="E13" s="255" t="s">
        <v>248</v>
      </c>
      <c r="F13" s="256" t="s">
        <v>249</v>
      </c>
    </row>
    <row r="14" spans="2:6" hidden="1" x14ac:dyDescent="0.35">
      <c r="B14" s="68" t="s">
        <v>288</v>
      </c>
      <c r="C14" s="83" t="s">
        <v>288</v>
      </c>
      <c r="D14" s="83" t="s">
        <v>288</v>
      </c>
      <c r="E14" s="83" t="s">
        <v>288</v>
      </c>
      <c r="F14" s="257" t="s">
        <v>288</v>
      </c>
    </row>
    <row r="15" spans="2:6" hidden="1" x14ac:dyDescent="0.35">
      <c r="B15" s="68" t="s">
        <v>288</v>
      </c>
      <c r="C15" s="83" t="s">
        <v>288</v>
      </c>
      <c r="D15" s="83" t="s">
        <v>288</v>
      </c>
      <c r="E15" s="83" t="s">
        <v>288</v>
      </c>
      <c r="F15" s="257" t="s">
        <v>288</v>
      </c>
    </row>
    <row r="16" spans="2:6" hidden="1" x14ac:dyDescent="0.35">
      <c r="B16" s="68" t="s">
        <v>288</v>
      </c>
      <c r="C16" s="83" t="s">
        <v>288</v>
      </c>
      <c r="D16" s="83" t="s">
        <v>288</v>
      </c>
      <c r="E16" s="83" t="s">
        <v>288</v>
      </c>
      <c r="F16" s="257" t="s">
        <v>288</v>
      </c>
    </row>
    <row r="17" spans="2:6" hidden="1" x14ac:dyDescent="0.35">
      <c r="B17" s="68" t="s">
        <v>288</v>
      </c>
      <c r="C17" s="83" t="s">
        <v>288</v>
      </c>
      <c r="D17" s="83" t="s">
        <v>288</v>
      </c>
      <c r="E17" s="83" t="s">
        <v>288</v>
      </c>
      <c r="F17" s="257" t="s">
        <v>288</v>
      </c>
    </row>
    <row r="18" spans="2:6" hidden="1" x14ac:dyDescent="0.35">
      <c r="B18" s="68" t="s">
        <v>288</v>
      </c>
      <c r="C18" s="83" t="s">
        <v>288</v>
      </c>
      <c r="D18" s="83" t="s">
        <v>288</v>
      </c>
      <c r="E18" s="83" t="s">
        <v>288</v>
      </c>
      <c r="F18" s="257" t="s">
        <v>288</v>
      </c>
    </row>
    <row r="19" spans="2:6" hidden="1" x14ac:dyDescent="0.35">
      <c r="B19" s="68" t="s">
        <v>288</v>
      </c>
      <c r="C19" s="83" t="s">
        <v>288</v>
      </c>
      <c r="D19" s="83" t="s">
        <v>288</v>
      </c>
      <c r="E19" s="83" t="s">
        <v>288</v>
      </c>
      <c r="F19" s="257" t="s">
        <v>288</v>
      </c>
    </row>
    <row r="20" spans="2:6" hidden="1" x14ac:dyDescent="0.35">
      <c r="B20" s="68" t="s">
        <v>288</v>
      </c>
      <c r="C20" s="83" t="s">
        <v>288</v>
      </c>
      <c r="D20" s="83" t="s">
        <v>288</v>
      </c>
      <c r="E20" s="83" t="s">
        <v>288</v>
      </c>
      <c r="F20" s="257" t="s">
        <v>288</v>
      </c>
    </row>
    <row r="21" spans="2:6" hidden="1" x14ac:dyDescent="0.35">
      <c r="B21" s="68" t="s">
        <v>288</v>
      </c>
      <c r="C21" s="83" t="s">
        <v>288</v>
      </c>
      <c r="D21" s="83" t="s">
        <v>288</v>
      </c>
      <c r="E21" s="83" t="s">
        <v>288</v>
      </c>
      <c r="F21" s="257" t="s">
        <v>288</v>
      </c>
    </row>
    <row r="22" spans="2:6" hidden="1" x14ac:dyDescent="0.35">
      <c r="B22" s="68" t="s">
        <v>288</v>
      </c>
      <c r="C22" s="83" t="s">
        <v>288</v>
      </c>
      <c r="D22" s="83" t="s">
        <v>288</v>
      </c>
      <c r="E22" s="83" t="s">
        <v>288</v>
      </c>
      <c r="F22" s="257" t="s">
        <v>288</v>
      </c>
    </row>
    <row r="23" spans="2:6" hidden="1" x14ac:dyDescent="0.35">
      <c r="B23" s="68" t="s">
        <v>288</v>
      </c>
      <c r="C23" s="83" t="s">
        <v>288</v>
      </c>
      <c r="D23" s="83" t="s">
        <v>288</v>
      </c>
      <c r="E23" s="83" t="s">
        <v>288</v>
      </c>
      <c r="F23" s="257" t="s">
        <v>288</v>
      </c>
    </row>
    <row r="24" spans="2:6" s="279" customFormat="1" ht="43.5" x14ac:dyDescent="0.35">
      <c r="B24" s="276" t="str">
        <f>IF(Lists!H2="","",Lists!H2)</f>
        <v>Complete the Company_Information tab</v>
      </c>
      <c r="C24" s="277"/>
      <c r="D24" s="277"/>
      <c r="E24" s="277"/>
      <c r="F24" s="278"/>
    </row>
    <row r="25" spans="2:6" s="279" customFormat="1" x14ac:dyDescent="0.35">
      <c r="B25" s="276" t="str">
        <f>IF(Lists!H3="","",Lists!H3)</f>
        <v/>
      </c>
      <c r="C25" s="277"/>
      <c r="D25" s="277"/>
      <c r="E25" s="277"/>
      <c r="F25" s="278"/>
    </row>
    <row r="26" spans="2:6" s="279" customFormat="1" x14ac:dyDescent="0.35">
      <c r="B26" s="276" t="str">
        <f>IF(Lists!H4="","",Lists!H4)</f>
        <v/>
      </c>
      <c r="C26" s="277"/>
      <c r="D26" s="277"/>
      <c r="E26" s="277"/>
      <c r="F26" s="278"/>
    </row>
    <row r="27" spans="2:6" s="279" customFormat="1" x14ac:dyDescent="0.35">
      <c r="B27" s="276" t="str">
        <f>IF(Lists!H5="","",Lists!H5)</f>
        <v/>
      </c>
      <c r="C27" s="277"/>
      <c r="D27" s="277"/>
      <c r="E27" s="277"/>
      <c r="F27" s="278"/>
    </row>
    <row r="28" spans="2:6" s="279" customFormat="1" x14ac:dyDescent="0.35">
      <c r="B28" s="276" t="str">
        <f>IF(Lists!H6="","",Lists!H6)</f>
        <v/>
      </c>
      <c r="C28" s="277"/>
      <c r="D28" s="277"/>
      <c r="E28" s="277"/>
      <c r="F28" s="278"/>
    </row>
    <row r="29" spans="2:6" s="279" customFormat="1" x14ac:dyDescent="0.35">
      <c r="B29" s="276" t="str">
        <f>IF(Lists!H7="","",Lists!H7)</f>
        <v/>
      </c>
      <c r="C29" s="277"/>
      <c r="D29" s="277"/>
      <c r="E29" s="277"/>
      <c r="F29" s="278"/>
    </row>
    <row r="30" spans="2:6" s="279" customFormat="1" x14ac:dyDescent="0.35">
      <c r="B30" s="276" t="str">
        <f>IF(Lists!H8="","",Lists!H8)</f>
        <v/>
      </c>
      <c r="C30" s="277"/>
      <c r="D30" s="277"/>
      <c r="E30" s="277"/>
      <c r="F30" s="278"/>
    </row>
    <row r="31" spans="2:6" s="279" customFormat="1" x14ac:dyDescent="0.35">
      <c r="B31" s="276" t="str">
        <f>IF(Lists!H9="","",Lists!H9)</f>
        <v/>
      </c>
      <c r="C31" s="277"/>
      <c r="D31" s="277"/>
      <c r="E31" s="277"/>
      <c r="F31" s="278"/>
    </row>
    <row r="32" spans="2:6" s="279" customFormat="1" x14ac:dyDescent="0.35">
      <c r="B32" s="276" t="str">
        <f>IF(Lists!H10="","",Lists!H10)</f>
        <v/>
      </c>
      <c r="C32" s="277"/>
      <c r="D32" s="277"/>
      <c r="E32" s="277"/>
      <c r="F32" s="278"/>
    </row>
    <row r="33" spans="2:6" s="279" customFormat="1" x14ac:dyDescent="0.35">
      <c r="B33" s="280" t="str">
        <f>IF(Lists!H11="","",Lists!H11)</f>
        <v/>
      </c>
      <c r="C33" s="271"/>
      <c r="D33" s="271"/>
      <c r="E33" s="271"/>
      <c r="F33" s="274"/>
    </row>
  </sheetData>
  <sheetProtection algorithmName="SHA-512" hashValue="2PjcXtFmjC7FyY91KMysfOxDESMsrbH1hjdRkYqLeGHrG6J/k85+mSXwWT4f2qlW8zDxtGfDoUw9QFVcG3A3Gg==" saltValue="/67soiLvQw6QLnxPpoLBWg==" spinCount="100000" sheet="1" objects="1" scenarios="1"/>
  <dataValidations count="2">
    <dataValidation type="list" allowBlank="1" showInputMessage="1" showErrorMessage="1" sqref="F24:F33 D24:D33" xr:uid="{6FD73062-4991-4037-A9A1-8D5AE7B3B066}">
      <formula1>"Yes, No, Not Applicable - this facility does not have a CMS"</formula1>
    </dataValidation>
    <dataValidation type="list" allowBlank="1" showInputMessage="1" showErrorMessage="1" sqref="C24:C33 E24:E33" xr:uid="{CA9CCEA3-4840-4F52-85BA-56B84CB07470}">
      <formula1>"Yes, No"</formula1>
    </dataValidation>
  </dataValidations>
  <pageMargins left="0.7" right="0.7" top="0.75" bottom="0.75" header="0.3" footer="0.3"/>
  <pageSetup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1"/>
  <dimension ref="B1:T100"/>
  <sheetViews>
    <sheetView showGridLines="0" topLeftCell="B7" zoomScaleNormal="100" workbookViewId="0">
      <selection activeCell="B8" sqref="B8"/>
    </sheetView>
  </sheetViews>
  <sheetFormatPr defaultColWidth="0" defaultRowHeight="14.5" zeroHeight="1" x14ac:dyDescent="0.35"/>
  <cols>
    <col min="1" max="1" width="9.08984375" style="2" hidden="1" customWidth="1"/>
    <col min="2" max="2" width="18.08984375" style="2" customWidth="1"/>
    <col min="3" max="3" width="22.08984375" style="2" customWidth="1"/>
    <col min="4" max="4" width="74.54296875" style="2" customWidth="1"/>
    <col min="5" max="5" width="44.453125" style="2" customWidth="1"/>
    <col min="6" max="6" width="25.54296875" style="2" customWidth="1"/>
    <col min="7" max="12" width="23.453125" style="2" hidden="1" customWidth="1"/>
    <col min="13" max="14" width="15.54296875" style="2" hidden="1" customWidth="1"/>
    <col min="15" max="15" width="29.08984375" style="2" hidden="1" customWidth="1"/>
    <col min="16" max="16" width="15.54296875" style="2" hidden="1" customWidth="1"/>
    <col min="17" max="20" width="33.90625" style="2" hidden="1" customWidth="1"/>
    <col min="21" max="16384" width="9.08984375" style="2" hidden="1"/>
  </cols>
  <sheetData>
    <row r="1" spans="2:10" s="1" customFormat="1" ht="24.75" hidden="1" customHeight="1" x14ac:dyDescent="0.3">
      <c r="B1" s="27" t="s">
        <v>42</v>
      </c>
      <c r="C1" s="27"/>
      <c r="D1" s="27"/>
      <c r="E1" s="27"/>
      <c r="F1" s="27"/>
    </row>
    <row r="2" spans="2:10" s="1" customFormat="1" ht="13" hidden="1" x14ac:dyDescent="0.3">
      <c r="B2" s="28" t="s">
        <v>0</v>
      </c>
      <c r="C2" s="26" t="str">
        <f>+Welcome!B1</f>
        <v>40 CFR Part 60, Subpart MMa Standards of Performance for Automobile and Light Duty Truck Surface Coating Operations for which Construction, Modification or Reconstruction Commenced After May 18, 2022</v>
      </c>
      <c r="D2" s="26"/>
      <c r="E2" s="26"/>
      <c r="F2" s="26"/>
    </row>
    <row r="3" spans="2:10" s="1" customFormat="1" ht="13" hidden="1" x14ac:dyDescent="0.3">
      <c r="B3" s="30" t="s">
        <v>1</v>
      </c>
      <c r="C3" s="31" t="str">
        <f>+Welcome!B2</f>
        <v>§60.395a(j) Compliance Report Spreadsheet Template</v>
      </c>
      <c r="D3" s="31"/>
      <c r="E3" s="31"/>
      <c r="F3" s="31"/>
    </row>
    <row r="4" spans="2:10" s="1" customFormat="1" ht="13" hidden="1" x14ac:dyDescent="0.3">
      <c r="B4" s="30" t="s">
        <v>2</v>
      </c>
      <c r="C4" s="33" t="str">
        <f>+Welcome!B4</f>
        <v>v1.0</v>
      </c>
      <c r="D4" s="33"/>
      <c r="E4" s="33"/>
      <c r="F4" s="33"/>
    </row>
    <row r="5" spans="2:10" s="1" customFormat="1" ht="13" hidden="1" x14ac:dyDescent="0.3">
      <c r="B5" s="30" t="s">
        <v>3</v>
      </c>
      <c r="C5" s="35">
        <f>+Welcome!B5</f>
        <v>44785</v>
      </c>
      <c r="D5" s="35"/>
      <c r="E5" s="35"/>
      <c r="F5" s="35"/>
    </row>
    <row r="6" spans="2:10" hidden="1" x14ac:dyDescent="0.35">
      <c r="B6" s="124" t="str">
        <f>Welcome!B6</f>
        <v>OMB No.: 2060-NEW Form 5900-582 For further Paperwork Reduction Act information see: 
https://www.epa.gov/electronic-reporting-air-emissions/paperwork-reduction-act-pra-cedri-and-ert</v>
      </c>
    </row>
    <row r="7" spans="2:10" x14ac:dyDescent="0.35">
      <c r="B7" s="233" t="s">
        <v>406</v>
      </c>
      <c r="C7" s="114"/>
      <c r="D7" s="114"/>
      <c r="E7" s="114"/>
      <c r="F7" s="58"/>
      <c r="G7" s="21"/>
      <c r="H7" s="21"/>
      <c r="I7" s="21"/>
      <c r="J7" s="21"/>
    </row>
    <row r="8" spans="2:10" x14ac:dyDescent="0.35">
      <c r="B8" s="353" t="s">
        <v>472</v>
      </c>
      <c r="C8" s="20"/>
      <c r="D8" s="20"/>
      <c r="E8" s="20"/>
      <c r="F8" s="20"/>
      <c r="G8" s="15"/>
      <c r="H8" s="15"/>
      <c r="I8" s="15"/>
      <c r="J8" s="15"/>
    </row>
    <row r="9" spans="2:10" ht="17.25" customHeight="1" x14ac:dyDescent="0.35">
      <c r="B9" s="4" t="s">
        <v>238</v>
      </c>
      <c r="C9" s="22"/>
      <c r="D9" s="22"/>
      <c r="E9" s="22"/>
      <c r="F9" s="22"/>
      <c r="G9" s="4"/>
      <c r="H9" s="4"/>
      <c r="I9" s="4"/>
      <c r="J9" s="4"/>
    </row>
    <row r="10" spans="2:10" hidden="1" x14ac:dyDescent="0.35">
      <c r="G10" s="5"/>
      <c r="H10" s="5"/>
      <c r="I10" s="5"/>
      <c r="J10" s="5"/>
    </row>
    <row r="11" spans="2:10" hidden="1" x14ac:dyDescent="0.35">
      <c r="B11" s="5"/>
      <c r="C11" s="14"/>
      <c r="D11" s="14"/>
      <c r="E11" s="14"/>
      <c r="F11" s="14"/>
    </row>
    <row r="12" spans="2:10" s="6" customFormat="1" ht="58.5" thickBot="1" x14ac:dyDescent="0.4">
      <c r="B12" s="201" t="s">
        <v>188</v>
      </c>
      <c r="C12" s="201" t="s">
        <v>208</v>
      </c>
      <c r="D12" s="201" t="s">
        <v>467</v>
      </c>
      <c r="E12" s="348" t="s">
        <v>465</v>
      </c>
      <c r="F12" s="201" t="s">
        <v>207</v>
      </c>
    </row>
    <row r="13" spans="2:10" s="9" customFormat="1" x14ac:dyDescent="0.35">
      <c r="B13" s="67" t="s">
        <v>152</v>
      </c>
      <c r="C13" s="67" t="s">
        <v>214</v>
      </c>
      <c r="D13" s="67" t="s">
        <v>216</v>
      </c>
      <c r="E13" s="349" t="s">
        <v>450</v>
      </c>
      <c r="F13" s="7" t="s">
        <v>215</v>
      </c>
    </row>
    <row r="14" spans="2:10" s="13" customFormat="1" x14ac:dyDescent="0.35">
      <c r="B14" s="68" t="s">
        <v>39</v>
      </c>
      <c r="C14" s="68" t="s">
        <v>367</v>
      </c>
      <c r="D14" s="68" t="s">
        <v>368</v>
      </c>
      <c r="E14" s="262" t="s">
        <v>466</v>
      </c>
      <c r="F14" s="10" t="s">
        <v>135</v>
      </c>
    </row>
    <row r="15" spans="2:10" hidden="1" x14ac:dyDescent="0.35">
      <c r="B15" s="68" t="s">
        <v>288</v>
      </c>
      <c r="C15" s="68" t="s">
        <v>288</v>
      </c>
      <c r="D15" s="68" t="s">
        <v>288</v>
      </c>
      <c r="E15" s="262" t="s">
        <v>451</v>
      </c>
      <c r="F15" s="10" t="s">
        <v>288</v>
      </c>
    </row>
    <row r="16" spans="2:10" hidden="1" x14ac:dyDescent="0.35">
      <c r="B16" s="68" t="s">
        <v>288</v>
      </c>
      <c r="C16" s="68" t="s">
        <v>288</v>
      </c>
      <c r="D16" s="68" t="s">
        <v>288</v>
      </c>
      <c r="E16" s="262" t="s">
        <v>288</v>
      </c>
      <c r="F16" s="10" t="s">
        <v>288</v>
      </c>
    </row>
    <row r="17" spans="2:6" hidden="1" x14ac:dyDescent="0.35">
      <c r="B17" s="68" t="s">
        <v>288</v>
      </c>
      <c r="C17" s="68" t="s">
        <v>288</v>
      </c>
      <c r="D17" s="68" t="s">
        <v>288</v>
      </c>
      <c r="E17" s="262" t="s">
        <v>288</v>
      </c>
      <c r="F17" s="10" t="s">
        <v>288</v>
      </c>
    </row>
    <row r="18" spans="2:6" hidden="1" x14ac:dyDescent="0.35">
      <c r="B18" s="68" t="s">
        <v>288</v>
      </c>
      <c r="C18" s="68" t="s">
        <v>288</v>
      </c>
      <c r="D18" s="68" t="s">
        <v>288</v>
      </c>
      <c r="E18" s="262" t="s">
        <v>288</v>
      </c>
      <c r="F18" s="10" t="s">
        <v>288</v>
      </c>
    </row>
    <row r="19" spans="2:6" hidden="1" x14ac:dyDescent="0.35">
      <c r="B19" s="68" t="s">
        <v>288</v>
      </c>
      <c r="C19" s="68" t="s">
        <v>288</v>
      </c>
      <c r="D19" s="68" t="s">
        <v>288</v>
      </c>
      <c r="E19" s="262" t="s">
        <v>288</v>
      </c>
      <c r="F19" s="10" t="s">
        <v>288</v>
      </c>
    </row>
    <row r="20" spans="2:6" hidden="1" x14ac:dyDescent="0.35">
      <c r="B20" s="68" t="s">
        <v>288</v>
      </c>
      <c r="C20" s="68" t="s">
        <v>288</v>
      </c>
      <c r="D20" s="68" t="s">
        <v>288</v>
      </c>
      <c r="E20" s="262" t="s">
        <v>288</v>
      </c>
      <c r="F20" s="10" t="s">
        <v>288</v>
      </c>
    </row>
    <row r="21" spans="2:6" hidden="1" x14ac:dyDescent="0.35">
      <c r="B21" s="68" t="s">
        <v>288</v>
      </c>
      <c r="C21" s="68" t="s">
        <v>288</v>
      </c>
      <c r="D21" s="68" t="s">
        <v>288</v>
      </c>
      <c r="E21" s="262" t="s">
        <v>288</v>
      </c>
      <c r="F21" s="10" t="s">
        <v>288</v>
      </c>
    </row>
    <row r="22" spans="2:6" hidden="1" x14ac:dyDescent="0.35">
      <c r="B22" s="68" t="s">
        <v>288</v>
      </c>
      <c r="C22" s="68" t="s">
        <v>288</v>
      </c>
      <c r="D22" s="68" t="s">
        <v>288</v>
      </c>
      <c r="E22" s="262" t="s">
        <v>288</v>
      </c>
      <c r="F22" s="10" t="s">
        <v>288</v>
      </c>
    </row>
    <row r="23" spans="2:6" hidden="1" x14ac:dyDescent="0.35">
      <c r="B23" s="68" t="s">
        <v>288</v>
      </c>
      <c r="C23" s="68" t="s">
        <v>288</v>
      </c>
      <c r="D23" s="68" t="s">
        <v>288</v>
      </c>
      <c r="E23" s="262" t="s">
        <v>288</v>
      </c>
      <c r="F23" s="10" t="s">
        <v>288</v>
      </c>
    </row>
    <row r="24" spans="2:6" x14ac:dyDescent="0.35">
      <c r="B24" s="283"/>
      <c r="C24" s="283"/>
      <c r="D24" s="283"/>
      <c r="E24" s="283"/>
      <c r="F24" s="284"/>
    </row>
    <row r="25" spans="2:6" x14ac:dyDescent="0.35">
      <c r="B25" s="283"/>
      <c r="C25" s="283"/>
      <c r="D25" s="283"/>
      <c r="E25" s="283"/>
      <c r="F25" s="284"/>
    </row>
    <row r="26" spans="2:6" x14ac:dyDescent="0.35">
      <c r="B26" s="283"/>
      <c r="C26" s="283"/>
      <c r="D26" s="283"/>
      <c r="E26" s="283"/>
      <c r="F26" s="284"/>
    </row>
    <row r="27" spans="2:6" x14ac:dyDescent="0.35">
      <c r="B27" s="277"/>
      <c r="C27" s="283"/>
      <c r="D27" s="283"/>
      <c r="E27" s="277"/>
      <c r="F27" s="284"/>
    </row>
    <row r="28" spans="2:6" x14ac:dyDescent="0.35">
      <c r="B28" s="277"/>
      <c r="C28" s="283"/>
      <c r="D28" s="283"/>
      <c r="E28" s="277"/>
      <c r="F28" s="284"/>
    </row>
    <row r="29" spans="2:6" x14ac:dyDescent="0.35">
      <c r="B29" s="277"/>
      <c r="C29" s="283"/>
      <c r="D29" s="283"/>
      <c r="E29" s="277"/>
      <c r="F29" s="284"/>
    </row>
    <row r="30" spans="2:6" x14ac:dyDescent="0.35">
      <c r="B30" s="277"/>
      <c r="C30" s="283"/>
      <c r="D30" s="283"/>
      <c r="E30" s="277"/>
      <c r="F30" s="284"/>
    </row>
    <row r="31" spans="2:6" x14ac:dyDescent="0.35">
      <c r="B31" s="277"/>
      <c r="C31" s="283"/>
      <c r="D31" s="283"/>
      <c r="E31" s="277"/>
      <c r="F31" s="284"/>
    </row>
    <row r="32" spans="2:6" x14ac:dyDescent="0.35">
      <c r="B32" s="277"/>
      <c r="C32" s="283"/>
      <c r="D32" s="283"/>
      <c r="E32" s="277"/>
      <c r="F32" s="284"/>
    </row>
    <row r="33" spans="2:6" x14ac:dyDescent="0.35">
      <c r="B33" s="277"/>
      <c r="C33" s="283"/>
      <c r="D33" s="283"/>
      <c r="E33" s="277"/>
      <c r="F33" s="284"/>
    </row>
    <row r="34" spans="2:6" x14ac:dyDescent="0.35">
      <c r="B34" s="277"/>
      <c r="C34" s="277"/>
      <c r="D34" s="277"/>
      <c r="E34" s="277"/>
      <c r="F34" s="285"/>
    </row>
    <row r="35" spans="2:6" x14ac:dyDescent="0.35">
      <c r="B35" s="277"/>
      <c r="C35" s="277"/>
      <c r="D35" s="277"/>
      <c r="E35" s="277"/>
      <c r="F35" s="285"/>
    </row>
    <row r="36" spans="2:6" x14ac:dyDescent="0.35">
      <c r="B36" s="277"/>
      <c r="C36" s="277"/>
      <c r="D36" s="277"/>
      <c r="E36" s="277"/>
      <c r="F36" s="285"/>
    </row>
    <row r="37" spans="2:6" x14ac:dyDescent="0.35">
      <c r="B37" s="277"/>
      <c r="C37" s="277"/>
      <c r="D37" s="277"/>
      <c r="E37" s="277"/>
      <c r="F37" s="285"/>
    </row>
    <row r="38" spans="2:6" x14ac:dyDescent="0.35">
      <c r="B38" s="277"/>
      <c r="C38" s="277"/>
      <c r="D38" s="277"/>
      <c r="E38" s="277"/>
      <c r="F38" s="285"/>
    </row>
    <row r="39" spans="2:6" x14ac:dyDescent="0.35">
      <c r="B39" s="277"/>
      <c r="C39" s="277"/>
      <c r="D39" s="277"/>
      <c r="E39" s="277"/>
      <c r="F39" s="285"/>
    </row>
    <row r="40" spans="2:6" x14ac:dyDescent="0.35">
      <c r="B40" s="277"/>
      <c r="C40" s="277"/>
      <c r="D40" s="277"/>
      <c r="E40" s="277"/>
      <c r="F40" s="285"/>
    </row>
    <row r="41" spans="2:6" x14ac:dyDescent="0.35">
      <c r="B41" s="277"/>
      <c r="C41" s="277"/>
      <c r="D41" s="277"/>
      <c r="E41" s="277"/>
      <c r="F41" s="285"/>
    </row>
    <row r="42" spans="2:6" x14ac:dyDescent="0.35">
      <c r="B42" s="277"/>
      <c r="C42" s="277"/>
      <c r="D42" s="277"/>
      <c r="E42" s="277"/>
      <c r="F42" s="285"/>
    </row>
    <row r="43" spans="2:6" x14ac:dyDescent="0.35">
      <c r="B43" s="277"/>
      <c r="C43" s="277"/>
      <c r="D43" s="277"/>
      <c r="E43" s="277"/>
      <c r="F43" s="285"/>
    </row>
    <row r="44" spans="2:6" x14ac:dyDescent="0.35">
      <c r="B44" s="277"/>
      <c r="C44" s="277"/>
      <c r="D44" s="277"/>
      <c r="E44" s="277"/>
      <c r="F44" s="285"/>
    </row>
    <row r="45" spans="2:6" x14ac:dyDescent="0.35">
      <c r="B45" s="277"/>
      <c r="C45" s="277"/>
      <c r="D45" s="277"/>
      <c r="E45" s="277"/>
      <c r="F45" s="285"/>
    </row>
    <row r="46" spans="2:6" x14ac:dyDescent="0.35">
      <c r="B46" s="277"/>
      <c r="C46" s="277"/>
      <c r="D46" s="277"/>
      <c r="E46" s="277"/>
      <c r="F46" s="285"/>
    </row>
    <row r="47" spans="2:6" x14ac:dyDescent="0.35">
      <c r="B47" s="277"/>
      <c r="C47" s="277"/>
      <c r="D47" s="277"/>
      <c r="E47" s="277"/>
      <c r="F47" s="285"/>
    </row>
    <row r="48" spans="2:6" x14ac:dyDescent="0.35">
      <c r="B48" s="277"/>
      <c r="C48" s="277"/>
      <c r="D48" s="277"/>
      <c r="E48" s="277"/>
      <c r="F48" s="285"/>
    </row>
    <row r="49" spans="2:6" x14ac:dyDescent="0.35">
      <c r="B49" s="277"/>
      <c r="C49" s="277"/>
      <c r="D49" s="277"/>
      <c r="E49" s="277"/>
      <c r="F49" s="285"/>
    </row>
    <row r="50" spans="2:6" x14ac:dyDescent="0.35">
      <c r="B50" s="277"/>
      <c r="C50" s="277"/>
      <c r="D50" s="277"/>
      <c r="E50" s="277"/>
      <c r="F50" s="285"/>
    </row>
    <row r="51" spans="2:6" x14ac:dyDescent="0.35">
      <c r="B51" s="277"/>
      <c r="C51" s="277"/>
      <c r="D51" s="277"/>
      <c r="E51" s="277"/>
      <c r="F51" s="285"/>
    </row>
    <row r="52" spans="2:6" x14ac:dyDescent="0.35">
      <c r="B52" s="277"/>
      <c r="C52" s="277"/>
      <c r="D52" s="277"/>
      <c r="E52" s="277"/>
      <c r="F52" s="285"/>
    </row>
    <row r="53" spans="2:6" x14ac:dyDescent="0.35">
      <c r="B53" s="277"/>
      <c r="C53" s="277"/>
      <c r="D53" s="277"/>
      <c r="E53" s="277"/>
      <c r="F53" s="285"/>
    </row>
    <row r="54" spans="2:6" x14ac:dyDescent="0.35">
      <c r="B54" s="277"/>
      <c r="C54" s="277"/>
      <c r="D54" s="277"/>
      <c r="E54" s="277"/>
      <c r="F54" s="285"/>
    </row>
    <row r="55" spans="2:6" x14ac:dyDescent="0.35">
      <c r="B55" s="277"/>
      <c r="C55" s="277"/>
      <c r="D55" s="277"/>
      <c r="E55" s="277"/>
      <c r="F55" s="285"/>
    </row>
    <row r="56" spans="2:6" x14ac:dyDescent="0.35">
      <c r="B56" s="277"/>
      <c r="C56" s="277"/>
      <c r="D56" s="277"/>
      <c r="E56" s="277"/>
      <c r="F56" s="285"/>
    </row>
    <row r="57" spans="2:6" x14ac:dyDescent="0.35">
      <c r="B57" s="277"/>
      <c r="C57" s="277"/>
      <c r="D57" s="277"/>
      <c r="E57" s="277"/>
      <c r="F57" s="285"/>
    </row>
    <row r="58" spans="2:6" x14ac:dyDescent="0.35">
      <c r="B58" s="277"/>
      <c r="C58" s="277"/>
      <c r="D58" s="277"/>
      <c r="E58" s="277"/>
      <c r="F58" s="285"/>
    </row>
    <row r="59" spans="2:6" x14ac:dyDescent="0.35">
      <c r="B59" s="277"/>
      <c r="C59" s="277"/>
      <c r="D59" s="277"/>
      <c r="E59" s="277"/>
      <c r="F59" s="285"/>
    </row>
    <row r="60" spans="2:6" x14ac:dyDescent="0.35">
      <c r="B60" s="277"/>
      <c r="C60" s="277"/>
      <c r="D60" s="277"/>
      <c r="E60" s="277"/>
      <c r="F60" s="285"/>
    </row>
    <row r="61" spans="2:6" x14ac:dyDescent="0.35">
      <c r="B61" s="277"/>
      <c r="C61" s="277"/>
      <c r="D61" s="277"/>
      <c r="E61" s="277"/>
      <c r="F61" s="285"/>
    </row>
    <row r="62" spans="2:6" x14ac:dyDescent="0.35">
      <c r="B62" s="277"/>
      <c r="C62" s="277"/>
      <c r="D62" s="277"/>
      <c r="E62" s="277"/>
      <c r="F62" s="285"/>
    </row>
    <row r="63" spans="2:6" x14ac:dyDescent="0.35">
      <c r="B63" s="277"/>
      <c r="C63" s="277"/>
      <c r="D63" s="277"/>
      <c r="E63" s="277"/>
      <c r="F63" s="285"/>
    </row>
    <row r="64" spans="2:6" x14ac:dyDescent="0.35">
      <c r="B64" s="277"/>
      <c r="C64" s="277"/>
      <c r="D64" s="277"/>
      <c r="E64" s="277"/>
      <c r="F64" s="285"/>
    </row>
    <row r="65" spans="2:6" x14ac:dyDescent="0.35">
      <c r="B65" s="277"/>
      <c r="C65" s="277"/>
      <c r="D65" s="277"/>
      <c r="E65" s="277"/>
      <c r="F65" s="285"/>
    </row>
    <row r="66" spans="2:6" x14ac:dyDescent="0.35">
      <c r="B66" s="277"/>
      <c r="C66" s="277"/>
      <c r="D66" s="277"/>
      <c r="E66" s="277"/>
      <c r="F66" s="285"/>
    </row>
    <row r="67" spans="2:6" x14ac:dyDescent="0.35">
      <c r="B67" s="277"/>
      <c r="C67" s="277"/>
      <c r="D67" s="277"/>
      <c r="E67" s="277"/>
      <c r="F67" s="285"/>
    </row>
    <row r="68" spans="2:6" x14ac:dyDescent="0.35">
      <c r="B68" s="277"/>
      <c r="C68" s="277"/>
      <c r="D68" s="277"/>
      <c r="E68" s="277"/>
      <c r="F68" s="285"/>
    </row>
    <row r="69" spans="2:6" x14ac:dyDescent="0.35">
      <c r="B69" s="277"/>
      <c r="C69" s="277"/>
      <c r="D69" s="277"/>
      <c r="E69" s="277"/>
      <c r="F69" s="285"/>
    </row>
    <row r="70" spans="2:6" x14ac:dyDescent="0.35">
      <c r="B70" s="277"/>
      <c r="C70" s="277"/>
      <c r="D70" s="277"/>
      <c r="E70" s="277"/>
      <c r="F70" s="285"/>
    </row>
    <row r="71" spans="2:6" x14ac:dyDescent="0.35">
      <c r="B71" s="277"/>
      <c r="C71" s="277"/>
      <c r="D71" s="277"/>
      <c r="E71" s="277"/>
      <c r="F71" s="285"/>
    </row>
    <row r="72" spans="2:6" x14ac:dyDescent="0.35">
      <c r="B72" s="277"/>
      <c r="C72" s="277"/>
      <c r="D72" s="277"/>
      <c r="E72" s="277"/>
      <c r="F72" s="285"/>
    </row>
    <row r="73" spans="2:6" x14ac:dyDescent="0.35">
      <c r="B73" s="277"/>
      <c r="C73" s="277"/>
      <c r="D73" s="277"/>
      <c r="E73" s="277"/>
      <c r="F73" s="285"/>
    </row>
    <row r="74" spans="2:6" x14ac:dyDescent="0.35">
      <c r="B74" s="277"/>
      <c r="C74" s="277"/>
      <c r="D74" s="277"/>
      <c r="E74" s="277"/>
      <c r="F74" s="285"/>
    </row>
    <row r="75" spans="2:6" x14ac:dyDescent="0.35">
      <c r="B75" s="277"/>
      <c r="C75" s="277"/>
      <c r="D75" s="277"/>
      <c r="E75" s="277"/>
      <c r="F75" s="285"/>
    </row>
    <row r="76" spans="2:6" x14ac:dyDescent="0.35">
      <c r="B76" s="277"/>
      <c r="C76" s="277"/>
      <c r="D76" s="277"/>
      <c r="E76" s="277"/>
      <c r="F76" s="285"/>
    </row>
    <row r="77" spans="2:6" x14ac:dyDescent="0.35">
      <c r="B77" s="277"/>
      <c r="C77" s="277"/>
      <c r="D77" s="277"/>
      <c r="E77" s="277"/>
      <c r="F77" s="285"/>
    </row>
    <row r="78" spans="2:6" x14ac:dyDescent="0.35">
      <c r="B78" s="277"/>
      <c r="C78" s="277"/>
      <c r="D78" s="277"/>
      <c r="E78" s="277"/>
      <c r="F78" s="285"/>
    </row>
    <row r="79" spans="2:6" x14ac:dyDescent="0.35">
      <c r="B79" s="277"/>
      <c r="C79" s="277"/>
      <c r="D79" s="277"/>
      <c r="E79" s="277"/>
      <c r="F79" s="285"/>
    </row>
    <row r="80" spans="2:6" x14ac:dyDescent="0.35">
      <c r="B80" s="277"/>
      <c r="C80" s="277"/>
      <c r="D80" s="277"/>
      <c r="E80" s="277"/>
      <c r="F80" s="285"/>
    </row>
    <row r="81" spans="2:6" x14ac:dyDescent="0.35">
      <c r="B81" s="277"/>
      <c r="C81" s="277"/>
      <c r="D81" s="277"/>
      <c r="E81" s="277"/>
      <c r="F81" s="285"/>
    </row>
    <row r="82" spans="2:6" x14ac:dyDescent="0.35">
      <c r="B82" s="277"/>
      <c r="C82" s="277"/>
      <c r="D82" s="277"/>
      <c r="E82" s="277"/>
      <c r="F82" s="285"/>
    </row>
    <row r="83" spans="2:6" x14ac:dyDescent="0.35">
      <c r="B83" s="277"/>
      <c r="C83" s="277"/>
      <c r="D83" s="277"/>
      <c r="E83" s="277"/>
      <c r="F83" s="285"/>
    </row>
    <row r="84" spans="2:6" x14ac:dyDescent="0.35">
      <c r="B84" s="277"/>
      <c r="C84" s="277"/>
      <c r="D84" s="277"/>
      <c r="E84" s="277"/>
      <c r="F84" s="285"/>
    </row>
    <row r="85" spans="2:6" x14ac:dyDescent="0.35">
      <c r="B85" s="277"/>
      <c r="C85" s="277"/>
      <c r="D85" s="277"/>
      <c r="E85" s="277"/>
      <c r="F85" s="285"/>
    </row>
    <row r="86" spans="2:6" x14ac:dyDescent="0.35">
      <c r="B86" s="277"/>
      <c r="C86" s="277"/>
      <c r="D86" s="277"/>
      <c r="E86" s="277"/>
      <c r="F86" s="285"/>
    </row>
    <row r="87" spans="2:6" x14ac:dyDescent="0.35">
      <c r="B87" s="277"/>
      <c r="C87" s="277"/>
      <c r="D87" s="277"/>
      <c r="E87" s="277"/>
      <c r="F87" s="285"/>
    </row>
    <row r="88" spans="2:6" x14ac:dyDescent="0.35">
      <c r="B88" s="277"/>
      <c r="C88" s="277"/>
      <c r="D88" s="277"/>
      <c r="E88" s="277"/>
      <c r="F88" s="285"/>
    </row>
    <row r="89" spans="2:6" x14ac:dyDescent="0.35">
      <c r="B89" s="277"/>
      <c r="C89" s="277"/>
      <c r="D89" s="277"/>
      <c r="E89" s="277"/>
      <c r="F89" s="285"/>
    </row>
    <row r="90" spans="2:6" x14ac:dyDescent="0.35">
      <c r="B90" s="277"/>
      <c r="C90" s="277"/>
      <c r="D90" s="277"/>
      <c r="E90" s="277"/>
      <c r="F90" s="285"/>
    </row>
    <row r="91" spans="2:6" x14ac:dyDescent="0.35">
      <c r="B91" s="277"/>
      <c r="C91" s="277"/>
      <c r="D91" s="277"/>
      <c r="E91" s="277"/>
      <c r="F91" s="285"/>
    </row>
    <row r="92" spans="2:6" x14ac:dyDescent="0.35">
      <c r="B92" s="277"/>
      <c r="C92" s="277"/>
      <c r="D92" s="277"/>
      <c r="E92" s="277"/>
      <c r="F92" s="285"/>
    </row>
    <row r="93" spans="2:6" x14ac:dyDescent="0.35">
      <c r="B93" s="277"/>
      <c r="C93" s="277"/>
      <c r="D93" s="277"/>
      <c r="E93" s="277"/>
      <c r="F93" s="285"/>
    </row>
    <row r="94" spans="2:6" x14ac:dyDescent="0.35">
      <c r="B94" s="277"/>
      <c r="C94" s="277"/>
      <c r="D94" s="277"/>
      <c r="E94" s="277"/>
      <c r="F94" s="285"/>
    </row>
    <row r="95" spans="2:6" x14ac:dyDescent="0.35">
      <c r="B95" s="277"/>
      <c r="C95" s="277"/>
      <c r="D95" s="277"/>
      <c r="E95" s="277"/>
      <c r="F95" s="285"/>
    </row>
    <row r="96" spans="2:6" x14ac:dyDescent="0.35">
      <c r="B96" s="277"/>
      <c r="C96" s="277"/>
      <c r="D96" s="277"/>
      <c r="E96" s="277"/>
      <c r="F96" s="285"/>
    </row>
    <row r="97" spans="2:6" x14ac:dyDescent="0.35">
      <c r="B97" s="277"/>
      <c r="C97" s="277"/>
      <c r="D97" s="277"/>
      <c r="E97" s="277"/>
      <c r="F97" s="285"/>
    </row>
    <row r="98" spans="2:6" x14ac:dyDescent="0.35">
      <c r="B98" s="277"/>
      <c r="C98" s="277"/>
      <c r="D98" s="277"/>
      <c r="E98" s="277"/>
      <c r="F98" s="285"/>
    </row>
    <row r="99" spans="2:6" x14ac:dyDescent="0.35">
      <c r="B99" s="277"/>
      <c r="C99" s="277"/>
      <c r="D99" s="277"/>
      <c r="E99" s="277"/>
      <c r="F99" s="285"/>
    </row>
    <row r="100" spans="2:6" x14ac:dyDescent="0.35">
      <c r="B100" s="271"/>
      <c r="C100" s="271"/>
      <c r="D100" s="271"/>
      <c r="E100" s="271"/>
      <c r="F100" s="286"/>
    </row>
  </sheetData>
  <sheetProtection algorithmName="SHA-512" hashValue="LtGoFXz7RNI0mn4/+hWq3t7nXgFPK914cuf338zMTFtIayBGFo3Gigzl0CZADkD5H6B4xW6L+3BPq2WVT9IvXQ==" saltValue="CW1r6hUJt0GYepr21QcL5g==" spinCount="100000" sheet="1" sort="0" autoFilter="0"/>
  <phoneticPr fontId="27" type="noConversion"/>
  <dataValidations count="2">
    <dataValidation type="list" allowBlank="1" showInputMessage="1" showErrorMessage="1" sqref="B24:B100" xr:uid="{00000000-0002-0000-0300-000000000000}">
      <formula1>CompanyRecord</formula1>
    </dataValidation>
    <dataValidation type="list" errorStyle="warning" allowBlank="1" showInputMessage="1" showErrorMessage="1" error="Please verify that your selection is not in the list. If it is not in the list, please select Yes to continue." sqref="E24:E100" xr:uid="{6939C87B-8A6D-4870-A5A8-41B63B6E2A8A}">
      <formula1>complianceoptions</formula1>
    </dataValidation>
  </dataValidations>
  <pageMargins left="0.7" right="0.7" top="0.75" bottom="0.75" header="0.3" footer="0.3"/>
  <pageSetup pageOrder="overThenDown"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B3704A-FB71-44D6-9DA2-04DE29FBFB86}">
  <dimension ref="B1:Y100"/>
  <sheetViews>
    <sheetView showGridLines="0" topLeftCell="B7" workbookViewId="0">
      <selection activeCell="B8" sqref="B8"/>
    </sheetView>
  </sheetViews>
  <sheetFormatPr defaultColWidth="0" defaultRowHeight="14.5" zeroHeight="1" x14ac:dyDescent="0.35"/>
  <cols>
    <col min="1" max="1" width="9.08984375" style="2" hidden="1" customWidth="1"/>
    <col min="2" max="2" width="21.08984375" style="2" customWidth="1"/>
    <col min="3" max="3" width="39" style="2" customWidth="1"/>
    <col min="4" max="4" width="45" style="2" customWidth="1"/>
    <col min="5" max="5" width="23.453125" style="2" customWidth="1"/>
    <col min="6" max="6" width="35.54296875" style="2" customWidth="1"/>
    <col min="7" max="7" width="35.453125" style="2" customWidth="1"/>
    <col min="8" max="8" width="29.08984375" style="2" customWidth="1"/>
    <col min="9" max="9" width="29.90625" style="2" customWidth="1"/>
    <col min="10" max="10" width="30.54296875" style="2" customWidth="1"/>
    <col min="11" max="11" width="30.08984375" style="2" customWidth="1"/>
    <col min="12" max="12" width="29.08984375" style="2" customWidth="1"/>
    <col min="13" max="14" width="23.453125" style="2" customWidth="1"/>
    <col min="15" max="17" width="23.453125" style="2" hidden="1" customWidth="1"/>
    <col min="18" max="19" width="15.54296875" style="2" hidden="1" customWidth="1"/>
    <col min="20" max="20" width="29.08984375" style="2" hidden="1" customWidth="1"/>
    <col min="21" max="21" width="15.54296875" style="2" hidden="1" customWidth="1"/>
    <col min="22" max="25" width="33.90625" style="2" hidden="1" customWidth="1"/>
    <col min="26" max="16384" width="9.08984375" style="2" hidden="1"/>
  </cols>
  <sheetData>
    <row r="1" spans="2:15" s="1" customFormat="1" ht="24.75" hidden="1" customHeight="1" x14ac:dyDescent="0.3">
      <c r="B1" s="27" t="s">
        <v>42</v>
      </c>
      <c r="C1" s="27"/>
      <c r="D1" s="27"/>
      <c r="E1" s="27"/>
      <c r="F1" s="27"/>
      <c r="G1" s="27"/>
      <c r="H1" s="27"/>
      <c r="I1" s="27"/>
      <c r="J1" s="27"/>
      <c r="K1" s="27"/>
      <c r="L1" s="27"/>
    </row>
    <row r="2" spans="2:15" s="1" customFormat="1" ht="13" hidden="1" x14ac:dyDescent="0.3">
      <c r="B2" s="28" t="s">
        <v>0</v>
      </c>
      <c r="C2" s="26" t="str">
        <f>+Welcome!B1</f>
        <v>40 CFR Part 60, Subpart MMa Standards of Performance for Automobile and Light Duty Truck Surface Coating Operations for which Construction, Modification or Reconstruction Commenced After May 18, 2022</v>
      </c>
      <c r="D2" s="26"/>
      <c r="E2" s="26"/>
      <c r="F2" s="26"/>
      <c r="G2" s="26"/>
      <c r="H2" s="26"/>
      <c r="I2" s="26"/>
      <c r="J2" s="26"/>
      <c r="K2" s="26"/>
      <c r="L2" s="26"/>
    </row>
    <row r="3" spans="2:15" s="1" customFormat="1" ht="13" hidden="1" x14ac:dyDescent="0.3">
      <c r="B3" s="30" t="s">
        <v>1</v>
      </c>
      <c r="C3" s="31" t="str">
        <f>+Welcome!B2</f>
        <v>§60.395a(j) Compliance Report Spreadsheet Template</v>
      </c>
      <c r="D3" s="31"/>
      <c r="E3" s="31"/>
      <c r="F3" s="31"/>
      <c r="G3" s="31"/>
      <c r="H3" s="31"/>
      <c r="I3" s="31"/>
      <c r="J3" s="31"/>
      <c r="K3" s="31"/>
      <c r="L3" s="31"/>
    </row>
    <row r="4" spans="2:15" s="1" customFormat="1" ht="13" hidden="1" x14ac:dyDescent="0.3">
      <c r="B4" s="30" t="s">
        <v>2</v>
      </c>
      <c r="C4" s="33" t="str">
        <f>+Welcome!B4</f>
        <v>v1.0</v>
      </c>
      <c r="D4" s="33"/>
      <c r="E4" s="33"/>
      <c r="F4" s="33"/>
      <c r="G4" s="33"/>
      <c r="H4" s="33"/>
      <c r="I4" s="33"/>
      <c r="J4" s="33"/>
      <c r="K4" s="33"/>
      <c r="L4" s="33"/>
    </row>
    <row r="5" spans="2:15" s="1" customFormat="1" ht="13" hidden="1" x14ac:dyDescent="0.3">
      <c r="B5" s="30" t="s">
        <v>3</v>
      </c>
      <c r="C5" s="35">
        <f>+Welcome!B5</f>
        <v>44785</v>
      </c>
      <c r="D5" s="35"/>
      <c r="E5" s="35"/>
      <c r="F5" s="35"/>
      <c r="G5" s="35"/>
      <c r="H5" s="35"/>
      <c r="I5" s="35"/>
      <c r="J5" s="35"/>
      <c r="K5" s="35"/>
      <c r="L5" s="35"/>
    </row>
    <row r="6" spans="2:15" hidden="1" x14ac:dyDescent="0.35">
      <c r="B6" s="124" t="str">
        <f>Welcome!B6</f>
        <v>OMB No.: 2060-NEW Form 5900-582 For further Paperwork Reduction Act information see: 
https://www.epa.gov/electronic-reporting-air-emissions/paperwork-reduction-act-pra-cedri-and-ert</v>
      </c>
    </row>
    <row r="7" spans="2:15" x14ac:dyDescent="0.35">
      <c r="B7" s="248" t="s">
        <v>470</v>
      </c>
      <c r="C7" s="114"/>
      <c r="D7" s="114"/>
      <c r="E7" s="114"/>
      <c r="F7" s="114"/>
      <c r="G7" s="114"/>
      <c r="H7" s="114"/>
      <c r="I7" s="114"/>
      <c r="J7" s="114"/>
      <c r="K7" s="114"/>
      <c r="L7" s="58"/>
      <c r="M7" s="21"/>
      <c r="N7" s="21"/>
      <c r="O7" s="21"/>
    </row>
    <row r="8" spans="2:15" ht="20.149999999999999" customHeight="1" x14ac:dyDescent="0.35">
      <c r="B8" s="4" t="s">
        <v>270</v>
      </c>
      <c r="C8" s="20"/>
      <c r="D8" s="20"/>
      <c r="E8" s="20"/>
      <c r="F8" s="20"/>
      <c r="G8" s="20"/>
      <c r="H8" s="20"/>
      <c r="I8" s="20"/>
      <c r="J8" s="20"/>
      <c r="K8" s="20"/>
      <c r="L8" s="20"/>
      <c r="M8" s="15"/>
      <c r="N8" s="15"/>
      <c r="O8" s="15"/>
    </row>
    <row r="9" spans="2:15" ht="17.25" hidden="1" customHeight="1" x14ac:dyDescent="0.35">
      <c r="B9" s="22"/>
      <c r="C9" s="22"/>
      <c r="D9" s="22"/>
      <c r="E9" s="22"/>
      <c r="F9" s="22"/>
      <c r="G9" s="22"/>
      <c r="H9" s="22"/>
      <c r="I9" s="22"/>
      <c r="J9" s="22"/>
      <c r="K9" s="22"/>
      <c r="L9" s="22"/>
      <c r="M9" s="4"/>
      <c r="N9" s="4"/>
      <c r="O9" s="4"/>
    </row>
    <row r="10" spans="2:15" hidden="1" x14ac:dyDescent="0.35">
      <c r="M10" s="5"/>
      <c r="N10" s="5"/>
      <c r="O10" s="5"/>
    </row>
    <row r="11" spans="2:15" hidden="1" x14ac:dyDescent="0.35">
      <c r="B11" s="5"/>
      <c r="C11" s="14"/>
      <c r="D11" s="14"/>
      <c r="E11" s="14"/>
      <c r="F11" s="14"/>
      <c r="G11" s="14"/>
      <c r="H11" s="14"/>
      <c r="I11" s="14"/>
      <c r="J11" s="14"/>
      <c r="K11" s="14"/>
      <c r="L11" s="14"/>
    </row>
    <row r="12" spans="2:15" s="6" customFormat="1" ht="102" thickBot="1" x14ac:dyDescent="0.4">
      <c r="B12" s="201" t="s">
        <v>189</v>
      </c>
      <c r="C12" s="201" t="s">
        <v>251</v>
      </c>
      <c r="D12" s="201" t="s">
        <v>250</v>
      </c>
      <c r="E12" s="201" t="s">
        <v>436</v>
      </c>
      <c r="F12" s="201" t="s">
        <v>271</v>
      </c>
      <c r="G12" s="201" t="s">
        <v>296</v>
      </c>
      <c r="H12" s="201" t="s">
        <v>272</v>
      </c>
      <c r="I12" s="201" t="s">
        <v>273</v>
      </c>
      <c r="J12" s="201" t="s">
        <v>291</v>
      </c>
      <c r="K12" s="201" t="s">
        <v>301</v>
      </c>
      <c r="L12" s="201" t="s">
        <v>302</v>
      </c>
      <c r="M12" s="201" t="s">
        <v>303</v>
      </c>
      <c r="N12" s="201" t="s">
        <v>378</v>
      </c>
    </row>
    <row r="13" spans="2:15" s="9" customFormat="1" x14ac:dyDescent="0.35">
      <c r="B13" s="67" t="s">
        <v>152</v>
      </c>
      <c r="C13" s="67" t="s">
        <v>217</v>
      </c>
      <c r="D13" s="67" t="s">
        <v>218</v>
      </c>
      <c r="E13" s="67" t="s">
        <v>239</v>
      </c>
      <c r="F13" s="67" t="s">
        <v>298</v>
      </c>
      <c r="G13" s="67" t="s">
        <v>297</v>
      </c>
      <c r="H13" s="67" t="s">
        <v>299</v>
      </c>
      <c r="I13" s="67" t="s">
        <v>300</v>
      </c>
      <c r="J13" s="250" t="s">
        <v>274</v>
      </c>
      <c r="K13" s="244" t="s">
        <v>304</v>
      </c>
      <c r="L13" s="244" t="s">
        <v>305</v>
      </c>
      <c r="M13" s="244" t="s">
        <v>306</v>
      </c>
      <c r="N13" s="244" t="s">
        <v>307</v>
      </c>
    </row>
    <row r="14" spans="2:15" s="13" customFormat="1" x14ac:dyDescent="0.35">
      <c r="B14" s="68" t="s">
        <v>39</v>
      </c>
      <c r="C14" s="68" t="s">
        <v>369</v>
      </c>
      <c r="D14" s="68" t="s">
        <v>370</v>
      </c>
      <c r="E14" s="68" t="s">
        <v>289</v>
      </c>
      <c r="F14" s="68" t="s">
        <v>371</v>
      </c>
      <c r="G14" s="68" t="s">
        <v>372</v>
      </c>
      <c r="H14" s="68" t="s">
        <v>373</v>
      </c>
      <c r="I14" s="68" t="s">
        <v>374</v>
      </c>
      <c r="J14" s="68" t="s">
        <v>377</v>
      </c>
      <c r="K14" s="245" t="s">
        <v>377</v>
      </c>
      <c r="L14" s="245" t="s">
        <v>375</v>
      </c>
      <c r="M14" s="68" t="s">
        <v>376</v>
      </c>
      <c r="N14" s="68" t="s">
        <v>288</v>
      </c>
    </row>
    <row r="15" spans="2:15" x14ac:dyDescent="0.35">
      <c r="B15" s="68" t="s">
        <v>39</v>
      </c>
      <c r="C15" s="68" t="s">
        <v>369</v>
      </c>
      <c r="D15" s="68" t="s">
        <v>370</v>
      </c>
      <c r="E15" s="68" t="s">
        <v>290</v>
      </c>
      <c r="F15" s="68" t="s">
        <v>288</v>
      </c>
      <c r="G15" s="68" t="s">
        <v>288</v>
      </c>
      <c r="H15" s="68" t="s">
        <v>288</v>
      </c>
      <c r="I15" s="68" t="s">
        <v>288</v>
      </c>
      <c r="J15" s="68" t="s">
        <v>288</v>
      </c>
      <c r="K15" s="245" t="s">
        <v>292</v>
      </c>
      <c r="L15" s="245" t="s">
        <v>288</v>
      </c>
      <c r="M15" s="68" t="s">
        <v>288</v>
      </c>
      <c r="N15" s="68" t="s">
        <v>288</v>
      </c>
    </row>
    <row r="16" spans="2:15" hidden="1" x14ac:dyDescent="0.35">
      <c r="B16" s="68" t="s">
        <v>288</v>
      </c>
      <c r="C16" s="68" t="s">
        <v>288</v>
      </c>
      <c r="D16" s="68" t="s">
        <v>288</v>
      </c>
      <c r="E16" s="68" t="s">
        <v>288</v>
      </c>
      <c r="F16" s="68" t="s">
        <v>288</v>
      </c>
      <c r="G16" s="68" t="s">
        <v>288</v>
      </c>
      <c r="H16" s="68" t="s">
        <v>288</v>
      </c>
      <c r="I16" s="68" t="s">
        <v>288</v>
      </c>
      <c r="J16" s="68" t="s">
        <v>288</v>
      </c>
      <c r="K16" s="245" t="s">
        <v>288</v>
      </c>
      <c r="L16" s="245" t="s">
        <v>288</v>
      </c>
      <c r="M16" s="68" t="s">
        <v>288</v>
      </c>
      <c r="N16" s="68" t="s">
        <v>288</v>
      </c>
    </row>
    <row r="17" spans="2:14" hidden="1" x14ac:dyDescent="0.35">
      <c r="B17" s="68" t="s">
        <v>288</v>
      </c>
      <c r="C17" s="68" t="s">
        <v>288</v>
      </c>
      <c r="D17" s="68" t="s">
        <v>288</v>
      </c>
      <c r="E17" s="68" t="s">
        <v>288</v>
      </c>
      <c r="F17" s="68" t="s">
        <v>288</v>
      </c>
      <c r="G17" s="68" t="s">
        <v>288</v>
      </c>
      <c r="H17" s="68" t="s">
        <v>288</v>
      </c>
      <c r="I17" s="68" t="s">
        <v>288</v>
      </c>
      <c r="J17" s="68" t="s">
        <v>288</v>
      </c>
      <c r="K17" s="245" t="s">
        <v>288</v>
      </c>
      <c r="L17" s="245" t="s">
        <v>288</v>
      </c>
      <c r="M17" s="68" t="s">
        <v>288</v>
      </c>
      <c r="N17" s="68" t="s">
        <v>288</v>
      </c>
    </row>
    <row r="18" spans="2:14" hidden="1" x14ac:dyDescent="0.35">
      <c r="B18" s="68" t="s">
        <v>288</v>
      </c>
      <c r="C18" s="68" t="s">
        <v>288</v>
      </c>
      <c r="D18" s="68" t="s">
        <v>288</v>
      </c>
      <c r="E18" s="68" t="s">
        <v>288</v>
      </c>
      <c r="F18" s="68" t="s">
        <v>288</v>
      </c>
      <c r="G18" s="68" t="s">
        <v>288</v>
      </c>
      <c r="H18" s="68" t="s">
        <v>288</v>
      </c>
      <c r="I18" s="68" t="s">
        <v>288</v>
      </c>
      <c r="J18" s="68" t="s">
        <v>288</v>
      </c>
      <c r="K18" s="245" t="s">
        <v>288</v>
      </c>
      <c r="L18" s="245" t="s">
        <v>288</v>
      </c>
      <c r="M18" s="68" t="s">
        <v>288</v>
      </c>
      <c r="N18" s="68" t="s">
        <v>288</v>
      </c>
    </row>
    <row r="19" spans="2:14" hidden="1" x14ac:dyDescent="0.35">
      <c r="B19" s="68" t="s">
        <v>288</v>
      </c>
      <c r="C19" s="68" t="s">
        <v>288</v>
      </c>
      <c r="D19" s="68" t="s">
        <v>288</v>
      </c>
      <c r="E19" s="68" t="s">
        <v>288</v>
      </c>
      <c r="F19" s="68" t="s">
        <v>288</v>
      </c>
      <c r="G19" s="68" t="s">
        <v>288</v>
      </c>
      <c r="H19" s="68" t="s">
        <v>288</v>
      </c>
      <c r="I19" s="68" t="s">
        <v>288</v>
      </c>
      <c r="J19" s="68" t="s">
        <v>288</v>
      </c>
      <c r="K19" s="245" t="s">
        <v>288</v>
      </c>
      <c r="L19" s="245" t="s">
        <v>288</v>
      </c>
      <c r="M19" s="68" t="s">
        <v>288</v>
      </c>
      <c r="N19" s="68" t="s">
        <v>288</v>
      </c>
    </row>
    <row r="20" spans="2:14" hidden="1" x14ac:dyDescent="0.35">
      <c r="B20" s="68" t="s">
        <v>288</v>
      </c>
      <c r="C20" s="68" t="s">
        <v>288</v>
      </c>
      <c r="D20" s="68" t="s">
        <v>288</v>
      </c>
      <c r="E20" s="68" t="s">
        <v>288</v>
      </c>
      <c r="F20" s="68" t="s">
        <v>288</v>
      </c>
      <c r="G20" s="68" t="s">
        <v>288</v>
      </c>
      <c r="H20" s="68" t="s">
        <v>288</v>
      </c>
      <c r="I20" s="68" t="s">
        <v>288</v>
      </c>
      <c r="J20" s="68" t="s">
        <v>288</v>
      </c>
      <c r="K20" s="245" t="s">
        <v>288</v>
      </c>
      <c r="L20" s="245" t="s">
        <v>288</v>
      </c>
      <c r="M20" s="68" t="s">
        <v>288</v>
      </c>
      <c r="N20" s="68" t="s">
        <v>288</v>
      </c>
    </row>
    <row r="21" spans="2:14" hidden="1" x14ac:dyDescent="0.35">
      <c r="B21" s="68" t="s">
        <v>288</v>
      </c>
      <c r="C21" s="68" t="s">
        <v>288</v>
      </c>
      <c r="D21" s="68" t="s">
        <v>288</v>
      </c>
      <c r="E21" s="68" t="s">
        <v>288</v>
      </c>
      <c r="F21" s="68" t="s">
        <v>288</v>
      </c>
      <c r="G21" s="68" t="s">
        <v>288</v>
      </c>
      <c r="H21" s="68" t="s">
        <v>288</v>
      </c>
      <c r="I21" s="68" t="s">
        <v>288</v>
      </c>
      <c r="J21" s="68" t="s">
        <v>288</v>
      </c>
      <c r="K21" s="245" t="s">
        <v>288</v>
      </c>
      <c r="L21" s="245" t="s">
        <v>288</v>
      </c>
      <c r="M21" s="68" t="s">
        <v>288</v>
      </c>
      <c r="N21" s="68" t="s">
        <v>288</v>
      </c>
    </row>
    <row r="22" spans="2:14" hidden="1" x14ac:dyDescent="0.35">
      <c r="B22" s="68" t="s">
        <v>288</v>
      </c>
      <c r="C22" s="68" t="s">
        <v>288</v>
      </c>
      <c r="D22" s="68" t="s">
        <v>288</v>
      </c>
      <c r="E22" s="68" t="s">
        <v>288</v>
      </c>
      <c r="F22" s="68" t="s">
        <v>288</v>
      </c>
      <c r="G22" s="68" t="s">
        <v>288</v>
      </c>
      <c r="H22" s="68" t="s">
        <v>288</v>
      </c>
      <c r="I22" s="68" t="s">
        <v>288</v>
      </c>
      <c r="J22" s="68" t="s">
        <v>288</v>
      </c>
      <c r="K22" s="245" t="s">
        <v>288</v>
      </c>
      <c r="L22" s="245" t="s">
        <v>288</v>
      </c>
      <c r="M22" s="68" t="s">
        <v>288</v>
      </c>
      <c r="N22" s="68" t="s">
        <v>288</v>
      </c>
    </row>
    <row r="23" spans="2:14" hidden="1" x14ac:dyDescent="0.35">
      <c r="B23" s="68" t="s">
        <v>288</v>
      </c>
      <c r="C23" s="68" t="s">
        <v>288</v>
      </c>
      <c r="D23" s="68" t="s">
        <v>288</v>
      </c>
      <c r="E23" s="68" t="s">
        <v>288</v>
      </c>
      <c r="F23" s="68" t="s">
        <v>288</v>
      </c>
      <c r="G23" s="68" t="s">
        <v>288</v>
      </c>
      <c r="H23" s="68" t="s">
        <v>288</v>
      </c>
      <c r="I23" s="68" t="s">
        <v>288</v>
      </c>
      <c r="J23" s="68" t="s">
        <v>288</v>
      </c>
      <c r="K23" s="245" t="s">
        <v>288</v>
      </c>
      <c r="L23" s="245" t="s">
        <v>288</v>
      </c>
      <c r="M23" s="68" t="s">
        <v>288</v>
      </c>
      <c r="N23" s="68" t="s">
        <v>288</v>
      </c>
    </row>
    <row r="24" spans="2:14" s="270" customFormat="1" x14ac:dyDescent="0.35">
      <c r="B24" s="287" t="str">
        <f>IF($D24="","",VLOOKUP($D24,Lists!$AO$2:$AQ$78,2,FALSE))</f>
        <v/>
      </c>
      <c r="C24" s="287" t="str">
        <f>IF($D24="","",VLOOKUP($D24,Lists!$AO$2:$AQ$78,3,FALSE))</f>
        <v/>
      </c>
      <c r="D24" s="283"/>
      <c r="E24" s="282"/>
      <c r="F24" s="288"/>
      <c r="G24" s="283"/>
      <c r="H24" s="283"/>
      <c r="I24" s="283"/>
      <c r="J24" s="289"/>
      <c r="K24" s="289"/>
      <c r="L24" s="283"/>
      <c r="M24" s="289"/>
      <c r="N24" s="283"/>
    </row>
    <row r="25" spans="2:14" s="270" customFormat="1" x14ac:dyDescent="0.35">
      <c r="B25" s="287" t="str">
        <f>IF($D25="","",VLOOKUP($D25,Lists!$AO$2:$AQ$78,2,FALSE))</f>
        <v/>
      </c>
      <c r="C25" s="287" t="str">
        <f>IF($D25="","",VLOOKUP($D25,Lists!$AO$2:$AQ$78,3,FALSE))</f>
        <v/>
      </c>
      <c r="D25" s="283"/>
      <c r="E25" s="283"/>
      <c r="F25" s="288"/>
      <c r="G25" s="283"/>
      <c r="H25" s="283"/>
      <c r="I25" s="283"/>
      <c r="J25" s="289"/>
      <c r="K25" s="289"/>
      <c r="L25" s="283"/>
      <c r="M25" s="289"/>
      <c r="N25" s="283"/>
    </row>
    <row r="26" spans="2:14" s="270" customFormat="1" x14ac:dyDescent="0.35">
      <c r="B26" s="287" t="str">
        <f>IF($D26="","",VLOOKUP($D26,Lists!$AO$2:$AQ$78,2,FALSE))</f>
        <v/>
      </c>
      <c r="C26" s="287" t="str">
        <f>IF($D26="","",VLOOKUP($D26,Lists!$AO$2:$AQ$78,3,FALSE))</f>
        <v/>
      </c>
      <c r="D26" s="283"/>
      <c r="E26" s="283"/>
      <c r="F26" s="288"/>
      <c r="G26" s="283"/>
      <c r="H26" s="283"/>
      <c r="I26" s="283"/>
      <c r="J26" s="289"/>
      <c r="K26" s="289"/>
      <c r="L26" s="283"/>
      <c r="M26" s="289"/>
      <c r="N26" s="283"/>
    </row>
    <row r="27" spans="2:14" s="270" customFormat="1" x14ac:dyDescent="0.35">
      <c r="B27" s="287" t="str">
        <f>IF($D27="","",VLOOKUP($D27,Lists!$AO$2:$AQ$78,2,FALSE))</f>
        <v/>
      </c>
      <c r="C27" s="287" t="str">
        <f>IF($D27="","",VLOOKUP($D27,Lists!$AO$2:$AQ$78,3,FALSE))</f>
        <v/>
      </c>
      <c r="D27" s="277"/>
      <c r="E27" s="277"/>
      <c r="F27" s="288"/>
      <c r="G27" s="283"/>
      <c r="H27" s="283"/>
      <c r="I27" s="283"/>
      <c r="J27" s="289"/>
      <c r="K27" s="289"/>
      <c r="L27" s="283"/>
      <c r="M27" s="289"/>
      <c r="N27" s="283"/>
    </row>
    <row r="28" spans="2:14" s="270" customFormat="1" x14ac:dyDescent="0.35">
      <c r="B28" s="287" t="str">
        <f>IF($D28="","",VLOOKUP($D28,Lists!$AO$2:$AQ$78,2,FALSE))</f>
        <v/>
      </c>
      <c r="C28" s="287" t="str">
        <f>IF($D28="","",VLOOKUP($D28,Lists!$AO$2:$AQ$78,3,FALSE))</f>
        <v/>
      </c>
      <c r="D28" s="277"/>
      <c r="E28" s="277"/>
      <c r="F28" s="288"/>
      <c r="G28" s="283"/>
      <c r="H28" s="283"/>
      <c r="I28" s="283"/>
      <c r="J28" s="289"/>
      <c r="K28" s="289"/>
      <c r="L28" s="283"/>
      <c r="M28" s="289"/>
      <c r="N28" s="283"/>
    </row>
    <row r="29" spans="2:14" s="270" customFormat="1" x14ac:dyDescent="0.35">
      <c r="B29" s="287" t="str">
        <f>IF($D29="","",VLOOKUP($D29,Lists!$AO$2:$AQ$78,2,FALSE))</f>
        <v/>
      </c>
      <c r="C29" s="287" t="str">
        <f>IF($D29="","",VLOOKUP($D29,Lists!$AO$2:$AQ$78,3,FALSE))</f>
        <v/>
      </c>
      <c r="D29" s="277"/>
      <c r="E29" s="277"/>
      <c r="F29" s="288"/>
      <c r="G29" s="283"/>
      <c r="H29" s="283"/>
      <c r="I29" s="283"/>
      <c r="J29" s="289"/>
      <c r="K29" s="289"/>
      <c r="L29" s="283"/>
      <c r="M29" s="289"/>
      <c r="N29" s="283"/>
    </row>
    <row r="30" spans="2:14" s="270" customFormat="1" x14ac:dyDescent="0.35">
      <c r="B30" s="287" t="str">
        <f>IF($D30="","",VLOOKUP($D30,Lists!$AO$2:$AQ$78,2,FALSE))</f>
        <v/>
      </c>
      <c r="C30" s="287" t="str">
        <f>IF($D30="","",VLOOKUP($D30,Lists!$AO$2:$AQ$78,3,FALSE))</f>
        <v/>
      </c>
      <c r="D30" s="277"/>
      <c r="E30" s="277"/>
      <c r="F30" s="288"/>
      <c r="G30" s="283"/>
      <c r="H30" s="283"/>
      <c r="I30" s="283"/>
      <c r="J30" s="289"/>
      <c r="K30" s="289"/>
      <c r="L30" s="283"/>
      <c r="M30" s="289"/>
      <c r="N30" s="283"/>
    </row>
    <row r="31" spans="2:14" s="270" customFormat="1" x14ac:dyDescent="0.35">
      <c r="B31" s="287" t="str">
        <f>IF($D31="","",VLOOKUP($D31,Lists!$AO$2:$AQ$78,2,FALSE))</f>
        <v/>
      </c>
      <c r="C31" s="287" t="str">
        <f>IF($D31="","",VLOOKUP($D31,Lists!$AO$2:$AQ$78,3,FALSE))</f>
        <v/>
      </c>
      <c r="D31" s="277"/>
      <c r="E31" s="277"/>
      <c r="F31" s="288"/>
      <c r="G31" s="283"/>
      <c r="H31" s="283"/>
      <c r="I31" s="283"/>
      <c r="J31" s="289"/>
      <c r="K31" s="289"/>
      <c r="L31" s="283"/>
      <c r="M31" s="289"/>
      <c r="N31" s="283"/>
    </row>
    <row r="32" spans="2:14" s="270" customFormat="1" x14ac:dyDescent="0.35">
      <c r="B32" s="287" t="str">
        <f>IF($D32="","",VLOOKUP($D32,Lists!$AO$2:$AQ$78,2,FALSE))</f>
        <v/>
      </c>
      <c r="C32" s="287" t="str">
        <f>IF($D32="","",VLOOKUP($D32,Lists!$AO$2:$AQ$78,3,FALSE))</f>
        <v/>
      </c>
      <c r="D32" s="277"/>
      <c r="E32" s="277"/>
      <c r="F32" s="288"/>
      <c r="G32" s="283"/>
      <c r="H32" s="283"/>
      <c r="I32" s="283"/>
      <c r="J32" s="289"/>
      <c r="K32" s="289"/>
      <c r="L32" s="283"/>
      <c r="M32" s="289"/>
      <c r="N32" s="283"/>
    </row>
    <row r="33" spans="2:14" s="270" customFormat="1" x14ac:dyDescent="0.35">
      <c r="B33" s="287" t="str">
        <f>IF($D33="","",VLOOKUP($D33,Lists!$AO$2:$AQ$78,2,FALSE))</f>
        <v/>
      </c>
      <c r="C33" s="287" t="str">
        <f>IF($D33="","",VLOOKUP($D33,Lists!$AO$2:$AQ$78,3,FALSE))</f>
        <v/>
      </c>
      <c r="D33" s="277"/>
      <c r="E33" s="277"/>
      <c r="F33" s="288"/>
      <c r="G33" s="283"/>
      <c r="H33" s="283"/>
      <c r="I33" s="283"/>
      <c r="J33" s="289"/>
      <c r="K33" s="289"/>
      <c r="L33" s="283"/>
      <c r="M33" s="289"/>
      <c r="N33" s="283"/>
    </row>
    <row r="34" spans="2:14" s="270" customFormat="1" x14ac:dyDescent="0.35">
      <c r="B34" s="287" t="str">
        <f>IF($D34="","",VLOOKUP($D34,Lists!$AO$2:$AQ$78,2,FALSE))</f>
        <v/>
      </c>
      <c r="C34" s="287" t="str">
        <f>IF($D34="","",VLOOKUP($D34,Lists!$AO$2:$AQ$78,3,FALSE))</f>
        <v/>
      </c>
      <c r="D34" s="277"/>
      <c r="E34" s="277"/>
      <c r="F34" s="288"/>
      <c r="G34" s="277"/>
      <c r="H34" s="277"/>
      <c r="I34" s="277"/>
      <c r="J34" s="290"/>
      <c r="K34" s="290"/>
      <c r="L34" s="277"/>
      <c r="M34" s="290"/>
      <c r="N34" s="277"/>
    </row>
    <row r="35" spans="2:14" s="270" customFormat="1" x14ac:dyDescent="0.35">
      <c r="B35" s="287" t="str">
        <f>IF($D35="","",VLOOKUP($D35,Lists!$AO$2:$AQ$78,2,FALSE))</f>
        <v/>
      </c>
      <c r="C35" s="287" t="str">
        <f>IF($D35="","",VLOOKUP($D35,Lists!$AO$2:$AQ$78,3,FALSE))</f>
        <v/>
      </c>
      <c r="D35" s="277"/>
      <c r="E35" s="277"/>
      <c r="F35" s="288"/>
      <c r="G35" s="277"/>
      <c r="H35" s="277"/>
      <c r="I35" s="277"/>
      <c r="J35" s="290"/>
      <c r="K35" s="290"/>
      <c r="L35" s="277"/>
      <c r="M35" s="290"/>
      <c r="N35" s="277"/>
    </row>
    <row r="36" spans="2:14" s="270" customFormat="1" x14ac:dyDescent="0.35">
      <c r="B36" s="287" t="str">
        <f>IF($D36="","",VLOOKUP($D36,Lists!$AO$2:$AQ$78,2,FALSE))</f>
        <v/>
      </c>
      <c r="C36" s="287" t="str">
        <f>IF($D36="","",VLOOKUP($D36,Lists!$AO$2:$AQ$78,3,FALSE))</f>
        <v/>
      </c>
      <c r="D36" s="277"/>
      <c r="E36" s="277"/>
      <c r="F36" s="288"/>
      <c r="G36" s="277"/>
      <c r="H36" s="277"/>
      <c r="I36" s="277"/>
      <c r="J36" s="290"/>
      <c r="K36" s="290"/>
      <c r="L36" s="277"/>
      <c r="M36" s="290"/>
      <c r="N36" s="277"/>
    </row>
    <row r="37" spans="2:14" s="270" customFormat="1" x14ac:dyDescent="0.35">
      <c r="B37" s="287" t="str">
        <f>IF($D37="","",VLOOKUP($D37,Lists!$AO$2:$AQ$78,2,FALSE))</f>
        <v/>
      </c>
      <c r="C37" s="287" t="str">
        <f>IF($D37="","",VLOOKUP($D37,Lists!$AO$2:$AQ$78,3,FALSE))</f>
        <v/>
      </c>
      <c r="D37" s="277"/>
      <c r="E37" s="277"/>
      <c r="F37" s="288"/>
      <c r="G37" s="277"/>
      <c r="H37" s="277"/>
      <c r="I37" s="277"/>
      <c r="J37" s="290"/>
      <c r="K37" s="290"/>
      <c r="L37" s="277"/>
      <c r="M37" s="290"/>
      <c r="N37" s="277"/>
    </row>
    <row r="38" spans="2:14" s="270" customFormat="1" x14ac:dyDescent="0.35">
      <c r="B38" s="287" t="str">
        <f>IF($D38="","",VLOOKUP($D38,Lists!$AO$2:$AQ$78,2,FALSE))</f>
        <v/>
      </c>
      <c r="C38" s="287" t="str">
        <f>IF($D38="","",VLOOKUP($D38,Lists!$AO$2:$AQ$78,3,FALSE))</f>
        <v/>
      </c>
      <c r="D38" s="277"/>
      <c r="E38" s="277"/>
      <c r="F38" s="288"/>
      <c r="G38" s="277"/>
      <c r="H38" s="277"/>
      <c r="I38" s="277"/>
      <c r="J38" s="290"/>
      <c r="K38" s="290"/>
      <c r="L38" s="277"/>
      <c r="M38" s="290"/>
      <c r="N38" s="277"/>
    </row>
    <row r="39" spans="2:14" s="270" customFormat="1" x14ac:dyDescent="0.35">
      <c r="B39" s="287" t="str">
        <f>IF($D39="","",VLOOKUP($D39,Lists!$AO$2:$AQ$78,2,FALSE))</f>
        <v/>
      </c>
      <c r="C39" s="287" t="str">
        <f>IF($D39="","",VLOOKUP($D39,Lists!$AO$2:$AQ$78,3,FALSE))</f>
        <v/>
      </c>
      <c r="D39" s="277"/>
      <c r="E39" s="277"/>
      <c r="F39" s="288"/>
      <c r="G39" s="277"/>
      <c r="H39" s="277"/>
      <c r="I39" s="277"/>
      <c r="J39" s="290"/>
      <c r="K39" s="290"/>
      <c r="L39" s="277"/>
      <c r="M39" s="290"/>
      <c r="N39" s="277"/>
    </row>
    <row r="40" spans="2:14" s="270" customFormat="1" x14ac:dyDescent="0.35">
      <c r="B40" s="287" t="str">
        <f>IF($D40="","",VLOOKUP($D40,Lists!$AO$2:$AQ$78,2,FALSE))</f>
        <v/>
      </c>
      <c r="C40" s="287" t="str">
        <f>IF($D40="","",VLOOKUP($D40,Lists!$AO$2:$AQ$78,3,FALSE))</f>
        <v/>
      </c>
      <c r="D40" s="277"/>
      <c r="E40" s="277"/>
      <c r="F40" s="288"/>
      <c r="G40" s="277"/>
      <c r="H40" s="277"/>
      <c r="I40" s="277"/>
      <c r="J40" s="290"/>
      <c r="K40" s="290"/>
      <c r="L40" s="277"/>
      <c r="M40" s="290"/>
      <c r="N40" s="277"/>
    </row>
    <row r="41" spans="2:14" s="270" customFormat="1" x14ac:dyDescent="0.35">
      <c r="B41" s="287" t="str">
        <f>IF($D41="","",VLOOKUP($D41,Lists!$AO$2:$AQ$78,2,FALSE))</f>
        <v/>
      </c>
      <c r="C41" s="287" t="str">
        <f>IF($D41="","",VLOOKUP($D41,Lists!$AO$2:$AQ$78,3,FALSE))</f>
        <v/>
      </c>
      <c r="D41" s="277"/>
      <c r="E41" s="277"/>
      <c r="F41" s="288"/>
      <c r="G41" s="277"/>
      <c r="H41" s="277"/>
      <c r="I41" s="277"/>
      <c r="J41" s="290"/>
      <c r="K41" s="290"/>
      <c r="L41" s="277"/>
      <c r="M41" s="290"/>
      <c r="N41" s="277"/>
    </row>
    <row r="42" spans="2:14" s="270" customFormat="1" x14ac:dyDescent="0.35">
      <c r="B42" s="287" t="str">
        <f>IF($D42="","",VLOOKUP($D42,Lists!$AO$2:$AQ$78,2,FALSE))</f>
        <v/>
      </c>
      <c r="C42" s="287" t="str">
        <f>IF($D42="","",VLOOKUP($D42,Lists!$AO$2:$AQ$78,3,FALSE))</f>
        <v/>
      </c>
      <c r="D42" s="277"/>
      <c r="E42" s="277"/>
      <c r="F42" s="288"/>
      <c r="G42" s="277"/>
      <c r="H42" s="277"/>
      <c r="I42" s="277"/>
      <c r="J42" s="290"/>
      <c r="K42" s="290"/>
      <c r="L42" s="277"/>
      <c r="M42" s="290"/>
      <c r="N42" s="277"/>
    </row>
    <row r="43" spans="2:14" s="270" customFormat="1" x14ac:dyDescent="0.35">
      <c r="B43" s="287" t="str">
        <f>IF($D43="","",VLOOKUP($D43,Lists!$AO$2:$AQ$78,2,FALSE))</f>
        <v/>
      </c>
      <c r="C43" s="287" t="str">
        <f>IF($D43="","",VLOOKUP($D43,Lists!$AO$2:$AQ$78,3,FALSE))</f>
        <v/>
      </c>
      <c r="D43" s="277"/>
      <c r="E43" s="277"/>
      <c r="F43" s="288"/>
      <c r="G43" s="277"/>
      <c r="H43" s="277"/>
      <c r="I43" s="277"/>
      <c r="J43" s="290"/>
      <c r="K43" s="290"/>
      <c r="L43" s="277"/>
      <c r="M43" s="290"/>
      <c r="N43" s="277"/>
    </row>
    <row r="44" spans="2:14" s="270" customFormat="1" x14ac:dyDescent="0.35">
      <c r="B44" s="287" t="str">
        <f>IF($D44="","",VLOOKUP($D44,Lists!$AO$2:$AQ$78,2,FALSE))</f>
        <v/>
      </c>
      <c r="C44" s="287" t="str">
        <f>IF($D44="","",VLOOKUP($D44,Lists!$AO$2:$AQ$78,3,FALSE))</f>
        <v/>
      </c>
      <c r="D44" s="277"/>
      <c r="E44" s="277"/>
      <c r="F44" s="288"/>
      <c r="G44" s="277"/>
      <c r="H44" s="277"/>
      <c r="I44" s="277"/>
      <c r="J44" s="290"/>
      <c r="K44" s="290"/>
      <c r="L44" s="277"/>
      <c r="M44" s="290"/>
      <c r="N44" s="277"/>
    </row>
    <row r="45" spans="2:14" s="270" customFormat="1" x14ac:dyDescent="0.35">
      <c r="B45" s="287" t="str">
        <f>IF($D45="","",VLOOKUP($D45,Lists!$AO$2:$AQ$78,2,FALSE))</f>
        <v/>
      </c>
      <c r="C45" s="287" t="str">
        <f>IF($D45="","",VLOOKUP($D45,Lists!$AO$2:$AQ$78,3,FALSE))</f>
        <v/>
      </c>
      <c r="D45" s="277"/>
      <c r="E45" s="277"/>
      <c r="F45" s="288"/>
      <c r="G45" s="277"/>
      <c r="H45" s="277"/>
      <c r="I45" s="277"/>
      <c r="J45" s="290"/>
      <c r="K45" s="290"/>
      <c r="L45" s="277"/>
      <c r="M45" s="290"/>
      <c r="N45" s="277"/>
    </row>
    <row r="46" spans="2:14" s="270" customFormat="1" x14ac:dyDescent="0.35">
      <c r="B46" s="287" t="str">
        <f>IF($D46="","",VLOOKUP($D46,Lists!$AO$2:$AQ$78,2,FALSE))</f>
        <v/>
      </c>
      <c r="C46" s="287" t="str">
        <f>IF($D46="","",VLOOKUP($D46,Lists!$AO$2:$AQ$78,3,FALSE))</f>
        <v/>
      </c>
      <c r="D46" s="277"/>
      <c r="E46" s="277"/>
      <c r="F46" s="288"/>
      <c r="G46" s="277"/>
      <c r="H46" s="277"/>
      <c r="I46" s="277"/>
      <c r="J46" s="290"/>
      <c r="K46" s="290"/>
      <c r="L46" s="277"/>
      <c r="M46" s="290"/>
      <c r="N46" s="277"/>
    </row>
    <row r="47" spans="2:14" s="270" customFormat="1" x14ac:dyDescent="0.35">
      <c r="B47" s="287" t="str">
        <f>IF($D47="","",VLOOKUP($D47,Lists!$AO$2:$AQ$78,2,FALSE))</f>
        <v/>
      </c>
      <c r="C47" s="287" t="str">
        <f>IF($D47="","",VLOOKUP($D47,Lists!$AO$2:$AQ$78,3,FALSE))</f>
        <v/>
      </c>
      <c r="D47" s="277"/>
      <c r="E47" s="277"/>
      <c r="F47" s="288"/>
      <c r="G47" s="277"/>
      <c r="H47" s="277"/>
      <c r="I47" s="277"/>
      <c r="J47" s="290"/>
      <c r="K47" s="290"/>
      <c r="L47" s="277"/>
      <c r="M47" s="290"/>
      <c r="N47" s="277"/>
    </row>
    <row r="48" spans="2:14" s="270" customFormat="1" x14ac:dyDescent="0.35">
      <c r="B48" s="287" t="str">
        <f>IF($D48="","",VLOOKUP($D48,Lists!$AO$2:$AQ$78,2,FALSE))</f>
        <v/>
      </c>
      <c r="C48" s="287" t="str">
        <f>IF($D48="","",VLOOKUP($D48,Lists!$AO$2:$AQ$78,3,FALSE))</f>
        <v/>
      </c>
      <c r="D48" s="277"/>
      <c r="E48" s="277"/>
      <c r="F48" s="288"/>
      <c r="G48" s="277"/>
      <c r="H48" s="277"/>
      <c r="I48" s="277"/>
      <c r="J48" s="290"/>
      <c r="K48" s="290"/>
      <c r="L48" s="277"/>
      <c r="M48" s="290"/>
      <c r="N48" s="277"/>
    </row>
    <row r="49" spans="2:14" s="270" customFormat="1" x14ac:dyDescent="0.35">
      <c r="B49" s="287" t="str">
        <f>IF($D49="","",VLOOKUP($D49,Lists!$AO$2:$AQ$78,2,FALSE))</f>
        <v/>
      </c>
      <c r="C49" s="287" t="str">
        <f>IF($D49="","",VLOOKUP($D49,Lists!$AO$2:$AQ$78,3,FALSE))</f>
        <v/>
      </c>
      <c r="D49" s="277"/>
      <c r="E49" s="277"/>
      <c r="F49" s="288"/>
      <c r="G49" s="277"/>
      <c r="H49" s="277"/>
      <c r="I49" s="277"/>
      <c r="J49" s="290"/>
      <c r="K49" s="290"/>
      <c r="L49" s="277"/>
      <c r="M49" s="290"/>
      <c r="N49" s="277"/>
    </row>
    <row r="50" spans="2:14" s="270" customFormat="1" x14ac:dyDescent="0.35">
      <c r="B50" s="287" t="str">
        <f>IF($D50="","",VLOOKUP($D50,Lists!$AO$2:$AQ$78,2,FALSE))</f>
        <v/>
      </c>
      <c r="C50" s="287" t="str">
        <f>IF($D50="","",VLOOKUP($D50,Lists!$AO$2:$AQ$78,3,FALSE))</f>
        <v/>
      </c>
      <c r="D50" s="277"/>
      <c r="E50" s="277"/>
      <c r="F50" s="288"/>
      <c r="G50" s="277"/>
      <c r="H50" s="277"/>
      <c r="I50" s="277"/>
      <c r="J50" s="290"/>
      <c r="K50" s="290"/>
      <c r="L50" s="277"/>
      <c r="M50" s="290"/>
      <c r="N50" s="277"/>
    </row>
    <row r="51" spans="2:14" s="270" customFormat="1" x14ac:dyDescent="0.35">
      <c r="B51" s="287" t="str">
        <f>IF($D51="","",VLOOKUP($D51,Lists!$AO$2:$AQ$78,2,FALSE))</f>
        <v/>
      </c>
      <c r="C51" s="287" t="str">
        <f>IF($D51="","",VLOOKUP($D51,Lists!$AO$2:$AQ$78,3,FALSE))</f>
        <v/>
      </c>
      <c r="D51" s="277"/>
      <c r="E51" s="277"/>
      <c r="F51" s="288"/>
      <c r="G51" s="277"/>
      <c r="H51" s="277"/>
      <c r="I51" s="277"/>
      <c r="J51" s="290"/>
      <c r="K51" s="290"/>
      <c r="L51" s="277"/>
      <c r="M51" s="290"/>
      <c r="N51" s="277"/>
    </row>
    <row r="52" spans="2:14" s="270" customFormat="1" x14ac:dyDescent="0.35">
      <c r="B52" s="287" t="str">
        <f>IF($D52="","",VLOOKUP($D52,Lists!$AO$2:$AQ$78,2,FALSE))</f>
        <v/>
      </c>
      <c r="C52" s="287" t="str">
        <f>IF($D52="","",VLOOKUP($D52,Lists!$AO$2:$AQ$78,3,FALSE))</f>
        <v/>
      </c>
      <c r="D52" s="277"/>
      <c r="E52" s="277"/>
      <c r="F52" s="288"/>
      <c r="G52" s="277"/>
      <c r="H52" s="277"/>
      <c r="I52" s="277"/>
      <c r="J52" s="290"/>
      <c r="K52" s="290"/>
      <c r="L52" s="277"/>
      <c r="M52" s="290"/>
      <c r="N52" s="277"/>
    </row>
    <row r="53" spans="2:14" s="270" customFormat="1" x14ac:dyDescent="0.35">
      <c r="B53" s="287" t="str">
        <f>IF($D53="","",VLOOKUP($D53,Lists!$AO$2:$AQ$78,2,FALSE))</f>
        <v/>
      </c>
      <c r="C53" s="287" t="str">
        <f>IF($D53="","",VLOOKUP($D53,Lists!$AO$2:$AQ$78,3,FALSE))</f>
        <v/>
      </c>
      <c r="D53" s="277"/>
      <c r="E53" s="277"/>
      <c r="F53" s="288"/>
      <c r="G53" s="277"/>
      <c r="H53" s="277"/>
      <c r="I53" s="277"/>
      <c r="J53" s="290"/>
      <c r="K53" s="290"/>
      <c r="L53" s="277"/>
      <c r="M53" s="290"/>
      <c r="N53" s="277"/>
    </row>
    <row r="54" spans="2:14" s="270" customFormat="1" x14ac:dyDescent="0.35">
      <c r="B54" s="287" t="str">
        <f>IF($D54="","",VLOOKUP($D54,Lists!$AO$2:$AQ$78,2,FALSE))</f>
        <v/>
      </c>
      <c r="C54" s="287" t="str">
        <f>IF($D54="","",VLOOKUP($D54,Lists!$AO$2:$AQ$78,3,FALSE))</f>
        <v/>
      </c>
      <c r="D54" s="277"/>
      <c r="E54" s="277"/>
      <c r="F54" s="288"/>
      <c r="G54" s="277"/>
      <c r="H54" s="277"/>
      <c r="I54" s="277"/>
      <c r="J54" s="290"/>
      <c r="K54" s="290"/>
      <c r="L54" s="277"/>
      <c r="M54" s="290"/>
      <c r="N54" s="277"/>
    </row>
    <row r="55" spans="2:14" s="270" customFormat="1" x14ac:dyDescent="0.35">
      <c r="B55" s="287" t="str">
        <f>IF($D55="","",VLOOKUP($D55,Lists!$AO$2:$AQ$78,2,FALSE))</f>
        <v/>
      </c>
      <c r="C55" s="287" t="str">
        <f>IF($D55="","",VLOOKUP($D55,Lists!$AO$2:$AQ$78,3,FALSE))</f>
        <v/>
      </c>
      <c r="D55" s="277"/>
      <c r="E55" s="277"/>
      <c r="F55" s="288"/>
      <c r="G55" s="277"/>
      <c r="H55" s="277"/>
      <c r="I55" s="277"/>
      <c r="J55" s="290"/>
      <c r="K55" s="290"/>
      <c r="L55" s="277"/>
      <c r="M55" s="290"/>
      <c r="N55" s="277"/>
    </row>
    <row r="56" spans="2:14" s="270" customFormat="1" x14ac:dyDescent="0.35">
      <c r="B56" s="287" t="str">
        <f>IF($D56="","",VLOOKUP($D56,Lists!$AO$2:$AQ$78,2,FALSE))</f>
        <v/>
      </c>
      <c r="C56" s="287" t="str">
        <f>IF($D56="","",VLOOKUP($D56,Lists!$AO$2:$AQ$78,3,FALSE))</f>
        <v/>
      </c>
      <c r="D56" s="277"/>
      <c r="E56" s="277"/>
      <c r="F56" s="288"/>
      <c r="G56" s="277"/>
      <c r="H56" s="277"/>
      <c r="I56" s="277"/>
      <c r="J56" s="290"/>
      <c r="K56" s="290"/>
      <c r="L56" s="277"/>
      <c r="M56" s="290"/>
      <c r="N56" s="277"/>
    </row>
    <row r="57" spans="2:14" s="270" customFormat="1" x14ac:dyDescent="0.35">
      <c r="B57" s="287" t="str">
        <f>IF($D57="","",VLOOKUP($D57,Lists!$AO$2:$AQ$78,2,FALSE))</f>
        <v/>
      </c>
      <c r="C57" s="287" t="str">
        <f>IF($D57="","",VLOOKUP($D57,Lists!$AO$2:$AQ$78,3,FALSE))</f>
        <v/>
      </c>
      <c r="D57" s="277"/>
      <c r="E57" s="277"/>
      <c r="F57" s="288"/>
      <c r="G57" s="277"/>
      <c r="H57" s="277"/>
      <c r="I57" s="277"/>
      <c r="J57" s="290"/>
      <c r="K57" s="290"/>
      <c r="L57" s="277"/>
      <c r="M57" s="290"/>
      <c r="N57" s="277"/>
    </row>
    <row r="58" spans="2:14" s="270" customFormat="1" x14ac:dyDescent="0.35">
      <c r="B58" s="287" t="str">
        <f>IF($D58="","",VLOOKUP($D58,Lists!$AO$2:$AQ$78,2,FALSE))</f>
        <v/>
      </c>
      <c r="C58" s="287" t="str">
        <f>IF($D58="","",VLOOKUP($D58,Lists!$AO$2:$AQ$78,3,FALSE))</f>
        <v/>
      </c>
      <c r="D58" s="277"/>
      <c r="E58" s="277"/>
      <c r="F58" s="288"/>
      <c r="G58" s="277"/>
      <c r="H58" s="277"/>
      <c r="I58" s="277"/>
      <c r="J58" s="290"/>
      <c r="K58" s="290"/>
      <c r="L58" s="277"/>
      <c r="M58" s="290"/>
      <c r="N58" s="277"/>
    </row>
    <row r="59" spans="2:14" s="270" customFormat="1" x14ac:dyDescent="0.35">
      <c r="B59" s="287" t="str">
        <f>IF($D59="","",VLOOKUP($D59,Lists!$AO$2:$AQ$78,2,FALSE))</f>
        <v/>
      </c>
      <c r="C59" s="287" t="str">
        <f>IF($D59="","",VLOOKUP($D59,Lists!$AO$2:$AQ$78,3,FALSE))</f>
        <v/>
      </c>
      <c r="D59" s="277"/>
      <c r="E59" s="277"/>
      <c r="F59" s="288"/>
      <c r="G59" s="277"/>
      <c r="H59" s="277"/>
      <c r="I59" s="277"/>
      <c r="J59" s="290"/>
      <c r="K59" s="290"/>
      <c r="L59" s="277"/>
      <c r="M59" s="290"/>
      <c r="N59" s="277"/>
    </row>
    <row r="60" spans="2:14" s="270" customFormat="1" x14ac:dyDescent="0.35">
      <c r="B60" s="287" t="str">
        <f>IF($D60="","",VLOOKUP($D60,Lists!$AO$2:$AQ$78,2,FALSE))</f>
        <v/>
      </c>
      <c r="C60" s="287" t="str">
        <f>IF($D60="","",VLOOKUP($D60,Lists!$AO$2:$AQ$78,3,FALSE))</f>
        <v/>
      </c>
      <c r="D60" s="277"/>
      <c r="E60" s="277"/>
      <c r="F60" s="288"/>
      <c r="G60" s="277"/>
      <c r="H60" s="277"/>
      <c r="I60" s="277"/>
      <c r="J60" s="290"/>
      <c r="K60" s="290"/>
      <c r="L60" s="277"/>
      <c r="M60" s="290"/>
      <c r="N60" s="277"/>
    </row>
    <row r="61" spans="2:14" s="270" customFormat="1" x14ac:dyDescent="0.35">
      <c r="B61" s="287" t="str">
        <f>IF($D61="","",VLOOKUP($D61,Lists!$AO$2:$AQ$78,2,FALSE))</f>
        <v/>
      </c>
      <c r="C61" s="287" t="str">
        <f>IF($D61="","",VLOOKUP($D61,Lists!$AO$2:$AQ$78,3,FALSE))</f>
        <v/>
      </c>
      <c r="D61" s="277"/>
      <c r="E61" s="277"/>
      <c r="F61" s="288"/>
      <c r="G61" s="277"/>
      <c r="H61" s="277"/>
      <c r="I61" s="277"/>
      <c r="J61" s="290"/>
      <c r="K61" s="290"/>
      <c r="L61" s="277"/>
      <c r="M61" s="290"/>
      <c r="N61" s="277"/>
    </row>
    <row r="62" spans="2:14" s="270" customFormat="1" x14ac:dyDescent="0.35">
      <c r="B62" s="287" t="str">
        <f>IF($D62="","",VLOOKUP($D62,Lists!$AO$2:$AQ$78,2,FALSE))</f>
        <v/>
      </c>
      <c r="C62" s="287" t="str">
        <f>IF($D62="","",VLOOKUP($D62,Lists!$AO$2:$AQ$78,3,FALSE))</f>
        <v/>
      </c>
      <c r="D62" s="277"/>
      <c r="E62" s="277"/>
      <c r="F62" s="288"/>
      <c r="G62" s="277"/>
      <c r="H62" s="277"/>
      <c r="I62" s="277"/>
      <c r="J62" s="290"/>
      <c r="K62" s="290"/>
      <c r="L62" s="277"/>
      <c r="M62" s="290"/>
      <c r="N62" s="277"/>
    </row>
    <row r="63" spans="2:14" s="270" customFormat="1" x14ac:dyDescent="0.35">
      <c r="B63" s="287" t="str">
        <f>IF($D63="","",VLOOKUP($D63,Lists!$AO$2:$AQ$78,2,FALSE))</f>
        <v/>
      </c>
      <c r="C63" s="287" t="str">
        <f>IF($D63="","",VLOOKUP($D63,Lists!$AO$2:$AQ$78,3,FALSE))</f>
        <v/>
      </c>
      <c r="D63" s="277"/>
      <c r="E63" s="277"/>
      <c r="F63" s="288"/>
      <c r="G63" s="277"/>
      <c r="H63" s="277"/>
      <c r="I63" s="277"/>
      <c r="J63" s="290"/>
      <c r="K63" s="290"/>
      <c r="L63" s="277"/>
      <c r="M63" s="290"/>
      <c r="N63" s="277"/>
    </row>
    <row r="64" spans="2:14" s="270" customFormat="1" x14ac:dyDescent="0.35">
      <c r="B64" s="287" t="str">
        <f>IF($D64="","",VLOOKUP($D64,Lists!$AO$2:$AQ$78,2,FALSE))</f>
        <v/>
      </c>
      <c r="C64" s="287" t="str">
        <f>IF($D64="","",VLOOKUP($D64,Lists!$AO$2:$AQ$78,3,FALSE))</f>
        <v/>
      </c>
      <c r="D64" s="277"/>
      <c r="E64" s="277"/>
      <c r="F64" s="288"/>
      <c r="G64" s="277"/>
      <c r="H64" s="277"/>
      <c r="I64" s="277"/>
      <c r="J64" s="290"/>
      <c r="K64" s="290"/>
      <c r="L64" s="277"/>
      <c r="M64" s="290"/>
      <c r="N64" s="277"/>
    </row>
    <row r="65" spans="2:14" s="270" customFormat="1" x14ac:dyDescent="0.35">
      <c r="B65" s="287" t="str">
        <f>IF($D65="","",VLOOKUP($D65,Lists!$AO$2:$AQ$78,2,FALSE))</f>
        <v/>
      </c>
      <c r="C65" s="287" t="str">
        <f>IF($D65="","",VLOOKUP($D65,Lists!$AO$2:$AQ$78,3,FALSE))</f>
        <v/>
      </c>
      <c r="D65" s="277"/>
      <c r="E65" s="277"/>
      <c r="F65" s="288"/>
      <c r="G65" s="277"/>
      <c r="H65" s="277"/>
      <c r="I65" s="277"/>
      <c r="J65" s="290"/>
      <c r="K65" s="290"/>
      <c r="L65" s="277"/>
      <c r="M65" s="290"/>
      <c r="N65" s="277"/>
    </row>
    <row r="66" spans="2:14" s="270" customFormat="1" x14ac:dyDescent="0.35">
      <c r="B66" s="287" t="str">
        <f>IF($D66="","",VLOOKUP($D66,Lists!$AO$2:$AQ$78,2,FALSE))</f>
        <v/>
      </c>
      <c r="C66" s="287" t="str">
        <f>IF($D66="","",VLOOKUP($D66,Lists!$AO$2:$AQ$78,3,FALSE))</f>
        <v/>
      </c>
      <c r="D66" s="277"/>
      <c r="E66" s="277"/>
      <c r="F66" s="288"/>
      <c r="G66" s="277"/>
      <c r="H66" s="277"/>
      <c r="I66" s="277"/>
      <c r="J66" s="290"/>
      <c r="K66" s="290"/>
      <c r="L66" s="277"/>
      <c r="M66" s="290"/>
      <c r="N66" s="277"/>
    </row>
    <row r="67" spans="2:14" s="270" customFormat="1" x14ac:dyDescent="0.35">
      <c r="B67" s="287" t="str">
        <f>IF($D67="","",VLOOKUP($D67,Lists!$AO$2:$AQ$78,2,FALSE))</f>
        <v/>
      </c>
      <c r="C67" s="287" t="str">
        <f>IF($D67="","",VLOOKUP($D67,Lists!$AO$2:$AQ$78,3,FALSE))</f>
        <v/>
      </c>
      <c r="D67" s="277"/>
      <c r="E67" s="277"/>
      <c r="F67" s="288"/>
      <c r="G67" s="277"/>
      <c r="H67" s="277"/>
      <c r="I67" s="277"/>
      <c r="J67" s="290"/>
      <c r="K67" s="290"/>
      <c r="L67" s="277"/>
      <c r="M67" s="290"/>
      <c r="N67" s="277"/>
    </row>
    <row r="68" spans="2:14" s="270" customFormat="1" x14ac:dyDescent="0.35">
      <c r="B68" s="287" t="str">
        <f>IF($D68="","",VLOOKUP($D68,Lists!$AO$2:$AQ$78,2,FALSE))</f>
        <v/>
      </c>
      <c r="C68" s="287" t="str">
        <f>IF($D68="","",VLOOKUP($D68,Lists!$AO$2:$AQ$78,3,FALSE))</f>
        <v/>
      </c>
      <c r="D68" s="277"/>
      <c r="E68" s="277"/>
      <c r="F68" s="288"/>
      <c r="G68" s="277"/>
      <c r="H68" s="277"/>
      <c r="I68" s="277"/>
      <c r="J68" s="290"/>
      <c r="K68" s="290"/>
      <c r="L68" s="277"/>
      <c r="M68" s="290"/>
      <c r="N68" s="277"/>
    </row>
    <row r="69" spans="2:14" s="270" customFormat="1" x14ac:dyDescent="0.35">
      <c r="B69" s="287" t="str">
        <f>IF($D69="","",VLOOKUP($D69,Lists!$AO$2:$AQ$78,2,FALSE))</f>
        <v/>
      </c>
      <c r="C69" s="287" t="str">
        <f>IF($D69="","",VLOOKUP($D69,Lists!$AO$2:$AQ$78,3,FALSE))</f>
        <v/>
      </c>
      <c r="D69" s="277"/>
      <c r="E69" s="277"/>
      <c r="F69" s="288"/>
      <c r="G69" s="277"/>
      <c r="H69" s="277"/>
      <c r="I69" s="277"/>
      <c r="J69" s="290"/>
      <c r="K69" s="290"/>
      <c r="L69" s="277"/>
      <c r="M69" s="290"/>
      <c r="N69" s="277"/>
    </row>
    <row r="70" spans="2:14" s="270" customFormat="1" x14ac:dyDescent="0.35">
      <c r="B70" s="287" t="str">
        <f>IF($D70="","",VLOOKUP($D70,Lists!$AO$2:$AQ$78,2,FALSE))</f>
        <v/>
      </c>
      <c r="C70" s="287" t="str">
        <f>IF($D70="","",VLOOKUP($D70,Lists!$AO$2:$AQ$78,3,FALSE))</f>
        <v/>
      </c>
      <c r="D70" s="277"/>
      <c r="E70" s="277"/>
      <c r="F70" s="288"/>
      <c r="G70" s="277"/>
      <c r="H70" s="277"/>
      <c r="I70" s="277"/>
      <c r="J70" s="290"/>
      <c r="K70" s="290"/>
      <c r="L70" s="277"/>
      <c r="M70" s="290"/>
      <c r="N70" s="277"/>
    </row>
    <row r="71" spans="2:14" s="270" customFormat="1" x14ac:dyDescent="0.35">
      <c r="B71" s="287" t="str">
        <f>IF($D71="","",VLOOKUP($D71,Lists!$AO$2:$AQ$78,2,FALSE))</f>
        <v/>
      </c>
      <c r="C71" s="287" t="str">
        <f>IF($D71="","",VLOOKUP($D71,Lists!$AO$2:$AQ$78,3,FALSE))</f>
        <v/>
      </c>
      <c r="D71" s="277"/>
      <c r="E71" s="277"/>
      <c r="F71" s="288"/>
      <c r="G71" s="277"/>
      <c r="H71" s="277"/>
      <c r="I71" s="277"/>
      <c r="J71" s="290"/>
      <c r="K71" s="290"/>
      <c r="L71" s="277"/>
      <c r="M71" s="290"/>
      <c r="N71" s="277"/>
    </row>
    <row r="72" spans="2:14" s="270" customFormat="1" x14ac:dyDescent="0.35">
      <c r="B72" s="287" t="str">
        <f>IF($D72="","",VLOOKUP($D72,Lists!$AO$2:$AQ$78,2,FALSE))</f>
        <v/>
      </c>
      <c r="C72" s="287" t="str">
        <f>IF($D72="","",VLOOKUP($D72,Lists!$AO$2:$AQ$78,3,FALSE))</f>
        <v/>
      </c>
      <c r="D72" s="277"/>
      <c r="E72" s="277"/>
      <c r="F72" s="288"/>
      <c r="G72" s="277"/>
      <c r="H72" s="277"/>
      <c r="I72" s="277"/>
      <c r="J72" s="290"/>
      <c r="K72" s="290"/>
      <c r="L72" s="277"/>
      <c r="M72" s="290"/>
      <c r="N72" s="277"/>
    </row>
    <row r="73" spans="2:14" s="270" customFormat="1" x14ac:dyDescent="0.35">
      <c r="B73" s="287" t="str">
        <f>IF($D73="","",VLOOKUP($D73,Lists!$AO$2:$AQ$78,2,FALSE))</f>
        <v/>
      </c>
      <c r="C73" s="287" t="str">
        <f>IF($D73="","",VLOOKUP($D73,Lists!$AO$2:$AQ$78,3,FALSE))</f>
        <v/>
      </c>
      <c r="D73" s="277"/>
      <c r="E73" s="277"/>
      <c r="F73" s="288"/>
      <c r="G73" s="277"/>
      <c r="H73" s="277"/>
      <c r="I73" s="277"/>
      <c r="J73" s="290"/>
      <c r="K73" s="290"/>
      <c r="L73" s="277"/>
      <c r="M73" s="290"/>
      <c r="N73" s="277"/>
    </row>
    <row r="74" spans="2:14" s="270" customFormat="1" x14ac:dyDescent="0.35">
      <c r="B74" s="287" t="str">
        <f>IF($D74="","",VLOOKUP($D74,Lists!$AO$2:$AQ$78,2,FALSE))</f>
        <v/>
      </c>
      <c r="C74" s="287" t="str">
        <f>IF($D74="","",VLOOKUP($D74,Lists!$AO$2:$AQ$78,3,FALSE))</f>
        <v/>
      </c>
      <c r="D74" s="277"/>
      <c r="E74" s="277"/>
      <c r="F74" s="288"/>
      <c r="G74" s="277"/>
      <c r="H74" s="277"/>
      <c r="I74" s="277"/>
      <c r="J74" s="290"/>
      <c r="K74" s="290"/>
      <c r="L74" s="277"/>
      <c r="M74" s="290"/>
      <c r="N74" s="277"/>
    </row>
    <row r="75" spans="2:14" s="270" customFormat="1" x14ac:dyDescent="0.35">
      <c r="B75" s="287" t="str">
        <f>IF($D75="","",VLOOKUP($D75,Lists!$AO$2:$AQ$78,2,FALSE))</f>
        <v/>
      </c>
      <c r="C75" s="287" t="str">
        <f>IF($D75="","",VLOOKUP($D75,Lists!$AO$2:$AQ$78,3,FALSE))</f>
        <v/>
      </c>
      <c r="D75" s="277"/>
      <c r="E75" s="277"/>
      <c r="F75" s="288"/>
      <c r="G75" s="277"/>
      <c r="H75" s="277"/>
      <c r="I75" s="277"/>
      <c r="J75" s="290"/>
      <c r="K75" s="290"/>
      <c r="L75" s="277"/>
      <c r="M75" s="290"/>
      <c r="N75" s="277"/>
    </row>
    <row r="76" spans="2:14" s="270" customFormat="1" x14ac:dyDescent="0.35">
      <c r="B76" s="287" t="str">
        <f>IF($D76="","",VLOOKUP($D76,Lists!$AO$2:$AQ$78,2,FALSE))</f>
        <v/>
      </c>
      <c r="C76" s="287" t="str">
        <f>IF($D76="","",VLOOKUP($D76,Lists!$AO$2:$AQ$78,3,FALSE))</f>
        <v/>
      </c>
      <c r="D76" s="277"/>
      <c r="E76" s="277"/>
      <c r="F76" s="288"/>
      <c r="G76" s="277"/>
      <c r="H76" s="277"/>
      <c r="I76" s="277"/>
      <c r="J76" s="290"/>
      <c r="K76" s="290"/>
      <c r="L76" s="277"/>
      <c r="M76" s="290"/>
      <c r="N76" s="277"/>
    </row>
    <row r="77" spans="2:14" s="270" customFormat="1" x14ac:dyDescent="0.35">
      <c r="B77" s="287" t="str">
        <f>IF($D77="","",VLOOKUP($D77,Lists!$AO$2:$AQ$78,2,FALSE))</f>
        <v/>
      </c>
      <c r="C77" s="287" t="str">
        <f>IF($D77="","",VLOOKUP($D77,Lists!$AO$2:$AQ$78,3,FALSE))</f>
        <v/>
      </c>
      <c r="D77" s="277"/>
      <c r="E77" s="277"/>
      <c r="F77" s="288"/>
      <c r="G77" s="277"/>
      <c r="H77" s="277"/>
      <c r="I77" s="277"/>
      <c r="J77" s="290"/>
      <c r="K77" s="290"/>
      <c r="L77" s="277"/>
      <c r="M77" s="290"/>
      <c r="N77" s="277"/>
    </row>
    <row r="78" spans="2:14" s="270" customFormat="1" x14ac:dyDescent="0.35">
      <c r="B78" s="287" t="str">
        <f>IF($D78="","",VLOOKUP($D78,Lists!$AO$2:$AQ$78,2,FALSE))</f>
        <v/>
      </c>
      <c r="C78" s="287" t="str">
        <f>IF($D78="","",VLOOKUP($D78,Lists!$AO$2:$AQ$78,3,FALSE))</f>
        <v/>
      </c>
      <c r="D78" s="277"/>
      <c r="E78" s="277"/>
      <c r="F78" s="288"/>
      <c r="G78" s="277"/>
      <c r="H78" s="277"/>
      <c r="I78" s="277"/>
      <c r="J78" s="290"/>
      <c r="K78" s="290"/>
      <c r="L78" s="277"/>
      <c r="M78" s="290"/>
      <c r="N78" s="277"/>
    </row>
    <row r="79" spans="2:14" s="270" customFormat="1" x14ac:dyDescent="0.35">
      <c r="B79" s="287" t="str">
        <f>IF($D79="","",VLOOKUP($D79,Lists!$AO$2:$AQ$78,2,FALSE))</f>
        <v/>
      </c>
      <c r="C79" s="287" t="str">
        <f>IF($D79="","",VLOOKUP($D79,Lists!$AO$2:$AQ$78,3,FALSE))</f>
        <v/>
      </c>
      <c r="D79" s="277"/>
      <c r="E79" s="277"/>
      <c r="F79" s="288"/>
      <c r="G79" s="277"/>
      <c r="H79" s="277"/>
      <c r="I79" s="277"/>
      <c r="J79" s="290"/>
      <c r="K79" s="290"/>
      <c r="L79" s="277"/>
      <c r="M79" s="290"/>
      <c r="N79" s="277"/>
    </row>
    <row r="80" spans="2:14" s="270" customFormat="1" x14ac:dyDescent="0.35">
      <c r="B80" s="287" t="str">
        <f>IF($D80="","",VLOOKUP($D80,Lists!$AO$2:$AQ$78,2,FALSE))</f>
        <v/>
      </c>
      <c r="C80" s="287" t="str">
        <f>IF($D80="","",VLOOKUP($D80,Lists!$AO$2:$AQ$78,3,FALSE))</f>
        <v/>
      </c>
      <c r="D80" s="277"/>
      <c r="E80" s="277"/>
      <c r="F80" s="288"/>
      <c r="G80" s="277"/>
      <c r="H80" s="277"/>
      <c r="I80" s="277"/>
      <c r="J80" s="290"/>
      <c r="K80" s="290"/>
      <c r="L80" s="277"/>
      <c r="M80" s="290"/>
      <c r="N80" s="277"/>
    </row>
    <row r="81" spans="2:14" s="270" customFormat="1" x14ac:dyDescent="0.35">
      <c r="B81" s="287" t="str">
        <f>IF($D81="","",VLOOKUP($D81,Lists!$AO$2:$AQ$78,2,FALSE))</f>
        <v/>
      </c>
      <c r="C81" s="287" t="str">
        <f>IF($D81="","",VLOOKUP($D81,Lists!$AO$2:$AQ$78,3,FALSE))</f>
        <v/>
      </c>
      <c r="D81" s="277"/>
      <c r="E81" s="277"/>
      <c r="F81" s="288"/>
      <c r="G81" s="277"/>
      <c r="H81" s="277"/>
      <c r="I81" s="277"/>
      <c r="J81" s="290"/>
      <c r="K81" s="290"/>
      <c r="L81" s="277"/>
      <c r="M81" s="290"/>
      <c r="N81" s="277"/>
    </row>
    <row r="82" spans="2:14" s="270" customFormat="1" x14ac:dyDescent="0.35">
      <c r="B82" s="287" t="str">
        <f>IF($D82="","",VLOOKUP($D82,Lists!$AO$2:$AQ$78,2,FALSE))</f>
        <v/>
      </c>
      <c r="C82" s="287" t="str">
        <f>IF($D82="","",VLOOKUP($D82,Lists!$AO$2:$AQ$78,3,FALSE))</f>
        <v/>
      </c>
      <c r="D82" s="277"/>
      <c r="E82" s="277"/>
      <c r="F82" s="288"/>
      <c r="G82" s="277"/>
      <c r="H82" s="277"/>
      <c r="I82" s="277"/>
      <c r="J82" s="290"/>
      <c r="K82" s="290"/>
      <c r="L82" s="277"/>
      <c r="M82" s="290"/>
      <c r="N82" s="277"/>
    </row>
    <row r="83" spans="2:14" s="270" customFormat="1" x14ac:dyDescent="0.35">
      <c r="B83" s="287" t="str">
        <f>IF($D83="","",VLOOKUP($D83,Lists!$AO$2:$AQ$78,2,FALSE))</f>
        <v/>
      </c>
      <c r="C83" s="287" t="str">
        <f>IF($D83="","",VLOOKUP($D83,Lists!$AO$2:$AQ$78,3,FALSE))</f>
        <v/>
      </c>
      <c r="D83" s="277"/>
      <c r="E83" s="277"/>
      <c r="F83" s="288"/>
      <c r="G83" s="277"/>
      <c r="H83" s="277"/>
      <c r="I83" s="277"/>
      <c r="J83" s="290"/>
      <c r="K83" s="290"/>
      <c r="L83" s="277"/>
      <c r="M83" s="290"/>
      <c r="N83" s="277"/>
    </row>
    <row r="84" spans="2:14" s="270" customFormat="1" x14ac:dyDescent="0.35">
      <c r="B84" s="287" t="str">
        <f>IF($D84="","",VLOOKUP($D84,Lists!$AO$2:$AQ$78,2,FALSE))</f>
        <v/>
      </c>
      <c r="C84" s="287" t="str">
        <f>IF($D84="","",VLOOKUP($D84,Lists!$AO$2:$AQ$78,3,FALSE))</f>
        <v/>
      </c>
      <c r="D84" s="277"/>
      <c r="E84" s="277"/>
      <c r="F84" s="288"/>
      <c r="G84" s="277"/>
      <c r="H84" s="277"/>
      <c r="I84" s="277"/>
      <c r="J84" s="290"/>
      <c r="K84" s="290"/>
      <c r="L84" s="277"/>
      <c r="M84" s="290"/>
      <c r="N84" s="277"/>
    </row>
    <row r="85" spans="2:14" s="270" customFormat="1" x14ac:dyDescent="0.35">
      <c r="B85" s="287" t="str">
        <f>IF($D85="","",VLOOKUP($D85,Lists!$AO$2:$AQ$78,2,FALSE))</f>
        <v/>
      </c>
      <c r="C85" s="287" t="str">
        <f>IF($D85="","",VLOOKUP($D85,Lists!$AO$2:$AQ$78,3,FALSE))</f>
        <v/>
      </c>
      <c r="D85" s="277"/>
      <c r="E85" s="277"/>
      <c r="F85" s="288"/>
      <c r="G85" s="277"/>
      <c r="H85" s="277"/>
      <c r="I85" s="277"/>
      <c r="J85" s="290"/>
      <c r="K85" s="290"/>
      <c r="L85" s="277"/>
      <c r="M85" s="290"/>
      <c r="N85" s="277"/>
    </row>
    <row r="86" spans="2:14" s="270" customFormat="1" x14ac:dyDescent="0.35">
      <c r="B86" s="287" t="str">
        <f>IF($D86="","",VLOOKUP($D86,Lists!$AO$2:$AQ$78,2,FALSE))</f>
        <v/>
      </c>
      <c r="C86" s="287" t="str">
        <f>IF($D86="","",VLOOKUP($D86,Lists!$AO$2:$AQ$78,3,FALSE))</f>
        <v/>
      </c>
      <c r="D86" s="277"/>
      <c r="E86" s="277"/>
      <c r="F86" s="288"/>
      <c r="G86" s="277"/>
      <c r="H86" s="277"/>
      <c r="I86" s="277"/>
      <c r="J86" s="290"/>
      <c r="K86" s="290"/>
      <c r="L86" s="277"/>
      <c r="M86" s="290"/>
      <c r="N86" s="277"/>
    </row>
    <row r="87" spans="2:14" s="270" customFormat="1" x14ac:dyDescent="0.35">
      <c r="B87" s="287" t="str">
        <f>IF($D87="","",VLOOKUP($D87,Lists!$AO$2:$AQ$78,2,FALSE))</f>
        <v/>
      </c>
      <c r="C87" s="287" t="str">
        <f>IF($D87="","",VLOOKUP($D87,Lists!$AO$2:$AQ$78,3,FALSE))</f>
        <v/>
      </c>
      <c r="D87" s="277"/>
      <c r="E87" s="277"/>
      <c r="F87" s="288"/>
      <c r="G87" s="277"/>
      <c r="H87" s="277"/>
      <c r="I87" s="277"/>
      <c r="J87" s="290"/>
      <c r="K87" s="290"/>
      <c r="L87" s="277"/>
      <c r="M87" s="290"/>
      <c r="N87" s="277"/>
    </row>
    <row r="88" spans="2:14" s="270" customFormat="1" x14ac:dyDescent="0.35">
      <c r="B88" s="287" t="str">
        <f>IF($D88="","",VLOOKUP($D88,Lists!$AO$2:$AQ$78,2,FALSE))</f>
        <v/>
      </c>
      <c r="C88" s="287" t="str">
        <f>IF($D88="","",VLOOKUP($D88,Lists!$AO$2:$AQ$78,3,FALSE))</f>
        <v/>
      </c>
      <c r="D88" s="277"/>
      <c r="E88" s="277"/>
      <c r="F88" s="288"/>
      <c r="G88" s="277"/>
      <c r="H88" s="277"/>
      <c r="I88" s="277"/>
      <c r="J88" s="290"/>
      <c r="K88" s="290"/>
      <c r="L88" s="277"/>
      <c r="M88" s="290"/>
      <c r="N88" s="277"/>
    </row>
    <row r="89" spans="2:14" s="270" customFormat="1" x14ac:dyDescent="0.35">
      <c r="B89" s="287" t="str">
        <f>IF($D89="","",VLOOKUP($D89,Lists!$AO$2:$AQ$78,2,FALSE))</f>
        <v/>
      </c>
      <c r="C89" s="287" t="str">
        <f>IF($D89="","",VLOOKUP($D89,Lists!$AO$2:$AQ$78,3,FALSE))</f>
        <v/>
      </c>
      <c r="D89" s="277"/>
      <c r="E89" s="277"/>
      <c r="F89" s="288"/>
      <c r="G89" s="277"/>
      <c r="H89" s="277"/>
      <c r="I89" s="277"/>
      <c r="J89" s="290"/>
      <c r="K89" s="290"/>
      <c r="L89" s="277"/>
      <c r="M89" s="290"/>
      <c r="N89" s="277"/>
    </row>
    <row r="90" spans="2:14" s="270" customFormat="1" x14ac:dyDescent="0.35">
      <c r="B90" s="287" t="str">
        <f>IF($D90="","",VLOOKUP($D90,Lists!$AO$2:$AQ$78,2,FALSE))</f>
        <v/>
      </c>
      <c r="C90" s="287" t="str">
        <f>IF($D90="","",VLOOKUP($D90,Lists!$AO$2:$AQ$78,3,FALSE))</f>
        <v/>
      </c>
      <c r="D90" s="277"/>
      <c r="E90" s="277"/>
      <c r="F90" s="288"/>
      <c r="G90" s="277"/>
      <c r="H90" s="277"/>
      <c r="I90" s="277"/>
      <c r="J90" s="290"/>
      <c r="K90" s="290"/>
      <c r="L90" s="277"/>
      <c r="M90" s="290"/>
      <c r="N90" s="277"/>
    </row>
    <row r="91" spans="2:14" s="270" customFormat="1" x14ac:dyDescent="0.35">
      <c r="B91" s="287" t="str">
        <f>IF($D91="","",VLOOKUP($D91,Lists!$AO$2:$AQ$78,2,FALSE))</f>
        <v/>
      </c>
      <c r="C91" s="287" t="str">
        <f>IF($D91="","",VLOOKUP($D91,Lists!$AO$2:$AQ$78,3,FALSE))</f>
        <v/>
      </c>
      <c r="D91" s="277"/>
      <c r="E91" s="277"/>
      <c r="F91" s="288"/>
      <c r="G91" s="277"/>
      <c r="H91" s="277"/>
      <c r="I91" s="277"/>
      <c r="J91" s="290"/>
      <c r="K91" s="290"/>
      <c r="L91" s="277"/>
      <c r="M91" s="290"/>
      <c r="N91" s="277"/>
    </row>
    <row r="92" spans="2:14" s="270" customFormat="1" x14ac:dyDescent="0.35">
      <c r="B92" s="287" t="str">
        <f>IF($D92="","",VLOOKUP($D92,Lists!$AO$2:$AQ$78,2,FALSE))</f>
        <v/>
      </c>
      <c r="C92" s="287" t="str">
        <f>IF($D92="","",VLOOKUP($D92,Lists!$AO$2:$AQ$78,3,FALSE))</f>
        <v/>
      </c>
      <c r="D92" s="277"/>
      <c r="E92" s="277"/>
      <c r="F92" s="288"/>
      <c r="G92" s="277"/>
      <c r="H92" s="277"/>
      <c r="I92" s="277"/>
      <c r="J92" s="290"/>
      <c r="K92" s="290"/>
      <c r="L92" s="277"/>
      <c r="M92" s="290"/>
      <c r="N92" s="277"/>
    </row>
    <row r="93" spans="2:14" s="270" customFormat="1" x14ac:dyDescent="0.35">
      <c r="B93" s="287" t="str">
        <f>IF($D93="","",VLOOKUP($D93,Lists!$AO$2:$AQ$78,2,FALSE))</f>
        <v/>
      </c>
      <c r="C93" s="287" t="str">
        <f>IF($D93="","",VLOOKUP($D93,Lists!$AO$2:$AQ$78,3,FALSE))</f>
        <v/>
      </c>
      <c r="D93" s="277"/>
      <c r="E93" s="277"/>
      <c r="F93" s="288"/>
      <c r="G93" s="277"/>
      <c r="H93" s="277"/>
      <c r="I93" s="277"/>
      <c r="J93" s="290"/>
      <c r="K93" s="290"/>
      <c r="L93" s="277"/>
      <c r="M93" s="290"/>
      <c r="N93" s="277"/>
    </row>
    <row r="94" spans="2:14" s="270" customFormat="1" x14ac:dyDescent="0.35">
      <c r="B94" s="287" t="str">
        <f>IF($D94="","",VLOOKUP($D94,Lists!$AO$2:$AQ$78,2,FALSE))</f>
        <v/>
      </c>
      <c r="C94" s="287" t="str">
        <f>IF($D94="","",VLOOKUP($D94,Lists!$AO$2:$AQ$78,3,FALSE))</f>
        <v/>
      </c>
      <c r="D94" s="277"/>
      <c r="E94" s="277"/>
      <c r="F94" s="288"/>
      <c r="G94" s="277"/>
      <c r="H94" s="277"/>
      <c r="I94" s="277"/>
      <c r="J94" s="290"/>
      <c r="K94" s="290"/>
      <c r="L94" s="277"/>
      <c r="M94" s="290"/>
      <c r="N94" s="277"/>
    </row>
    <row r="95" spans="2:14" s="270" customFormat="1" x14ac:dyDescent="0.35">
      <c r="B95" s="287" t="str">
        <f>IF($D95="","",VLOOKUP($D95,Lists!$AO$2:$AQ$78,2,FALSE))</f>
        <v/>
      </c>
      <c r="C95" s="287" t="str">
        <f>IF($D95="","",VLOOKUP($D95,Lists!$AO$2:$AQ$78,3,FALSE))</f>
        <v/>
      </c>
      <c r="D95" s="277"/>
      <c r="E95" s="277"/>
      <c r="F95" s="288"/>
      <c r="G95" s="277"/>
      <c r="H95" s="277"/>
      <c r="I95" s="277"/>
      <c r="J95" s="290"/>
      <c r="K95" s="290"/>
      <c r="L95" s="277"/>
      <c r="M95" s="290"/>
      <c r="N95" s="277"/>
    </row>
    <row r="96" spans="2:14" s="270" customFormat="1" x14ac:dyDescent="0.35">
      <c r="B96" s="287" t="str">
        <f>IF($D96="","",VLOOKUP($D96,Lists!$AO$2:$AQ$78,2,FALSE))</f>
        <v/>
      </c>
      <c r="C96" s="287" t="str">
        <f>IF($D96="","",VLOOKUP($D96,Lists!$AO$2:$AQ$78,3,FALSE))</f>
        <v/>
      </c>
      <c r="D96" s="277"/>
      <c r="E96" s="277"/>
      <c r="F96" s="288"/>
      <c r="G96" s="277"/>
      <c r="H96" s="277"/>
      <c r="I96" s="277"/>
      <c r="J96" s="290"/>
      <c r="K96" s="290"/>
      <c r="L96" s="277"/>
      <c r="M96" s="290"/>
      <c r="N96" s="277"/>
    </row>
    <row r="97" spans="2:14" s="270" customFormat="1" x14ac:dyDescent="0.35">
      <c r="B97" s="287" t="str">
        <f>IF($D97="","",VLOOKUP($D97,Lists!$AO$2:$AQ$78,2,FALSE))</f>
        <v/>
      </c>
      <c r="C97" s="287" t="str">
        <f>IF($D97="","",VLOOKUP($D97,Lists!$AO$2:$AQ$78,3,FALSE))</f>
        <v/>
      </c>
      <c r="D97" s="277"/>
      <c r="E97" s="277"/>
      <c r="F97" s="288"/>
      <c r="G97" s="277"/>
      <c r="H97" s="277"/>
      <c r="I97" s="277"/>
      <c r="J97" s="290"/>
      <c r="K97" s="290"/>
      <c r="L97" s="277"/>
      <c r="M97" s="290"/>
      <c r="N97" s="277"/>
    </row>
    <row r="98" spans="2:14" s="270" customFormat="1" x14ac:dyDescent="0.35">
      <c r="B98" s="287" t="str">
        <f>IF($D98="","",VLOOKUP($D98,Lists!$AO$2:$AQ$78,2,FALSE))</f>
        <v/>
      </c>
      <c r="C98" s="287" t="str">
        <f>IF($D98="","",VLOOKUP($D98,Lists!$AO$2:$AQ$78,3,FALSE))</f>
        <v/>
      </c>
      <c r="D98" s="277"/>
      <c r="E98" s="277"/>
      <c r="F98" s="288"/>
      <c r="G98" s="277"/>
      <c r="H98" s="277"/>
      <c r="I98" s="277"/>
      <c r="J98" s="290"/>
      <c r="K98" s="290"/>
      <c r="L98" s="277"/>
      <c r="M98" s="290"/>
      <c r="N98" s="277"/>
    </row>
    <row r="99" spans="2:14" s="270" customFormat="1" x14ac:dyDescent="0.35">
      <c r="B99" s="287" t="str">
        <f>IF($D99="","",VLOOKUP($D99,Lists!$AO$2:$AQ$78,2,FALSE))</f>
        <v/>
      </c>
      <c r="C99" s="287" t="str">
        <f>IF($D99="","",VLOOKUP($D99,Lists!$AO$2:$AQ$78,3,FALSE))</f>
        <v/>
      </c>
      <c r="D99" s="277"/>
      <c r="E99" s="277"/>
      <c r="F99" s="288"/>
      <c r="G99" s="277"/>
      <c r="H99" s="277"/>
      <c r="I99" s="277"/>
      <c r="J99" s="290"/>
      <c r="K99" s="290"/>
      <c r="L99" s="277"/>
      <c r="M99" s="290"/>
      <c r="N99" s="277"/>
    </row>
    <row r="100" spans="2:14" s="270" customFormat="1" x14ac:dyDescent="0.35">
      <c r="B100" s="287" t="str">
        <f>IF($D100="","",VLOOKUP($D100,Lists!$AO$2:$AQ$78,2,FALSE))</f>
        <v/>
      </c>
      <c r="C100" s="287" t="str">
        <f>IF($D100="","",VLOOKUP($D100,Lists!$AO$2:$AQ$78,3,FALSE))</f>
        <v/>
      </c>
      <c r="D100" s="271"/>
      <c r="E100" s="271"/>
      <c r="F100" s="291"/>
      <c r="G100" s="271"/>
      <c r="H100" s="271"/>
      <c r="I100" s="271"/>
      <c r="J100" s="292"/>
      <c r="K100" s="292"/>
      <c r="L100" s="271"/>
      <c r="M100" s="292"/>
      <c r="N100" s="271"/>
    </row>
  </sheetData>
  <sheetProtection algorithmName="SHA-512" hashValue="jPO+CGspJ53qL41CdnuHLuRvDZ0cHiQDtRcKbnmxT4J/RWruPs+KwqD2y9A6rdee8a1UAYXS73R1EOp93bOPTA==" saltValue="Z6piR/AeN2dZ54mSZZ9z9g==" spinCount="100000" sheet="1" objects="1" scenarios="1"/>
  <phoneticPr fontId="27" type="noConversion"/>
  <dataValidations count="3">
    <dataValidation allowBlank="1" showInputMessage="1" showErrorMessage="1" prompt="Y,N" sqref="E13" xr:uid="{C3432C1E-987D-48A5-AC18-F58C9B50ADC2}"/>
    <dataValidation type="list" allowBlank="1" showInputMessage="1" showErrorMessage="1" sqref="E24:E100" xr:uid="{DB4B9355-A9B6-4592-89C8-8676FB8ABE5B}">
      <formula1>"Yes, No"</formula1>
    </dataValidation>
    <dataValidation type="list" allowBlank="1" showInputMessage="1" showErrorMessage="1" sqref="D24:D100" xr:uid="{70306FF7-704F-4AC2-AAAF-EE2BFCD2C6EC}">
      <formula1>idname</formula1>
    </dataValidation>
  </dataValidations>
  <pageMargins left="0.7" right="0.7" top="0.75" bottom="0.75" header="0.3" footer="0.3"/>
  <pageSetup orientation="portrait"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0"/>
  <dimension ref="B1:S708"/>
  <sheetViews>
    <sheetView showGridLines="0" topLeftCell="B7" zoomScaleNormal="100" workbookViewId="0">
      <selection activeCell="B8" sqref="B8"/>
    </sheetView>
  </sheetViews>
  <sheetFormatPr defaultColWidth="0" defaultRowHeight="14.5" zeroHeight="1" x14ac:dyDescent="0.35"/>
  <cols>
    <col min="1" max="1" width="9.08984375" hidden="1" customWidth="1"/>
    <col min="2" max="2" width="21.08984375" customWidth="1"/>
    <col min="3" max="3" width="39" customWidth="1"/>
    <col min="4" max="4" width="45" customWidth="1"/>
    <col min="5" max="5" width="47.08984375" customWidth="1"/>
    <col min="6" max="6" width="27.08984375" style="51" bestFit="1" customWidth="1"/>
    <col min="7" max="13" width="23.453125" hidden="1" customWidth="1"/>
    <col min="14" max="15" width="15.54296875" hidden="1" customWidth="1"/>
    <col min="16" max="16" width="29.08984375" hidden="1" customWidth="1"/>
    <col min="17" max="17" width="15.54296875" hidden="1" customWidth="1"/>
    <col min="18" max="19" width="33.90625" hidden="1" customWidth="1"/>
    <col min="20" max="16384" width="9.08984375" hidden="1"/>
  </cols>
  <sheetData>
    <row r="1" spans="2:11" s="1" customFormat="1" ht="24.75" hidden="1" customHeight="1" x14ac:dyDescent="0.3">
      <c r="B1" s="18" t="s">
        <v>42</v>
      </c>
      <c r="C1" s="18"/>
      <c r="D1" s="18"/>
      <c r="E1" s="27"/>
      <c r="F1" s="27"/>
    </row>
    <row r="2" spans="2:11" s="1" customFormat="1" ht="13" hidden="1" x14ac:dyDescent="0.3">
      <c r="B2" s="28" t="s">
        <v>0</v>
      </c>
      <c r="C2" s="26" t="str">
        <f>+Welcome!B1</f>
        <v>40 CFR Part 60, Subpart MMa Standards of Performance for Automobile and Light Duty Truck Surface Coating Operations for which Construction, Modification or Reconstruction Commenced After May 18, 2022</v>
      </c>
      <c r="D2" s="26"/>
      <c r="E2" s="26"/>
      <c r="F2" s="29"/>
    </row>
    <row r="3" spans="2:11" s="1" customFormat="1" ht="13" hidden="1" x14ac:dyDescent="0.3">
      <c r="B3" s="30" t="s">
        <v>1</v>
      </c>
      <c r="C3" s="31" t="str">
        <f>+Welcome!B2</f>
        <v>§60.395a(j) Compliance Report Spreadsheet Template</v>
      </c>
      <c r="D3" s="31"/>
      <c r="E3" s="31"/>
      <c r="F3" s="32"/>
    </row>
    <row r="4" spans="2:11" s="1" customFormat="1" ht="13" hidden="1" x14ac:dyDescent="0.3">
      <c r="B4" s="30" t="s">
        <v>2</v>
      </c>
      <c r="C4" s="33" t="str">
        <f>+Welcome!B4</f>
        <v>v1.0</v>
      </c>
      <c r="D4" s="33"/>
      <c r="E4" s="33"/>
      <c r="F4" s="34"/>
    </row>
    <row r="5" spans="2:11" s="1" customFormat="1" ht="13" hidden="1" x14ac:dyDescent="0.3">
      <c r="B5" s="30" t="s">
        <v>3</v>
      </c>
      <c r="C5" s="35">
        <f>+Welcome!B5</f>
        <v>44785</v>
      </c>
      <c r="D5" s="35"/>
      <c r="E5" s="35"/>
      <c r="F5" s="36"/>
    </row>
    <row r="6" spans="2:11" s="2" customFormat="1" hidden="1" x14ac:dyDescent="0.35">
      <c r="B6" s="124" t="str">
        <f>Welcome!B6</f>
        <v>OMB No.: 2060-NEW Form 5900-582 For further Paperwork Reduction Act information see: 
https://www.epa.gov/electronic-reporting-air-emissions/paperwork-reduction-act-pra-cedri-and-ert</v>
      </c>
    </row>
    <row r="7" spans="2:11" s="2" customFormat="1" x14ac:dyDescent="0.35">
      <c r="B7" s="233" t="s">
        <v>470</v>
      </c>
      <c r="C7" s="57"/>
      <c r="D7" s="57"/>
      <c r="E7" s="58"/>
      <c r="F7" s="58"/>
      <c r="G7" s="21"/>
      <c r="H7" s="21"/>
      <c r="I7" s="21"/>
      <c r="J7" s="21"/>
      <c r="K7" s="21"/>
    </row>
    <row r="8" spans="2:11" s="2" customFormat="1" ht="20.149999999999999" customHeight="1" x14ac:dyDescent="0.35">
      <c r="B8" s="4" t="s">
        <v>238</v>
      </c>
      <c r="C8" s="20"/>
      <c r="D8" s="20"/>
      <c r="E8" s="20"/>
      <c r="F8" s="20"/>
      <c r="G8" s="15"/>
      <c r="H8" s="15"/>
      <c r="I8" s="15"/>
      <c r="J8" s="15"/>
      <c r="K8" s="15"/>
    </row>
    <row r="9" spans="2:11" s="2" customFormat="1" ht="17.25" hidden="1" customHeight="1" x14ac:dyDescent="0.35">
      <c r="B9" s="22"/>
      <c r="C9" s="22"/>
      <c r="D9" s="22"/>
      <c r="E9" s="22"/>
      <c r="F9" s="22"/>
      <c r="G9" s="4"/>
      <c r="H9" s="4"/>
      <c r="I9" s="4"/>
      <c r="J9" s="4"/>
      <c r="K9" s="4"/>
    </row>
    <row r="10" spans="2:11" s="2" customFormat="1" hidden="1" x14ac:dyDescent="0.35">
      <c r="F10" s="42"/>
      <c r="G10" s="5"/>
      <c r="H10" s="5"/>
      <c r="I10" s="5"/>
      <c r="J10" s="5"/>
      <c r="K10" s="5"/>
    </row>
    <row r="11" spans="2:11" s="2" customFormat="1" hidden="1" x14ac:dyDescent="0.35">
      <c r="B11" s="5"/>
      <c r="C11" s="14"/>
      <c r="D11" s="14"/>
      <c r="E11" s="14"/>
      <c r="F11" s="43"/>
    </row>
    <row r="12" spans="2:11" s="6" customFormat="1" ht="44" thickBot="1" x14ac:dyDescent="0.4">
      <c r="B12" s="201" t="s">
        <v>189</v>
      </c>
      <c r="C12" s="201" t="s">
        <v>251</v>
      </c>
      <c r="D12" s="201" t="s">
        <v>250</v>
      </c>
      <c r="E12" s="201" t="s">
        <v>252</v>
      </c>
      <c r="F12" s="209" t="s">
        <v>253</v>
      </c>
    </row>
    <row r="13" spans="2:11" s="9" customFormat="1" x14ac:dyDescent="0.35">
      <c r="B13" s="67" t="s">
        <v>152</v>
      </c>
      <c r="C13" s="67" t="s">
        <v>217</v>
      </c>
      <c r="D13" s="67" t="s">
        <v>218</v>
      </c>
      <c r="E13" s="7" t="s">
        <v>153</v>
      </c>
      <c r="F13" s="69" t="s">
        <v>219</v>
      </c>
    </row>
    <row r="14" spans="2:11" s="13" customFormat="1" x14ac:dyDescent="0.35">
      <c r="B14" s="68" t="s">
        <v>39</v>
      </c>
      <c r="C14" s="68" t="s">
        <v>367</v>
      </c>
      <c r="D14" s="68" t="s">
        <v>370</v>
      </c>
      <c r="E14" s="10" t="s">
        <v>46</v>
      </c>
      <c r="F14" s="70" t="s">
        <v>35</v>
      </c>
    </row>
    <row r="15" spans="2:11" s="195" customFormat="1" hidden="1" x14ac:dyDescent="0.35">
      <c r="B15" s="68" t="s">
        <v>288</v>
      </c>
      <c r="C15" s="68" t="s">
        <v>288</v>
      </c>
      <c r="D15" s="68" t="s">
        <v>288</v>
      </c>
      <c r="E15" s="10" t="s">
        <v>288</v>
      </c>
      <c r="F15" s="70" t="s">
        <v>288</v>
      </c>
    </row>
    <row r="16" spans="2:11" s="195" customFormat="1" hidden="1" x14ac:dyDescent="0.35">
      <c r="B16" s="68" t="s">
        <v>288</v>
      </c>
      <c r="C16" s="68" t="s">
        <v>288</v>
      </c>
      <c r="D16" s="68" t="s">
        <v>288</v>
      </c>
      <c r="E16" s="10" t="s">
        <v>288</v>
      </c>
      <c r="F16" s="70" t="s">
        <v>288</v>
      </c>
    </row>
    <row r="17" spans="2:6" s="195" customFormat="1" hidden="1" x14ac:dyDescent="0.35">
      <c r="B17" s="68" t="s">
        <v>288</v>
      </c>
      <c r="C17" s="68" t="s">
        <v>288</v>
      </c>
      <c r="D17" s="68" t="s">
        <v>288</v>
      </c>
      <c r="E17" s="10" t="s">
        <v>288</v>
      </c>
      <c r="F17" s="70" t="s">
        <v>288</v>
      </c>
    </row>
    <row r="18" spans="2:6" s="195" customFormat="1" hidden="1" x14ac:dyDescent="0.35">
      <c r="B18" s="68" t="s">
        <v>288</v>
      </c>
      <c r="C18" s="68" t="s">
        <v>288</v>
      </c>
      <c r="D18" s="68" t="s">
        <v>288</v>
      </c>
      <c r="E18" s="10" t="s">
        <v>288</v>
      </c>
      <c r="F18" s="70" t="s">
        <v>288</v>
      </c>
    </row>
    <row r="19" spans="2:6" s="195" customFormat="1" hidden="1" x14ac:dyDescent="0.35">
      <c r="B19" s="68" t="s">
        <v>288</v>
      </c>
      <c r="C19" s="68" t="s">
        <v>288</v>
      </c>
      <c r="D19" s="68" t="s">
        <v>288</v>
      </c>
      <c r="E19" s="10" t="s">
        <v>288</v>
      </c>
      <c r="F19" s="70" t="s">
        <v>288</v>
      </c>
    </row>
    <row r="20" spans="2:6" s="195" customFormat="1" hidden="1" x14ac:dyDescent="0.35">
      <c r="B20" s="68" t="s">
        <v>288</v>
      </c>
      <c r="C20" s="68" t="s">
        <v>288</v>
      </c>
      <c r="D20" s="68" t="s">
        <v>288</v>
      </c>
      <c r="E20" s="10" t="s">
        <v>288</v>
      </c>
      <c r="F20" s="70" t="s">
        <v>288</v>
      </c>
    </row>
    <row r="21" spans="2:6" s="195" customFormat="1" hidden="1" x14ac:dyDescent="0.35">
      <c r="B21" s="68" t="s">
        <v>288</v>
      </c>
      <c r="C21" s="68" t="s">
        <v>288</v>
      </c>
      <c r="D21" s="68" t="s">
        <v>288</v>
      </c>
      <c r="E21" s="10" t="s">
        <v>288</v>
      </c>
      <c r="F21" s="70" t="s">
        <v>288</v>
      </c>
    </row>
    <row r="22" spans="2:6" s="195" customFormat="1" hidden="1" x14ac:dyDescent="0.35">
      <c r="B22" s="68" t="s">
        <v>288</v>
      </c>
      <c r="C22" s="68" t="s">
        <v>288</v>
      </c>
      <c r="D22" s="68" t="s">
        <v>288</v>
      </c>
      <c r="E22" s="10" t="s">
        <v>288</v>
      </c>
      <c r="F22" s="70" t="s">
        <v>288</v>
      </c>
    </row>
    <row r="23" spans="2:6" s="195" customFormat="1" hidden="1" x14ac:dyDescent="0.35">
      <c r="B23" s="68" t="s">
        <v>288</v>
      </c>
      <c r="C23" s="68" t="s">
        <v>288</v>
      </c>
      <c r="D23" s="68" t="s">
        <v>288</v>
      </c>
      <c r="E23" s="10" t="s">
        <v>288</v>
      </c>
      <c r="F23" s="70" t="s">
        <v>288</v>
      </c>
    </row>
    <row r="24" spans="2:6" s="279" customFormat="1" x14ac:dyDescent="0.35">
      <c r="B24" s="287" t="str">
        <f>IF($D24="","",VLOOKUP($D24,Lists!$AO$2:$AQ$78,2,FALSE))</f>
        <v/>
      </c>
      <c r="C24" s="287" t="str">
        <f>IF($D24="","",VLOOKUP($D24,Lists!$AO$2:$AQ$78,3,FALSE))</f>
        <v/>
      </c>
      <c r="D24" s="283"/>
      <c r="E24" s="283"/>
      <c r="F24" s="293"/>
    </row>
    <row r="25" spans="2:6" s="279" customFormat="1" x14ac:dyDescent="0.35">
      <c r="B25" s="287" t="str">
        <f>IF($D25="","",VLOOKUP($D25,Lists!$AO$2:$AQ$78,2,FALSE))</f>
        <v/>
      </c>
      <c r="C25" s="287" t="str">
        <f>IF($D25="","",VLOOKUP($D25,Lists!$AO$2:$AQ$78,3,FALSE))</f>
        <v/>
      </c>
      <c r="D25" s="283"/>
      <c r="E25" s="283"/>
      <c r="F25" s="293"/>
    </row>
    <row r="26" spans="2:6" s="279" customFormat="1" x14ac:dyDescent="0.35">
      <c r="B26" s="287" t="str">
        <f>IF($D26="","",VLOOKUP($D26,Lists!$AO$2:$AQ$78,2,FALSE))</f>
        <v/>
      </c>
      <c r="C26" s="287" t="str">
        <f>IF($D26="","",VLOOKUP($D26,Lists!$AO$2:$AQ$78,3,FALSE))</f>
        <v/>
      </c>
      <c r="D26" s="283"/>
      <c r="E26" s="283"/>
      <c r="F26" s="293"/>
    </row>
    <row r="27" spans="2:6" s="279" customFormat="1" x14ac:dyDescent="0.35">
      <c r="B27" s="294" t="str">
        <f>IF($D27="","",VLOOKUP($D27,Lists!$AO$2:$AQ$78,2,FALSE))</f>
        <v/>
      </c>
      <c r="C27" s="294" t="str">
        <f>IF($D27="","",VLOOKUP($D27,Lists!$AO$2:$AQ$78,3,FALSE))</f>
        <v/>
      </c>
      <c r="D27" s="277"/>
      <c r="E27" s="283"/>
      <c r="F27" s="293"/>
    </row>
    <row r="28" spans="2:6" s="279" customFormat="1" x14ac:dyDescent="0.35">
      <c r="B28" s="294" t="str">
        <f>IF($D28="","",VLOOKUP($D28,Lists!$AO$2:$AQ$78,2,FALSE))</f>
        <v/>
      </c>
      <c r="C28" s="294" t="str">
        <f>IF($D28="","",VLOOKUP($D28,Lists!$AO$2:$AQ$78,3,FALSE))</f>
        <v/>
      </c>
      <c r="D28" s="277"/>
      <c r="E28" s="283"/>
      <c r="F28" s="293"/>
    </row>
    <row r="29" spans="2:6" s="279" customFormat="1" x14ac:dyDescent="0.35">
      <c r="B29" s="294" t="str">
        <f>IF($D29="","",VLOOKUP($D29,Lists!$AO$2:$AQ$78,2,FALSE))</f>
        <v/>
      </c>
      <c r="C29" s="294" t="str">
        <f>IF($D29="","",VLOOKUP($D29,Lists!$AO$2:$AQ$78,3,FALSE))</f>
        <v/>
      </c>
      <c r="D29" s="277"/>
      <c r="E29" s="283"/>
      <c r="F29" s="293"/>
    </row>
    <row r="30" spans="2:6" s="279" customFormat="1" x14ac:dyDescent="0.35">
      <c r="B30" s="294" t="str">
        <f>IF($D30="","",VLOOKUP($D30,Lists!$AO$2:$AQ$78,2,FALSE))</f>
        <v/>
      </c>
      <c r="C30" s="294" t="str">
        <f>IF($D30="","",VLOOKUP($D30,Lists!$AO$2:$AQ$78,3,FALSE))</f>
        <v/>
      </c>
      <c r="D30" s="277"/>
      <c r="E30" s="283"/>
      <c r="F30" s="293"/>
    </row>
    <row r="31" spans="2:6" s="279" customFormat="1" x14ac:dyDescent="0.35">
      <c r="B31" s="294" t="str">
        <f>IF($D31="","",VLOOKUP($D31,Lists!$AO$2:$AQ$78,2,FALSE))</f>
        <v/>
      </c>
      <c r="C31" s="294" t="str">
        <f>IF($D31="","",VLOOKUP($D31,Lists!$AO$2:$AQ$78,3,FALSE))</f>
        <v/>
      </c>
      <c r="D31" s="277"/>
      <c r="E31" s="283"/>
      <c r="F31" s="293"/>
    </row>
    <row r="32" spans="2:6" s="279" customFormat="1" x14ac:dyDescent="0.35">
      <c r="B32" s="294" t="str">
        <f>IF($D32="","",VLOOKUP($D32,Lists!$AO$2:$AQ$78,2,FALSE))</f>
        <v/>
      </c>
      <c r="C32" s="294" t="str">
        <f>IF($D32="","",VLOOKUP($D32,Lists!$AO$2:$AQ$78,3,FALSE))</f>
        <v/>
      </c>
      <c r="D32" s="277"/>
      <c r="E32" s="283"/>
      <c r="F32" s="293"/>
    </row>
    <row r="33" spans="2:6" s="279" customFormat="1" x14ac:dyDescent="0.35">
      <c r="B33" s="294" t="str">
        <f>IF($D33="","",VLOOKUP($D33,Lists!$AO$2:$AQ$78,2,FALSE))</f>
        <v/>
      </c>
      <c r="C33" s="294" t="str">
        <f>IF($D33="","",VLOOKUP($D33,Lists!$AO$2:$AQ$78,3,FALSE))</f>
        <v/>
      </c>
      <c r="D33" s="277"/>
      <c r="E33" s="277"/>
      <c r="F33" s="293"/>
    </row>
    <row r="34" spans="2:6" s="279" customFormat="1" x14ac:dyDescent="0.35">
      <c r="B34" s="294" t="str">
        <f>IF($D34="","",VLOOKUP($D34,Lists!$AO$2:$AQ$78,2,FALSE))</f>
        <v/>
      </c>
      <c r="C34" s="294" t="str">
        <f>IF($D34="","",VLOOKUP($D34,Lists!$AO$2:$AQ$78,3,FALSE))</f>
        <v/>
      </c>
      <c r="D34" s="277"/>
      <c r="E34" s="277"/>
      <c r="F34" s="293"/>
    </row>
    <row r="35" spans="2:6" s="279" customFormat="1" x14ac:dyDescent="0.35">
      <c r="B35" s="294" t="str">
        <f>IF($D35="","",VLOOKUP($D35,Lists!$AO$2:$AQ$78,2,FALSE))</f>
        <v/>
      </c>
      <c r="C35" s="294" t="str">
        <f>IF($D35="","",VLOOKUP($D35,Lists!$AO$2:$AQ$78,3,FALSE))</f>
        <v/>
      </c>
      <c r="D35" s="277"/>
      <c r="E35" s="277"/>
      <c r="F35" s="293"/>
    </row>
    <row r="36" spans="2:6" s="279" customFormat="1" x14ac:dyDescent="0.35">
      <c r="B36" s="294" t="str">
        <f>IF($D36="","",VLOOKUP($D36,Lists!$AO$2:$AQ$78,2,FALSE))</f>
        <v/>
      </c>
      <c r="C36" s="294" t="str">
        <f>IF($D36="","",VLOOKUP($D36,Lists!$AO$2:$AQ$78,3,FALSE))</f>
        <v/>
      </c>
      <c r="D36" s="277"/>
      <c r="E36" s="277"/>
      <c r="F36" s="293"/>
    </row>
    <row r="37" spans="2:6" s="279" customFormat="1" x14ac:dyDescent="0.35">
      <c r="B37" s="294" t="str">
        <f>IF($D37="","",VLOOKUP($D37,Lists!$AO$2:$AQ$78,2,FALSE))</f>
        <v/>
      </c>
      <c r="C37" s="294" t="str">
        <f>IF($D37="","",VLOOKUP($D37,Lists!$AO$2:$AQ$78,3,FALSE))</f>
        <v/>
      </c>
      <c r="D37" s="277"/>
      <c r="E37" s="277"/>
      <c r="F37" s="293"/>
    </row>
    <row r="38" spans="2:6" s="279" customFormat="1" x14ac:dyDescent="0.35">
      <c r="B38" s="294" t="str">
        <f>IF($D38="","",VLOOKUP($D38,Lists!$AO$2:$AQ$78,2,FALSE))</f>
        <v/>
      </c>
      <c r="C38" s="294" t="str">
        <f>IF($D38="","",VLOOKUP($D38,Lists!$AO$2:$AQ$78,3,FALSE))</f>
        <v/>
      </c>
      <c r="D38" s="277"/>
      <c r="E38" s="277"/>
      <c r="F38" s="293"/>
    </row>
    <row r="39" spans="2:6" s="279" customFormat="1" x14ac:dyDescent="0.35">
      <c r="B39" s="294" t="str">
        <f>IF($D39="","",VLOOKUP($D39,Lists!$AO$2:$AQ$78,2,FALSE))</f>
        <v/>
      </c>
      <c r="C39" s="294" t="str">
        <f>IF($D39="","",VLOOKUP($D39,Lists!$AO$2:$AQ$78,3,FALSE))</f>
        <v/>
      </c>
      <c r="D39" s="277"/>
      <c r="E39" s="277"/>
      <c r="F39" s="293"/>
    </row>
    <row r="40" spans="2:6" s="279" customFormat="1" x14ac:dyDescent="0.35">
      <c r="B40" s="294" t="str">
        <f>IF($D40="","",VLOOKUP($D40,Lists!$AO$2:$AQ$78,2,FALSE))</f>
        <v/>
      </c>
      <c r="C40" s="294" t="str">
        <f>IF($D40="","",VLOOKUP($D40,Lists!$AO$2:$AQ$78,3,FALSE))</f>
        <v/>
      </c>
      <c r="D40" s="277"/>
      <c r="E40" s="277"/>
      <c r="F40" s="293"/>
    </row>
    <row r="41" spans="2:6" s="279" customFormat="1" x14ac:dyDescent="0.35">
      <c r="B41" s="294" t="str">
        <f>IF($D41="","",VLOOKUP($D41,Lists!$AO$2:$AQ$78,2,FALSE))</f>
        <v/>
      </c>
      <c r="C41" s="294" t="str">
        <f>IF($D41="","",VLOOKUP($D41,Lists!$AO$2:$AQ$78,3,FALSE))</f>
        <v/>
      </c>
      <c r="D41" s="277"/>
      <c r="E41" s="277"/>
      <c r="F41" s="293"/>
    </row>
    <row r="42" spans="2:6" s="279" customFormat="1" x14ac:dyDescent="0.35">
      <c r="B42" s="294" t="str">
        <f>IF($D42="","",VLOOKUP($D42,Lists!$AO$2:$AQ$78,2,FALSE))</f>
        <v/>
      </c>
      <c r="C42" s="294" t="str">
        <f>IF($D42="","",VLOOKUP($D42,Lists!$AO$2:$AQ$78,3,FALSE))</f>
        <v/>
      </c>
      <c r="D42" s="277"/>
      <c r="E42" s="277"/>
      <c r="F42" s="293"/>
    </row>
    <row r="43" spans="2:6" s="279" customFormat="1" x14ac:dyDescent="0.35">
      <c r="B43" s="294" t="str">
        <f>IF($D43="","",VLOOKUP($D43,Lists!$AO$2:$AQ$78,2,FALSE))</f>
        <v/>
      </c>
      <c r="C43" s="294" t="str">
        <f>IF($D43="","",VLOOKUP($D43,Lists!$AO$2:$AQ$78,3,FALSE))</f>
        <v/>
      </c>
      <c r="D43" s="277"/>
      <c r="E43" s="277"/>
      <c r="F43" s="293"/>
    </row>
    <row r="44" spans="2:6" s="279" customFormat="1" x14ac:dyDescent="0.35">
      <c r="B44" s="294" t="str">
        <f>IF($D44="","",VLOOKUP($D44,Lists!$AO$2:$AQ$78,2,FALSE))</f>
        <v/>
      </c>
      <c r="C44" s="294" t="str">
        <f>IF($D44="","",VLOOKUP($D44,Lists!$AO$2:$AQ$78,3,FALSE))</f>
        <v/>
      </c>
      <c r="D44" s="277"/>
      <c r="E44" s="277"/>
      <c r="F44" s="293"/>
    </row>
    <row r="45" spans="2:6" s="279" customFormat="1" x14ac:dyDescent="0.35">
      <c r="B45" s="294" t="str">
        <f>IF($D45="","",VLOOKUP($D45,Lists!$AO$2:$AQ$78,2,FALSE))</f>
        <v/>
      </c>
      <c r="C45" s="294" t="str">
        <f>IF($D45="","",VLOOKUP($D45,Lists!$AO$2:$AQ$78,3,FALSE))</f>
        <v/>
      </c>
      <c r="D45" s="277"/>
      <c r="E45" s="277"/>
      <c r="F45" s="293"/>
    </row>
    <row r="46" spans="2:6" s="279" customFormat="1" x14ac:dyDescent="0.35">
      <c r="B46" s="294" t="str">
        <f>IF($D46="","",VLOOKUP($D46,Lists!$AO$2:$AQ$78,2,FALSE))</f>
        <v/>
      </c>
      <c r="C46" s="294" t="str">
        <f>IF($D46="","",VLOOKUP($D46,Lists!$AO$2:$AQ$78,3,FALSE))</f>
        <v/>
      </c>
      <c r="D46" s="277"/>
      <c r="E46" s="277"/>
      <c r="F46" s="293"/>
    </row>
    <row r="47" spans="2:6" s="279" customFormat="1" x14ac:dyDescent="0.35">
      <c r="B47" s="294" t="str">
        <f>IF($D47="","",VLOOKUP($D47,Lists!$AO$2:$AQ$78,2,FALSE))</f>
        <v/>
      </c>
      <c r="C47" s="294" t="str">
        <f>IF($D47="","",VLOOKUP($D47,Lists!$AO$2:$AQ$78,3,FALSE))</f>
        <v/>
      </c>
      <c r="D47" s="277"/>
      <c r="E47" s="277"/>
      <c r="F47" s="293"/>
    </row>
    <row r="48" spans="2:6" s="279" customFormat="1" x14ac:dyDescent="0.35">
      <c r="B48" s="294" t="str">
        <f>IF($D48="","",VLOOKUP($D48,Lists!$AO$2:$AQ$78,2,FALSE))</f>
        <v/>
      </c>
      <c r="C48" s="294" t="str">
        <f>IF($D48="","",VLOOKUP($D48,Lists!$AO$2:$AQ$78,3,FALSE))</f>
        <v/>
      </c>
      <c r="D48" s="277"/>
      <c r="E48" s="277"/>
      <c r="F48" s="293"/>
    </row>
    <row r="49" spans="2:6" s="279" customFormat="1" x14ac:dyDescent="0.35">
      <c r="B49" s="294" t="str">
        <f>IF($D49="","",VLOOKUP($D49,Lists!$AO$2:$AQ$78,2,FALSE))</f>
        <v/>
      </c>
      <c r="C49" s="294" t="str">
        <f>IF($D49="","",VLOOKUP($D49,Lists!$AO$2:$AQ$78,3,FALSE))</f>
        <v/>
      </c>
      <c r="D49" s="277"/>
      <c r="E49" s="277"/>
      <c r="F49" s="293"/>
    </row>
    <row r="50" spans="2:6" s="279" customFormat="1" x14ac:dyDescent="0.35">
      <c r="B50" s="294" t="str">
        <f>IF($D50="","",VLOOKUP($D50,Lists!$AO$2:$AQ$78,2,FALSE))</f>
        <v/>
      </c>
      <c r="C50" s="294" t="str">
        <f>IF($D50="","",VLOOKUP($D50,Lists!$AO$2:$AQ$78,3,FALSE))</f>
        <v/>
      </c>
      <c r="D50" s="277"/>
      <c r="E50" s="277"/>
      <c r="F50" s="293"/>
    </row>
    <row r="51" spans="2:6" s="279" customFormat="1" x14ac:dyDescent="0.35">
      <c r="B51" s="294" t="str">
        <f>IF($D51="","",VLOOKUP($D51,Lists!$AO$2:$AQ$78,2,FALSE))</f>
        <v/>
      </c>
      <c r="C51" s="294" t="str">
        <f>IF($D51="","",VLOOKUP($D51,Lists!$AO$2:$AQ$78,3,FALSE))</f>
        <v/>
      </c>
      <c r="D51" s="277"/>
      <c r="E51" s="277"/>
      <c r="F51" s="293"/>
    </row>
    <row r="52" spans="2:6" s="279" customFormat="1" x14ac:dyDescent="0.35">
      <c r="B52" s="294" t="str">
        <f>IF($D52="","",VLOOKUP($D52,Lists!$AO$2:$AQ$78,2,FALSE))</f>
        <v/>
      </c>
      <c r="C52" s="294" t="str">
        <f>IF($D52="","",VLOOKUP($D52,Lists!$AO$2:$AQ$78,3,FALSE))</f>
        <v/>
      </c>
      <c r="D52" s="277"/>
      <c r="E52" s="277"/>
      <c r="F52" s="293"/>
    </row>
    <row r="53" spans="2:6" s="279" customFormat="1" x14ac:dyDescent="0.35">
      <c r="B53" s="294" t="str">
        <f>IF($D53="","",VLOOKUP($D53,Lists!$AO$2:$AQ$78,2,FALSE))</f>
        <v/>
      </c>
      <c r="C53" s="294" t="str">
        <f>IF($D53="","",VLOOKUP($D53,Lists!$AO$2:$AQ$78,3,FALSE))</f>
        <v/>
      </c>
      <c r="D53" s="277"/>
      <c r="E53" s="277"/>
      <c r="F53" s="293"/>
    </row>
    <row r="54" spans="2:6" s="279" customFormat="1" x14ac:dyDescent="0.35">
      <c r="B54" s="294" t="str">
        <f>IF($D54="","",VLOOKUP($D54,Lists!$AO$2:$AQ$78,2,FALSE))</f>
        <v/>
      </c>
      <c r="C54" s="294" t="str">
        <f>IF($D54="","",VLOOKUP($D54,Lists!$AO$2:$AQ$78,3,FALSE))</f>
        <v/>
      </c>
      <c r="D54" s="277"/>
      <c r="E54" s="277"/>
      <c r="F54" s="293"/>
    </row>
    <row r="55" spans="2:6" s="279" customFormat="1" x14ac:dyDescent="0.35">
      <c r="B55" s="294" t="str">
        <f>IF($D55="","",VLOOKUP($D55,Lists!$AO$2:$AQ$78,2,FALSE))</f>
        <v/>
      </c>
      <c r="C55" s="294" t="str">
        <f>IF($D55="","",VLOOKUP($D55,Lists!$AO$2:$AQ$78,3,FALSE))</f>
        <v/>
      </c>
      <c r="D55" s="277"/>
      <c r="E55" s="277"/>
      <c r="F55" s="293"/>
    </row>
    <row r="56" spans="2:6" s="279" customFormat="1" x14ac:dyDescent="0.35">
      <c r="B56" s="294" t="str">
        <f>IF($D56="","",VLOOKUP($D56,Lists!$AO$2:$AQ$78,2,FALSE))</f>
        <v/>
      </c>
      <c r="C56" s="294" t="str">
        <f>IF($D56="","",VLOOKUP($D56,Lists!$AO$2:$AQ$78,3,FALSE))</f>
        <v/>
      </c>
      <c r="D56" s="277"/>
      <c r="E56" s="277"/>
      <c r="F56" s="293"/>
    </row>
    <row r="57" spans="2:6" s="279" customFormat="1" x14ac:dyDescent="0.35">
      <c r="B57" s="294" t="str">
        <f>IF($D57="","",VLOOKUP($D57,Lists!$AO$2:$AQ$78,2,FALSE))</f>
        <v/>
      </c>
      <c r="C57" s="294" t="str">
        <f>IF($D57="","",VLOOKUP($D57,Lists!$AO$2:$AQ$78,3,FALSE))</f>
        <v/>
      </c>
      <c r="D57" s="277"/>
      <c r="E57" s="277"/>
      <c r="F57" s="293"/>
    </row>
    <row r="58" spans="2:6" s="279" customFormat="1" x14ac:dyDescent="0.35">
      <c r="B58" s="294" t="str">
        <f>IF($D58="","",VLOOKUP($D58,Lists!$AO$2:$AQ$78,2,FALSE))</f>
        <v/>
      </c>
      <c r="C58" s="294" t="str">
        <f>IF($D58="","",VLOOKUP($D58,Lists!$AO$2:$AQ$78,3,FALSE))</f>
        <v/>
      </c>
      <c r="D58" s="277"/>
      <c r="E58" s="277"/>
      <c r="F58" s="293"/>
    </row>
    <row r="59" spans="2:6" s="279" customFormat="1" x14ac:dyDescent="0.35">
      <c r="B59" s="294" t="str">
        <f>IF($D59="","",VLOOKUP($D59,Lists!$AO$2:$AQ$78,2,FALSE))</f>
        <v/>
      </c>
      <c r="C59" s="294" t="str">
        <f>IF($D59="","",VLOOKUP($D59,Lists!$AO$2:$AQ$78,3,FALSE))</f>
        <v/>
      </c>
      <c r="D59" s="277"/>
      <c r="E59" s="277"/>
      <c r="F59" s="293"/>
    </row>
    <row r="60" spans="2:6" s="279" customFormat="1" x14ac:dyDescent="0.35">
      <c r="B60" s="294" t="str">
        <f>IF($D60="","",VLOOKUP($D60,Lists!$AO$2:$AQ$78,2,FALSE))</f>
        <v/>
      </c>
      <c r="C60" s="294" t="str">
        <f>IF($D60="","",VLOOKUP($D60,Lists!$AO$2:$AQ$78,3,FALSE))</f>
        <v/>
      </c>
      <c r="D60" s="277"/>
      <c r="E60" s="277"/>
      <c r="F60" s="293"/>
    </row>
    <row r="61" spans="2:6" s="279" customFormat="1" x14ac:dyDescent="0.35">
      <c r="B61" s="294" t="str">
        <f>IF($D61="","",VLOOKUP($D61,Lists!$AO$2:$AQ$78,2,FALSE))</f>
        <v/>
      </c>
      <c r="C61" s="294" t="str">
        <f>IF($D61="","",VLOOKUP($D61,Lists!$AO$2:$AQ$78,3,FALSE))</f>
        <v/>
      </c>
      <c r="D61" s="277"/>
      <c r="E61" s="277"/>
      <c r="F61" s="293"/>
    </row>
    <row r="62" spans="2:6" s="279" customFormat="1" x14ac:dyDescent="0.35">
      <c r="B62" s="294" t="str">
        <f>IF($D62="","",VLOOKUP($D62,Lists!$AO$2:$AQ$78,2,FALSE))</f>
        <v/>
      </c>
      <c r="C62" s="294" t="str">
        <f>IF($D62="","",VLOOKUP($D62,Lists!$AO$2:$AQ$78,3,FALSE))</f>
        <v/>
      </c>
      <c r="D62" s="277"/>
      <c r="E62" s="277"/>
      <c r="F62" s="293"/>
    </row>
    <row r="63" spans="2:6" s="279" customFormat="1" x14ac:dyDescent="0.35">
      <c r="B63" s="294" t="str">
        <f>IF($D63="","",VLOOKUP($D63,Lists!$AO$2:$AQ$78,2,FALSE))</f>
        <v/>
      </c>
      <c r="C63" s="294" t="str">
        <f>IF($D63="","",VLOOKUP($D63,Lists!$AO$2:$AQ$78,3,FALSE))</f>
        <v/>
      </c>
      <c r="D63" s="277"/>
      <c r="E63" s="277"/>
      <c r="F63" s="293"/>
    </row>
    <row r="64" spans="2:6" s="279" customFormat="1" x14ac:dyDescent="0.35">
      <c r="B64" s="294" t="str">
        <f>IF($D64="","",VLOOKUP($D64,Lists!$AO$2:$AQ$78,2,FALSE))</f>
        <v/>
      </c>
      <c r="C64" s="294" t="str">
        <f>IF($D64="","",VLOOKUP($D64,Lists!$AO$2:$AQ$78,3,FALSE))</f>
        <v/>
      </c>
      <c r="D64" s="277"/>
      <c r="E64" s="277"/>
      <c r="F64" s="293"/>
    </row>
    <row r="65" spans="2:6" s="279" customFormat="1" x14ac:dyDescent="0.35">
      <c r="B65" s="294" t="str">
        <f>IF($D65="","",VLOOKUP($D65,Lists!$AO$2:$AQ$78,2,FALSE))</f>
        <v/>
      </c>
      <c r="C65" s="294" t="str">
        <f>IF($D65="","",VLOOKUP($D65,Lists!$AO$2:$AQ$78,3,FALSE))</f>
        <v/>
      </c>
      <c r="D65" s="277"/>
      <c r="E65" s="277"/>
      <c r="F65" s="293"/>
    </row>
    <row r="66" spans="2:6" s="279" customFormat="1" x14ac:dyDescent="0.35">
      <c r="B66" s="294" t="str">
        <f>IF($D66="","",VLOOKUP($D66,Lists!$AO$2:$AQ$78,2,FALSE))</f>
        <v/>
      </c>
      <c r="C66" s="294" t="str">
        <f>IF($D66="","",VLOOKUP($D66,Lists!$AO$2:$AQ$78,3,FALSE))</f>
        <v/>
      </c>
      <c r="D66" s="277"/>
      <c r="E66" s="277"/>
      <c r="F66" s="293"/>
    </row>
    <row r="67" spans="2:6" s="279" customFormat="1" x14ac:dyDescent="0.35">
      <c r="B67" s="294" t="str">
        <f>IF($D67="","",VLOOKUP($D67,Lists!$AO$2:$AQ$78,2,FALSE))</f>
        <v/>
      </c>
      <c r="C67" s="294" t="str">
        <f>IF($D67="","",VLOOKUP($D67,Lists!$AO$2:$AQ$78,3,FALSE))</f>
        <v/>
      </c>
      <c r="D67" s="277"/>
      <c r="E67" s="277"/>
      <c r="F67" s="293"/>
    </row>
    <row r="68" spans="2:6" s="279" customFormat="1" x14ac:dyDescent="0.35">
      <c r="B68" s="294" t="str">
        <f>IF($D68="","",VLOOKUP($D68,Lists!$AO$2:$AQ$78,2,FALSE))</f>
        <v/>
      </c>
      <c r="C68" s="294" t="str">
        <f>IF($D68="","",VLOOKUP($D68,Lists!$AO$2:$AQ$78,3,FALSE))</f>
        <v/>
      </c>
      <c r="D68" s="277"/>
      <c r="E68" s="277"/>
      <c r="F68" s="293"/>
    </row>
    <row r="69" spans="2:6" s="279" customFormat="1" x14ac:dyDescent="0.35">
      <c r="B69" s="294" t="str">
        <f>IF($D69="","",VLOOKUP($D69,Lists!$AO$2:$AQ$78,2,FALSE))</f>
        <v/>
      </c>
      <c r="C69" s="294" t="str">
        <f>IF($D69="","",VLOOKUP($D69,Lists!$AO$2:$AQ$78,3,FALSE))</f>
        <v/>
      </c>
      <c r="D69" s="277"/>
      <c r="E69" s="277"/>
      <c r="F69" s="293"/>
    </row>
    <row r="70" spans="2:6" s="279" customFormat="1" x14ac:dyDescent="0.35">
      <c r="B70" s="294" t="str">
        <f>IF($D70="","",VLOOKUP($D70,Lists!$AO$2:$AQ$78,2,FALSE))</f>
        <v/>
      </c>
      <c r="C70" s="294" t="str">
        <f>IF($D70="","",VLOOKUP($D70,Lists!$AO$2:$AQ$78,3,FALSE))</f>
        <v/>
      </c>
      <c r="D70" s="277"/>
      <c r="E70" s="277"/>
      <c r="F70" s="293"/>
    </row>
    <row r="71" spans="2:6" s="279" customFormat="1" x14ac:dyDescent="0.35">
      <c r="B71" s="294" t="str">
        <f>IF($D71="","",VLOOKUP($D71,Lists!$AO$2:$AQ$78,2,FALSE))</f>
        <v/>
      </c>
      <c r="C71" s="294" t="str">
        <f>IF($D71="","",VLOOKUP($D71,Lists!$AO$2:$AQ$78,3,FALSE))</f>
        <v/>
      </c>
      <c r="D71" s="277"/>
      <c r="E71" s="277"/>
      <c r="F71" s="293"/>
    </row>
    <row r="72" spans="2:6" s="279" customFormat="1" x14ac:dyDescent="0.35">
      <c r="B72" s="294" t="str">
        <f>IF($D72="","",VLOOKUP($D72,Lists!$AO$2:$AQ$78,2,FALSE))</f>
        <v/>
      </c>
      <c r="C72" s="294" t="str">
        <f>IF($D72="","",VLOOKUP($D72,Lists!$AO$2:$AQ$78,3,FALSE))</f>
        <v/>
      </c>
      <c r="D72" s="277"/>
      <c r="E72" s="277"/>
      <c r="F72" s="293"/>
    </row>
    <row r="73" spans="2:6" s="279" customFormat="1" x14ac:dyDescent="0.35">
      <c r="B73" s="294" t="str">
        <f>IF($D73="","",VLOOKUP($D73,Lists!$AO$2:$AQ$78,2,FALSE))</f>
        <v/>
      </c>
      <c r="C73" s="294" t="str">
        <f>IF($D73="","",VLOOKUP($D73,Lists!$AO$2:$AQ$78,3,FALSE))</f>
        <v/>
      </c>
      <c r="D73" s="277"/>
      <c r="E73" s="277"/>
      <c r="F73" s="293"/>
    </row>
    <row r="74" spans="2:6" s="279" customFormat="1" x14ac:dyDescent="0.35">
      <c r="B74" s="294" t="str">
        <f>IF($D74="","",VLOOKUP($D74,Lists!$AO$2:$AQ$78,2,FALSE))</f>
        <v/>
      </c>
      <c r="C74" s="294" t="str">
        <f>IF($D74="","",VLOOKUP($D74,Lists!$AO$2:$AQ$78,3,FALSE))</f>
        <v/>
      </c>
      <c r="D74" s="277"/>
      <c r="E74" s="277"/>
      <c r="F74" s="293"/>
    </row>
    <row r="75" spans="2:6" s="279" customFormat="1" x14ac:dyDescent="0.35">
      <c r="B75" s="294" t="str">
        <f>IF($D75="","",VLOOKUP($D75,Lists!$AO$2:$AQ$78,2,FALSE))</f>
        <v/>
      </c>
      <c r="C75" s="294" t="str">
        <f>IF($D75="","",VLOOKUP($D75,Lists!$AO$2:$AQ$78,3,FALSE))</f>
        <v/>
      </c>
      <c r="D75" s="277"/>
      <c r="E75" s="277"/>
      <c r="F75" s="293"/>
    </row>
    <row r="76" spans="2:6" s="279" customFormat="1" x14ac:dyDescent="0.35">
      <c r="B76" s="294" t="str">
        <f>IF($D76="","",VLOOKUP($D76,Lists!$AO$2:$AQ$78,2,FALSE))</f>
        <v/>
      </c>
      <c r="C76" s="294" t="str">
        <f>IF($D76="","",VLOOKUP($D76,Lists!$AO$2:$AQ$78,3,FALSE))</f>
        <v/>
      </c>
      <c r="D76" s="277"/>
      <c r="E76" s="277"/>
      <c r="F76" s="293"/>
    </row>
    <row r="77" spans="2:6" s="279" customFormat="1" x14ac:dyDescent="0.35">
      <c r="B77" s="294" t="str">
        <f>IF($D77="","",VLOOKUP($D77,Lists!$AO$2:$AQ$78,2,FALSE))</f>
        <v/>
      </c>
      <c r="C77" s="294" t="str">
        <f>IF($D77="","",VLOOKUP($D77,Lists!$AO$2:$AQ$78,3,FALSE))</f>
        <v/>
      </c>
      <c r="D77" s="277"/>
      <c r="E77" s="277"/>
      <c r="F77" s="293"/>
    </row>
    <row r="78" spans="2:6" s="279" customFormat="1" x14ac:dyDescent="0.35">
      <c r="B78" s="294" t="str">
        <f>IF($D78="","",VLOOKUP($D78,Lists!$AO$2:$AQ$78,2,FALSE))</f>
        <v/>
      </c>
      <c r="C78" s="294" t="str">
        <f>IF($D78="","",VLOOKUP($D78,Lists!$AO$2:$AQ$78,3,FALSE))</f>
        <v/>
      </c>
      <c r="D78" s="277"/>
      <c r="E78" s="277"/>
      <c r="F78" s="293"/>
    </row>
    <row r="79" spans="2:6" s="279" customFormat="1" x14ac:dyDescent="0.35">
      <c r="B79" s="294" t="str">
        <f>IF($D79="","",VLOOKUP($D79,Lists!$AO$2:$AQ$78,2,FALSE))</f>
        <v/>
      </c>
      <c r="C79" s="294" t="str">
        <f>IF($D79="","",VLOOKUP($D79,Lists!$AO$2:$AQ$78,3,FALSE))</f>
        <v/>
      </c>
      <c r="D79" s="277"/>
      <c r="E79" s="277"/>
      <c r="F79" s="293"/>
    </row>
    <row r="80" spans="2:6" s="279" customFormat="1" x14ac:dyDescent="0.35">
      <c r="B80" s="294" t="str">
        <f>IF($D80="","",VLOOKUP($D80,Lists!$AO$2:$AQ$78,2,FALSE))</f>
        <v/>
      </c>
      <c r="C80" s="294" t="str">
        <f>IF($D80="","",VLOOKUP($D80,Lists!$AO$2:$AQ$78,3,FALSE))</f>
        <v/>
      </c>
      <c r="D80" s="277"/>
      <c r="E80" s="277"/>
      <c r="F80" s="293"/>
    </row>
    <row r="81" spans="2:6" s="279" customFormat="1" x14ac:dyDescent="0.35">
      <c r="B81" s="294" t="str">
        <f>IF($D81="","",VLOOKUP($D81,Lists!$AO$2:$AQ$78,2,FALSE))</f>
        <v/>
      </c>
      <c r="C81" s="294" t="str">
        <f>IF($D81="","",VLOOKUP($D81,Lists!$AO$2:$AQ$78,3,FALSE))</f>
        <v/>
      </c>
      <c r="D81" s="277"/>
      <c r="E81" s="277"/>
      <c r="F81" s="293"/>
    </row>
    <row r="82" spans="2:6" s="279" customFormat="1" x14ac:dyDescent="0.35">
      <c r="B82" s="294" t="str">
        <f>IF($D82="","",VLOOKUP($D82,Lists!$AO$2:$AQ$78,2,FALSE))</f>
        <v/>
      </c>
      <c r="C82" s="294" t="str">
        <f>IF($D82="","",VLOOKUP($D82,Lists!$AO$2:$AQ$78,3,FALSE))</f>
        <v/>
      </c>
      <c r="D82" s="277"/>
      <c r="E82" s="277"/>
      <c r="F82" s="293"/>
    </row>
    <row r="83" spans="2:6" s="279" customFormat="1" x14ac:dyDescent="0.35">
      <c r="B83" s="294" t="str">
        <f>IF($D83="","",VLOOKUP($D83,Lists!$AO$2:$AQ$78,2,FALSE))</f>
        <v/>
      </c>
      <c r="C83" s="294" t="str">
        <f>IF($D83="","",VLOOKUP($D83,Lists!$AO$2:$AQ$78,3,FALSE))</f>
        <v/>
      </c>
      <c r="D83" s="277"/>
      <c r="E83" s="277"/>
      <c r="F83" s="293"/>
    </row>
    <row r="84" spans="2:6" s="279" customFormat="1" x14ac:dyDescent="0.35">
      <c r="B84" s="294" t="str">
        <f>IF($D84="","",VLOOKUP($D84,Lists!$AO$2:$AQ$78,2,FALSE))</f>
        <v/>
      </c>
      <c r="C84" s="294" t="str">
        <f>IF($D84="","",VLOOKUP($D84,Lists!$AO$2:$AQ$78,3,FALSE))</f>
        <v/>
      </c>
      <c r="D84" s="277"/>
      <c r="E84" s="277"/>
      <c r="F84" s="293"/>
    </row>
    <row r="85" spans="2:6" s="279" customFormat="1" x14ac:dyDescent="0.35">
      <c r="B85" s="294" t="str">
        <f>IF($D85="","",VLOOKUP($D85,Lists!$AO$2:$AQ$78,2,FALSE))</f>
        <v/>
      </c>
      <c r="C85" s="294" t="str">
        <f>IF($D85="","",VLOOKUP($D85,Lists!$AO$2:$AQ$78,3,FALSE))</f>
        <v/>
      </c>
      <c r="D85" s="277"/>
      <c r="E85" s="277"/>
      <c r="F85" s="293"/>
    </row>
    <row r="86" spans="2:6" s="279" customFormat="1" x14ac:dyDescent="0.35">
      <c r="B86" s="294" t="str">
        <f>IF($D86="","",VLOOKUP($D86,Lists!$AO$2:$AQ$78,2,FALSE))</f>
        <v/>
      </c>
      <c r="C86" s="294" t="str">
        <f>IF($D86="","",VLOOKUP($D86,Lists!$AO$2:$AQ$78,3,FALSE))</f>
        <v/>
      </c>
      <c r="D86" s="277"/>
      <c r="E86" s="277"/>
      <c r="F86" s="293"/>
    </row>
    <row r="87" spans="2:6" s="279" customFormat="1" x14ac:dyDescent="0.35">
      <c r="B87" s="294" t="str">
        <f>IF($D87="","",VLOOKUP($D87,Lists!$AO$2:$AQ$78,2,FALSE))</f>
        <v/>
      </c>
      <c r="C87" s="294" t="str">
        <f>IF($D87="","",VLOOKUP($D87,Lists!$AO$2:$AQ$78,3,FALSE))</f>
        <v/>
      </c>
      <c r="D87" s="277"/>
      <c r="E87" s="277"/>
      <c r="F87" s="293"/>
    </row>
    <row r="88" spans="2:6" s="279" customFormat="1" x14ac:dyDescent="0.35">
      <c r="B88" s="294" t="str">
        <f>IF($D88="","",VLOOKUP($D88,Lists!$AO$2:$AQ$78,2,FALSE))</f>
        <v/>
      </c>
      <c r="C88" s="294" t="str">
        <f>IF($D88="","",VLOOKUP($D88,Lists!$AO$2:$AQ$78,3,FALSE))</f>
        <v/>
      </c>
      <c r="D88" s="277"/>
      <c r="E88" s="277"/>
      <c r="F88" s="293"/>
    </row>
    <row r="89" spans="2:6" s="279" customFormat="1" x14ac:dyDescent="0.35">
      <c r="B89" s="294" t="str">
        <f>IF($D89="","",VLOOKUP($D89,Lists!$AO$2:$AQ$78,2,FALSE))</f>
        <v/>
      </c>
      <c r="C89" s="294" t="str">
        <f>IF($D89="","",VLOOKUP($D89,Lists!$AO$2:$AQ$78,3,FALSE))</f>
        <v/>
      </c>
      <c r="D89" s="277"/>
      <c r="E89" s="277"/>
      <c r="F89" s="293"/>
    </row>
    <row r="90" spans="2:6" s="279" customFormat="1" x14ac:dyDescent="0.35">
      <c r="B90" s="294" t="str">
        <f>IF($D90="","",VLOOKUP($D90,Lists!$AO$2:$AQ$78,2,FALSE))</f>
        <v/>
      </c>
      <c r="C90" s="294" t="str">
        <f>IF($D90="","",VLOOKUP($D90,Lists!$AO$2:$AQ$78,3,FALSE))</f>
        <v/>
      </c>
      <c r="D90" s="277"/>
      <c r="E90" s="277"/>
      <c r="F90" s="293"/>
    </row>
    <row r="91" spans="2:6" s="279" customFormat="1" x14ac:dyDescent="0.35">
      <c r="B91" s="294" t="str">
        <f>IF($D91="","",VLOOKUP($D91,Lists!$AO$2:$AQ$78,2,FALSE))</f>
        <v/>
      </c>
      <c r="C91" s="294" t="str">
        <f>IF($D91="","",VLOOKUP($D91,Lists!$AO$2:$AQ$78,3,FALSE))</f>
        <v/>
      </c>
      <c r="D91" s="277"/>
      <c r="E91" s="277"/>
      <c r="F91" s="293"/>
    </row>
    <row r="92" spans="2:6" s="279" customFormat="1" x14ac:dyDescent="0.35">
      <c r="B92" s="294" t="str">
        <f>IF($D92="","",VLOOKUP($D92,Lists!$AO$2:$AQ$78,2,FALSE))</f>
        <v/>
      </c>
      <c r="C92" s="294" t="str">
        <f>IF($D92="","",VLOOKUP($D92,Lists!$AO$2:$AQ$78,3,FALSE))</f>
        <v/>
      </c>
      <c r="D92" s="277"/>
      <c r="E92" s="277"/>
      <c r="F92" s="293"/>
    </row>
    <row r="93" spans="2:6" s="279" customFormat="1" x14ac:dyDescent="0.35">
      <c r="B93" s="294" t="str">
        <f>IF($D93="","",VLOOKUP($D93,Lists!$AO$2:$AQ$78,2,FALSE))</f>
        <v/>
      </c>
      <c r="C93" s="294" t="str">
        <f>IF($D93="","",VLOOKUP($D93,Lists!$AO$2:$AQ$78,3,FALSE))</f>
        <v/>
      </c>
      <c r="D93" s="277"/>
      <c r="E93" s="277"/>
      <c r="F93" s="293"/>
    </row>
    <row r="94" spans="2:6" s="279" customFormat="1" x14ac:dyDescent="0.35">
      <c r="B94" s="294" t="str">
        <f>IF($D94="","",VLOOKUP($D94,Lists!$AO$2:$AQ$78,2,FALSE))</f>
        <v/>
      </c>
      <c r="C94" s="294" t="str">
        <f>IF($D94="","",VLOOKUP($D94,Lists!$AO$2:$AQ$78,3,FALSE))</f>
        <v/>
      </c>
      <c r="D94" s="277"/>
      <c r="E94" s="277"/>
      <c r="F94" s="293"/>
    </row>
    <row r="95" spans="2:6" s="279" customFormat="1" x14ac:dyDescent="0.35">
      <c r="B95" s="294" t="str">
        <f>IF($D95="","",VLOOKUP($D95,Lists!$AO$2:$AQ$78,2,FALSE))</f>
        <v/>
      </c>
      <c r="C95" s="294" t="str">
        <f>IF($D95="","",VLOOKUP($D95,Lists!$AO$2:$AQ$78,3,FALSE))</f>
        <v/>
      </c>
      <c r="D95" s="277"/>
      <c r="E95" s="277"/>
      <c r="F95" s="293"/>
    </row>
    <row r="96" spans="2:6" s="279" customFormat="1" x14ac:dyDescent="0.35">
      <c r="B96" s="294" t="str">
        <f>IF($D96="","",VLOOKUP($D96,Lists!$AO$2:$AQ$78,2,FALSE))</f>
        <v/>
      </c>
      <c r="C96" s="294" t="str">
        <f>IF($D96="","",VLOOKUP($D96,Lists!$AO$2:$AQ$78,3,FALSE))</f>
        <v/>
      </c>
      <c r="D96" s="277"/>
      <c r="E96" s="277"/>
      <c r="F96" s="293"/>
    </row>
    <row r="97" spans="2:6" s="279" customFormat="1" x14ac:dyDescent="0.35">
      <c r="B97" s="294" t="str">
        <f>IF($D97="","",VLOOKUP($D97,Lists!$AO$2:$AQ$78,2,FALSE))</f>
        <v/>
      </c>
      <c r="C97" s="294" t="str">
        <f>IF($D97="","",VLOOKUP($D97,Lists!$AO$2:$AQ$78,3,FALSE))</f>
        <v/>
      </c>
      <c r="D97" s="277"/>
      <c r="E97" s="277"/>
      <c r="F97" s="293"/>
    </row>
    <row r="98" spans="2:6" s="279" customFormat="1" x14ac:dyDescent="0.35">
      <c r="B98" s="294" t="str">
        <f>IF($D98="","",VLOOKUP($D98,Lists!$AO$2:$AQ$78,2,FALSE))</f>
        <v/>
      </c>
      <c r="C98" s="294" t="str">
        <f>IF($D98="","",VLOOKUP($D98,Lists!$AO$2:$AQ$78,3,FALSE))</f>
        <v/>
      </c>
      <c r="D98" s="277"/>
      <c r="E98" s="277"/>
      <c r="F98" s="293"/>
    </row>
    <row r="99" spans="2:6" s="279" customFormat="1" x14ac:dyDescent="0.35">
      <c r="B99" s="294" t="str">
        <f>IF($D99="","",VLOOKUP($D99,Lists!$AO$2:$AQ$78,2,FALSE))</f>
        <v/>
      </c>
      <c r="C99" s="294" t="str">
        <f>IF($D99="","",VLOOKUP($D99,Lists!$AO$2:$AQ$78,3,FALSE))</f>
        <v/>
      </c>
      <c r="D99" s="277"/>
      <c r="E99" s="277"/>
      <c r="F99" s="293"/>
    </row>
    <row r="100" spans="2:6" s="279" customFormat="1" x14ac:dyDescent="0.35">
      <c r="B100" s="295" t="str">
        <f>IF($D100="","",VLOOKUP($D100,Lists!$AO$2:$AQ$78,2,FALSE))</f>
        <v/>
      </c>
      <c r="C100" s="295" t="str">
        <f>IF($D100="","",VLOOKUP($D100,Lists!$AO$2:$AQ$78,3,FALSE))</f>
        <v/>
      </c>
      <c r="D100" s="271"/>
      <c r="E100" s="271"/>
      <c r="F100" s="296"/>
    </row>
    <row r="101" spans="2:6" hidden="1" x14ac:dyDescent="0.35">
      <c r="B101" s="3"/>
      <c r="C101" s="3"/>
      <c r="D101" s="3"/>
    </row>
    <row r="102" spans="2:6" hidden="1" x14ac:dyDescent="0.35">
      <c r="B102" s="3"/>
      <c r="C102" s="3"/>
      <c r="D102" s="3"/>
    </row>
    <row r="103" spans="2:6" hidden="1" x14ac:dyDescent="0.35">
      <c r="B103" s="3"/>
      <c r="C103" s="3"/>
      <c r="D103" s="3"/>
    </row>
    <row r="104" spans="2:6" hidden="1" x14ac:dyDescent="0.35">
      <c r="B104" s="3"/>
      <c r="C104" s="3"/>
      <c r="D104" s="3"/>
    </row>
    <row r="105" spans="2:6" hidden="1" x14ac:dyDescent="0.35">
      <c r="B105" s="3"/>
      <c r="C105" s="3"/>
      <c r="D105" s="3"/>
    </row>
    <row r="106" spans="2:6" hidden="1" x14ac:dyDescent="0.35">
      <c r="B106" s="3"/>
      <c r="C106" s="3"/>
      <c r="D106" s="3"/>
    </row>
    <row r="107" spans="2:6" hidden="1" x14ac:dyDescent="0.35">
      <c r="B107" s="3"/>
      <c r="C107" s="3"/>
      <c r="D107" s="3"/>
    </row>
    <row r="108" spans="2:6" hidden="1" x14ac:dyDescent="0.35">
      <c r="B108" s="3"/>
      <c r="C108" s="3"/>
      <c r="D108" s="3"/>
    </row>
    <row r="109" spans="2:6" hidden="1" x14ac:dyDescent="0.35">
      <c r="B109" s="3"/>
      <c r="C109" s="3"/>
      <c r="D109" s="3"/>
    </row>
    <row r="110" spans="2:6" hidden="1" x14ac:dyDescent="0.35">
      <c r="B110" s="3"/>
      <c r="C110" s="3"/>
      <c r="D110" s="3"/>
    </row>
    <row r="111" spans="2:6" hidden="1" x14ac:dyDescent="0.35">
      <c r="B111" s="3"/>
      <c r="C111" s="3"/>
      <c r="D111" s="3"/>
    </row>
    <row r="112" spans="2:6" hidden="1" x14ac:dyDescent="0.35">
      <c r="B112" s="3"/>
      <c r="C112" s="3"/>
      <c r="D112" s="3"/>
    </row>
    <row r="113" spans="2:4" hidden="1" x14ac:dyDescent="0.35">
      <c r="B113" s="3"/>
      <c r="C113" s="3"/>
      <c r="D113" s="3"/>
    </row>
    <row r="114" spans="2:4" hidden="1" x14ac:dyDescent="0.35">
      <c r="B114" s="3"/>
      <c r="C114" s="3"/>
      <c r="D114" s="3"/>
    </row>
    <row r="115" spans="2:4" hidden="1" x14ac:dyDescent="0.35">
      <c r="B115" s="3"/>
      <c r="C115" s="3"/>
      <c r="D115" s="3"/>
    </row>
    <row r="116" spans="2:4" hidden="1" x14ac:dyDescent="0.35">
      <c r="B116" s="3"/>
      <c r="C116" s="3"/>
      <c r="D116" s="3"/>
    </row>
    <row r="117" spans="2:4" hidden="1" x14ac:dyDescent="0.35">
      <c r="B117" s="3"/>
      <c r="C117" s="3"/>
      <c r="D117" s="3"/>
    </row>
    <row r="118" spans="2:4" hidden="1" x14ac:dyDescent="0.35">
      <c r="B118" s="3"/>
      <c r="C118" s="3"/>
      <c r="D118" s="3"/>
    </row>
    <row r="119" spans="2:4" hidden="1" x14ac:dyDescent="0.35">
      <c r="B119" s="3"/>
      <c r="C119" s="3"/>
      <c r="D119" s="3"/>
    </row>
    <row r="120" spans="2:4" hidden="1" x14ac:dyDescent="0.35">
      <c r="B120" s="3"/>
      <c r="C120" s="3"/>
      <c r="D120" s="3"/>
    </row>
    <row r="121" spans="2:4" hidden="1" x14ac:dyDescent="0.35">
      <c r="B121" s="3"/>
      <c r="C121" s="3"/>
      <c r="D121" s="3"/>
    </row>
    <row r="122" spans="2:4" hidden="1" x14ac:dyDescent="0.35">
      <c r="B122" s="3"/>
      <c r="C122" s="3"/>
      <c r="D122" s="3"/>
    </row>
    <row r="123" spans="2:4" hidden="1" x14ac:dyDescent="0.35">
      <c r="B123" s="3"/>
      <c r="C123" s="3"/>
      <c r="D123" s="3"/>
    </row>
    <row r="124" spans="2:4" hidden="1" x14ac:dyDescent="0.35">
      <c r="B124" s="3"/>
      <c r="C124" s="3"/>
      <c r="D124" s="3"/>
    </row>
    <row r="125" spans="2:4" hidden="1" x14ac:dyDescent="0.35">
      <c r="B125" s="3"/>
      <c r="C125" s="3"/>
      <c r="D125" s="3"/>
    </row>
    <row r="126" spans="2:4" hidden="1" x14ac:dyDescent="0.35">
      <c r="B126" s="3"/>
      <c r="C126" s="3"/>
      <c r="D126" s="3"/>
    </row>
    <row r="127" spans="2:4" hidden="1" x14ac:dyDescent="0.35">
      <c r="B127" s="3"/>
      <c r="C127" s="3"/>
      <c r="D127" s="3"/>
    </row>
    <row r="128" spans="2:4" hidden="1" x14ac:dyDescent="0.35">
      <c r="B128" s="3"/>
      <c r="C128" s="3"/>
      <c r="D128" s="3"/>
    </row>
    <row r="129" spans="2:4" hidden="1" x14ac:dyDescent="0.35">
      <c r="B129" s="3"/>
      <c r="C129" s="3"/>
      <c r="D129" s="3"/>
    </row>
    <row r="130" spans="2:4" hidden="1" x14ac:dyDescent="0.35">
      <c r="B130" s="3"/>
      <c r="C130" s="3"/>
      <c r="D130" s="3"/>
    </row>
    <row r="131" spans="2:4" hidden="1" x14ac:dyDescent="0.35">
      <c r="B131" s="3"/>
      <c r="C131" s="3"/>
      <c r="D131" s="3"/>
    </row>
    <row r="132" spans="2:4" hidden="1" x14ac:dyDescent="0.35">
      <c r="B132" s="3"/>
      <c r="C132" s="3"/>
      <c r="D132" s="3"/>
    </row>
    <row r="133" spans="2:4" hidden="1" x14ac:dyDescent="0.35">
      <c r="B133" s="3"/>
      <c r="C133" s="3"/>
      <c r="D133" s="3"/>
    </row>
    <row r="134" spans="2:4" hidden="1" x14ac:dyDescent="0.35">
      <c r="B134" s="3"/>
      <c r="C134" s="3"/>
      <c r="D134" s="3"/>
    </row>
    <row r="135" spans="2:4" hidden="1" x14ac:dyDescent="0.35">
      <c r="B135" s="3"/>
      <c r="C135" s="3"/>
      <c r="D135" s="3"/>
    </row>
    <row r="136" spans="2:4" hidden="1" x14ac:dyDescent="0.35">
      <c r="B136" s="3"/>
      <c r="C136" s="3"/>
      <c r="D136" s="3"/>
    </row>
    <row r="137" spans="2:4" hidden="1" x14ac:dyDescent="0.35">
      <c r="B137" s="3"/>
      <c r="C137" s="3"/>
      <c r="D137" s="3"/>
    </row>
    <row r="138" spans="2:4" hidden="1" x14ac:dyDescent="0.35">
      <c r="B138" s="3"/>
      <c r="C138" s="3"/>
      <c r="D138" s="3"/>
    </row>
    <row r="139" spans="2:4" hidden="1" x14ac:dyDescent="0.35">
      <c r="B139" s="3"/>
      <c r="C139" s="3"/>
      <c r="D139" s="3"/>
    </row>
    <row r="140" spans="2:4" hidden="1" x14ac:dyDescent="0.35">
      <c r="B140" s="3"/>
      <c r="C140" s="3"/>
      <c r="D140" s="3"/>
    </row>
    <row r="141" spans="2:4" hidden="1" x14ac:dyDescent="0.35">
      <c r="B141" s="3"/>
      <c r="C141" s="3"/>
      <c r="D141" s="3"/>
    </row>
    <row r="142" spans="2:4" hidden="1" x14ac:dyDescent="0.35">
      <c r="B142" s="3"/>
      <c r="C142" s="3"/>
      <c r="D142" s="3"/>
    </row>
    <row r="143" spans="2:4" hidden="1" x14ac:dyDescent="0.35">
      <c r="B143" s="3"/>
      <c r="C143" s="3"/>
      <c r="D143" s="3"/>
    </row>
    <row r="144" spans="2:4" hidden="1" x14ac:dyDescent="0.35">
      <c r="B144" s="3"/>
      <c r="C144" s="3"/>
      <c r="D144" s="3"/>
    </row>
    <row r="145" spans="2:4" hidden="1" x14ac:dyDescent="0.35">
      <c r="B145" s="3"/>
      <c r="C145" s="3"/>
      <c r="D145" s="3"/>
    </row>
    <row r="146" spans="2:4" hidden="1" x14ac:dyDescent="0.35">
      <c r="B146" s="3"/>
      <c r="C146" s="3"/>
      <c r="D146" s="3"/>
    </row>
    <row r="147" spans="2:4" hidden="1" x14ac:dyDescent="0.35">
      <c r="B147" s="3"/>
      <c r="C147" s="3"/>
      <c r="D147" s="3"/>
    </row>
    <row r="148" spans="2:4" hidden="1" x14ac:dyDescent="0.35">
      <c r="B148" s="3"/>
      <c r="C148" s="3"/>
      <c r="D148" s="3"/>
    </row>
    <row r="149" spans="2:4" hidden="1" x14ac:dyDescent="0.35">
      <c r="B149" s="3"/>
      <c r="C149" s="3"/>
      <c r="D149" s="3"/>
    </row>
    <row r="150" spans="2:4" hidden="1" x14ac:dyDescent="0.35">
      <c r="B150" s="3"/>
      <c r="C150" s="3"/>
      <c r="D150" s="3"/>
    </row>
    <row r="151" spans="2:4" hidden="1" x14ac:dyDescent="0.35">
      <c r="B151" s="3"/>
      <c r="C151" s="3"/>
      <c r="D151" s="3"/>
    </row>
    <row r="152" spans="2:4" hidden="1" x14ac:dyDescent="0.35">
      <c r="B152" s="3"/>
      <c r="C152" s="3"/>
      <c r="D152" s="3"/>
    </row>
    <row r="153" spans="2:4" hidden="1" x14ac:dyDescent="0.35">
      <c r="B153" s="3"/>
      <c r="C153" s="3"/>
      <c r="D153" s="3"/>
    </row>
    <row r="154" spans="2:4" hidden="1" x14ac:dyDescent="0.35">
      <c r="B154" s="3"/>
      <c r="C154" s="3"/>
      <c r="D154" s="3"/>
    </row>
    <row r="155" spans="2:4" hidden="1" x14ac:dyDescent="0.35">
      <c r="B155" s="3"/>
      <c r="C155" s="3"/>
      <c r="D155" s="3"/>
    </row>
    <row r="156" spans="2:4" hidden="1" x14ac:dyDescent="0.35">
      <c r="B156" s="3"/>
      <c r="C156" s="3"/>
      <c r="D156" s="3"/>
    </row>
    <row r="157" spans="2:4" hidden="1" x14ac:dyDescent="0.35">
      <c r="B157" s="3"/>
      <c r="C157" s="3"/>
      <c r="D157" s="3"/>
    </row>
    <row r="158" spans="2:4" hidden="1" x14ac:dyDescent="0.35">
      <c r="B158" s="3"/>
      <c r="C158" s="3"/>
      <c r="D158" s="3"/>
    </row>
    <row r="159" spans="2:4" hidden="1" x14ac:dyDescent="0.35">
      <c r="B159" s="3"/>
      <c r="C159" s="3"/>
      <c r="D159" s="3"/>
    </row>
    <row r="160" spans="2:4" hidden="1" x14ac:dyDescent="0.35">
      <c r="B160" s="3"/>
      <c r="C160" s="3"/>
      <c r="D160" s="3"/>
    </row>
    <row r="161" spans="2:4" hidden="1" x14ac:dyDescent="0.35">
      <c r="B161" s="3"/>
      <c r="C161" s="3"/>
      <c r="D161" s="3"/>
    </row>
    <row r="162" spans="2:4" hidden="1" x14ac:dyDescent="0.35">
      <c r="B162" s="3"/>
      <c r="C162" s="3"/>
      <c r="D162" s="3"/>
    </row>
    <row r="163" spans="2:4" hidden="1" x14ac:dyDescent="0.35">
      <c r="B163" s="3"/>
      <c r="C163" s="3"/>
      <c r="D163" s="3"/>
    </row>
    <row r="164" spans="2:4" hidden="1" x14ac:dyDescent="0.35">
      <c r="B164" s="3"/>
      <c r="C164" s="3"/>
      <c r="D164" s="3"/>
    </row>
    <row r="165" spans="2:4" hidden="1" x14ac:dyDescent="0.35">
      <c r="B165" s="3"/>
      <c r="C165" s="3"/>
      <c r="D165" s="3"/>
    </row>
    <row r="166" spans="2:4" hidden="1" x14ac:dyDescent="0.35">
      <c r="B166" s="3"/>
      <c r="C166" s="3"/>
      <c r="D166" s="3"/>
    </row>
    <row r="167" spans="2:4" hidden="1" x14ac:dyDescent="0.35">
      <c r="B167" s="3"/>
      <c r="C167" s="3"/>
      <c r="D167" s="3"/>
    </row>
    <row r="168" spans="2:4" hidden="1" x14ac:dyDescent="0.35">
      <c r="B168" s="3"/>
      <c r="C168" s="3"/>
      <c r="D168" s="3"/>
    </row>
    <row r="169" spans="2:4" hidden="1" x14ac:dyDescent="0.35">
      <c r="B169" s="3"/>
      <c r="C169" s="3"/>
      <c r="D169" s="3"/>
    </row>
    <row r="170" spans="2:4" hidden="1" x14ac:dyDescent="0.35">
      <c r="B170" s="3"/>
      <c r="C170" s="3"/>
      <c r="D170" s="3"/>
    </row>
    <row r="171" spans="2:4" hidden="1" x14ac:dyDescent="0.35">
      <c r="B171" s="3"/>
      <c r="C171" s="3"/>
      <c r="D171" s="3"/>
    </row>
    <row r="172" spans="2:4" hidden="1" x14ac:dyDescent="0.35">
      <c r="B172" s="3"/>
      <c r="C172" s="3"/>
      <c r="D172" s="3"/>
    </row>
    <row r="173" spans="2:4" hidden="1" x14ac:dyDescent="0.35">
      <c r="B173" s="3"/>
      <c r="C173" s="3"/>
      <c r="D173" s="3"/>
    </row>
    <row r="174" spans="2:4" hidden="1" x14ac:dyDescent="0.35">
      <c r="B174" s="3"/>
      <c r="C174" s="3"/>
      <c r="D174" s="3"/>
    </row>
    <row r="175" spans="2:4" hidden="1" x14ac:dyDescent="0.35">
      <c r="B175" s="3"/>
      <c r="C175" s="3"/>
      <c r="D175" s="3"/>
    </row>
    <row r="176" spans="2:4" hidden="1" x14ac:dyDescent="0.35">
      <c r="B176" s="3"/>
      <c r="C176" s="3"/>
      <c r="D176" s="3"/>
    </row>
    <row r="177" spans="2:4" hidden="1" x14ac:dyDescent="0.35">
      <c r="B177" s="3"/>
      <c r="C177" s="3"/>
      <c r="D177" s="3"/>
    </row>
    <row r="178" spans="2:4" hidden="1" x14ac:dyDescent="0.35">
      <c r="B178" s="3"/>
      <c r="C178" s="3"/>
      <c r="D178" s="3"/>
    </row>
    <row r="179" spans="2:4" hidden="1" x14ac:dyDescent="0.35">
      <c r="B179" s="3"/>
      <c r="C179" s="3"/>
      <c r="D179" s="3"/>
    </row>
    <row r="180" spans="2:4" hidden="1" x14ac:dyDescent="0.35">
      <c r="B180" s="3"/>
      <c r="C180" s="3"/>
      <c r="D180" s="3"/>
    </row>
    <row r="181" spans="2:4" hidden="1" x14ac:dyDescent="0.35">
      <c r="B181" s="3"/>
      <c r="C181" s="3"/>
      <c r="D181" s="3"/>
    </row>
    <row r="182" spans="2:4" hidden="1" x14ac:dyDescent="0.35">
      <c r="B182" s="3"/>
      <c r="C182" s="3"/>
      <c r="D182" s="3"/>
    </row>
    <row r="183" spans="2:4" hidden="1" x14ac:dyDescent="0.35">
      <c r="B183" s="3"/>
      <c r="C183" s="3"/>
      <c r="D183" s="3"/>
    </row>
    <row r="184" spans="2:4" hidden="1" x14ac:dyDescent="0.35">
      <c r="B184" s="3"/>
      <c r="C184" s="3"/>
      <c r="D184" s="3"/>
    </row>
    <row r="185" spans="2:4" hidden="1" x14ac:dyDescent="0.35">
      <c r="B185" s="3"/>
      <c r="C185" s="3"/>
      <c r="D185" s="3"/>
    </row>
    <row r="186" spans="2:4" hidden="1" x14ac:dyDescent="0.35">
      <c r="B186" s="3"/>
      <c r="C186" s="3"/>
      <c r="D186" s="3"/>
    </row>
    <row r="187" spans="2:4" hidden="1" x14ac:dyDescent="0.35">
      <c r="B187" s="3"/>
      <c r="C187" s="3"/>
      <c r="D187" s="3"/>
    </row>
    <row r="188" spans="2:4" hidden="1" x14ac:dyDescent="0.35">
      <c r="B188" s="3"/>
      <c r="C188" s="3"/>
      <c r="D188" s="3"/>
    </row>
    <row r="189" spans="2:4" hidden="1" x14ac:dyDescent="0.35">
      <c r="B189" s="3"/>
      <c r="C189" s="3"/>
      <c r="D189" s="3"/>
    </row>
    <row r="190" spans="2:4" hidden="1" x14ac:dyDescent="0.35">
      <c r="B190" s="3"/>
      <c r="C190" s="3"/>
      <c r="D190" s="3"/>
    </row>
    <row r="191" spans="2:4" hidden="1" x14ac:dyDescent="0.35">
      <c r="B191" s="3"/>
      <c r="C191" s="3"/>
      <c r="D191" s="3"/>
    </row>
    <row r="192" spans="2:4" hidden="1" x14ac:dyDescent="0.35">
      <c r="B192" s="3"/>
      <c r="C192" s="3"/>
      <c r="D192" s="3"/>
    </row>
    <row r="193" spans="2:4" hidden="1" x14ac:dyDescent="0.35">
      <c r="B193" s="3"/>
      <c r="C193" s="3"/>
      <c r="D193" s="3"/>
    </row>
    <row r="194" spans="2:4" hidden="1" x14ac:dyDescent="0.35">
      <c r="B194" s="3"/>
      <c r="C194" s="3"/>
      <c r="D194" s="3"/>
    </row>
    <row r="195" spans="2:4" hidden="1" x14ac:dyDescent="0.35">
      <c r="B195" s="3"/>
      <c r="C195" s="3"/>
      <c r="D195" s="3"/>
    </row>
    <row r="196" spans="2:4" hidden="1" x14ac:dyDescent="0.35">
      <c r="B196" s="3"/>
      <c r="C196" s="3"/>
      <c r="D196" s="3"/>
    </row>
    <row r="197" spans="2:4" hidden="1" x14ac:dyDescent="0.35">
      <c r="B197" s="3"/>
      <c r="C197" s="3"/>
      <c r="D197" s="3"/>
    </row>
    <row r="198" spans="2:4" hidden="1" x14ac:dyDescent="0.35">
      <c r="B198" s="3"/>
      <c r="C198" s="3"/>
      <c r="D198" s="3"/>
    </row>
    <row r="199" spans="2:4" hidden="1" x14ac:dyDescent="0.35">
      <c r="B199" s="3"/>
      <c r="C199" s="3"/>
      <c r="D199" s="3"/>
    </row>
    <row r="200" spans="2:4" hidden="1" x14ac:dyDescent="0.35">
      <c r="B200" s="3"/>
      <c r="C200" s="3"/>
      <c r="D200" s="3"/>
    </row>
    <row r="201" spans="2:4" hidden="1" x14ac:dyDescent="0.35">
      <c r="B201" s="3"/>
      <c r="C201" s="3"/>
      <c r="D201" s="3"/>
    </row>
    <row r="202" spans="2:4" hidden="1" x14ac:dyDescent="0.35">
      <c r="B202" s="3"/>
      <c r="C202" s="3"/>
      <c r="D202" s="3"/>
    </row>
    <row r="203" spans="2:4" hidden="1" x14ac:dyDescent="0.35">
      <c r="B203" s="3"/>
      <c r="C203" s="3"/>
      <c r="D203" s="3"/>
    </row>
    <row r="204" spans="2:4" hidden="1" x14ac:dyDescent="0.35">
      <c r="B204" s="3"/>
      <c r="C204" s="3"/>
      <c r="D204" s="3"/>
    </row>
    <row r="205" spans="2:4" hidden="1" x14ac:dyDescent="0.35">
      <c r="B205" s="3"/>
      <c r="C205" s="3"/>
      <c r="D205" s="3"/>
    </row>
    <row r="206" spans="2:4" hidden="1" x14ac:dyDescent="0.35">
      <c r="B206" s="3"/>
      <c r="C206" s="3"/>
      <c r="D206" s="3"/>
    </row>
    <row r="207" spans="2:4" hidden="1" x14ac:dyDescent="0.35">
      <c r="B207" s="3"/>
      <c r="C207" s="3"/>
      <c r="D207" s="3"/>
    </row>
    <row r="208" spans="2:4" hidden="1" x14ac:dyDescent="0.35">
      <c r="B208" s="3"/>
      <c r="C208" s="3"/>
      <c r="D208" s="3"/>
    </row>
    <row r="209" spans="2:4" hidden="1" x14ac:dyDescent="0.35">
      <c r="B209" s="3"/>
      <c r="C209" s="3"/>
      <c r="D209" s="3"/>
    </row>
    <row r="210" spans="2:4" hidden="1" x14ac:dyDescent="0.35">
      <c r="B210" s="3"/>
      <c r="C210" s="3"/>
      <c r="D210" s="3"/>
    </row>
    <row r="211" spans="2:4" hidden="1" x14ac:dyDescent="0.35">
      <c r="B211" s="3"/>
      <c r="C211" s="3"/>
      <c r="D211" s="3"/>
    </row>
    <row r="212" spans="2:4" hidden="1" x14ac:dyDescent="0.35">
      <c r="B212" s="3"/>
      <c r="C212" s="3"/>
      <c r="D212" s="3"/>
    </row>
    <row r="213" spans="2:4" hidden="1" x14ac:dyDescent="0.35">
      <c r="B213" s="3"/>
      <c r="C213" s="3"/>
      <c r="D213" s="3"/>
    </row>
    <row r="214" spans="2:4" hidden="1" x14ac:dyDescent="0.35">
      <c r="B214" s="3"/>
      <c r="C214" s="3"/>
      <c r="D214" s="3"/>
    </row>
    <row r="215" spans="2:4" hidden="1" x14ac:dyDescent="0.35">
      <c r="B215" s="3"/>
      <c r="C215" s="3"/>
      <c r="D215" s="3"/>
    </row>
    <row r="216" spans="2:4" hidden="1" x14ac:dyDescent="0.35">
      <c r="B216" s="3"/>
      <c r="C216" s="3"/>
      <c r="D216" s="3"/>
    </row>
    <row r="217" spans="2:4" hidden="1" x14ac:dyDescent="0.35">
      <c r="B217" s="3"/>
      <c r="C217" s="3"/>
      <c r="D217" s="3"/>
    </row>
    <row r="218" spans="2:4" hidden="1" x14ac:dyDescent="0.35">
      <c r="B218" s="3"/>
      <c r="C218" s="3"/>
      <c r="D218" s="3"/>
    </row>
    <row r="219" spans="2:4" hidden="1" x14ac:dyDescent="0.35">
      <c r="B219" s="3"/>
      <c r="C219" s="3"/>
      <c r="D219" s="3"/>
    </row>
    <row r="220" spans="2:4" hidden="1" x14ac:dyDescent="0.35">
      <c r="B220" s="3"/>
      <c r="C220" s="3"/>
      <c r="D220" s="3"/>
    </row>
    <row r="221" spans="2:4" hidden="1" x14ac:dyDescent="0.35">
      <c r="B221" s="3"/>
      <c r="C221" s="3"/>
      <c r="D221" s="3"/>
    </row>
    <row r="222" spans="2:4" hidden="1" x14ac:dyDescent="0.35">
      <c r="B222" s="3"/>
      <c r="C222" s="3"/>
      <c r="D222" s="3"/>
    </row>
    <row r="223" spans="2:4" hidden="1" x14ac:dyDescent="0.35">
      <c r="B223" s="3"/>
      <c r="C223" s="3"/>
      <c r="D223" s="3"/>
    </row>
    <row r="224" spans="2:4" hidden="1" x14ac:dyDescent="0.35">
      <c r="B224" s="3"/>
      <c r="C224" s="3"/>
      <c r="D224" s="3"/>
    </row>
    <row r="225" spans="2:4" hidden="1" x14ac:dyDescent="0.35">
      <c r="B225" s="3"/>
      <c r="C225" s="3"/>
      <c r="D225" s="3"/>
    </row>
    <row r="226" spans="2:4" hidden="1" x14ac:dyDescent="0.35">
      <c r="B226" s="3"/>
      <c r="C226" s="3"/>
      <c r="D226" s="3"/>
    </row>
    <row r="227" spans="2:4" hidden="1" x14ac:dyDescent="0.35">
      <c r="B227" s="3"/>
      <c r="C227" s="3"/>
      <c r="D227" s="3"/>
    </row>
    <row r="228" spans="2:4" hidden="1" x14ac:dyDescent="0.35">
      <c r="B228" s="3"/>
      <c r="C228" s="3"/>
      <c r="D228" s="3"/>
    </row>
    <row r="229" spans="2:4" hidden="1" x14ac:dyDescent="0.35">
      <c r="B229" s="3"/>
      <c r="C229" s="3"/>
      <c r="D229" s="3"/>
    </row>
    <row r="230" spans="2:4" hidden="1" x14ac:dyDescent="0.35">
      <c r="B230" s="3"/>
      <c r="C230" s="3"/>
      <c r="D230" s="3"/>
    </row>
    <row r="231" spans="2:4" hidden="1" x14ac:dyDescent="0.35">
      <c r="B231" s="3"/>
      <c r="C231" s="3"/>
      <c r="D231" s="3"/>
    </row>
    <row r="232" spans="2:4" hidden="1" x14ac:dyDescent="0.35">
      <c r="B232" s="3"/>
      <c r="C232" s="3"/>
      <c r="D232" s="3"/>
    </row>
    <row r="233" spans="2:4" hidden="1" x14ac:dyDescent="0.35">
      <c r="B233" s="3"/>
      <c r="C233" s="3"/>
      <c r="D233" s="3"/>
    </row>
    <row r="234" spans="2:4" hidden="1" x14ac:dyDescent="0.35">
      <c r="B234" s="3"/>
      <c r="C234" s="3"/>
      <c r="D234" s="3"/>
    </row>
    <row r="235" spans="2:4" hidden="1" x14ac:dyDescent="0.35">
      <c r="B235" s="3"/>
      <c r="C235" s="3"/>
      <c r="D235" s="3"/>
    </row>
    <row r="236" spans="2:4" hidden="1" x14ac:dyDescent="0.35">
      <c r="B236" s="3"/>
      <c r="C236" s="3"/>
      <c r="D236" s="3"/>
    </row>
    <row r="237" spans="2:4" hidden="1" x14ac:dyDescent="0.35">
      <c r="B237" s="3"/>
      <c r="C237" s="3"/>
      <c r="D237" s="3"/>
    </row>
    <row r="238" spans="2:4" hidden="1" x14ac:dyDescent="0.35">
      <c r="B238" s="3"/>
      <c r="C238" s="3"/>
      <c r="D238" s="3"/>
    </row>
    <row r="239" spans="2:4" hidden="1" x14ac:dyDescent="0.35">
      <c r="B239" s="3"/>
      <c r="C239" s="3"/>
      <c r="D239" s="3"/>
    </row>
    <row r="240" spans="2:4" hidden="1" x14ac:dyDescent="0.35">
      <c r="B240" s="3"/>
      <c r="C240" s="3"/>
      <c r="D240" s="3"/>
    </row>
    <row r="241" spans="2:4" hidden="1" x14ac:dyDescent="0.35">
      <c r="B241" s="3"/>
      <c r="C241" s="3"/>
      <c r="D241" s="3"/>
    </row>
    <row r="242" spans="2:4" hidden="1" x14ac:dyDescent="0.35">
      <c r="B242" s="3"/>
      <c r="C242" s="3"/>
      <c r="D242" s="3"/>
    </row>
    <row r="243" spans="2:4" hidden="1" x14ac:dyDescent="0.35">
      <c r="B243" s="3"/>
      <c r="C243" s="3"/>
      <c r="D243" s="3"/>
    </row>
    <row r="244" spans="2:4" hidden="1" x14ac:dyDescent="0.35">
      <c r="B244" s="3"/>
      <c r="C244" s="3"/>
      <c r="D244" s="3"/>
    </row>
    <row r="245" spans="2:4" hidden="1" x14ac:dyDescent="0.35">
      <c r="B245" s="3"/>
      <c r="C245" s="3"/>
      <c r="D245" s="3"/>
    </row>
    <row r="246" spans="2:4" hidden="1" x14ac:dyDescent="0.35">
      <c r="B246" s="3"/>
      <c r="C246" s="3"/>
      <c r="D246" s="3"/>
    </row>
    <row r="247" spans="2:4" hidden="1" x14ac:dyDescent="0.35">
      <c r="B247" s="3"/>
      <c r="C247" s="3"/>
      <c r="D247" s="3"/>
    </row>
    <row r="248" spans="2:4" hidden="1" x14ac:dyDescent="0.35">
      <c r="B248" s="3"/>
      <c r="C248" s="3"/>
      <c r="D248" s="3"/>
    </row>
    <row r="249" spans="2:4" hidden="1" x14ac:dyDescent="0.35">
      <c r="B249" s="3"/>
      <c r="C249" s="3"/>
      <c r="D249" s="3"/>
    </row>
    <row r="250" spans="2:4" hidden="1" x14ac:dyDescent="0.35">
      <c r="B250" s="3"/>
      <c r="C250" s="3"/>
      <c r="D250" s="3"/>
    </row>
    <row r="251" spans="2:4" hidden="1" x14ac:dyDescent="0.35">
      <c r="B251" s="3"/>
      <c r="C251" s="3"/>
      <c r="D251" s="3"/>
    </row>
    <row r="252" spans="2:4" hidden="1" x14ac:dyDescent="0.35">
      <c r="B252" s="3"/>
      <c r="C252" s="3"/>
      <c r="D252" s="3"/>
    </row>
    <row r="253" spans="2:4" hidden="1" x14ac:dyDescent="0.35">
      <c r="B253" s="3"/>
      <c r="C253" s="3"/>
      <c r="D253" s="3"/>
    </row>
    <row r="254" spans="2:4" hidden="1" x14ac:dyDescent="0.35">
      <c r="B254" s="3"/>
      <c r="C254" s="3"/>
      <c r="D254" s="3"/>
    </row>
    <row r="255" spans="2:4" hidden="1" x14ac:dyDescent="0.35">
      <c r="B255" s="3"/>
      <c r="C255" s="3"/>
      <c r="D255" s="3"/>
    </row>
    <row r="256" spans="2:4" hidden="1" x14ac:dyDescent="0.35">
      <c r="B256" s="3"/>
      <c r="C256" s="3"/>
      <c r="D256" s="3"/>
    </row>
    <row r="257" spans="2:4" hidden="1" x14ac:dyDescent="0.35">
      <c r="B257" s="3"/>
      <c r="C257" s="3"/>
      <c r="D257" s="3"/>
    </row>
    <row r="258" spans="2:4" hidden="1" x14ac:dyDescent="0.35">
      <c r="B258" s="3"/>
      <c r="C258" s="3"/>
      <c r="D258" s="3"/>
    </row>
    <row r="259" spans="2:4" hidden="1" x14ac:dyDescent="0.35">
      <c r="B259" s="3"/>
      <c r="C259" s="3"/>
      <c r="D259" s="3"/>
    </row>
    <row r="260" spans="2:4" hidden="1" x14ac:dyDescent="0.35">
      <c r="B260" s="3"/>
      <c r="C260" s="3"/>
      <c r="D260" s="3"/>
    </row>
    <row r="261" spans="2:4" hidden="1" x14ac:dyDescent="0.35">
      <c r="B261" s="3"/>
      <c r="C261" s="3"/>
      <c r="D261" s="3"/>
    </row>
    <row r="262" spans="2:4" hidden="1" x14ac:dyDescent="0.35">
      <c r="B262" s="3"/>
      <c r="C262" s="3"/>
      <c r="D262" s="3"/>
    </row>
    <row r="263" spans="2:4" hidden="1" x14ac:dyDescent="0.35">
      <c r="B263" s="3"/>
      <c r="C263" s="3"/>
      <c r="D263" s="3"/>
    </row>
    <row r="264" spans="2:4" hidden="1" x14ac:dyDescent="0.35">
      <c r="B264" s="3"/>
      <c r="C264" s="3"/>
      <c r="D264" s="3"/>
    </row>
    <row r="265" spans="2:4" hidden="1" x14ac:dyDescent="0.35">
      <c r="B265" s="3"/>
      <c r="C265" s="3"/>
      <c r="D265" s="3"/>
    </row>
    <row r="266" spans="2:4" hidden="1" x14ac:dyDescent="0.35">
      <c r="B266" s="3"/>
      <c r="C266" s="3"/>
      <c r="D266" s="3"/>
    </row>
    <row r="267" spans="2:4" hidden="1" x14ac:dyDescent="0.35">
      <c r="B267" s="3"/>
      <c r="C267" s="3"/>
      <c r="D267" s="3"/>
    </row>
    <row r="268" spans="2:4" hidden="1" x14ac:dyDescent="0.35">
      <c r="B268" s="3"/>
      <c r="C268" s="3"/>
      <c r="D268" s="3"/>
    </row>
    <row r="269" spans="2:4" hidden="1" x14ac:dyDescent="0.35">
      <c r="B269" s="3"/>
      <c r="C269" s="3"/>
      <c r="D269" s="3"/>
    </row>
    <row r="270" spans="2:4" hidden="1" x14ac:dyDescent="0.35">
      <c r="B270" s="3"/>
      <c r="C270" s="3"/>
      <c r="D270" s="3"/>
    </row>
    <row r="271" spans="2:4" hidden="1" x14ac:dyDescent="0.35">
      <c r="B271" s="3"/>
      <c r="C271" s="3"/>
      <c r="D271" s="3"/>
    </row>
    <row r="272" spans="2:4" hidden="1" x14ac:dyDescent="0.35">
      <c r="B272" s="3"/>
      <c r="C272" s="3"/>
      <c r="D272" s="3"/>
    </row>
    <row r="273" spans="2:4" hidden="1" x14ac:dyDescent="0.35">
      <c r="B273" s="3"/>
      <c r="C273" s="3"/>
      <c r="D273" s="3"/>
    </row>
    <row r="274" spans="2:4" hidden="1" x14ac:dyDescent="0.35">
      <c r="B274" s="3"/>
      <c r="C274" s="3"/>
      <c r="D274" s="3"/>
    </row>
    <row r="275" spans="2:4" hidden="1" x14ac:dyDescent="0.35">
      <c r="B275" s="3"/>
      <c r="C275" s="3"/>
      <c r="D275" s="3"/>
    </row>
    <row r="276" spans="2:4" hidden="1" x14ac:dyDescent="0.35">
      <c r="B276" s="3"/>
      <c r="C276" s="3"/>
      <c r="D276" s="3"/>
    </row>
    <row r="277" spans="2:4" hidden="1" x14ac:dyDescent="0.35">
      <c r="B277" s="3"/>
      <c r="C277" s="3"/>
      <c r="D277" s="3"/>
    </row>
    <row r="278" spans="2:4" hidden="1" x14ac:dyDescent="0.35">
      <c r="B278" s="3"/>
      <c r="C278" s="3"/>
      <c r="D278" s="3"/>
    </row>
    <row r="279" spans="2:4" hidden="1" x14ac:dyDescent="0.35">
      <c r="B279" s="3"/>
      <c r="C279" s="3"/>
      <c r="D279" s="3"/>
    </row>
    <row r="280" spans="2:4" hidden="1" x14ac:dyDescent="0.35">
      <c r="B280" s="3"/>
      <c r="C280" s="3"/>
      <c r="D280" s="3"/>
    </row>
    <row r="281" spans="2:4" hidden="1" x14ac:dyDescent="0.35">
      <c r="B281" s="3"/>
      <c r="C281" s="3"/>
      <c r="D281" s="3"/>
    </row>
    <row r="282" spans="2:4" hidden="1" x14ac:dyDescent="0.35">
      <c r="B282" s="3"/>
      <c r="C282" s="3"/>
      <c r="D282" s="3"/>
    </row>
    <row r="283" spans="2:4" hidden="1" x14ac:dyDescent="0.35">
      <c r="B283" s="3"/>
      <c r="C283" s="3"/>
      <c r="D283" s="3"/>
    </row>
    <row r="284" spans="2:4" hidden="1" x14ac:dyDescent="0.35">
      <c r="B284" s="3"/>
      <c r="C284" s="3"/>
      <c r="D284" s="3"/>
    </row>
    <row r="285" spans="2:4" hidden="1" x14ac:dyDescent="0.35">
      <c r="B285" s="3"/>
      <c r="C285" s="3"/>
      <c r="D285" s="3"/>
    </row>
    <row r="286" spans="2:4" hidden="1" x14ac:dyDescent="0.35">
      <c r="B286" s="3"/>
      <c r="C286" s="3"/>
      <c r="D286" s="3"/>
    </row>
    <row r="287" spans="2:4" hidden="1" x14ac:dyDescent="0.35">
      <c r="B287" s="3"/>
      <c r="C287" s="3"/>
      <c r="D287" s="3"/>
    </row>
    <row r="288" spans="2:4" hidden="1" x14ac:dyDescent="0.35">
      <c r="B288" s="3"/>
      <c r="C288" s="3"/>
      <c r="D288" s="3"/>
    </row>
    <row r="289" spans="2:4" hidden="1" x14ac:dyDescent="0.35">
      <c r="B289" s="3"/>
      <c r="C289" s="3"/>
      <c r="D289" s="3"/>
    </row>
    <row r="290" spans="2:4" hidden="1" x14ac:dyDescent="0.35">
      <c r="B290" s="3"/>
      <c r="C290" s="3"/>
      <c r="D290" s="3"/>
    </row>
    <row r="291" spans="2:4" hidden="1" x14ac:dyDescent="0.35">
      <c r="B291" s="3"/>
      <c r="C291" s="3"/>
      <c r="D291" s="3"/>
    </row>
    <row r="292" spans="2:4" hidden="1" x14ac:dyDescent="0.35">
      <c r="B292" s="3"/>
      <c r="C292" s="3"/>
      <c r="D292" s="3"/>
    </row>
    <row r="293" spans="2:4" hidden="1" x14ac:dyDescent="0.35">
      <c r="B293" s="3"/>
      <c r="C293" s="3"/>
      <c r="D293" s="3"/>
    </row>
    <row r="294" spans="2:4" hidden="1" x14ac:dyDescent="0.35">
      <c r="B294" s="3"/>
      <c r="C294" s="3"/>
      <c r="D294" s="3"/>
    </row>
    <row r="295" spans="2:4" hidden="1" x14ac:dyDescent="0.35">
      <c r="B295" s="3"/>
      <c r="C295" s="3"/>
      <c r="D295" s="3"/>
    </row>
    <row r="296" spans="2:4" hidden="1" x14ac:dyDescent="0.35">
      <c r="B296" s="3"/>
      <c r="C296" s="3"/>
      <c r="D296" s="3"/>
    </row>
    <row r="297" spans="2:4" hidden="1" x14ac:dyDescent="0.35">
      <c r="B297" s="3"/>
      <c r="C297" s="3"/>
      <c r="D297" s="3"/>
    </row>
    <row r="298" spans="2:4" hidden="1" x14ac:dyDescent="0.35">
      <c r="B298" s="3"/>
      <c r="C298" s="3"/>
      <c r="D298" s="3"/>
    </row>
    <row r="299" spans="2:4" hidden="1" x14ac:dyDescent="0.35">
      <c r="B299" s="3"/>
      <c r="C299" s="3"/>
      <c r="D299" s="3"/>
    </row>
    <row r="300" spans="2:4" hidden="1" x14ac:dyDescent="0.35">
      <c r="B300" s="3"/>
      <c r="C300" s="3"/>
      <c r="D300" s="3"/>
    </row>
    <row r="301" spans="2:4" hidden="1" x14ac:dyDescent="0.35">
      <c r="B301" s="3"/>
      <c r="C301" s="3"/>
      <c r="D301" s="3"/>
    </row>
    <row r="302" spans="2:4" hidden="1" x14ac:dyDescent="0.35">
      <c r="B302" s="3"/>
      <c r="C302" s="3"/>
      <c r="D302" s="3"/>
    </row>
    <row r="303" spans="2:4" hidden="1" x14ac:dyDescent="0.35">
      <c r="B303" s="3"/>
      <c r="C303" s="3"/>
      <c r="D303" s="3"/>
    </row>
    <row r="304" spans="2:4" hidden="1" x14ac:dyDescent="0.35">
      <c r="B304" s="3"/>
      <c r="C304" s="3"/>
      <c r="D304" s="3"/>
    </row>
    <row r="305" spans="2:4" hidden="1" x14ac:dyDescent="0.35">
      <c r="B305" s="3"/>
      <c r="C305" s="3"/>
      <c r="D305" s="3"/>
    </row>
    <row r="306" spans="2:4" hidden="1" x14ac:dyDescent="0.35">
      <c r="B306" s="3"/>
      <c r="C306" s="3"/>
      <c r="D306" s="3"/>
    </row>
    <row r="307" spans="2:4" hidden="1" x14ac:dyDescent="0.35">
      <c r="B307" s="3"/>
      <c r="C307" s="3"/>
      <c r="D307" s="3"/>
    </row>
    <row r="308" spans="2:4" hidden="1" x14ac:dyDescent="0.35">
      <c r="B308" s="3"/>
      <c r="C308" s="3"/>
      <c r="D308" s="3"/>
    </row>
    <row r="309" spans="2:4" hidden="1" x14ac:dyDescent="0.35">
      <c r="B309" s="3"/>
      <c r="C309" s="3"/>
      <c r="D309" s="3"/>
    </row>
    <row r="310" spans="2:4" hidden="1" x14ac:dyDescent="0.35">
      <c r="B310" s="3"/>
      <c r="C310" s="3"/>
      <c r="D310" s="3"/>
    </row>
    <row r="311" spans="2:4" hidden="1" x14ac:dyDescent="0.35">
      <c r="B311" s="3"/>
      <c r="C311" s="3"/>
      <c r="D311" s="3"/>
    </row>
    <row r="312" spans="2:4" hidden="1" x14ac:dyDescent="0.35">
      <c r="B312" s="3"/>
      <c r="C312" s="3"/>
      <c r="D312" s="3"/>
    </row>
    <row r="313" spans="2:4" hidden="1" x14ac:dyDescent="0.35">
      <c r="B313" s="3"/>
      <c r="C313" s="3"/>
      <c r="D313" s="3"/>
    </row>
    <row r="314" spans="2:4" hidden="1" x14ac:dyDescent="0.35">
      <c r="B314" s="3"/>
      <c r="C314" s="3"/>
      <c r="D314" s="3"/>
    </row>
    <row r="315" spans="2:4" hidden="1" x14ac:dyDescent="0.35">
      <c r="B315" s="3"/>
      <c r="C315" s="3"/>
      <c r="D315" s="3"/>
    </row>
    <row r="316" spans="2:4" hidden="1" x14ac:dyDescent="0.35">
      <c r="B316" s="3"/>
      <c r="C316" s="3"/>
      <c r="D316" s="3"/>
    </row>
    <row r="317" spans="2:4" hidden="1" x14ac:dyDescent="0.35">
      <c r="B317" s="3"/>
      <c r="C317" s="3"/>
      <c r="D317" s="3"/>
    </row>
    <row r="318" spans="2:4" hidden="1" x14ac:dyDescent="0.35">
      <c r="B318" s="3"/>
      <c r="C318" s="3"/>
      <c r="D318" s="3"/>
    </row>
    <row r="319" spans="2:4" hidden="1" x14ac:dyDescent="0.35">
      <c r="B319" s="3"/>
      <c r="C319" s="3"/>
      <c r="D319" s="3"/>
    </row>
    <row r="320" spans="2:4" hidden="1" x14ac:dyDescent="0.35">
      <c r="B320" s="3"/>
      <c r="C320" s="3"/>
      <c r="D320" s="3"/>
    </row>
    <row r="321" spans="2:4" hidden="1" x14ac:dyDescent="0.35">
      <c r="B321" s="3"/>
      <c r="C321" s="3"/>
      <c r="D321" s="3"/>
    </row>
    <row r="322" spans="2:4" hidden="1" x14ac:dyDescent="0.35">
      <c r="B322" s="3"/>
      <c r="C322" s="3"/>
      <c r="D322" s="3"/>
    </row>
    <row r="323" spans="2:4" hidden="1" x14ac:dyDescent="0.35">
      <c r="B323" s="3"/>
      <c r="C323" s="3"/>
      <c r="D323" s="3"/>
    </row>
    <row r="324" spans="2:4" hidden="1" x14ac:dyDescent="0.35">
      <c r="B324" s="3"/>
      <c r="C324" s="3"/>
      <c r="D324" s="3"/>
    </row>
    <row r="325" spans="2:4" hidden="1" x14ac:dyDescent="0.35">
      <c r="B325" s="3"/>
      <c r="C325" s="3"/>
      <c r="D325" s="3"/>
    </row>
    <row r="326" spans="2:4" hidden="1" x14ac:dyDescent="0.35">
      <c r="B326" s="3"/>
      <c r="C326" s="3"/>
      <c r="D326" s="3"/>
    </row>
    <row r="327" spans="2:4" hidden="1" x14ac:dyDescent="0.35">
      <c r="B327" s="3"/>
      <c r="C327" s="3"/>
      <c r="D327" s="3"/>
    </row>
    <row r="328" spans="2:4" hidden="1" x14ac:dyDescent="0.35">
      <c r="B328" s="3"/>
      <c r="C328" s="3"/>
      <c r="D328" s="3"/>
    </row>
    <row r="329" spans="2:4" hidden="1" x14ac:dyDescent="0.35">
      <c r="B329" s="3"/>
      <c r="C329" s="3"/>
      <c r="D329" s="3"/>
    </row>
    <row r="330" spans="2:4" hidden="1" x14ac:dyDescent="0.35">
      <c r="B330" s="3"/>
      <c r="C330" s="3"/>
      <c r="D330" s="3"/>
    </row>
    <row r="331" spans="2:4" hidden="1" x14ac:dyDescent="0.35">
      <c r="B331" s="3"/>
      <c r="C331" s="3"/>
      <c r="D331" s="3"/>
    </row>
    <row r="332" spans="2:4" hidden="1" x14ac:dyDescent="0.35">
      <c r="B332" s="3"/>
      <c r="C332" s="3"/>
      <c r="D332" s="3"/>
    </row>
    <row r="333" spans="2:4" hidden="1" x14ac:dyDescent="0.35">
      <c r="B333" s="3"/>
      <c r="C333" s="3"/>
      <c r="D333" s="3"/>
    </row>
    <row r="334" spans="2:4" hidden="1" x14ac:dyDescent="0.35">
      <c r="B334" s="3"/>
      <c r="C334" s="3"/>
      <c r="D334" s="3"/>
    </row>
    <row r="335" spans="2:4" hidden="1" x14ac:dyDescent="0.35">
      <c r="B335" s="3"/>
      <c r="C335" s="3"/>
      <c r="D335" s="3"/>
    </row>
    <row r="336" spans="2:4" hidden="1" x14ac:dyDescent="0.35">
      <c r="B336" s="3"/>
      <c r="C336" s="3"/>
      <c r="D336" s="3"/>
    </row>
    <row r="337" spans="2:4" hidden="1" x14ac:dyDescent="0.35">
      <c r="B337" s="3"/>
      <c r="C337" s="3"/>
      <c r="D337" s="3"/>
    </row>
    <row r="338" spans="2:4" hidden="1" x14ac:dyDescent="0.35">
      <c r="B338" s="3"/>
      <c r="C338" s="3"/>
      <c r="D338" s="3"/>
    </row>
    <row r="339" spans="2:4" hidden="1" x14ac:dyDescent="0.35">
      <c r="B339" s="3"/>
      <c r="C339" s="3"/>
      <c r="D339" s="3"/>
    </row>
    <row r="340" spans="2:4" hidden="1" x14ac:dyDescent="0.35">
      <c r="B340" s="3"/>
      <c r="C340" s="3"/>
      <c r="D340" s="3"/>
    </row>
    <row r="341" spans="2:4" hidden="1" x14ac:dyDescent="0.35">
      <c r="B341" s="3"/>
      <c r="C341" s="3"/>
      <c r="D341" s="3"/>
    </row>
    <row r="342" spans="2:4" hidden="1" x14ac:dyDescent="0.35">
      <c r="B342" s="3"/>
      <c r="C342" s="3"/>
      <c r="D342" s="3"/>
    </row>
    <row r="343" spans="2:4" hidden="1" x14ac:dyDescent="0.35">
      <c r="B343" s="3"/>
      <c r="C343" s="3"/>
      <c r="D343" s="3"/>
    </row>
    <row r="344" spans="2:4" hidden="1" x14ac:dyDescent="0.35">
      <c r="B344" s="3"/>
      <c r="C344" s="3"/>
      <c r="D344" s="3"/>
    </row>
    <row r="345" spans="2:4" hidden="1" x14ac:dyDescent="0.35">
      <c r="B345" s="3"/>
      <c r="C345" s="3"/>
      <c r="D345" s="3"/>
    </row>
    <row r="346" spans="2:4" hidden="1" x14ac:dyDescent="0.35">
      <c r="B346" s="3"/>
      <c r="C346" s="3"/>
      <c r="D346" s="3"/>
    </row>
    <row r="347" spans="2:4" hidden="1" x14ac:dyDescent="0.35">
      <c r="B347" s="3"/>
      <c r="C347" s="3"/>
      <c r="D347" s="3"/>
    </row>
    <row r="348" spans="2:4" hidden="1" x14ac:dyDescent="0.35">
      <c r="B348" s="3"/>
      <c r="C348" s="3"/>
      <c r="D348" s="3"/>
    </row>
    <row r="349" spans="2:4" hidden="1" x14ac:dyDescent="0.35">
      <c r="B349" s="3"/>
      <c r="C349" s="3"/>
      <c r="D349" s="3"/>
    </row>
    <row r="350" spans="2:4" hidden="1" x14ac:dyDescent="0.35">
      <c r="B350" s="3"/>
      <c r="C350" s="3"/>
      <c r="D350" s="3"/>
    </row>
    <row r="351" spans="2:4" hidden="1" x14ac:dyDescent="0.35">
      <c r="B351" s="3"/>
      <c r="C351" s="3"/>
      <c r="D351" s="3"/>
    </row>
    <row r="352" spans="2:4" hidden="1" x14ac:dyDescent="0.35">
      <c r="B352" s="3"/>
      <c r="C352" s="3"/>
      <c r="D352" s="3"/>
    </row>
    <row r="353" spans="2:4" hidden="1" x14ac:dyDescent="0.35">
      <c r="B353" s="3"/>
      <c r="C353" s="3"/>
      <c r="D353" s="3"/>
    </row>
    <row r="354" spans="2:4" hidden="1" x14ac:dyDescent="0.35">
      <c r="B354" s="3"/>
      <c r="C354" s="3"/>
      <c r="D354" s="3"/>
    </row>
    <row r="355" spans="2:4" hidden="1" x14ac:dyDescent="0.35">
      <c r="B355" s="3"/>
      <c r="C355" s="3"/>
      <c r="D355" s="3"/>
    </row>
    <row r="356" spans="2:4" hidden="1" x14ac:dyDescent="0.35">
      <c r="B356" s="3"/>
      <c r="C356" s="3"/>
      <c r="D356" s="3"/>
    </row>
    <row r="357" spans="2:4" hidden="1" x14ac:dyDescent="0.35">
      <c r="B357" s="3"/>
      <c r="C357" s="3"/>
      <c r="D357" s="3"/>
    </row>
    <row r="358" spans="2:4" hidden="1" x14ac:dyDescent="0.35">
      <c r="B358" s="3"/>
      <c r="C358" s="3"/>
      <c r="D358" s="3"/>
    </row>
    <row r="359" spans="2:4" hidden="1" x14ac:dyDescent="0.35">
      <c r="B359" s="3"/>
      <c r="C359" s="3"/>
      <c r="D359" s="3"/>
    </row>
    <row r="360" spans="2:4" hidden="1" x14ac:dyDescent="0.35">
      <c r="B360" s="3"/>
      <c r="C360" s="3"/>
      <c r="D360" s="3"/>
    </row>
    <row r="361" spans="2:4" hidden="1" x14ac:dyDescent="0.35">
      <c r="B361" s="3"/>
      <c r="C361" s="3"/>
      <c r="D361" s="3"/>
    </row>
    <row r="362" spans="2:4" hidden="1" x14ac:dyDescent="0.35">
      <c r="B362" s="3"/>
      <c r="C362" s="3"/>
      <c r="D362" s="3"/>
    </row>
    <row r="363" spans="2:4" hidden="1" x14ac:dyDescent="0.35">
      <c r="B363" s="3"/>
      <c r="C363" s="3"/>
      <c r="D363" s="3"/>
    </row>
    <row r="364" spans="2:4" hidden="1" x14ac:dyDescent="0.35">
      <c r="B364" s="3"/>
      <c r="C364" s="3"/>
      <c r="D364" s="3"/>
    </row>
    <row r="365" spans="2:4" hidden="1" x14ac:dyDescent="0.35">
      <c r="B365" s="3"/>
      <c r="C365" s="3"/>
      <c r="D365" s="3"/>
    </row>
    <row r="366" spans="2:4" hidden="1" x14ac:dyDescent="0.35">
      <c r="B366" s="3"/>
      <c r="C366" s="3"/>
      <c r="D366" s="3"/>
    </row>
    <row r="367" spans="2:4" hidden="1" x14ac:dyDescent="0.35">
      <c r="B367" s="3"/>
      <c r="C367" s="3"/>
      <c r="D367" s="3"/>
    </row>
    <row r="368" spans="2:4" hidden="1" x14ac:dyDescent="0.35">
      <c r="B368" s="3"/>
      <c r="C368" s="3"/>
      <c r="D368" s="3"/>
    </row>
    <row r="369" spans="2:4" hidden="1" x14ac:dyDescent="0.35">
      <c r="B369" s="3"/>
      <c r="C369" s="3"/>
      <c r="D369" s="3"/>
    </row>
    <row r="370" spans="2:4" hidden="1" x14ac:dyDescent="0.35">
      <c r="B370" s="3"/>
      <c r="C370" s="3"/>
      <c r="D370" s="3"/>
    </row>
    <row r="371" spans="2:4" hidden="1" x14ac:dyDescent="0.35">
      <c r="B371" s="3"/>
      <c r="C371" s="3"/>
      <c r="D371" s="3"/>
    </row>
    <row r="372" spans="2:4" hidden="1" x14ac:dyDescent="0.35">
      <c r="B372" s="3"/>
      <c r="C372" s="3"/>
      <c r="D372" s="3"/>
    </row>
    <row r="373" spans="2:4" hidden="1" x14ac:dyDescent="0.35">
      <c r="B373" s="3"/>
      <c r="C373" s="3"/>
      <c r="D373" s="3"/>
    </row>
    <row r="374" spans="2:4" hidden="1" x14ac:dyDescent="0.35">
      <c r="B374" s="3"/>
      <c r="C374" s="3"/>
      <c r="D374" s="3"/>
    </row>
    <row r="375" spans="2:4" hidden="1" x14ac:dyDescent="0.35">
      <c r="B375" s="3"/>
      <c r="C375" s="3"/>
      <c r="D375" s="3"/>
    </row>
    <row r="376" spans="2:4" hidden="1" x14ac:dyDescent="0.35">
      <c r="B376" s="3"/>
      <c r="C376" s="3"/>
      <c r="D376" s="3"/>
    </row>
    <row r="377" spans="2:4" hidden="1" x14ac:dyDescent="0.35">
      <c r="B377" s="3"/>
      <c r="C377" s="3"/>
      <c r="D377" s="3"/>
    </row>
    <row r="378" spans="2:4" hidden="1" x14ac:dyDescent="0.35">
      <c r="B378" s="3"/>
      <c r="C378" s="3"/>
      <c r="D378" s="3"/>
    </row>
    <row r="379" spans="2:4" hidden="1" x14ac:dyDescent="0.35">
      <c r="B379" s="3"/>
      <c r="C379" s="3"/>
      <c r="D379" s="3"/>
    </row>
    <row r="380" spans="2:4" hidden="1" x14ac:dyDescent="0.35">
      <c r="B380" s="3"/>
      <c r="C380" s="3"/>
      <c r="D380" s="3"/>
    </row>
    <row r="381" spans="2:4" hidden="1" x14ac:dyDescent="0.35">
      <c r="B381" s="3"/>
      <c r="C381" s="3"/>
      <c r="D381" s="3"/>
    </row>
    <row r="382" spans="2:4" hidden="1" x14ac:dyDescent="0.35">
      <c r="B382" s="3"/>
      <c r="C382" s="3"/>
      <c r="D382" s="3"/>
    </row>
    <row r="383" spans="2:4" hidden="1" x14ac:dyDescent="0.35">
      <c r="B383" s="3"/>
      <c r="C383" s="3"/>
      <c r="D383" s="3"/>
    </row>
    <row r="384" spans="2:4" hidden="1" x14ac:dyDescent="0.35">
      <c r="B384" s="3"/>
      <c r="C384" s="3"/>
      <c r="D384" s="3"/>
    </row>
    <row r="385" spans="2:4" hidden="1" x14ac:dyDescent="0.35">
      <c r="B385" s="3"/>
      <c r="C385" s="3"/>
      <c r="D385" s="3"/>
    </row>
    <row r="386" spans="2:4" hidden="1" x14ac:dyDescent="0.35">
      <c r="B386" s="3"/>
      <c r="C386" s="3"/>
      <c r="D386" s="3"/>
    </row>
    <row r="387" spans="2:4" hidden="1" x14ac:dyDescent="0.35">
      <c r="B387" s="3"/>
      <c r="C387" s="3"/>
      <c r="D387" s="3"/>
    </row>
    <row r="388" spans="2:4" hidden="1" x14ac:dyDescent="0.35">
      <c r="B388" s="3"/>
      <c r="C388" s="3"/>
      <c r="D388" s="3"/>
    </row>
    <row r="389" spans="2:4" hidden="1" x14ac:dyDescent="0.35">
      <c r="B389" s="3"/>
      <c r="C389" s="3"/>
      <c r="D389" s="3"/>
    </row>
    <row r="390" spans="2:4" hidden="1" x14ac:dyDescent="0.35">
      <c r="B390" s="3"/>
      <c r="C390" s="3"/>
      <c r="D390" s="3"/>
    </row>
    <row r="391" spans="2:4" hidden="1" x14ac:dyDescent="0.35">
      <c r="B391" s="3"/>
      <c r="C391" s="3"/>
      <c r="D391" s="3"/>
    </row>
    <row r="392" spans="2:4" hidden="1" x14ac:dyDescent="0.35">
      <c r="B392" s="3"/>
      <c r="C392" s="3"/>
      <c r="D392" s="3"/>
    </row>
    <row r="393" spans="2:4" hidden="1" x14ac:dyDescent="0.35">
      <c r="B393" s="3"/>
      <c r="C393" s="3"/>
      <c r="D393" s="3"/>
    </row>
    <row r="394" spans="2:4" hidden="1" x14ac:dyDescent="0.35">
      <c r="B394" s="3"/>
      <c r="C394" s="3"/>
      <c r="D394" s="3"/>
    </row>
    <row r="395" spans="2:4" hidden="1" x14ac:dyDescent="0.35">
      <c r="B395" s="3"/>
      <c r="C395" s="3"/>
      <c r="D395" s="3"/>
    </row>
    <row r="396" spans="2:4" hidden="1" x14ac:dyDescent="0.35">
      <c r="B396" s="3"/>
      <c r="C396" s="3"/>
      <c r="D396" s="3"/>
    </row>
    <row r="397" spans="2:4" hidden="1" x14ac:dyDescent="0.35">
      <c r="B397" s="3"/>
      <c r="C397" s="3"/>
      <c r="D397" s="3"/>
    </row>
    <row r="398" spans="2:4" hidden="1" x14ac:dyDescent="0.35">
      <c r="B398" s="3"/>
      <c r="C398" s="3"/>
      <c r="D398" s="3"/>
    </row>
    <row r="399" spans="2:4" hidden="1" x14ac:dyDescent="0.35">
      <c r="B399" s="3"/>
      <c r="C399" s="3"/>
      <c r="D399" s="3"/>
    </row>
    <row r="400" spans="2:4" hidden="1" x14ac:dyDescent="0.35">
      <c r="B400" s="3"/>
      <c r="C400" s="3"/>
      <c r="D400" s="3"/>
    </row>
    <row r="401" spans="2:4" hidden="1" x14ac:dyDescent="0.35">
      <c r="B401" s="3"/>
      <c r="C401" s="3"/>
      <c r="D401" s="3"/>
    </row>
    <row r="402" spans="2:4" hidden="1" x14ac:dyDescent="0.35">
      <c r="B402" s="3"/>
      <c r="C402" s="3"/>
      <c r="D402" s="3"/>
    </row>
    <row r="403" spans="2:4" hidden="1" x14ac:dyDescent="0.35">
      <c r="B403" s="3"/>
      <c r="C403" s="3"/>
      <c r="D403" s="3"/>
    </row>
    <row r="404" spans="2:4" hidden="1" x14ac:dyDescent="0.35">
      <c r="B404" s="3"/>
      <c r="C404" s="3"/>
      <c r="D404" s="3"/>
    </row>
    <row r="405" spans="2:4" hidden="1" x14ac:dyDescent="0.35">
      <c r="B405" s="3"/>
      <c r="C405" s="3"/>
      <c r="D405" s="3"/>
    </row>
    <row r="406" spans="2:4" hidden="1" x14ac:dyDescent="0.35">
      <c r="B406" s="3"/>
      <c r="C406" s="3"/>
      <c r="D406" s="3"/>
    </row>
    <row r="407" spans="2:4" hidden="1" x14ac:dyDescent="0.35">
      <c r="B407" s="3"/>
      <c r="C407" s="3"/>
      <c r="D407" s="3"/>
    </row>
    <row r="408" spans="2:4" hidden="1" x14ac:dyDescent="0.35">
      <c r="B408" s="3"/>
      <c r="C408" s="3"/>
      <c r="D408" s="3"/>
    </row>
    <row r="409" spans="2:4" hidden="1" x14ac:dyDescent="0.35">
      <c r="B409" s="3"/>
      <c r="C409" s="3"/>
      <c r="D409" s="3"/>
    </row>
    <row r="410" spans="2:4" hidden="1" x14ac:dyDescent="0.35">
      <c r="B410" s="3"/>
      <c r="C410" s="3"/>
      <c r="D410" s="3"/>
    </row>
    <row r="411" spans="2:4" hidden="1" x14ac:dyDescent="0.35">
      <c r="B411" s="3"/>
      <c r="C411" s="3"/>
      <c r="D411" s="3"/>
    </row>
    <row r="412" spans="2:4" hidden="1" x14ac:dyDescent="0.35">
      <c r="B412" s="3"/>
      <c r="C412" s="3"/>
      <c r="D412" s="3"/>
    </row>
    <row r="413" spans="2:4" hidden="1" x14ac:dyDescent="0.35">
      <c r="B413" s="3"/>
      <c r="C413" s="3"/>
      <c r="D413" s="3"/>
    </row>
    <row r="414" spans="2:4" hidden="1" x14ac:dyDescent="0.35">
      <c r="B414" s="3"/>
      <c r="C414" s="3"/>
      <c r="D414" s="3"/>
    </row>
    <row r="415" spans="2:4" hidden="1" x14ac:dyDescent="0.35">
      <c r="B415" s="3"/>
      <c r="C415" s="3"/>
      <c r="D415" s="3"/>
    </row>
    <row r="416" spans="2:4" hidden="1" x14ac:dyDescent="0.35">
      <c r="B416" s="3"/>
      <c r="C416" s="3"/>
      <c r="D416" s="3"/>
    </row>
    <row r="417" spans="2:4" hidden="1" x14ac:dyDescent="0.35">
      <c r="B417" s="3"/>
      <c r="C417" s="3"/>
      <c r="D417" s="3"/>
    </row>
    <row r="418" spans="2:4" hidden="1" x14ac:dyDescent="0.35">
      <c r="B418" s="3"/>
      <c r="C418" s="3"/>
      <c r="D418" s="3"/>
    </row>
    <row r="419" spans="2:4" hidden="1" x14ac:dyDescent="0.35">
      <c r="B419" s="3"/>
      <c r="C419" s="3"/>
      <c r="D419" s="3"/>
    </row>
    <row r="420" spans="2:4" hidden="1" x14ac:dyDescent="0.35">
      <c r="B420" s="3"/>
      <c r="C420" s="3"/>
      <c r="D420" s="3"/>
    </row>
    <row r="421" spans="2:4" hidden="1" x14ac:dyDescent="0.35">
      <c r="B421" s="3"/>
      <c r="C421" s="3"/>
      <c r="D421" s="3"/>
    </row>
    <row r="422" spans="2:4" hidden="1" x14ac:dyDescent="0.35">
      <c r="B422" s="3"/>
      <c r="C422" s="3"/>
      <c r="D422" s="3"/>
    </row>
    <row r="423" spans="2:4" hidden="1" x14ac:dyDescent="0.35">
      <c r="B423" s="3"/>
      <c r="C423" s="3"/>
      <c r="D423" s="3"/>
    </row>
    <row r="424" spans="2:4" hidden="1" x14ac:dyDescent="0.35">
      <c r="B424" s="3"/>
      <c r="C424" s="3"/>
      <c r="D424" s="3"/>
    </row>
    <row r="425" spans="2:4" hidden="1" x14ac:dyDescent="0.35">
      <c r="B425" s="3"/>
      <c r="C425" s="3"/>
      <c r="D425" s="3"/>
    </row>
    <row r="426" spans="2:4" hidden="1" x14ac:dyDescent="0.35">
      <c r="B426" s="3"/>
      <c r="C426" s="3"/>
      <c r="D426" s="3"/>
    </row>
    <row r="427" spans="2:4" hidden="1" x14ac:dyDescent="0.35">
      <c r="B427" s="3"/>
      <c r="C427" s="3"/>
      <c r="D427" s="3"/>
    </row>
    <row r="428" spans="2:4" hidden="1" x14ac:dyDescent="0.35">
      <c r="B428" s="3"/>
      <c r="C428" s="3"/>
      <c r="D428" s="3"/>
    </row>
    <row r="429" spans="2:4" hidden="1" x14ac:dyDescent="0.35">
      <c r="B429" s="3"/>
      <c r="C429" s="3"/>
      <c r="D429" s="3"/>
    </row>
    <row r="430" spans="2:4" hidden="1" x14ac:dyDescent="0.35">
      <c r="B430" s="3"/>
      <c r="C430" s="3"/>
      <c r="D430" s="3"/>
    </row>
    <row r="431" spans="2:4" hidden="1" x14ac:dyDescent="0.35">
      <c r="B431" s="3"/>
      <c r="C431" s="3"/>
      <c r="D431" s="3"/>
    </row>
    <row r="432" spans="2:4" hidden="1" x14ac:dyDescent="0.35">
      <c r="B432" s="3"/>
      <c r="C432" s="3"/>
      <c r="D432" s="3"/>
    </row>
    <row r="433" spans="2:4" hidden="1" x14ac:dyDescent="0.35">
      <c r="B433" s="3"/>
      <c r="C433" s="3"/>
      <c r="D433" s="3"/>
    </row>
    <row r="434" spans="2:4" hidden="1" x14ac:dyDescent="0.35">
      <c r="B434" s="3"/>
      <c r="C434" s="3"/>
      <c r="D434" s="3"/>
    </row>
    <row r="435" spans="2:4" hidden="1" x14ac:dyDescent="0.35">
      <c r="B435" s="3"/>
      <c r="C435" s="3"/>
      <c r="D435" s="3"/>
    </row>
    <row r="436" spans="2:4" hidden="1" x14ac:dyDescent="0.35">
      <c r="B436" s="3"/>
      <c r="C436" s="3"/>
      <c r="D436" s="3"/>
    </row>
    <row r="437" spans="2:4" hidden="1" x14ac:dyDescent="0.35">
      <c r="B437" s="3"/>
      <c r="C437" s="3"/>
      <c r="D437" s="3"/>
    </row>
    <row r="438" spans="2:4" hidden="1" x14ac:dyDescent="0.35">
      <c r="B438" s="3"/>
      <c r="C438" s="3"/>
      <c r="D438" s="3"/>
    </row>
    <row r="439" spans="2:4" hidden="1" x14ac:dyDescent="0.35">
      <c r="B439" s="3"/>
      <c r="C439" s="3"/>
      <c r="D439" s="3"/>
    </row>
    <row r="440" spans="2:4" hidden="1" x14ac:dyDescent="0.35">
      <c r="B440" s="3"/>
      <c r="C440" s="3"/>
      <c r="D440" s="3"/>
    </row>
    <row r="441" spans="2:4" hidden="1" x14ac:dyDescent="0.35">
      <c r="B441" s="3"/>
      <c r="C441" s="3"/>
      <c r="D441" s="3"/>
    </row>
    <row r="442" spans="2:4" hidden="1" x14ac:dyDescent="0.35">
      <c r="B442" s="3"/>
      <c r="C442" s="3"/>
      <c r="D442" s="3"/>
    </row>
    <row r="443" spans="2:4" hidden="1" x14ac:dyDescent="0.35">
      <c r="B443" s="3"/>
      <c r="C443" s="3"/>
      <c r="D443" s="3"/>
    </row>
    <row r="444" spans="2:4" hidden="1" x14ac:dyDescent="0.35">
      <c r="B444" s="3"/>
      <c r="C444" s="3"/>
      <c r="D444" s="3"/>
    </row>
    <row r="445" spans="2:4" hidden="1" x14ac:dyDescent="0.35">
      <c r="B445" s="3"/>
      <c r="C445" s="3"/>
      <c r="D445" s="3"/>
    </row>
    <row r="446" spans="2:4" hidden="1" x14ac:dyDescent="0.35">
      <c r="B446" s="3"/>
      <c r="C446" s="3"/>
      <c r="D446" s="3"/>
    </row>
    <row r="447" spans="2:4" hidden="1" x14ac:dyDescent="0.35">
      <c r="B447" s="3"/>
      <c r="C447" s="3"/>
      <c r="D447" s="3"/>
    </row>
    <row r="448" spans="2:4" hidden="1" x14ac:dyDescent="0.35">
      <c r="B448" s="3"/>
      <c r="C448" s="3"/>
      <c r="D448" s="3"/>
    </row>
    <row r="449" spans="2:4" hidden="1" x14ac:dyDescent="0.35">
      <c r="B449" s="3"/>
      <c r="C449" s="3"/>
      <c r="D449" s="3"/>
    </row>
    <row r="450" spans="2:4" hidden="1" x14ac:dyDescent="0.35">
      <c r="B450" s="3"/>
      <c r="C450" s="3"/>
      <c r="D450" s="3"/>
    </row>
    <row r="451" spans="2:4" hidden="1" x14ac:dyDescent="0.35">
      <c r="B451" s="3"/>
      <c r="C451" s="3"/>
      <c r="D451" s="3"/>
    </row>
    <row r="452" spans="2:4" hidden="1" x14ac:dyDescent="0.35">
      <c r="B452" s="3"/>
      <c r="C452" s="3"/>
      <c r="D452" s="3"/>
    </row>
    <row r="453" spans="2:4" hidden="1" x14ac:dyDescent="0.35">
      <c r="B453" s="3"/>
      <c r="C453" s="3"/>
      <c r="D453" s="3"/>
    </row>
    <row r="454" spans="2:4" hidden="1" x14ac:dyDescent="0.35">
      <c r="B454" s="3"/>
      <c r="C454" s="3"/>
      <c r="D454" s="3"/>
    </row>
    <row r="455" spans="2:4" hidden="1" x14ac:dyDescent="0.35">
      <c r="B455" s="3"/>
      <c r="C455" s="3"/>
      <c r="D455" s="3"/>
    </row>
    <row r="456" spans="2:4" hidden="1" x14ac:dyDescent="0.35">
      <c r="B456" s="3"/>
      <c r="C456" s="3"/>
      <c r="D456" s="3"/>
    </row>
    <row r="457" spans="2:4" hidden="1" x14ac:dyDescent="0.35">
      <c r="B457" s="3"/>
      <c r="C457" s="3"/>
      <c r="D457" s="3"/>
    </row>
    <row r="458" spans="2:4" hidden="1" x14ac:dyDescent="0.35">
      <c r="B458" s="3"/>
      <c r="C458" s="3"/>
      <c r="D458" s="3"/>
    </row>
    <row r="459" spans="2:4" hidden="1" x14ac:dyDescent="0.35">
      <c r="B459" s="3"/>
      <c r="C459" s="3"/>
      <c r="D459" s="3"/>
    </row>
    <row r="460" spans="2:4" hidden="1" x14ac:dyDescent="0.35">
      <c r="B460" s="3"/>
      <c r="C460" s="3"/>
      <c r="D460" s="3"/>
    </row>
    <row r="461" spans="2:4" hidden="1" x14ac:dyDescent="0.35">
      <c r="B461" s="3"/>
      <c r="C461" s="3"/>
      <c r="D461" s="3"/>
    </row>
    <row r="462" spans="2:4" hidden="1" x14ac:dyDescent="0.35">
      <c r="B462" s="3"/>
      <c r="C462" s="3"/>
      <c r="D462" s="3"/>
    </row>
    <row r="463" spans="2:4" hidden="1" x14ac:dyDescent="0.35">
      <c r="B463" s="3"/>
      <c r="C463" s="3"/>
      <c r="D463" s="3"/>
    </row>
    <row r="464" spans="2:4" hidden="1" x14ac:dyDescent="0.35">
      <c r="B464" s="3"/>
      <c r="C464" s="3"/>
      <c r="D464" s="3"/>
    </row>
    <row r="465" spans="2:4" hidden="1" x14ac:dyDescent="0.35">
      <c r="B465" s="3"/>
      <c r="C465" s="3"/>
      <c r="D465" s="3"/>
    </row>
    <row r="466" spans="2:4" hidden="1" x14ac:dyDescent="0.35">
      <c r="B466" s="3"/>
      <c r="C466" s="3"/>
      <c r="D466" s="3"/>
    </row>
    <row r="467" spans="2:4" hidden="1" x14ac:dyDescent="0.35">
      <c r="B467" s="3"/>
      <c r="C467" s="3"/>
      <c r="D467" s="3"/>
    </row>
    <row r="468" spans="2:4" hidden="1" x14ac:dyDescent="0.35">
      <c r="B468" s="3"/>
      <c r="C468" s="3"/>
      <c r="D468" s="3"/>
    </row>
    <row r="469" spans="2:4" hidden="1" x14ac:dyDescent="0.35">
      <c r="B469" s="3"/>
      <c r="C469" s="3"/>
      <c r="D469" s="3"/>
    </row>
    <row r="470" spans="2:4" hidden="1" x14ac:dyDescent="0.35">
      <c r="B470" s="3"/>
      <c r="C470" s="3"/>
      <c r="D470" s="3"/>
    </row>
    <row r="471" spans="2:4" hidden="1" x14ac:dyDescent="0.35">
      <c r="B471" s="3"/>
      <c r="C471" s="3"/>
      <c r="D471" s="3"/>
    </row>
    <row r="472" spans="2:4" hidden="1" x14ac:dyDescent="0.35">
      <c r="B472" s="3"/>
      <c r="C472" s="3"/>
      <c r="D472" s="3"/>
    </row>
    <row r="473" spans="2:4" hidden="1" x14ac:dyDescent="0.35">
      <c r="B473" s="3"/>
      <c r="C473" s="3"/>
      <c r="D473" s="3"/>
    </row>
    <row r="474" spans="2:4" hidden="1" x14ac:dyDescent="0.35">
      <c r="B474" s="3"/>
      <c r="C474" s="3"/>
      <c r="D474" s="3"/>
    </row>
    <row r="475" spans="2:4" hidden="1" x14ac:dyDescent="0.35">
      <c r="B475" s="3"/>
      <c r="C475" s="3"/>
      <c r="D475" s="3"/>
    </row>
    <row r="476" spans="2:4" hidden="1" x14ac:dyDescent="0.35">
      <c r="B476" s="3"/>
      <c r="C476" s="3"/>
      <c r="D476" s="3"/>
    </row>
    <row r="477" spans="2:4" hidden="1" x14ac:dyDescent="0.35">
      <c r="B477" s="3"/>
      <c r="C477" s="3"/>
      <c r="D477" s="3"/>
    </row>
    <row r="478" spans="2:4" hidden="1" x14ac:dyDescent="0.35">
      <c r="B478" s="3"/>
      <c r="C478" s="3"/>
      <c r="D478" s="3"/>
    </row>
    <row r="479" spans="2:4" hidden="1" x14ac:dyDescent="0.35">
      <c r="B479" s="3"/>
      <c r="C479" s="3"/>
      <c r="D479" s="3"/>
    </row>
    <row r="480" spans="2:4" hidden="1" x14ac:dyDescent="0.35">
      <c r="B480" s="3"/>
      <c r="C480" s="3"/>
      <c r="D480" s="3"/>
    </row>
    <row r="481" spans="2:4" hidden="1" x14ac:dyDescent="0.35">
      <c r="B481" s="3"/>
      <c r="C481" s="3"/>
      <c r="D481" s="3"/>
    </row>
    <row r="482" spans="2:4" hidden="1" x14ac:dyDescent="0.35">
      <c r="B482" s="3"/>
      <c r="C482" s="3"/>
      <c r="D482" s="3"/>
    </row>
    <row r="483" spans="2:4" hidden="1" x14ac:dyDescent="0.35">
      <c r="B483" s="3"/>
      <c r="C483" s="3"/>
      <c r="D483" s="3"/>
    </row>
    <row r="484" spans="2:4" hidden="1" x14ac:dyDescent="0.35">
      <c r="B484" s="3"/>
      <c r="C484" s="3"/>
      <c r="D484" s="3"/>
    </row>
    <row r="485" spans="2:4" hidden="1" x14ac:dyDescent="0.35">
      <c r="B485" s="3"/>
      <c r="C485" s="3"/>
      <c r="D485" s="3"/>
    </row>
    <row r="486" spans="2:4" hidden="1" x14ac:dyDescent="0.35">
      <c r="B486" s="3"/>
      <c r="C486" s="3"/>
      <c r="D486" s="3"/>
    </row>
    <row r="487" spans="2:4" hidden="1" x14ac:dyDescent="0.35">
      <c r="B487" s="3"/>
      <c r="C487" s="3"/>
      <c r="D487" s="3"/>
    </row>
    <row r="488" spans="2:4" hidden="1" x14ac:dyDescent="0.35">
      <c r="B488" s="3"/>
      <c r="C488" s="3"/>
      <c r="D488" s="3"/>
    </row>
    <row r="489" spans="2:4" hidden="1" x14ac:dyDescent="0.35">
      <c r="B489" s="3"/>
      <c r="C489" s="3"/>
      <c r="D489" s="3"/>
    </row>
    <row r="490" spans="2:4" hidden="1" x14ac:dyDescent="0.35">
      <c r="B490" s="3"/>
      <c r="C490" s="3"/>
      <c r="D490" s="3"/>
    </row>
    <row r="491" spans="2:4" hidden="1" x14ac:dyDescent="0.35">
      <c r="B491" s="3"/>
      <c r="C491" s="3"/>
      <c r="D491" s="3"/>
    </row>
    <row r="492" spans="2:4" hidden="1" x14ac:dyDescent="0.35">
      <c r="B492" s="3"/>
      <c r="C492" s="3"/>
      <c r="D492" s="3"/>
    </row>
    <row r="493" spans="2:4" hidden="1" x14ac:dyDescent="0.35">
      <c r="B493" s="3"/>
      <c r="C493" s="3"/>
      <c r="D493" s="3"/>
    </row>
    <row r="494" spans="2:4" hidden="1" x14ac:dyDescent="0.35">
      <c r="B494" s="3"/>
      <c r="C494" s="3"/>
      <c r="D494" s="3"/>
    </row>
    <row r="495" spans="2:4" hidden="1" x14ac:dyDescent="0.35">
      <c r="B495" s="3"/>
      <c r="C495" s="3"/>
      <c r="D495" s="3"/>
    </row>
    <row r="496" spans="2:4" hidden="1" x14ac:dyDescent="0.35">
      <c r="B496" s="3"/>
      <c r="C496" s="3"/>
      <c r="D496" s="3"/>
    </row>
    <row r="497" spans="2:4" hidden="1" x14ac:dyDescent="0.35">
      <c r="B497" s="3"/>
      <c r="C497" s="3"/>
      <c r="D497" s="3"/>
    </row>
    <row r="498" spans="2:4" hidden="1" x14ac:dyDescent="0.35">
      <c r="B498" s="3"/>
      <c r="C498" s="3"/>
      <c r="D498" s="3"/>
    </row>
    <row r="499" spans="2:4" hidden="1" x14ac:dyDescent="0.35">
      <c r="B499" s="3"/>
      <c r="C499" s="3"/>
      <c r="D499" s="3"/>
    </row>
    <row r="500" spans="2:4" hidden="1" x14ac:dyDescent="0.35">
      <c r="B500" s="3"/>
      <c r="C500" s="3"/>
      <c r="D500" s="3"/>
    </row>
    <row r="501" spans="2:4" hidden="1" x14ac:dyDescent="0.35">
      <c r="B501" s="3"/>
      <c r="C501" s="3"/>
      <c r="D501" s="3"/>
    </row>
    <row r="502" spans="2:4" hidden="1" x14ac:dyDescent="0.35">
      <c r="B502" s="3"/>
      <c r="C502" s="3"/>
      <c r="D502" s="3"/>
    </row>
    <row r="503" spans="2:4" hidden="1" x14ac:dyDescent="0.35">
      <c r="B503" s="3"/>
      <c r="C503" s="3"/>
      <c r="D503" s="3"/>
    </row>
    <row r="504" spans="2:4" hidden="1" x14ac:dyDescent="0.35">
      <c r="B504" s="3"/>
      <c r="C504" s="3"/>
      <c r="D504" s="3"/>
    </row>
    <row r="505" spans="2:4" hidden="1" x14ac:dyDescent="0.35">
      <c r="B505" s="3"/>
      <c r="C505" s="3"/>
      <c r="D505" s="3"/>
    </row>
    <row r="506" spans="2:4" hidden="1" x14ac:dyDescent="0.35">
      <c r="B506" s="3"/>
      <c r="C506" s="3"/>
      <c r="D506" s="3"/>
    </row>
    <row r="507" spans="2:4" hidden="1" x14ac:dyDescent="0.35">
      <c r="B507" s="3"/>
      <c r="C507" s="3"/>
      <c r="D507" s="3"/>
    </row>
    <row r="508" spans="2:4" hidden="1" x14ac:dyDescent="0.35">
      <c r="B508" s="3"/>
      <c r="C508" s="3"/>
      <c r="D508" s="3"/>
    </row>
    <row r="509" spans="2:4" hidden="1" x14ac:dyDescent="0.35">
      <c r="B509" s="3"/>
      <c r="C509" s="3"/>
      <c r="D509" s="3"/>
    </row>
    <row r="510" spans="2:4" hidden="1" x14ac:dyDescent="0.35">
      <c r="B510" s="3"/>
      <c r="C510" s="3"/>
      <c r="D510" s="3"/>
    </row>
    <row r="511" spans="2:4" hidden="1" x14ac:dyDescent="0.35">
      <c r="B511" s="3"/>
      <c r="C511" s="3"/>
      <c r="D511" s="3"/>
    </row>
    <row r="512" spans="2:4" hidden="1" x14ac:dyDescent="0.35">
      <c r="B512" s="3"/>
      <c r="C512" s="3"/>
      <c r="D512" s="3"/>
    </row>
    <row r="513" spans="2:4" hidden="1" x14ac:dyDescent="0.35">
      <c r="B513" s="3"/>
      <c r="C513" s="3"/>
      <c r="D513" s="3"/>
    </row>
    <row r="514" spans="2:4" hidden="1" x14ac:dyDescent="0.35">
      <c r="B514" s="3"/>
      <c r="C514" s="3"/>
      <c r="D514" s="3"/>
    </row>
    <row r="515" spans="2:4" hidden="1" x14ac:dyDescent="0.35">
      <c r="B515" s="3"/>
      <c r="C515" s="3"/>
      <c r="D515" s="3"/>
    </row>
    <row r="516" spans="2:4" hidden="1" x14ac:dyDescent="0.35">
      <c r="B516" s="3"/>
      <c r="C516" s="3"/>
      <c r="D516" s="3"/>
    </row>
    <row r="517" spans="2:4" hidden="1" x14ac:dyDescent="0.35">
      <c r="B517" s="3"/>
      <c r="C517" s="3"/>
      <c r="D517" s="3"/>
    </row>
    <row r="518" spans="2:4" hidden="1" x14ac:dyDescent="0.35">
      <c r="B518" s="3"/>
      <c r="C518" s="3"/>
      <c r="D518" s="3"/>
    </row>
    <row r="519" spans="2:4" hidden="1" x14ac:dyDescent="0.35">
      <c r="B519" s="3"/>
      <c r="C519" s="3"/>
      <c r="D519" s="3"/>
    </row>
    <row r="520" spans="2:4" hidden="1" x14ac:dyDescent="0.35">
      <c r="B520" s="3"/>
      <c r="C520" s="3"/>
      <c r="D520" s="3"/>
    </row>
    <row r="521" spans="2:4" hidden="1" x14ac:dyDescent="0.35">
      <c r="B521" s="3"/>
      <c r="C521" s="3"/>
      <c r="D521" s="3"/>
    </row>
    <row r="522" spans="2:4" hidden="1" x14ac:dyDescent="0.35">
      <c r="B522" s="3"/>
      <c r="C522" s="3"/>
      <c r="D522" s="3"/>
    </row>
    <row r="523" spans="2:4" hidden="1" x14ac:dyDescent="0.35">
      <c r="B523" s="3"/>
      <c r="C523" s="3"/>
      <c r="D523" s="3"/>
    </row>
    <row r="524" spans="2:4" hidden="1" x14ac:dyDescent="0.35">
      <c r="B524" s="3"/>
      <c r="C524" s="3"/>
      <c r="D524" s="3"/>
    </row>
    <row r="525" spans="2:4" hidden="1" x14ac:dyDescent="0.35">
      <c r="B525" s="3"/>
      <c r="C525" s="3"/>
      <c r="D525" s="3"/>
    </row>
    <row r="526" spans="2:4" hidden="1" x14ac:dyDescent="0.35">
      <c r="B526" s="3"/>
      <c r="C526" s="3"/>
      <c r="D526" s="3"/>
    </row>
    <row r="527" spans="2:4" hidden="1" x14ac:dyDescent="0.35">
      <c r="B527" s="3"/>
      <c r="C527" s="3"/>
      <c r="D527" s="3"/>
    </row>
    <row r="528" spans="2:4" hidden="1" x14ac:dyDescent="0.35">
      <c r="B528" s="3"/>
      <c r="C528" s="3"/>
      <c r="D528" s="3"/>
    </row>
    <row r="529" spans="2:4" hidden="1" x14ac:dyDescent="0.35">
      <c r="B529" s="3"/>
      <c r="C529" s="3"/>
      <c r="D529" s="3"/>
    </row>
    <row r="530" spans="2:4" hidden="1" x14ac:dyDescent="0.35">
      <c r="B530" s="3"/>
      <c r="C530" s="3"/>
      <c r="D530" s="3"/>
    </row>
    <row r="531" spans="2:4" hidden="1" x14ac:dyDescent="0.35">
      <c r="B531" s="3"/>
      <c r="C531" s="3"/>
      <c r="D531" s="3"/>
    </row>
    <row r="532" spans="2:4" hidden="1" x14ac:dyDescent="0.35">
      <c r="B532" s="3"/>
      <c r="C532" s="3"/>
      <c r="D532" s="3"/>
    </row>
    <row r="533" spans="2:4" hidden="1" x14ac:dyDescent="0.35">
      <c r="B533" s="3"/>
      <c r="C533" s="3"/>
      <c r="D533" s="3"/>
    </row>
    <row r="534" spans="2:4" hidden="1" x14ac:dyDescent="0.35">
      <c r="B534" s="3"/>
      <c r="C534" s="3"/>
      <c r="D534" s="3"/>
    </row>
    <row r="535" spans="2:4" hidden="1" x14ac:dyDescent="0.35">
      <c r="B535" s="3"/>
      <c r="C535" s="3"/>
      <c r="D535" s="3"/>
    </row>
    <row r="536" spans="2:4" hidden="1" x14ac:dyDescent="0.35">
      <c r="B536" s="3"/>
      <c r="C536" s="3"/>
      <c r="D536" s="3"/>
    </row>
    <row r="537" spans="2:4" hidden="1" x14ac:dyDescent="0.35">
      <c r="B537" s="3"/>
      <c r="C537" s="3"/>
      <c r="D537" s="3"/>
    </row>
    <row r="538" spans="2:4" hidden="1" x14ac:dyDescent="0.35">
      <c r="B538" s="3"/>
      <c r="C538" s="3"/>
      <c r="D538" s="3"/>
    </row>
    <row r="539" spans="2:4" hidden="1" x14ac:dyDescent="0.35">
      <c r="B539" s="3"/>
      <c r="C539" s="3"/>
      <c r="D539" s="3"/>
    </row>
    <row r="540" spans="2:4" hidden="1" x14ac:dyDescent="0.35">
      <c r="B540" s="3"/>
      <c r="C540" s="3"/>
      <c r="D540" s="3"/>
    </row>
    <row r="541" spans="2:4" hidden="1" x14ac:dyDescent="0.35">
      <c r="B541" s="3"/>
      <c r="C541" s="3"/>
      <c r="D541" s="3"/>
    </row>
    <row r="542" spans="2:4" hidden="1" x14ac:dyDescent="0.35">
      <c r="B542" s="3"/>
      <c r="C542" s="3"/>
      <c r="D542" s="3"/>
    </row>
    <row r="543" spans="2:4" hidden="1" x14ac:dyDescent="0.35">
      <c r="B543" s="3"/>
      <c r="C543" s="3"/>
      <c r="D543" s="3"/>
    </row>
    <row r="544" spans="2:4" hidden="1" x14ac:dyDescent="0.35">
      <c r="B544" s="3"/>
      <c r="C544" s="3"/>
      <c r="D544" s="3"/>
    </row>
    <row r="545" spans="2:4" hidden="1" x14ac:dyDescent="0.35">
      <c r="B545" s="3"/>
      <c r="C545" s="3"/>
      <c r="D545" s="3"/>
    </row>
    <row r="546" spans="2:4" hidden="1" x14ac:dyDescent="0.35">
      <c r="B546" s="3"/>
      <c r="C546" s="3"/>
      <c r="D546" s="3"/>
    </row>
    <row r="547" spans="2:4" hidden="1" x14ac:dyDescent="0.35">
      <c r="B547" s="3"/>
      <c r="C547" s="3"/>
      <c r="D547" s="3"/>
    </row>
    <row r="548" spans="2:4" hidden="1" x14ac:dyDescent="0.35">
      <c r="B548" s="3"/>
      <c r="C548" s="3"/>
      <c r="D548" s="3"/>
    </row>
    <row r="549" spans="2:4" hidden="1" x14ac:dyDescent="0.35">
      <c r="B549" s="3"/>
      <c r="C549" s="3"/>
      <c r="D549" s="3"/>
    </row>
    <row r="550" spans="2:4" hidden="1" x14ac:dyDescent="0.35">
      <c r="B550" s="3"/>
      <c r="C550" s="3"/>
      <c r="D550" s="3"/>
    </row>
    <row r="551" spans="2:4" hidden="1" x14ac:dyDescent="0.35">
      <c r="B551" s="3"/>
      <c r="C551" s="3"/>
      <c r="D551" s="3"/>
    </row>
    <row r="552" spans="2:4" hidden="1" x14ac:dyDescent="0.35">
      <c r="B552" s="3"/>
      <c r="C552" s="3"/>
      <c r="D552" s="3"/>
    </row>
    <row r="553" spans="2:4" hidden="1" x14ac:dyDescent="0.35">
      <c r="B553" s="3"/>
      <c r="C553" s="3"/>
      <c r="D553" s="3"/>
    </row>
    <row r="554" spans="2:4" hidden="1" x14ac:dyDescent="0.35">
      <c r="B554" s="3"/>
      <c r="C554" s="3"/>
      <c r="D554" s="3"/>
    </row>
    <row r="555" spans="2:4" hidden="1" x14ac:dyDescent="0.35">
      <c r="B555" s="3"/>
      <c r="C555" s="3"/>
      <c r="D555" s="3"/>
    </row>
    <row r="556" spans="2:4" hidden="1" x14ac:dyDescent="0.35">
      <c r="B556" s="3"/>
      <c r="C556" s="3"/>
      <c r="D556" s="3"/>
    </row>
    <row r="557" spans="2:4" hidden="1" x14ac:dyDescent="0.35">
      <c r="B557" s="3"/>
      <c r="C557" s="3"/>
      <c r="D557" s="3"/>
    </row>
    <row r="558" spans="2:4" hidden="1" x14ac:dyDescent="0.35">
      <c r="B558" s="3"/>
      <c r="C558" s="3"/>
      <c r="D558" s="3"/>
    </row>
    <row r="559" spans="2:4" hidden="1" x14ac:dyDescent="0.35">
      <c r="B559" s="3"/>
      <c r="C559" s="3"/>
      <c r="D559" s="3"/>
    </row>
    <row r="560" spans="2:4" hidden="1" x14ac:dyDescent="0.35">
      <c r="B560" s="3"/>
      <c r="C560" s="3"/>
      <c r="D560" s="3"/>
    </row>
    <row r="561" spans="2:4" hidden="1" x14ac:dyDescent="0.35">
      <c r="B561" s="3"/>
      <c r="C561" s="3"/>
      <c r="D561" s="3"/>
    </row>
    <row r="562" spans="2:4" hidden="1" x14ac:dyDescent="0.35">
      <c r="B562" s="3"/>
      <c r="C562" s="3"/>
      <c r="D562" s="3"/>
    </row>
    <row r="563" spans="2:4" hidden="1" x14ac:dyDescent="0.35">
      <c r="B563" s="3"/>
      <c r="C563" s="3"/>
      <c r="D563" s="3"/>
    </row>
    <row r="564" spans="2:4" hidden="1" x14ac:dyDescent="0.35">
      <c r="B564" s="3"/>
      <c r="C564" s="3"/>
      <c r="D564" s="3"/>
    </row>
    <row r="565" spans="2:4" hidden="1" x14ac:dyDescent="0.35">
      <c r="B565" s="3"/>
      <c r="C565" s="3"/>
      <c r="D565" s="3"/>
    </row>
    <row r="566" spans="2:4" hidden="1" x14ac:dyDescent="0.35">
      <c r="B566" s="3"/>
      <c r="C566" s="3"/>
      <c r="D566" s="3"/>
    </row>
    <row r="567" spans="2:4" hidden="1" x14ac:dyDescent="0.35">
      <c r="B567" s="3"/>
      <c r="C567" s="3"/>
      <c r="D567" s="3"/>
    </row>
    <row r="568" spans="2:4" hidden="1" x14ac:dyDescent="0.35">
      <c r="B568" s="3"/>
      <c r="C568" s="3"/>
      <c r="D568" s="3"/>
    </row>
    <row r="569" spans="2:4" hidden="1" x14ac:dyDescent="0.35">
      <c r="B569" s="3"/>
      <c r="C569" s="3"/>
      <c r="D569" s="3"/>
    </row>
    <row r="570" spans="2:4" hidden="1" x14ac:dyDescent="0.35">
      <c r="B570" s="3"/>
      <c r="C570" s="3"/>
      <c r="D570" s="3"/>
    </row>
    <row r="571" spans="2:4" hidden="1" x14ac:dyDescent="0.35">
      <c r="B571" s="3"/>
      <c r="C571" s="3"/>
      <c r="D571" s="3"/>
    </row>
    <row r="572" spans="2:4" hidden="1" x14ac:dyDescent="0.35">
      <c r="B572" s="3"/>
      <c r="C572" s="3"/>
      <c r="D572" s="3"/>
    </row>
    <row r="573" spans="2:4" hidden="1" x14ac:dyDescent="0.35">
      <c r="B573" s="3"/>
      <c r="C573" s="3"/>
      <c r="D573" s="3"/>
    </row>
    <row r="574" spans="2:4" hidden="1" x14ac:dyDescent="0.35">
      <c r="B574" s="3"/>
      <c r="C574" s="3"/>
      <c r="D574" s="3"/>
    </row>
    <row r="575" spans="2:4" hidden="1" x14ac:dyDescent="0.35">
      <c r="B575" s="3"/>
      <c r="C575" s="3"/>
      <c r="D575" s="3"/>
    </row>
    <row r="576" spans="2:4" hidden="1" x14ac:dyDescent="0.35">
      <c r="B576" s="3"/>
      <c r="C576" s="3"/>
      <c r="D576" s="3"/>
    </row>
    <row r="577" spans="2:4" hidden="1" x14ac:dyDescent="0.35">
      <c r="B577" s="3"/>
      <c r="C577" s="3"/>
      <c r="D577" s="3"/>
    </row>
    <row r="578" spans="2:4" hidden="1" x14ac:dyDescent="0.35">
      <c r="B578" s="3"/>
      <c r="C578" s="3"/>
      <c r="D578" s="3"/>
    </row>
    <row r="579" spans="2:4" hidden="1" x14ac:dyDescent="0.35">
      <c r="B579" s="3"/>
      <c r="C579" s="3"/>
      <c r="D579" s="3"/>
    </row>
    <row r="580" spans="2:4" hidden="1" x14ac:dyDescent="0.35">
      <c r="B580" s="3"/>
      <c r="C580" s="3"/>
      <c r="D580" s="3"/>
    </row>
    <row r="581" spans="2:4" hidden="1" x14ac:dyDescent="0.35">
      <c r="B581" s="3"/>
      <c r="C581" s="3"/>
      <c r="D581" s="3"/>
    </row>
    <row r="582" spans="2:4" hidden="1" x14ac:dyDescent="0.35">
      <c r="B582" s="3"/>
      <c r="C582" s="3"/>
      <c r="D582" s="3"/>
    </row>
    <row r="583" spans="2:4" hidden="1" x14ac:dyDescent="0.35">
      <c r="B583" s="3"/>
      <c r="C583" s="3"/>
      <c r="D583" s="3"/>
    </row>
    <row r="584" spans="2:4" hidden="1" x14ac:dyDescent="0.35">
      <c r="B584" s="3"/>
      <c r="C584" s="3"/>
      <c r="D584" s="3"/>
    </row>
    <row r="585" spans="2:4" hidden="1" x14ac:dyDescent="0.35">
      <c r="B585" s="3"/>
      <c r="C585" s="3"/>
      <c r="D585" s="3"/>
    </row>
    <row r="586" spans="2:4" hidden="1" x14ac:dyDescent="0.35">
      <c r="B586" s="3"/>
      <c r="C586" s="3"/>
      <c r="D586" s="3"/>
    </row>
    <row r="587" spans="2:4" hidden="1" x14ac:dyDescent="0.35">
      <c r="B587" s="3"/>
      <c r="C587" s="3"/>
      <c r="D587" s="3"/>
    </row>
    <row r="588" spans="2:4" hidden="1" x14ac:dyDescent="0.35">
      <c r="B588" s="3"/>
      <c r="C588" s="3"/>
      <c r="D588" s="3"/>
    </row>
    <row r="589" spans="2:4" hidden="1" x14ac:dyDescent="0.35">
      <c r="B589" s="3"/>
      <c r="C589" s="3"/>
      <c r="D589" s="3"/>
    </row>
    <row r="590" spans="2:4" hidden="1" x14ac:dyDescent="0.35">
      <c r="B590" s="3"/>
      <c r="C590" s="3"/>
      <c r="D590" s="3"/>
    </row>
    <row r="591" spans="2:4" hidden="1" x14ac:dyDescent="0.35">
      <c r="B591" s="3"/>
      <c r="C591" s="3"/>
      <c r="D591" s="3"/>
    </row>
    <row r="592" spans="2:4" hidden="1" x14ac:dyDescent="0.35">
      <c r="B592" s="3"/>
      <c r="C592" s="3"/>
      <c r="D592" s="3"/>
    </row>
    <row r="593" spans="2:4" hidden="1" x14ac:dyDescent="0.35">
      <c r="B593" s="3"/>
      <c r="C593" s="3"/>
      <c r="D593" s="3"/>
    </row>
    <row r="594" spans="2:4" hidden="1" x14ac:dyDescent="0.35">
      <c r="B594" s="3"/>
      <c r="C594" s="3"/>
      <c r="D594" s="3"/>
    </row>
    <row r="595" spans="2:4" hidden="1" x14ac:dyDescent="0.35">
      <c r="B595" s="3"/>
      <c r="C595" s="3"/>
      <c r="D595" s="3"/>
    </row>
    <row r="596" spans="2:4" hidden="1" x14ac:dyDescent="0.35">
      <c r="B596" s="3"/>
      <c r="C596" s="3"/>
      <c r="D596" s="3"/>
    </row>
    <row r="597" spans="2:4" hidden="1" x14ac:dyDescent="0.35">
      <c r="B597" s="3"/>
      <c r="C597" s="3"/>
      <c r="D597" s="3"/>
    </row>
    <row r="598" spans="2:4" hidden="1" x14ac:dyDescent="0.35">
      <c r="B598" s="3"/>
      <c r="C598" s="3"/>
      <c r="D598" s="3"/>
    </row>
    <row r="599" spans="2:4" hidden="1" x14ac:dyDescent="0.35">
      <c r="B599" s="3"/>
      <c r="C599" s="3"/>
      <c r="D599" s="3"/>
    </row>
    <row r="600" spans="2:4" hidden="1" x14ac:dyDescent="0.35">
      <c r="B600" s="3"/>
      <c r="C600" s="3"/>
      <c r="D600" s="3"/>
    </row>
    <row r="601" spans="2:4" hidden="1" x14ac:dyDescent="0.35">
      <c r="B601" s="3"/>
      <c r="C601" s="3"/>
      <c r="D601" s="3"/>
    </row>
    <row r="602" spans="2:4" hidden="1" x14ac:dyDescent="0.35">
      <c r="B602" s="3"/>
      <c r="C602" s="3"/>
      <c r="D602" s="3"/>
    </row>
    <row r="603" spans="2:4" hidden="1" x14ac:dyDescent="0.35">
      <c r="B603" s="3"/>
      <c r="C603" s="3"/>
      <c r="D603" s="3"/>
    </row>
    <row r="604" spans="2:4" hidden="1" x14ac:dyDescent="0.35">
      <c r="B604" s="3"/>
      <c r="C604" s="3"/>
      <c r="D604" s="3"/>
    </row>
    <row r="605" spans="2:4" hidden="1" x14ac:dyDescent="0.35">
      <c r="B605" s="3"/>
      <c r="C605" s="3"/>
      <c r="D605" s="3"/>
    </row>
    <row r="606" spans="2:4" hidden="1" x14ac:dyDescent="0.35">
      <c r="B606" s="3"/>
      <c r="C606" s="3"/>
      <c r="D606" s="3"/>
    </row>
    <row r="607" spans="2:4" hidden="1" x14ac:dyDescent="0.35">
      <c r="B607" s="3"/>
      <c r="C607" s="3"/>
      <c r="D607" s="3"/>
    </row>
    <row r="608" spans="2:4" hidden="1" x14ac:dyDescent="0.35">
      <c r="B608" s="3"/>
      <c r="C608" s="3"/>
      <c r="D608" s="3"/>
    </row>
    <row r="609" spans="2:4" hidden="1" x14ac:dyDescent="0.35">
      <c r="B609" s="3"/>
      <c r="C609" s="3"/>
      <c r="D609" s="3"/>
    </row>
    <row r="610" spans="2:4" hidden="1" x14ac:dyDescent="0.35">
      <c r="B610" s="3"/>
      <c r="C610" s="3"/>
      <c r="D610" s="3"/>
    </row>
    <row r="611" spans="2:4" hidden="1" x14ac:dyDescent="0.35">
      <c r="B611" s="3"/>
      <c r="C611" s="3"/>
      <c r="D611" s="3"/>
    </row>
    <row r="612" spans="2:4" hidden="1" x14ac:dyDescent="0.35">
      <c r="B612" s="3"/>
      <c r="C612" s="3"/>
      <c r="D612" s="3"/>
    </row>
    <row r="613" spans="2:4" hidden="1" x14ac:dyDescent="0.35">
      <c r="B613" s="3"/>
      <c r="C613" s="3"/>
      <c r="D613" s="3"/>
    </row>
    <row r="614" spans="2:4" hidden="1" x14ac:dyDescent="0.35">
      <c r="B614" s="3"/>
      <c r="C614" s="3"/>
      <c r="D614" s="3"/>
    </row>
    <row r="615" spans="2:4" hidden="1" x14ac:dyDescent="0.35">
      <c r="B615" s="3"/>
      <c r="C615" s="3"/>
      <c r="D615" s="3"/>
    </row>
    <row r="616" spans="2:4" hidden="1" x14ac:dyDescent="0.35">
      <c r="B616" s="3"/>
      <c r="C616" s="3"/>
      <c r="D616" s="3"/>
    </row>
    <row r="617" spans="2:4" hidden="1" x14ac:dyDescent="0.35">
      <c r="B617" s="3"/>
      <c r="C617" s="3"/>
      <c r="D617" s="3"/>
    </row>
    <row r="618" spans="2:4" hidden="1" x14ac:dyDescent="0.35">
      <c r="B618" s="3"/>
      <c r="C618" s="3"/>
      <c r="D618" s="3"/>
    </row>
    <row r="619" spans="2:4" hidden="1" x14ac:dyDescent="0.35">
      <c r="B619" s="3"/>
      <c r="C619" s="3"/>
      <c r="D619" s="3"/>
    </row>
    <row r="620" spans="2:4" hidden="1" x14ac:dyDescent="0.35">
      <c r="B620" s="3"/>
      <c r="C620" s="3"/>
      <c r="D620" s="3"/>
    </row>
    <row r="621" spans="2:4" hidden="1" x14ac:dyDescent="0.35">
      <c r="B621" s="3"/>
      <c r="C621" s="3"/>
      <c r="D621" s="3"/>
    </row>
    <row r="622" spans="2:4" hidden="1" x14ac:dyDescent="0.35">
      <c r="B622" s="3"/>
      <c r="C622" s="3"/>
      <c r="D622" s="3"/>
    </row>
    <row r="623" spans="2:4" hidden="1" x14ac:dyDescent="0.35">
      <c r="B623" s="3"/>
      <c r="C623" s="3"/>
      <c r="D623" s="3"/>
    </row>
    <row r="624" spans="2:4" hidden="1" x14ac:dyDescent="0.35">
      <c r="B624" s="3"/>
      <c r="C624" s="3"/>
      <c r="D624" s="3"/>
    </row>
    <row r="625" spans="2:4" hidden="1" x14ac:dyDescent="0.35">
      <c r="B625" s="3"/>
      <c r="C625" s="3"/>
      <c r="D625" s="3"/>
    </row>
    <row r="626" spans="2:4" hidden="1" x14ac:dyDescent="0.35">
      <c r="B626" s="3"/>
      <c r="C626" s="3"/>
      <c r="D626" s="3"/>
    </row>
    <row r="627" spans="2:4" hidden="1" x14ac:dyDescent="0.35">
      <c r="B627" s="3"/>
      <c r="C627" s="3"/>
      <c r="D627" s="3"/>
    </row>
    <row r="628" spans="2:4" hidden="1" x14ac:dyDescent="0.35">
      <c r="B628" s="3"/>
      <c r="C628" s="3"/>
      <c r="D628" s="3"/>
    </row>
    <row r="629" spans="2:4" hidden="1" x14ac:dyDescent="0.35">
      <c r="B629" s="3"/>
      <c r="C629" s="3"/>
      <c r="D629" s="3"/>
    </row>
    <row r="630" spans="2:4" hidden="1" x14ac:dyDescent="0.35">
      <c r="B630" s="3"/>
      <c r="C630" s="3"/>
      <c r="D630" s="3"/>
    </row>
    <row r="631" spans="2:4" hidden="1" x14ac:dyDescent="0.35">
      <c r="B631" s="3"/>
      <c r="C631" s="3"/>
      <c r="D631" s="3"/>
    </row>
    <row r="632" spans="2:4" hidden="1" x14ac:dyDescent="0.35">
      <c r="B632" s="3"/>
      <c r="C632" s="3"/>
      <c r="D632" s="3"/>
    </row>
    <row r="633" spans="2:4" hidden="1" x14ac:dyDescent="0.35">
      <c r="B633" s="3"/>
      <c r="C633" s="3"/>
      <c r="D633" s="3"/>
    </row>
    <row r="634" spans="2:4" hidden="1" x14ac:dyDescent="0.35">
      <c r="B634" s="3"/>
      <c r="C634" s="3"/>
      <c r="D634" s="3"/>
    </row>
    <row r="635" spans="2:4" hidden="1" x14ac:dyDescent="0.35">
      <c r="B635" s="3"/>
      <c r="C635" s="3"/>
      <c r="D635" s="3"/>
    </row>
    <row r="636" spans="2:4" hidden="1" x14ac:dyDescent="0.35">
      <c r="B636" s="3"/>
      <c r="C636" s="3"/>
      <c r="D636" s="3"/>
    </row>
    <row r="637" spans="2:4" hidden="1" x14ac:dyDescent="0.35">
      <c r="B637" s="3"/>
      <c r="C637" s="3"/>
      <c r="D637" s="3"/>
    </row>
    <row r="638" spans="2:4" hidden="1" x14ac:dyDescent="0.35">
      <c r="B638" s="3"/>
      <c r="C638" s="3"/>
      <c r="D638" s="3"/>
    </row>
    <row r="639" spans="2:4" hidden="1" x14ac:dyDescent="0.35">
      <c r="B639" s="3"/>
      <c r="C639" s="3"/>
      <c r="D639" s="3"/>
    </row>
    <row r="640" spans="2:4" hidden="1" x14ac:dyDescent="0.35">
      <c r="B640" s="3"/>
      <c r="C640" s="3"/>
      <c r="D640" s="3"/>
    </row>
    <row r="641" spans="2:4" hidden="1" x14ac:dyDescent="0.35">
      <c r="B641" s="3"/>
      <c r="C641" s="3"/>
      <c r="D641" s="3"/>
    </row>
    <row r="642" spans="2:4" hidden="1" x14ac:dyDescent="0.35">
      <c r="B642" s="3"/>
      <c r="C642" s="3"/>
      <c r="D642" s="3"/>
    </row>
    <row r="643" spans="2:4" hidden="1" x14ac:dyDescent="0.35">
      <c r="B643" s="3"/>
      <c r="C643" s="3"/>
      <c r="D643" s="3"/>
    </row>
    <row r="644" spans="2:4" hidden="1" x14ac:dyDescent="0.35">
      <c r="B644" s="3"/>
      <c r="C644" s="3"/>
      <c r="D644" s="3"/>
    </row>
    <row r="645" spans="2:4" hidden="1" x14ac:dyDescent="0.35">
      <c r="B645" s="3"/>
      <c r="C645" s="3"/>
      <c r="D645" s="3"/>
    </row>
    <row r="646" spans="2:4" hidden="1" x14ac:dyDescent="0.35">
      <c r="B646" s="3"/>
      <c r="C646" s="3"/>
      <c r="D646" s="3"/>
    </row>
    <row r="647" spans="2:4" hidden="1" x14ac:dyDescent="0.35">
      <c r="B647" s="3"/>
      <c r="C647" s="3"/>
      <c r="D647" s="3"/>
    </row>
    <row r="648" spans="2:4" hidden="1" x14ac:dyDescent="0.35">
      <c r="B648" s="3"/>
      <c r="C648" s="3"/>
      <c r="D648" s="3"/>
    </row>
    <row r="649" spans="2:4" hidden="1" x14ac:dyDescent="0.35">
      <c r="B649" s="3"/>
      <c r="C649" s="3"/>
      <c r="D649" s="3"/>
    </row>
    <row r="650" spans="2:4" hidden="1" x14ac:dyDescent="0.35">
      <c r="B650" s="3"/>
      <c r="C650" s="3"/>
      <c r="D650" s="3"/>
    </row>
    <row r="651" spans="2:4" hidden="1" x14ac:dyDescent="0.35">
      <c r="B651" s="3"/>
      <c r="C651" s="3"/>
      <c r="D651" s="3"/>
    </row>
    <row r="652" spans="2:4" hidden="1" x14ac:dyDescent="0.35">
      <c r="B652" s="3"/>
      <c r="C652" s="3"/>
      <c r="D652" s="3"/>
    </row>
    <row r="653" spans="2:4" hidden="1" x14ac:dyDescent="0.35">
      <c r="B653" s="3"/>
      <c r="C653" s="3"/>
      <c r="D653" s="3"/>
    </row>
    <row r="654" spans="2:4" hidden="1" x14ac:dyDescent="0.35">
      <c r="B654" s="3"/>
      <c r="C654" s="3"/>
      <c r="D654" s="3"/>
    </row>
    <row r="655" spans="2:4" hidden="1" x14ac:dyDescent="0.35">
      <c r="B655" s="3"/>
      <c r="C655" s="3"/>
      <c r="D655" s="3"/>
    </row>
    <row r="656" spans="2:4" hidden="1" x14ac:dyDescent="0.35">
      <c r="B656" s="3"/>
      <c r="C656" s="3"/>
      <c r="D656" s="3"/>
    </row>
    <row r="657" spans="2:4" hidden="1" x14ac:dyDescent="0.35">
      <c r="B657" s="3"/>
      <c r="C657" s="3"/>
      <c r="D657" s="3"/>
    </row>
    <row r="658" spans="2:4" hidden="1" x14ac:dyDescent="0.35">
      <c r="B658" s="3"/>
      <c r="C658" s="3"/>
      <c r="D658" s="3"/>
    </row>
    <row r="659" spans="2:4" hidden="1" x14ac:dyDescent="0.35">
      <c r="B659" s="3"/>
      <c r="C659" s="3"/>
      <c r="D659" s="3"/>
    </row>
    <row r="660" spans="2:4" hidden="1" x14ac:dyDescent="0.35">
      <c r="B660" s="3"/>
      <c r="C660" s="3"/>
      <c r="D660" s="3"/>
    </row>
    <row r="661" spans="2:4" hidden="1" x14ac:dyDescent="0.35">
      <c r="B661" s="3"/>
      <c r="C661" s="3"/>
      <c r="D661" s="3"/>
    </row>
    <row r="662" spans="2:4" hidden="1" x14ac:dyDescent="0.35">
      <c r="B662" s="3"/>
      <c r="C662" s="3"/>
      <c r="D662" s="3"/>
    </row>
    <row r="663" spans="2:4" hidden="1" x14ac:dyDescent="0.35">
      <c r="B663" s="3"/>
      <c r="C663" s="3"/>
      <c r="D663" s="3"/>
    </row>
    <row r="664" spans="2:4" hidden="1" x14ac:dyDescent="0.35">
      <c r="B664" s="3"/>
      <c r="C664" s="3"/>
      <c r="D664" s="3"/>
    </row>
    <row r="665" spans="2:4" hidden="1" x14ac:dyDescent="0.35">
      <c r="B665" s="3"/>
      <c r="C665" s="3"/>
      <c r="D665" s="3"/>
    </row>
    <row r="666" spans="2:4" hidden="1" x14ac:dyDescent="0.35">
      <c r="B666" s="3"/>
      <c r="C666" s="3"/>
      <c r="D666" s="3"/>
    </row>
    <row r="667" spans="2:4" hidden="1" x14ac:dyDescent="0.35">
      <c r="B667" s="3"/>
      <c r="C667" s="3"/>
      <c r="D667" s="3"/>
    </row>
    <row r="668" spans="2:4" hidden="1" x14ac:dyDescent="0.35">
      <c r="B668" s="3"/>
      <c r="C668" s="3"/>
      <c r="D668" s="3"/>
    </row>
    <row r="669" spans="2:4" hidden="1" x14ac:dyDescent="0.35">
      <c r="B669" s="3"/>
      <c r="C669" s="3"/>
      <c r="D669" s="3"/>
    </row>
    <row r="670" spans="2:4" hidden="1" x14ac:dyDescent="0.35">
      <c r="B670" s="3"/>
      <c r="C670" s="3"/>
      <c r="D670" s="3"/>
    </row>
    <row r="671" spans="2:4" hidden="1" x14ac:dyDescent="0.35">
      <c r="B671" s="3"/>
      <c r="C671" s="3"/>
      <c r="D671" s="3"/>
    </row>
    <row r="672" spans="2:4" hidden="1" x14ac:dyDescent="0.35">
      <c r="B672" s="3"/>
      <c r="C672" s="3"/>
      <c r="D672" s="3"/>
    </row>
    <row r="673" spans="2:4" hidden="1" x14ac:dyDescent="0.35">
      <c r="B673" s="3"/>
      <c r="C673" s="3"/>
      <c r="D673" s="3"/>
    </row>
    <row r="674" spans="2:4" hidden="1" x14ac:dyDescent="0.35">
      <c r="B674" s="3"/>
      <c r="C674" s="3"/>
      <c r="D674" s="3"/>
    </row>
    <row r="675" spans="2:4" hidden="1" x14ac:dyDescent="0.35">
      <c r="B675" s="3"/>
      <c r="C675" s="3"/>
      <c r="D675" s="3"/>
    </row>
    <row r="676" spans="2:4" hidden="1" x14ac:dyDescent="0.35">
      <c r="B676" s="3"/>
      <c r="C676" s="3"/>
      <c r="D676" s="3"/>
    </row>
    <row r="677" spans="2:4" hidden="1" x14ac:dyDescent="0.35">
      <c r="B677" s="3"/>
      <c r="C677" s="3"/>
      <c r="D677" s="3"/>
    </row>
    <row r="678" spans="2:4" hidden="1" x14ac:dyDescent="0.35">
      <c r="B678" s="3"/>
      <c r="C678" s="3"/>
      <c r="D678" s="3"/>
    </row>
    <row r="679" spans="2:4" hidden="1" x14ac:dyDescent="0.35">
      <c r="B679" s="3"/>
      <c r="C679" s="3"/>
      <c r="D679" s="3"/>
    </row>
    <row r="680" spans="2:4" hidden="1" x14ac:dyDescent="0.35">
      <c r="B680" s="3"/>
      <c r="C680" s="3"/>
      <c r="D680" s="3"/>
    </row>
    <row r="681" spans="2:4" hidden="1" x14ac:dyDescent="0.35">
      <c r="B681" s="3"/>
      <c r="C681" s="3"/>
      <c r="D681" s="3"/>
    </row>
    <row r="682" spans="2:4" hidden="1" x14ac:dyDescent="0.35">
      <c r="B682" s="3"/>
      <c r="C682" s="3"/>
      <c r="D682" s="3"/>
    </row>
    <row r="683" spans="2:4" hidden="1" x14ac:dyDescent="0.35">
      <c r="B683" s="3"/>
      <c r="C683" s="3"/>
      <c r="D683" s="3"/>
    </row>
    <row r="684" spans="2:4" hidden="1" x14ac:dyDescent="0.35">
      <c r="B684" s="3"/>
      <c r="C684" s="3"/>
      <c r="D684" s="3"/>
    </row>
    <row r="685" spans="2:4" hidden="1" x14ac:dyDescent="0.35">
      <c r="B685" s="3"/>
      <c r="C685" s="3"/>
      <c r="D685" s="3"/>
    </row>
    <row r="686" spans="2:4" hidden="1" x14ac:dyDescent="0.35">
      <c r="B686" s="3"/>
      <c r="C686" s="3"/>
      <c r="D686" s="3"/>
    </row>
    <row r="687" spans="2:4" hidden="1" x14ac:dyDescent="0.35">
      <c r="B687" s="3"/>
      <c r="C687" s="3"/>
      <c r="D687" s="3"/>
    </row>
    <row r="688" spans="2:4" hidden="1" x14ac:dyDescent="0.35">
      <c r="B688" s="3"/>
      <c r="C688" s="3"/>
      <c r="D688" s="3"/>
    </row>
    <row r="689" spans="2:4" hidden="1" x14ac:dyDescent="0.35">
      <c r="B689" s="3"/>
      <c r="C689" s="3"/>
      <c r="D689" s="3"/>
    </row>
    <row r="690" spans="2:4" hidden="1" x14ac:dyDescent="0.35">
      <c r="B690" s="3"/>
      <c r="C690" s="3"/>
      <c r="D690" s="3"/>
    </row>
    <row r="691" spans="2:4" hidden="1" x14ac:dyDescent="0.35">
      <c r="B691" s="3"/>
      <c r="C691" s="3"/>
      <c r="D691" s="3"/>
    </row>
    <row r="692" spans="2:4" hidden="1" x14ac:dyDescent="0.35">
      <c r="B692" s="3"/>
      <c r="C692" s="3"/>
      <c r="D692" s="3"/>
    </row>
    <row r="693" spans="2:4" hidden="1" x14ac:dyDescent="0.35">
      <c r="B693" s="3"/>
      <c r="C693" s="3"/>
      <c r="D693" s="3"/>
    </row>
    <row r="694" spans="2:4" hidden="1" x14ac:dyDescent="0.35">
      <c r="B694" s="3"/>
      <c r="C694" s="3"/>
      <c r="D694" s="3"/>
    </row>
    <row r="695" spans="2:4" hidden="1" x14ac:dyDescent="0.35">
      <c r="B695" s="3"/>
      <c r="C695" s="3"/>
      <c r="D695" s="3"/>
    </row>
    <row r="696" spans="2:4" hidden="1" x14ac:dyDescent="0.35">
      <c r="B696" s="3"/>
      <c r="C696" s="3"/>
      <c r="D696" s="3"/>
    </row>
    <row r="697" spans="2:4" hidden="1" x14ac:dyDescent="0.35">
      <c r="B697" s="3"/>
      <c r="C697" s="3"/>
      <c r="D697" s="3"/>
    </row>
    <row r="698" spans="2:4" hidden="1" x14ac:dyDescent="0.35">
      <c r="B698" s="3"/>
      <c r="C698" s="3"/>
      <c r="D698" s="3"/>
    </row>
    <row r="699" spans="2:4" hidden="1" x14ac:dyDescent="0.35">
      <c r="B699" s="3"/>
      <c r="C699" s="3"/>
      <c r="D699" s="3"/>
    </row>
    <row r="700" spans="2:4" hidden="1" x14ac:dyDescent="0.35">
      <c r="B700" s="3"/>
      <c r="C700" s="3"/>
      <c r="D700" s="3"/>
    </row>
    <row r="701" spans="2:4" hidden="1" x14ac:dyDescent="0.35">
      <c r="B701" s="3"/>
      <c r="C701" s="3"/>
      <c r="D701" s="3"/>
    </row>
    <row r="702" spans="2:4" hidden="1" x14ac:dyDescent="0.35">
      <c r="B702" s="3"/>
      <c r="C702" s="3"/>
      <c r="D702" s="3"/>
    </row>
    <row r="703" spans="2:4" hidden="1" x14ac:dyDescent="0.35">
      <c r="B703" s="3"/>
      <c r="C703" s="3"/>
      <c r="D703" s="3"/>
    </row>
    <row r="704" spans="2:4" hidden="1" x14ac:dyDescent="0.35">
      <c r="B704" s="3"/>
      <c r="C704" s="3"/>
      <c r="D704" s="3"/>
    </row>
    <row r="705" spans="2:4" hidden="1" x14ac:dyDescent="0.35">
      <c r="B705" s="3"/>
      <c r="C705" s="3"/>
      <c r="D705" s="3"/>
    </row>
    <row r="706" spans="2:4" hidden="1" x14ac:dyDescent="0.35">
      <c r="B706" s="3"/>
      <c r="C706" s="3"/>
      <c r="D706" s="3"/>
    </row>
    <row r="707" spans="2:4" hidden="1" x14ac:dyDescent="0.35">
      <c r="B707" s="3"/>
      <c r="C707" s="3"/>
      <c r="D707" s="3"/>
    </row>
    <row r="708" spans="2:4" hidden="1" x14ac:dyDescent="0.35">
      <c r="B708" s="3"/>
      <c r="C708" s="3"/>
      <c r="D708" s="3"/>
    </row>
  </sheetData>
  <sheetProtection algorithmName="SHA-512" hashValue="uE5vmhAQ2kHv+NvPRt6PzQTrxRK3TLdwl4iAWo8e1fSfzR2SHuU+KENFY//6sj0Wdjq/3fG4DdGJ7Qj4jwK/CQ==" saltValue="ZqOPTmS8IRe4Tx0FSqlJyA==" spinCount="100000" sheet="1" objects="1" scenarios="1"/>
  <dataValidations count="2">
    <dataValidation type="date" operator="greaterThan" allowBlank="1" showInputMessage="1" showErrorMessage="1" sqref="F24:F100" xr:uid="{00000000-0002-0000-0400-000000000000}">
      <formula1>42005</formula1>
    </dataValidation>
    <dataValidation type="list" allowBlank="1" showInputMessage="1" showErrorMessage="1" sqref="D24:D100" xr:uid="{00000000-0002-0000-0400-000001000000}">
      <formula1>idname</formula1>
    </dataValidation>
  </dataValidations>
  <pageMargins left="0.7" right="0.7" top="0.75" bottom="0.75" header="0.3" footer="0.3"/>
  <pageSetup pageOrder="overThenDown" orientation="landscape"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EBC842-B012-4834-AFC6-1ECD5822C68C}">
  <sheetPr>
    <tabColor theme="9"/>
  </sheetPr>
  <dimension ref="A1:J100"/>
  <sheetViews>
    <sheetView showGridLines="0" topLeftCell="B7" workbookViewId="0">
      <selection activeCell="B9" sqref="B9"/>
    </sheetView>
  </sheetViews>
  <sheetFormatPr defaultColWidth="0" defaultRowHeight="14.5" zeroHeight="1" x14ac:dyDescent="0.35"/>
  <cols>
    <col min="1" max="1" width="9.08984375" style="2" hidden="1" customWidth="1"/>
    <col min="2" max="2" width="16" style="2" customWidth="1"/>
    <col min="3" max="3" width="30.1796875" style="2" customWidth="1"/>
    <col min="4" max="5" width="26.90625" style="2" customWidth="1"/>
    <col min="6" max="6" width="28.54296875" style="2" customWidth="1"/>
    <col min="7" max="7" width="35.08984375" style="2" customWidth="1"/>
    <col min="8" max="16384" width="5.54296875" style="2" hidden="1"/>
  </cols>
  <sheetData>
    <row r="1" spans="2:10" s="1" customFormat="1" ht="24.75" hidden="1" customHeight="1" x14ac:dyDescent="0.3">
      <c r="B1" s="27" t="s">
        <v>42</v>
      </c>
      <c r="C1" s="45"/>
      <c r="D1" s="45"/>
      <c r="E1" s="45"/>
    </row>
    <row r="2" spans="2:10" s="1" customFormat="1" ht="13" hidden="1" x14ac:dyDescent="0.3">
      <c r="B2" s="28" t="s">
        <v>0</v>
      </c>
      <c r="C2" s="26" t="str">
        <f>+Welcome!B1</f>
        <v>40 CFR Part 60, Subpart MMa Standards of Performance for Automobile and Light Duty Truck Surface Coating Operations for which Construction, Modification or Reconstruction Commenced After May 18, 2022</v>
      </c>
      <c r="D2" s="26"/>
      <c r="E2" s="26"/>
    </row>
    <row r="3" spans="2:10" s="1" customFormat="1" ht="13" hidden="1" x14ac:dyDescent="0.3">
      <c r="B3" s="30" t="s">
        <v>1</v>
      </c>
      <c r="C3" s="31" t="str">
        <f>+Welcome!B2</f>
        <v>§60.395a(j) Compliance Report Spreadsheet Template</v>
      </c>
      <c r="D3" s="31"/>
      <c r="E3" s="31"/>
    </row>
    <row r="4" spans="2:10" s="1" customFormat="1" ht="13" hidden="1" x14ac:dyDescent="0.3">
      <c r="B4" s="30" t="s">
        <v>2</v>
      </c>
      <c r="C4" s="33" t="str">
        <f>+Welcome!B4</f>
        <v>v1.0</v>
      </c>
      <c r="D4" s="33"/>
      <c r="E4" s="33"/>
    </row>
    <row r="5" spans="2:10" s="1" customFormat="1" ht="13" hidden="1" x14ac:dyDescent="0.3">
      <c r="B5" s="30" t="s">
        <v>3</v>
      </c>
      <c r="C5" s="35">
        <f>+Welcome!B5</f>
        <v>44785</v>
      </c>
      <c r="D5" s="35"/>
      <c r="E5" s="35"/>
    </row>
    <row r="6" spans="2:10" hidden="1" x14ac:dyDescent="0.35">
      <c r="B6" s="124" t="str">
        <f>Welcome!B6</f>
        <v>OMB No.: 2060-NEW Form 5900-582 For further Paperwork Reduction Act information see: 
https://www.epa.gov/electronic-reporting-air-emissions/paperwork-reduction-act-pra-cedri-and-ert</v>
      </c>
    </row>
    <row r="7" spans="2:10" x14ac:dyDescent="0.35">
      <c r="B7" s="233" t="s">
        <v>361</v>
      </c>
      <c r="C7" s="15"/>
      <c r="D7" s="15"/>
      <c r="E7" s="15"/>
      <c r="F7" s="15"/>
      <c r="G7" s="15"/>
      <c r="H7" s="15"/>
      <c r="I7" s="15"/>
    </row>
    <row r="8" spans="2:10" x14ac:dyDescent="0.35">
      <c r="B8" s="353" t="s">
        <v>473</v>
      </c>
      <c r="C8" s="20"/>
      <c r="D8" s="20"/>
      <c r="E8" s="20"/>
      <c r="F8" s="15"/>
      <c r="G8" s="15"/>
      <c r="H8" s="15"/>
      <c r="I8" s="15"/>
    </row>
    <row r="9" spans="2:10" ht="17.25" customHeight="1" x14ac:dyDescent="0.35">
      <c r="B9" s="4" t="s">
        <v>238</v>
      </c>
      <c r="C9" s="5"/>
      <c r="D9" s="5"/>
      <c r="E9" s="5"/>
      <c r="F9" s="4"/>
      <c r="G9" s="4"/>
      <c r="H9" s="4"/>
      <c r="I9" s="4"/>
    </row>
    <row r="10" spans="2:10" hidden="1" x14ac:dyDescent="0.35">
      <c r="C10" s="42"/>
      <c r="D10" s="42"/>
      <c r="E10" s="42"/>
      <c r="F10" s="5"/>
      <c r="G10" s="5"/>
      <c r="H10" s="5"/>
      <c r="I10" s="5"/>
    </row>
    <row r="11" spans="2:10" hidden="1" x14ac:dyDescent="0.35">
      <c r="B11" s="5"/>
      <c r="C11" s="96"/>
      <c r="D11" s="96"/>
      <c r="E11" s="96"/>
    </row>
    <row r="12" spans="2:10" s="123" customFormat="1" ht="116.5" thickBot="1" x14ac:dyDescent="0.4">
      <c r="B12" s="215" t="s">
        <v>192</v>
      </c>
      <c r="C12" s="216" t="s">
        <v>425</v>
      </c>
      <c r="D12" s="202" t="s">
        <v>265</v>
      </c>
      <c r="E12" s="216" t="s">
        <v>278</v>
      </c>
      <c r="F12" s="216" t="s">
        <v>366</v>
      </c>
      <c r="G12" s="216" t="s">
        <v>365</v>
      </c>
      <c r="H12" s="122"/>
      <c r="I12" s="122"/>
      <c r="J12" s="122"/>
    </row>
    <row r="13" spans="2:10" s="9" customFormat="1" x14ac:dyDescent="0.35">
      <c r="B13" s="139" t="s">
        <v>152</v>
      </c>
      <c r="C13" s="140" t="s">
        <v>225</v>
      </c>
      <c r="D13" s="198" t="s">
        <v>237</v>
      </c>
      <c r="E13" s="141" t="s">
        <v>379</v>
      </c>
      <c r="F13" s="141" t="s">
        <v>279</v>
      </c>
      <c r="G13" s="141" t="s">
        <v>280</v>
      </c>
    </row>
    <row r="14" spans="2:10" s="13" customFormat="1" x14ac:dyDescent="0.35">
      <c r="B14" s="142" t="s">
        <v>39</v>
      </c>
      <c r="C14" s="143" t="s">
        <v>367</v>
      </c>
      <c r="D14" s="164" t="s">
        <v>370</v>
      </c>
      <c r="E14" s="144" t="s">
        <v>362</v>
      </c>
      <c r="F14" s="144" t="s">
        <v>363</v>
      </c>
      <c r="G14" s="144" t="s">
        <v>364</v>
      </c>
    </row>
    <row r="15" spans="2:10" hidden="1" x14ac:dyDescent="0.35">
      <c r="B15" s="142" t="s">
        <v>288</v>
      </c>
      <c r="C15" s="143" t="s">
        <v>288</v>
      </c>
      <c r="D15" s="83" t="s">
        <v>288</v>
      </c>
      <c r="E15" s="144" t="s">
        <v>288</v>
      </c>
      <c r="F15" s="144" t="s">
        <v>288</v>
      </c>
      <c r="G15" s="144" t="s">
        <v>288</v>
      </c>
    </row>
    <row r="16" spans="2:10" hidden="1" x14ac:dyDescent="0.35">
      <c r="B16" s="142" t="s">
        <v>288</v>
      </c>
      <c r="C16" s="143" t="s">
        <v>288</v>
      </c>
      <c r="D16" s="83" t="s">
        <v>288</v>
      </c>
      <c r="E16" s="144" t="s">
        <v>288</v>
      </c>
      <c r="F16" s="144" t="s">
        <v>288</v>
      </c>
      <c r="G16" s="144" t="s">
        <v>288</v>
      </c>
    </row>
    <row r="17" spans="2:7" hidden="1" x14ac:dyDescent="0.35">
      <c r="B17" s="142" t="s">
        <v>288</v>
      </c>
      <c r="C17" s="143" t="s">
        <v>288</v>
      </c>
      <c r="D17" s="83" t="s">
        <v>288</v>
      </c>
      <c r="E17" s="144" t="s">
        <v>288</v>
      </c>
      <c r="F17" s="144" t="s">
        <v>288</v>
      </c>
      <c r="G17" s="144" t="s">
        <v>288</v>
      </c>
    </row>
    <row r="18" spans="2:7" hidden="1" x14ac:dyDescent="0.35">
      <c r="B18" s="142" t="s">
        <v>288</v>
      </c>
      <c r="C18" s="143" t="s">
        <v>288</v>
      </c>
      <c r="D18" s="83" t="s">
        <v>288</v>
      </c>
      <c r="E18" s="144" t="s">
        <v>288</v>
      </c>
      <c r="F18" s="144" t="s">
        <v>288</v>
      </c>
      <c r="G18" s="144" t="s">
        <v>288</v>
      </c>
    </row>
    <row r="19" spans="2:7" hidden="1" x14ac:dyDescent="0.35">
      <c r="B19" s="142" t="s">
        <v>288</v>
      </c>
      <c r="C19" s="143" t="s">
        <v>288</v>
      </c>
      <c r="D19" s="83" t="s">
        <v>288</v>
      </c>
      <c r="E19" s="144" t="s">
        <v>288</v>
      </c>
      <c r="F19" s="144" t="s">
        <v>288</v>
      </c>
      <c r="G19" s="144" t="s">
        <v>288</v>
      </c>
    </row>
    <row r="20" spans="2:7" hidden="1" x14ac:dyDescent="0.35">
      <c r="B20" s="142" t="s">
        <v>288</v>
      </c>
      <c r="C20" s="143" t="s">
        <v>288</v>
      </c>
      <c r="D20" s="83" t="s">
        <v>288</v>
      </c>
      <c r="E20" s="144" t="s">
        <v>288</v>
      </c>
      <c r="F20" s="144" t="s">
        <v>288</v>
      </c>
      <c r="G20" s="144" t="s">
        <v>288</v>
      </c>
    </row>
    <row r="21" spans="2:7" hidden="1" x14ac:dyDescent="0.35">
      <c r="B21" s="142" t="s">
        <v>288</v>
      </c>
      <c r="C21" s="143" t="s">
        <v>288</v>
      </c>
      <c r="D21" s="83" t="s">
        <v>288</v>
      </c>
      <c r="E21" s="144" t="s">
        <v>288</v>
      </c>
      <c r="F21" s="144" t="s">
        <v>288</v>
      </c>
      <c r="G21" s="144" t="s">
        <v>288</v>
      </c>
    </row>
    <row r="22" spans="2:7" hidden="1" x14ac:dyDescent="0.35">
      <c r="B22" s="142" t="s">
        <v>288</v>
      </c>
      <c r="C22" s="143" t="s">
        <v>288</v>
      </c>
      <c r="D22" s="83" t="s">
        <v>288</v>
      </c>
      <c r="E22" s="144" t="s">
        <v>288</v>
      </c>
      <c r="F22" s="144" t="s">
        <v>288</v>
      </c>
      <c r="G22" s="144" t="s">
        <v>288</v>
      </c>
    </row>
    <row r="23" spans="2:7" hidden="1" x14ac:dyDescent="0.35">
      <c r="B23" s="142" t="s">
        <v>288</v>
      </c>
      <c r="C23" s="143" t="s">
        <v>288</v>
      </c>
      <c r="D23" s="83" t="s">
        <v>288</v>
      </c>
      <c r="E23" s="144" t="s">
        <v>288</v>
      </c>
      <c r="F23" s="144" t="s">
        <v>288</v>
      </c>
      <c r="G23" s="144" t="s">
        <v>288</v>
      </c>
    </row>
    <row r="24" spans="2:7" s="270" customFormat="1" x14ac:dyDescent="0.35">
      <c r="B24" s="298" t="str">
        <f>IF($D24="","",VLOOKUP($D24,Lists!$AO$2:$AR$78,2,FALSE))</f>
        <v/>
      </c>
      <c r="C24" s="297" t="str">
        <f>IF($D24="","",VLOOKUP($D24,Lists!$AO$2:$AR$78,3,FALSE))</f>
        <v/>
      </c>
      <c r="D24" s="277"/>
      <c r="E24" s="299"/>
      <c r="F24" s="299"/>
      <c r="G24" s="300"/>
    </row>
    <row r="25" spans="2:7" s="270" customFormat="1" x14ac:dyDescent="0.35">
      <c r="B25" s="298" t="str">
        <f>IF($D25="","",VLOOKUP($D25,Lists!$AO$2:$AR$78,2,FALSE))</f>
        <v/>
      </c>
      <c r="C25" s="297" t="str">
        <f>IF($D25="","",VLOOKUP($D25,Lists!$AO$2:$AR$78,3,FALSE))</f>
        <v/>
      </c>
      <c r="D25" s="277"/>
      <c r="E25" s="299"/>
      <c r="F25" s="299"/>
      <c r="G25" s="300"/>
    </row>
    <row r="26" spans="2:7" s="270" customFormat="1" x14ac:dyDescent="0.35">
      <c r="B26" s="298" t="str">
        <f>IF($D26="","",VLOOKUP($D26,Lists!$AO$2:$AR$78,2,FALSE))</f>
        <v/>
      </c>
      <c r="C26" s="297" t="str">
        <f>IF($D26="","",VLOOKUP($D26,Lists!$AO$2:$AR$78,3,FALSE))</f>
        <v/>
      </c>
      <c r="D26" s="277"/>
      <c r="E26" s="299"/>
      <c r="F26" s="299"/>
      <c r="G26" s="300"/>
    </row>
    <row r="27" spans="2:7" s="270" customFormat="1" x14ac:dyDescent="0.35">
      <c r="B27" s="298" t="str">
        <f>IF($D27="","",VLOOKUP($D27,Lists!$AO$2:$AR$78,2,FALSE))</f>
        <v/>
      </c>
      <c r="C27" s="297" t="s">
        <v>412</v>
      </c>
      <c r="D27" s="277"/>
      <c r="E27" s="299"/>
      <c r="F27" s="299"/>
      <c r="G27" s="300"/>
    </row>
    <row r="28" spans="2:7" s="270" customFormat="1" x14ac:dyDescent="0.35">
      <c r="B28" s="298" t="str">
        <f>IF($D28="","",VLOOKUP($D28,Lists!$AO$2:$AR$78,2,FALSE))</f>
        <v/>
      </c>
      <c r="C28" s="297" t="s">
        <v>412</v>
      </c>
      <c r="D28" s="277"/>
      <c r="E28" s="299"/>
      <c r="F28" s="299"/>
      <c r="G28" s="300"/>
    </row>
    <row r="29" spans="2:7" s="270" customFormat="1" x14ac:dyDescent="0.35">
      <c r="B29" s="298" t="str">
        <f>IF($D29="","",VLOOKUP($D29,Lists!$AO$2:$AR$78,2,FALSE))</f>
        <v/>
      </c>
      <c r="C29" s="297" t="s">
        <v>412</v>
      </c>
      <c r="D29" s="277"/>
      <c r="E29" s="299"/>
      <c r="F29" s="299"/>
      <c r="G29" s="300"/>
    </row>
    <row r="30" spans="2:7" s="270" customFormat="1" x14ac:dyDescent="0.35">
      <c r="B30" s="298" t="str">
        <f>IF($D30="","",VLOOKUP($D30,Lists!$AO$2:$AR$78,2,FALSE))</f>
        <v/>
      </c>
      <c r="C30" s="297" t="s">
        <v>412</v>
      </c>
      <c r="D30" s="277"/>
      <c r="E30" s="299"/>
      <c r="F30" s="299"/>
      <c r="G30" s="300"/>
    </row>
    <row r="31" spans="2:7" s="270" customFormat="1" x14ac:dyDescent="0.35">
      <c r="B31" s="298" t="str">
        <f>IF($D31="","",VLOOKUP($D31,Lists!$AO$2:$AR$78,2,FALSE))</f>
        <v/>
      </c>
      <c r="C31" s="297" t="s">
        <v>412</v>
      </c>
      <c r="D31" s="277"/>
      <c r="E31" s="299"/>
      <c r="F31" s="299"/>
      <c r="G31" s="300"/>
    </row>
    <row r="32" spans="2:7" s="270" customFormat="1" x14ac:dyDescent="0.35">
      <c r="B32" s="298" t="str">
        <f>IF($D32="","",VLOOKUP($D32,Lists!$AO$2:$AR$78,2,FALSE))</f>
        <v/>
      </c>
      <c r="C32" s="297" t="s">
        <v>412</v>
      </c>
      <c r="D32" s="277"/>
      <c r="E32" s="299"/>
      <c r="F32" s="299"/>
      <c r="G32" s="300"/>
    </row>
    <row r="33" spans="2:7" s="270" customFormat="1" x14ac:dyDescent="0.35">
      <c r="B33" s="298" t="str">
        <f>IF($D33="","",VLOOKUP($D33,Lists!$AO$2:$AR$78,2,FALSE))</f>
        <v/>
      </c>
      <c r="C33" s="297" t="s">
        <v>412</v>
      </c>
      <c r="D33" s="277"/>
      <c r="E33" s="299"/>
      <c r="F33" s="299"/>
      <c r="G33" s="300"/>
    </row>
    <row r="34" spans="2:7" s="270" customFormat="1" x14ac:dyDescent="0.35">
      <c r="B34" s="298" t="str">
        <f>IF($D34="","",VLOOKUP($D34,Lists!$AO$2:$AR$78,2,FALSE))</f>
        <v/>
      </c>
      <c r="C34" s="297" t="s">
        <v>412</v>
      </c>
      <c r="D34" s="277"/>
      <c r="E34" s="299"/>
      <c r="F34" s="299"/>
      <c r="G34" s="300"/>
    </row>
    <row r="35" spans="2:7" s="270" customFormat="1" x14ac:dyDescent="0.35">
      <c r="B35" s="298" t="str">
        <f>IF($D35="","",VLOOKUP($D35,Lists!$AO$2:$AR$78,2,FALSE))</f>
        <v/>
      </c>
      <c r="C35" s="297" t="s">
        <v>412</v>
      </c>
      <c r="D35" s="277"/>
      <c r="E35" s="299"/>
      <c r="F35" s="299"/>
      <c r="G35" s="300"/>
    </row>
    <row r="36" spans="2:7" s="270" customFormat="1" x14ac:dyDescent="0.35">
      <c r="B36" s="298" t="str">
        <f>IF($D36="","",VLOOKUP($D36,Lists!$AO$2:$AR$78,2,FALSE))</f>
        <v/>
      </c>
      <c r="C36" s="297" t="s">
        <v>412</v>
      </c>
      <c r="D36" s="277"/>
      <c r="E36" s="299"/>
      <c r="F36" s="299"/>
      <c r="G36" s="300"/>
    </row>
    <row r="37" spans="2:7" s="270" customFormat="1" x14ac:dyDescent="0.35">
      <c r="B37" s="298" t="str">
        <f>IF($D37="","",VLOOKUP($D37,Lists!$AO$2:$AR$78,2,FALSE))</f>
        <v/>
      </c>
      <c r="C37" s="297" t="s">
        <v>412</v>
      </c>
      <c r="D37" s="277"/>
      <c r="E37" s="299"/>
      <c r="F37" s="299"/>
      <c r="G37" s="300"/>
    </row>
    <row r="38" spans="2:7" s="270" customFormat="1" x14ac:dyDescent="0.35">
      <c r="B38" s="298" t="str">
        <f>IF($D38="","",VLOOKUP($D38,Lists!$AO$2:$AR$78,2,FALSE))</f>
        <v/>
      </c>
      <c r="C38" s="297" t="s">
        <v>412</v>
      </c>
      <c r="D38" s="277"/>
      <c r="E38" s="299"/>
      <c r="F38" s="299"/>
      <c r="G38" s="300"/>
    </row>
    <row r="39" spans="2:7" s="270" customFormat="1" x14ac:dyDescent="0.35">
      <c r="B39" s="298" t="str">
        <f>IF($D39="","",VLOOKUP($D39,Lists!$AO$2:$AR$78,2,FALSE))</f>
        <v/>
      </c>
      <c r="C39" s="297" t="s">
        <v>412</v>
      </c>
      <c r="D39" s="277"/>
      <c r="E39" s="299"/>
      <c r="F39" s="299"/>
      <c r="G39" s="300"/>
    </row>
    <row r="40" spans="2:7" s="270" customFormat="1" x14ac:dyDescent="0.35">
      <c r="B40" s="298" t="str">
        <f>IF($D40="","",VLOOKUP($D40,Lists!$AO$2:$AR$78,2,FALSE))</f>
        <v/>
      </c>
      <c r="C40" s="297" t="s">
        <v>412</v>
      </c>
      <c r="D40" s="277"/>
      <c r="E40" s="299"/>
      <c r="F40" s="299"/>
      <c r="G40" s="300"/>
    </row>
    <row r="41" spans="2:7" s="270" customFormat="1" x14ac:dyDescent="0.35">
      <c r="B41" s="298" t="str">
        <f>IF($D41="","",VLOOKUP($D41,Lists!$AO$2:$AR$78,2,FALSE))</f>
        <v/>
      </c>
      <c r="C41" s="297" t="s">
        <v>412</v>
      </c>
      <c r="D41" s="277"/>
      <c r="E41" s="299"/>
      <c r="F41" s="299"/>
      <c r="G41" s="300"/>
    </row>
    <row r="42" spans="2:7" s="270" customFormat="1" x14ac:dyDescent="0.35">
      <c r="B42" s="298" t="str">
        <f>IF($D42="","",VLOOKUP($D42,Lists!$AO$2:$AR$78,2,FALSE))</f>
        <v/>
      </c>
      <c r="C42" s="297" t="s">
        <v>412</v>
      </c>
      <c r="D42" s="277"/>
      <c r="E42" s="299"/>
      <c r="F42" s="299"/>
      <c r="G42" s="300"/>
    </row>
    <row r="43" spans="2:7" s="270" customFormat="1" x14ac:dyDescent="0.35">
      <c r="B43" s="298" t="str">
        <f>IF($D43="","",VLOOKUP($D43,Lists!$AO$2:$AR$78,2,FALSE))</f>
        <v/>
      </c>
      <c r="C43" s="297" t="s">
        <v>412</v>
      </c>
      <c r="D43" s="277"/>
      <c r="E43" s="299"/>
      <c r="F43" s="299"/>
      <c r="G43" s="300"/>
    </row>
    <row r="44" spans="2:7" s="270" customFormat="1" x14ac:dyDescent="0.35">
      <c r="B44" s="298" t="str">
        <f>IF($D44="","",VLOOKUP($D44,Lists!$AO$2:$AR$78,2,FALSE))</f>
        <v/>
      </c>
      <c r="C44" s="297" t="s">
        <v>412</v>
      </c>
      <c r="D44" s="277"/>
      <c r="E44" s="299"/>
      <c r="F44" s="299"/>
      <c r="G44" s="300"/>
    </row>
    <row r="45" spans="2:7" s="270" customFormat="1" x14ac:dyDescent="0.35">
      <c r="B45" s="298" t="str">
        <f>IF($D45="","",VLOOKUP($D45,Lists!$AO$2:$AR$78,2,FALSE))</f>
        <v/>
      </c>
      <c r="C45" s="297" t="s">
        <v>412</v>
      </c>
      <c r="D45" s="277"/>
      <c r="E45" s="299"/>
      <c r="F45" s="299"/>
      <c r="G45" s="300"/>
    </row>
    <row r="46" spans="2:7" s="270" customFormat="1" x14ac:dyDescent="0.35">
      <c r="B46" s="298" t="str">
        <f>IF($D46="","",VLOOKUP($D46,Lists!$AO$2:$AR$78,2,FALSE))</f>
        <v/>
      </c>
      <c r="C46" s="297" t="s">
        <v>412</v>
      </c>
      <c r="D46" s="277"/>
      <c r="E46" s="299"/>
      <c r="F46" s="299"/>
      <c r="G46" s="300"/>
    </row>
    <row r="47" spans="2:7" s="270" customFormat="1" x14ac:dyDescent="0.35">
      <c r="B47" s="298" t="str">
        <f>IF($D47="","",VLOOKUP($D47,Lists!$AO$2:$AR$78,2,FALSE))</f>
        <v/>
      </c>
      <c r="C47" s="297" t="s">
        <v>412</v>
      </c>
      <c r="D47" s="277"/>
      <c r="E47" s="299"/>
      <c r="F47" s="299"/>
      <c r="G47" s="300"/>
    </row>
    <row r="48" spans="2:7" s="270" customFormat="1" x14ac:dyDescent="0.35">
      <c r="B48" s="298" t="str">
        <f>IF($D48="","",VLOOKUP($D48,Lists!$AO$2:$AR$78,2,FALSE))</f>
        <v/>
      </c>
      <c r="C48" s="297" t="s">
        <v>412</v>
      </c>
      <c r="D48" s="277"/>
      <c r="E48" s="299"/>
      <c r="F48" s="299"/>
      <c r="G48" s="300"/>
    </row>
    <row r="49" spans="2:7" s="270" customFormat="1" x14ac:dyDescent="0.35">
      <c r="B49" s="298" t="str">
        <f>IF($D49="","",VLOOKUP($D49,Lists!$AO$2:$AR$78,2,FALSE))</f>
        <v/>
      </c>
      <c r="C49" s="297" t="s">
        <v>412</v>
      </c>
      <c r="D49" s="277"/>
      <c r="E49" s="299"/>
      <c r="F49" s="299"/>
      <c r="G49" s="300"/>
    </row>
    <row r="50" spans="2:7" s="270" customFormat="1" x14ac:dyDescent="0.35">
      <c r="B50" s="298" t="str">
        <f>IF($D50="","",VLOOKUP($D50,Lists!$AO$2:$AR$78,2,FALSE))</f>
        <v/>
      </c>
      <c r="C50" s="297" t="s">
        <v>412</v>
      </c>
      <c r="D50" s="277"/>
      <c r="E50" s="299"/>
      <c r="F50" s="299"/>
      <c r="G50" s="300"/>
    </row>
    <row r="51" spans="2:7" s="270" customFormat="1" x14ac:dyDescent="0.35">
      <c r="B51" s="298" t="str">
        <f>IF($D51="","",VLOOKUP($D51,Lists!$AO$2:$AR$78,2,FALSE))</f>
        <v/>
      </c>
      <c r="C51" s="297" t="s">
        <v>412</v>
      </c>
      <c r="D51" s="277"/>
      <c r="E51" s="299"/>
      <c r="F51" s="299"/>
      <c r="G51" s="300"/>
    </row>
    <row r="52" spans="2:7" s="270" customFormat="1" x14ac:dyDescent="0.35">
      <c r="B52" s="298" t="str">
        <f>IF($D52="","",VLOOKUP($D52,Lists!$AO$2:$AR$78,2,FALSE))</f>
        <v/>
      </c>
      <c r="C52" s="297" t="s">
        <v>412</v>
      </c>
      <c r="D52" s="277"/>
      <c r="E52" s="299"/>
      <c r="F52" s="299"/>
      <c r="G52" s="300"/>
    </row>
    <row r="53" spans="2:7" s="270" customFormat="1" x14ac:dyDescent="0.35">
      <c r="B53" s="298" t="str">
        <f>IF($D53="","",VLOOKUP($D53,Lists!$AO$2:$AR$78,2,FALSE))</f>
        <v/>
      </c>
      <c r="C53" s="297" t="s">
        <v>412</v>
      </c>
      <c r="D53" s="277"/>
      <c r="E53" s="299"/>
      <c r="F53" s="299"/>
      <c r="G53" s="300"/>
    </row>
    <row r="54" spans="2:7" s="270" customFormat="1" x14ac:dyDescent="0.35">
      <c r="B54" s="298" t="str">
        <f>IF($D54="","",VLOOKUP($D54,Lists!$AO$2:$AR$78,2,FALSE))</f>
        <v/>
      </c>
      <c r="C54" s="297" t="s">
        <v>412</v>
      </c>
      <c r="D54" s="277"/>
      <c r="E54" s="299"/>
      <c r="F54" s="299"/>
      <c r="G54" s="300"/>
    </row>
    <row r="55" spans="2:7" s="270" customFormat="1" x14ac:dyDescent="0.35">
      <c r="B55" s="298" t="str">
        <f>IF($D55="","",VLOOKUP($D55,Lists!$AO$2:$AR$78,2,FALSE))</f>
        <v/>
      </c>
      <c r="C55" s="297" t="s">
        <v>412</v>
      </c>
      <c r="D55" s="277"/>
      <c r="E55" s="299"/>
      <c r="F55" s="299"/>
      <c r="G55" s="300"/>
    </row>
    <row r="56" spans="2:7" s="270" customFormat="1" x14ac:dyDescent="0.35">
      <c r="B56" s="298" t="str">
        <f>IF($D56="","",VLOOKUP($D56,Lists!$AO$2:$AR$78,2,FALSE))</f>
        <v/>
      </c>
      <c r="C56" s="297" t="s">
        <v>412</v>
      </c>
      <c r="D56" s="277"/>
      <c r="E56" s="299"/>
      <c r="F56" s="299"/>
      <c r="G56" s="300"/>
    </row>
    <row r="57" spans="2:7" s="270" customFormat="1" x14ac:dyDescent="0.35">
      <c r="B57" s="298" t="str">
        <f>IF($D57="","",VLOOKUP($D57,Lists!$AO$2:$AR$78,2,FALSE))</f>
        <v/>
      </c>
      <c r="C57" s="297" t="s">
        <v>412</v>
      </c>
      <c r="D57" s="277"/>
      <c r="E57" s="299"/>
      <c r="F57" s="299"/>
      <c r="G57" s="300"/>
    </row>
    <row r="58" spans="2:7" s="270" customFormat="1" x14ac:dyDescent="0.35">
      <c r="B58" s="298" t="str">
        <f>IF($D58="","",VLOOKUP($D58,Lists!$AO$2:$AR$78,2,FALSE))</f>
        <v/>
      </c>
      <c r="C58" s="297" t="s">
        <v>412</v>
      </c>
      <c r="D58" s="277"/>
      <c r="E58" s="299"/>
      <c r="F58" s="299"/>
      <c r="G58" s="300"/>
    </row>
    <row r="59" spans="2:7" s="270" customFormat="1" x14ac:dyDescent="0.35">
      <c r="B59" s="298" t="str">
        <f>IF($D59="","",VLOOKUP($D59,Lists!$AO$2:$AR$78,2,FALSE))</f>
        <v/>
      </c>
      <c r="C59" s="297" t="s">
        <v>412</v>
      </c>
      <c r="D59" s="277"/>
      <c r="E59" s="299"/>
      <c r="F59" s="299"/>
      <c r="G59" s="300"/>
    </row>
    <row r="60" spans="2:7" s="270" customFormat="1" x14ac:dyDescent="0.35">
      <c r="B60" s="298" t="str">
        <f>IF($D60="","",VLOOKUP($D60,Lists!$AO$2:$AR$78,2,FALSE))</f>
        <v/>
      </c>
      <c r="C60" s="297" t="s">
        <v>412</v>
      </c>
      <c r="D60" s="277"/>
      <c r="E60" s="299"/>
      <c r="F60" s="299"/>
      <c r="G60" s="300"/>
    </row>
    <row r="61" spans="2:7" s="270" customFormat="1" x14ac:dyDescent="0.35">
      <c r="B61" s="298" t="str">
        <f>IF($D61="","",VLOOKUP($D61,Lists!$AO$2:$AR$78,2,FALSE))</f>
        <v/>
      </c>
      <c r="C61" s="297" t="s">
        <v>412</v>
      </c>
      <c r="D61" s="277"/>
      <c r="E61" s="299"/>
      <c r="F61" s="299"/>
      <c r="G61" s="300"/>
    </row>
    <row r="62" spans="2:7" s="270" customFormat="1" x14ac:dyDescent="0.35">
      <c r="B62" s="298" t="str">
        <f>IF($D62="","",VLOOKUP($D62,Lists!$AO$2:$AR$78,2,FALSE))</f>
        <v/>
      </c>
      <c r="C62" s="297" t="s">
        <v>412</v>
      </c>
      <c r="D62" s="277"/>
      <c r="E62" s="299"/>
      <c r="F62" s="299"/>
      <c r="G62" s="300"/>
    </row>
    <row r="63" spans="2:7" s="270" customFormat="1" x14ac:dyDescent="0.35">
      <c r="B63" s="298" t="str">
        <f>IF($D63="","",VLOOKUP($D63,Lists!$AO$2:$AR$78,2,FALSE))</f>
        <v/>
      </c>
      <c r="C63" s="297" t="s">
        <v>412</v>
      </c>
      <c r="D63" s="277"/>
      <c r="E63" s="299"/>
      <c r="F63" s="299"/>
      <c r="G63" s="300"/>
    </row>
    <row r="64" spans="2:7" s="270" customFormat="1" x14ac:dyDescent="0.35">
      <c r="B64" s="298" t="str">
        <f>IF($D64="","",VLOOKUP($D64,Lists!$AO$2:$AR$78,2,FALSE))</f>
        <v/>
      </c>
      <c r="C64" s="297" t="s">
        <v>412</v>
      </c>
      <c r="D64" s="277"/>
      <c r="E64" s="299"/>
      <c r="F64" s="299"/>
      <c r="G64" s="300"/>
    </row>
    <row r="65" spans="2:7" s="270" customFormat="1" x14ac:dyDescent="0.35">
      <c r="B65" s="298" t="str">
        <f>IF($D65="","",VLOOKUP($D65,Lists!$AO$2:$AR$78,2,FALSE))</f>
        <v/>
      </c>
      <c r="C65" s="297" t="s">
        <v>412</v>
      </c>
      <c r="D65" s="277"/>
      <c r="E65" s="299"/>
      <c r="F65" s="299"/>
      <c r="G65" s="300"/>
    </row>
    <row r="66" spans="2:7" s="270" customFormat="1" x14ac:dyDescent="0.35">
      <c r="B66" s="298" t="str">
        <f>IF($D66="","",VLOOKUP($D66,Lists!$AO$2:$AR$78,2,FALSE))</f>
        <v/>
      </c>
      <c r="C66" s="297" t="s">
        <v>412</v>
      </c>
      <c r="D66" s="277"/>
      <c r="E66" s="299"/>
      <c r="F66" s="299"/>
      <c r="G66" s="300"/>
    </row>
    <row r="67" spans="2:7" s="270" customFormat="1" x14ac:dyDescent="0.35">
      <c r="B67" s="298" t="str">
        <f>IF($D67="","",VLOOKUP($D67,Lists!$AO$2:$AR$78,2,FALSE))</f>
        <v/>
      </c>
      <c r="C67" s="297" t="s">
        <v>412</v>
      </c>
      <c r="D67" s="277"/>
      <c r="E67" s="299"/>
      <c r="F67" s="299"/>
      <c r="G67" s="300"/>
    </row>
    <row r="68" spans="2:7" s="270" customFormat="1" x14ac:dyDescent="0.35">
      <c r="B68" s="298" t="str">
        <f>IF($D68="","",VLOOKUP($D68,Lists!$AO$2:$AR$78,2,FALSE))</f>
        <v/>
      </c>
      <c r="C68" s="297" t="s">
        <v>412</v>
      </c>
      <c r="D68" s="277"/>
      <c r="E68" s="299"/>
      <c r="F68" s="299"/>
      <c r="G68" s="300"/>
    </row>
    <row r="69" spans="2:7" s="270" customFormat="1" x14ac:dyDescent="0.35">
      <c r="B69" s="298" t="str">
        <f>IF($D69="","",VLOOKUP($D69,Lists!$AO$2:$AR$78,2,FALSE))</f>
        <v/>
      </c>
      <c r="C69" s="297" t="s">
        <v>412</v>
      </c>
      <c r="D69" s="277"/>
      <c r="E69" s="299"/>
      <c r="F69" s="299"/>
      <c r="G69" s="300"/>
    </row>
    <row r="70" spans="2:7" s="270" customFormat="1" x14ac:dyDescent="0.35">
      <c r="B70" s="298" t="str">
        <f>IF($D70="","",VLOOKUP($D70,Lists!$AO$2:$AR$78,2,FALSE))</f>
        <v/>
      </c>
      <c r="C70" s="297" t="s">
        <v>412</v>
      </c>
      <c r="D70" s="277"/>
      <c r="E70" s="299"/>
      <c r="F70" s="299"/>
      <c r="G70" s="300"/>
    </row>
    <row r="71" spans="2:7" s="270" customFormat="1" x14ac:dyDescent="0.35">
      <c r="B71" s="298" t="str">
        <f>IF($D71="","",VLOOKUP($D71,Lists!$AO$2:$AR$78,2,FALSE))</f>
        <v/>
      </c>
      <c r="C71" s="297" t="s">
        <v>412</v>
      </c>
      <c r="D71" s="277"/>
      <c r="E71" s="299"/>
      <c r="F71" s="299"/>
      <c r="G71" s="300"/>
    </row>
    <row r="72" spans="2:7" s="270" customFormat="1" x14ac:dyDescent="0.35">
      <c r="B72" s="298" t="str">
        <f>IF($D72="","",VLOOKUP($D72,Lists!$AO$2:$AR$78,2,FALSE))</f>
        <v/>
      </c>
      <c r="C72" s="297" t="s">
        <v>412</v>
      </c>
      <c r="D72" s="277"/>
      <c r="E72" s="299"/>
      <c r="F72" s="299"/>
      <c r="G72" s="300"/>
    </row>
    <row r="73" spans="2:7" s="270" customFormat="1" x14ac:dyDescent="0.35">
      <c r="B73" s="298" t="str">
        <f>IF($D73="","",VLOOKUP($D73,Lists!$AO$2:$AR$78,2,FALSE))</f>
        <v/>
      </c>
      <c r="C73" s="297" t="s">
        <v>412</v>
      </c>
      <c r="D73" s="277"/>
      <c r="E73" s="299"/>
      <c r="F73" s="299"/>
      <c r="G73" s="300"/>
    </row>
    <row r="74" spans="2:7" s="270" customFormat="1" x14ac:dyDescent="0.35">
      <c r="B74" s="298" t="str">
        <f>IF($D74="","",VLOOKUP($D74,Lists!$AO$2:$AR$78,2,FALSE))</f>
        <v/>
      </c>
      <c r="C74" s="297" t="s">
        <v>412</v>
      </c>
      <c r="D74" s="277"/>
      <c r="E74" s="299"/>
      <c r="F74" s="299"/>
      <c r="G74" s="300"/>
    </row>
    <row r="75" spans="2:7" s="270" customFormat="1" x14ac:dyDescent="0.35">
      <c r="B75" s="298" t="str">
        <f>IF($D75="","",VLOOKUP($D75,Lists!$AO$2:$AR$78,2,FALSE))</f>
        <v/>
      </c>
      <c r="C75" s="297" t="s">
        <v>412</v>
      </c>
      <c r="D75" s="277"/>
      <c r="E75" s="299"/>
      <c r="F75" s="299"/>
      <c r="G75" s="300"/>
    </row>
    <row r="76" spans="2:7" s="270" customFormat="1" x14ac:dyDescent="0.35">
      <c r="B76" s="298" t="str">
        <f>IF($D76="","",VLOOKUP($D76,Lists!$AO$2:$AR$78,2,FALSE))</f>
        <v/>
      </c>
      <c r="C76" s="297" t="s">
        <v>412</v>
      </c>
      <c r="D76" s="277"/>
      <c r="E76" s="299"/>
      <c r="F76" s="299"/>
      <c r="G76" s="300"/>
    </row>
    <row r="77" spans="2:7" s="270" customFormat="1" x14ac:dyDescent="0.35">
      <c r="B77" s="298" t="str">
        <f>IF($D77="","",VLOOKUP($D77,Lists!$AO$2:$AR$78,2,FALSE))</f>
        <v/>
      </c>
      <c r="C77" s="297" t="s">
        <v>412</v>
      </c>
      <c r="D77" s="277"/>
      <c r="E77" s="299"/>
      <c r="F77" s="299"/>
      <c r="G77" s="300"/>
    </row>
    <row r="78" spans="2:7" s="270" customFormat="1" x14ac:dyDescent="0.35">
      <c r="B78" s="298" t="str">
        <f>IF($D78="","",VLOOKUP($D78,Lists!$AO$2:$AR$78,2,FALSE))</f>
        <v/>
      </c>
      <c r="C78" s="297" t="s">
        <v>412</v>
      </c>
      <c r="D78" s="277"/>
      <c r="E78" s="299"/>
      <c r="F78" s="299"/>
      <c r="G78" s="300"/>
    </row>
    <row r="79" spans="2:7" s="270" customFormat="1" x14ac:dyDescent="0.35">
      <c r="B79" s="298" t="str">
        <f>IF($D79="","",VLOOKUP($D79,Lists!$AO$2:$AR$78,2,FALSE))</f>
        <v/>
      </c>
      <c r="C79" s="297" t="s">
        <v>412</v>
      </c>
      <c r="D79" s="277"/>
      <c r="E79" s="299"/>
      <c r="F79" s="299"/>
      <c r="G79" s="300"/>
    </row>
    <row r="80" spans="2:7" s="270" customFormat="1" x14ac:dyDescent="0.35">
      <c r="B80" s="298" t="str">
        <f>IF($D80="","",VLOOKUP($D80,Lists!$AO$2:$AR$78,2,FALSE))</f>
        <v/>
      </c>
      <c r="C80" s="297" t="s">
        <v>412</v>
      </c>
      <c r="D80" s="277"/>
      <c r="E80" s="299"/>
      <c r="F80" s="299"/>
      <c r="G80" s="300"/>
    </row>
    <row r="81" spans="2:7" s="270" customFormat="1" x14ac:dyDescent="0.35">
      <c r="B81" s="298" t="str">
        <f>IF($D81="","",VLOOKUP($D81,Lists!$AO$2:$AR$78,2,FALSE))</f>
        <v/>
      </c>
      <c r="C81" s="297" t="s">
        <v>412</v>
      </c>
      <c r="D81" s="277"/>
      <c r="E81" s="299"/>
      <c r="F81" s="299"/>
      <c r="G81" s="300"/>
    </row>
    <row r="82" spans="2:7" s="270" customFormat="1" x14ac:dyDescent="0.35">
      <c r="B82" s="298" t="str">
        <f>IF($D82="","",VLOOKUP($D82,Lists!$AO$2:$AR$78,2,FALSE))</f>
        <v/>
      </c>
      <c r="C82" s="297" t="s">
        <v>412</v>
      </c>
      <c r="D82" s="277"/>
      <c r="E82" s="299"/>
      <c r="F82" s="299"/>
      <c r="G82" s="300"/>
    </row>
    <row r="83" spans="2:7" s="270" customFormat="1" x14ac:dyDescent="0.35">
      <c r="B83" s="298" t="str">
        <f>IF($D83="","",VLOOKUP($D83,Lists!$AO$2:$AR$78,2,FALSE))</f>
        <v/>
      </c>
      <c r="C83" s="297" t="s">
        <v>412</v>
      </c>
      <c r="D83" s="277"/>
      <c r="E83" s="299"/>
      <c r="F83" s="299"/>
      <c r="G83" s="300"/>
    </row>
    <row r="84" spans="2:7" s="270" customFormat="1" x14ac:dyDescent="0.35">
      <c r="B84" s="298" t="str">
        <f>IF($D84="","",VLOOKUP($D84,Lists!$AO$2:$AR$78,2,FALSE))</f>
        <v/>
      </c>
      <c r="C84" s="297" t="s">
        <v>412</v>
      </c>
      <c r="D84" s="277"/>
      <c r="E84" s="299"/>
      <c r="F84" s="299"/>
      <c r="G84" s="300"/>
    </row>
    <row r="85" spans="2:7" s="270" customFormat="1" x14ac:dyDescent="0.35">
      <c r="B85" s="298" t="str">
        <f>IF($D85="","",VLOOKUP($D85,Lists!$AO$2:$AR$78,2,FALSE))</f>
        <v/>
      </c>
      <c r="C85" s="297" t="s">
        <v>412</v>
      </c>
      <c r="D85" s="277"/>
      <c r="E85" s="299"/>
      <c r="F85" s="299"/>
      <c r="G85" s="300"/>
    </row>
    <row r="86" spans="2:7" s="270" customFormat="1" x14ac:dyDescent="0.35">
      <c r="B86" s="298" t="str">
        <f>IF($D86="","",VLOOKUP($D86,Lists!$AO$2:$AR$78,2,FALSE))</f>
        <v/>
      </c>
      <c r="C86" s="297" t="s">
        <v>412</v>
      </c>
      <c r="D86" s="277"/>
      <c r="E86" s="299"/>
      <c r="F86" s="299"/>
      <c r="G86" s="300"/>
    </row>
    <row r="87" spans="2:7" s="270" customFormat="1" x14ac:dyDescent="0.35">
      <c r="B87" s="298" t="str">
        <f>IF($D87="","",VLOOKUP($D87,Lists!$AO$2:$AR$78,2,FALSE))</f>
        <v/>
      </c>
      <c r="C87" s="297" t="s">
        <v>412</v>
      </c>
      <c r="D87" s="277"/>
      <c r="E87" s="299"/>
      <c r="F87" s="299"/>
      <c r="G87" s="300"/>
    </row>
    <row r="88" spans="2:7" s="270" customFormat="1" x14ac:dyDescent="0.35">
      <c r="B88" s="298" t="str">
        <f>IF($D88="","",VLOOKUP($D88,Lists!$AO$2:$AR$78,2,FALSE))</f>
        <v/>
      </c>
      <c r="C88" s="297" t="s">
        <v>412</v>
      </c>
      <c r="D88" s="277"/>
      <c r="E88" s="299"/>
      <c r="F88" s="299"/>
      <c r="G88" s="300"/>
    </row>
    <row r="89" spans="2:7" s="270" customFormat="1" x14ac:dyDescent="0.35">
      <c r="B89" s="298" t="str">
        <f>IF($D89="","",VLOOKUP($D89,Lists!$AO$2:$AR$78,2,FALSE))</f>
        <v/>
      </c>
      <c r="C89" s="297" t="s">
        <v>412</v>
      </c>
      <c r="D89" s="277"/>
      <c r="E89" s="299"/>
      <c r="F89" s="299"/>
      <c r="G89" s="300"/>
    </row>
    <row r="90" spans="2:7" s="270" customFormat="1" x14ac:dyDescent="0.35">
      <c r="B90" s="298" t="str">
        <f>IF($D90="","",VLOOKUP($D90,Lists!$AO$2:$AR$78,2,FALSE))</f>
        <v/>
      </c>
      <c r="C90" s="297" t="s">
        <v>412</v>
      </c>
      <c r="D90" s="277"/>
      <c r="E90" s="299"/>
      <c r="F90" s="299"/>
      <c r="G90" s="300"/>
    </row>
    <row r="91" spans="2:7" s="270" customFormat="1" x14ac:dyDescent="0.35">
      <c r="B91" s="298" t="str">
        <f>IF($D91="","",VLOOKUP($D91,Lists!$AO$2:$AR$78,2,FALSE))</f>
        <v/>
      </c>
      <c r="C91" s="297" t="s">
        <v>412</v>
      </c>
      <c r="D91" s="277"/>
      <c r="E91" s="299"/>
      <c r="F91" s="299"/>
      <c r="G91" s="300"/>
    </row>
    <row r="92" spans="2:7" s="270" customFormat="1" x14ac:dyDescent="0.35">
      <c r="B92" s="298" t="str">
        <f>IF($D92="","",VLOOKUP($D92,Lists!$AO$2:$AR$78,2,FALSE))</f>
        <v/>
      </c>
      <c r="C92" s="297" t="s">
        <v>412</v>
      </c>
      <c r="D92" s="277"/>
      <c r="E92" s="299"/>
      <c r="F92" s="299"/>
      <c r="G92" s="300"/>
    </row>
    <row r="93" spans="2:7" s="270" customFormat="1" x14ac:dyDescent="0.35">
      <c r="B93" s="298" t="str">
        <f>IF($D93="","",VLOOKUP($D93,Lists!$AO$2:$AR$78,2,FALSE))</f>
        <v/>
      </c>
      <c r="C93" s="297" t="s">
        <v>412</v>
      </c>
      <c r="D93" s="277"/>
      <c r="E93" s="299"/>
      <c r="F93" s="299"/>
      <c r="G93" s="300"/>
    </row>
    <row r="94" spans="2:7" s="270" customFormat="1" x14ac:dyDescent="0.35">
      <c r="B94" s="298" t="str">
        <f>IF($D94="","",VLOOKUP($D94,Lists!$AO$2:$AR$78,2,FALSE))</f>
        <v/>
      </c>
      <c r="C94" s="297" t="s">
        <v>412</v>
      </c>
      <c r="D94" s="277"/>
      <c r="E94" s="299"/>
      <c r="F94" s="299"/>
      <c r="G94" s="300"/>
    </row>
    <row r="95" spans="2:7" s="270" customFormat="1" x14ac:dyDescent="0.35">
      <c r="B95" s="298" t="str">
        <f>IF($D95="","",VLOOKUP($D95,Lists!$AO$2:$AR$78,2,FALSE))</f>
        <v/>
      </c>
      <c r="C95" s="297" t="s">
        <v>412</v>
      </c>
      <c r="D95" s="277"/>
      <c r="E95" s="299"/>
      <c r="F95" s="299"/>
      <c r="G95" s="300"/>
    </row>
    <row r="96" spans="2:7" s="270" customFormat="1" x14ac:dyDescent="0.35">
      <c r="B96" s="298" t="str">
        <f>IF($D96="","",VLOOKUP($D96,Lists!$AO$2:$AR$78,2,FALSE))</f>
        <v/>
      </c>
      <c r="C96" s="297" t="s">
        <v>412</v>
      </c>
      <c r="D96" s="277"/>
      <c r="E96" s="299"/>
      <c r="F96" s="299"/>
      <c r="G96" s="300"/>
    </row>
    <row r="97" spans="2:7" s="270" customFormat="1" x14ac:dyDescent="0.35">
      <c r="B97" s="298" t="str">
        <f>IF($D97="","",VLOOKUP($D97,Lists!$AO$2:$AR$78,2,FALSE))</f>
        <v/>
      </c>
      <c r="C97" s="297" t="s">
        <v>412</v>
      </c>
      <c r="D97" s="277"/>
      <c r="E97" s="299"/>
      <c r="F97" s="299"/>
      <c r="G97" s="300"/>
    </row>
    <row r="98" spans="2:7" s="270" customFormat="1" x14ac:dyDescent="0.35">
      <c r="B98" s="298" t="str">
        <f>IF($D98="","",VLOOKUP($D98,Lists!$AO$2:$AR$78,2,FALSE))</f>
        <v/>
      </c>
      <c r="C98" s="297" t="s">
        <v>412</v>
      </c>
      <c r="D98" s="277"/>
      <c r="E98" s="299"/>
      <c r="F98" s="299"/>
      <c r="G98" s="300"/>
    </row>
    <row r="99" spans="2:7" s="270" customFormat="1" x14ac:dyDescent="0.35">
      <c r="B99" s="298" t="str">
        <f>IF($D99="","",VLOOKUP($D99,Lists!$AO$2:$AR$78,2,FALSE))</f>
        <v/>
      </c>
      <c r="C99" s="297" t="s">
        <v>412</v>
      </c>
      <c r="D99" s="277"/>
      <c r="E99" s="299"/>
      <c r="F99" s="299"/>
      <c r="G99" s="300"/>
    </row>
    <row r="100" spans="2:7" s="270" customFormat="1" x14ac:dyDescent="0.35">
      <c r="B100" s="298" t="str">
        <f>IF($D100="","",VLOOKUP($D100,Lists!$AO$2:$AR$78,2,FALSE))</f>
        <v/>
      </c>
      <c r="C100" s="297" t="s">
        <v>412</v>
      </c>
      <c r="D100" s="277"/>
      <c r="E100" s="301"/>
      <c r="F100" s="301"/>
      <c r="G100" s="302"/>
    </row>
  </sheetData>
  <sheetProtection algorithmName="SHA-512" hashValue="UDV3y6oaJu7QzjExiHVW24J7HS+e88f39uyvfc0ZR1OSHX7Vxcck8MBkMsXJeaLSvZhCqwGFabYkqifM8CDEOg==" saltValue="SSFSKQkQss3BygDJxD3zhg==" spinCount="100000" sheet="1" sort="0" autoFilter="0"/>
  <dataValidations count="1">
    <dataValidation type="list" allowBlank="1" showInputMessage="1" showErrorMessage="1" sqref="D24:D100" xr:uid="{DE02C7F1-C4FB-47A6-B2D3-E7CC7E8BFC56}">
      <formula1>idname</formula1>
    </dataValidation>
  </dataValidations>
  <pageMargins left="0.7" right="0.7" top="0.75" bottom="0.75" header="0.3" footer="0.3"/>
  <pageSetup pageOrder="overThenDown" orientation="landscape"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1DE31-D52B-45B0-9A0A-5E0FA8E0525A}">
  <sheetPr>
    <tabColor theme="9"/>
  </sheetPr>
  <dimension ref="B1:AG100"/>
  <sheetViews>
    <sheetView showGridLines="0" topLeftCell="B7" workbookViewId="0">
      <selection activeCell="B8" sqref="B8"/>
    </sheetView>
  </sheetViews>
  <sheetFormatPr defaultColWidth="0" defaultRowHeight="14.5" zeroHeight="1" x14ac:dyDescent="0.35"/>
  <cols>
    <col min="1" max="1" width="9.08984375" style="2" hidden="1" customWidth="1"/>
    <col min="2" max="2" width="16" style="2" customWidth="1"/>
    <col min="3" max="3" width="39.453125" style="2" customWidth="1"/>
    <col min="4" max="5" width="48.90625" style="2" customWidth="1"/>
    <col min="6" max="9" width="25" style="2" customWidth="1"/>
    <col min="10" max="13" width="9.08984375" style="2" hidden="1" customWidth="1"/>
    <col min="14" max="19" width="0" style="2" hidden="1" customWidth="1"/>
    <col min="20" max="27" width="9.08984375" style="2" hidden="1" customWidth="1"/>
    <col min="28" max="33" width="0" style="2" hidden="1" customWidth="1"/>
    <col min="34" max="16384" width="9.08984375" style="2" hidden="1"/>
  </cols>
  <sheetData>
    <row r="1" spans="2:13" s="1" customFormat="1" ht="24.75" hidden="1" customHeight="1" x14ac:dyDescent="0.3">
      <c r="B1" s="27" t="s">
        <v>42</v>
      </c>
      <c r="C1" s="27"/>
      <c r="D1" s="27"/>
      <c r="E1" s="27"/>
      <c r="F1" s="45"/>
      <c r="G1" s="45"/>
      <c r="H1" s="45"/>
      <c r="I1" s="45"/>
    </row>
    <row r="2" spans="2:13" s="1" customFormat="1" ht="13" hidden="1" x14ac:dyDescent="0.3">
      <c r="B2" s="28" t="s">
        <v>0</v>
      </c>
      <c r="C2" s="28"/>
      <c r="D2" s="26"/>
      <c r="E2" s="26"/>
      <c r="F2" s="26"/>
      <c r="G2" s="26"/>
      <c r="H2" s="26"/>
      <c r="I2" s="26"/>
    </row>
    <row r="3" spans="2:13" s="1" customFormat="1" ht="13" hidden="1" x14ac:dyDescent="0.3">
      <c r="B3" s="30" t="s">
        <v>1</v>
      </c>
      <c r="C3" s="30"/>
      <c r="D3" s="31"/>
      <c r="E3" s="31"/>
      <c r="F3" s="31"/>
      <c r="G3" s="31"/>
      <c r="H3" s="31"/>
      <c r="I3" s="31"/>
    </row>
    <row r="4" spans="2:13" s="1" customFormat="1" ht="13" hidden="1" x14ac:dyDescent="0.3">
      <c r="B4" s="30" t="s">
        <v>2</v>
      </c>
      <c r="C4" s="30"/>
      <c r="D4" s="33"/>
      <c r="E4" s="33"/>
      <c r="F4" s="33"/>
      <c r="G4" s="33"/>
      <c r="H4" s="33"/>
      <c r="I4" s="33"/>
    </row>
    <row r="5" spans="2:13" s="1" customFormat="1" ht="13" hidden="1" x14ac:dyDescent="0.3">
      <c r="B5" s="30" t="s">
        <v>3</v>
      </c>
      <c r="C5" s="30"/>
      <c r="D5" s="35"/>
      <c r="E5" s="35"/>
      <c r="F5" s="35"/>
      <c r="G5" s="35"/>
      <c r="H5" s="35"/>
      <c r="I5" s="35"/>
    </row>
    <row r="6" spans="2:13" hidden="1" x14ac:dyDescent="0.35">
      <c r="B6" s="124" t="str">
        <f>Welcome!B6</f>
        <v>OMB No.: 2060-NEW Form 5900-582 For further Paperwork Reduction Act information see: 
https://www.epa.gov/electronic-reporting-air-emissions/paperwork-reduction-act-pra-cedri-and-ert</v>
      </c>
    </row>
    <row r="7" spans="2:13" x14ac:dyDescent="0.35">
      <c r="B7" s="233" t="s">
        <v>470</v>
      </c>
      <c r="C7" s="114"/>
      <c r="D7" s="58"/>
      <c r="E7" s="58"/>
      <c r="F7" s="15"/>
      <c r="G7" s="15"/>
      <c r="H7" s="15"/>
      <c r="I7" s="15"/>
      <c r="J7" s="15"/>
      <c r="K7" s="15"/>
      <c r="L7" s="15"/>
      <c r="M7" s="15"/>
    </row>
    <row r="8" spans="2:13" x14ac:dyDescent="0.35">
      <c r="B8" s="4" t="s">
        <v>238</v>
      </c>
      <c r="C8" s="20"/>
      <c r="D8" s="20"/>
      <c r="E8" s="20"/>
      <c r="F8" s="20"/>
      <c r="G8" s="20"/>
      <c r="H8" s="20"/>
      <c r="I8" s="20"/>
      <c r="J8" s="15"/>
      <c r="K8" s="15"/>
      <c r="L8" s="15"/>
      <c r="M8" s="15"/>
    </row>
    <row r="9" spans="2:13" ht="17.25" hidden="1" customHeight="1" x14ac:dyDescent="0.35">
      <c r="B9" s="5"/>
      <c r="C9" s="5"/>
      <c r="D9" s="5"/>
      <c r="E9" s="5"/>
      <c r="F9" s="5"/>
      <c r="G9" s="5"/>
      <c r="H9" s="5"/>
      <c r="I9" s="5"/>
      <c r="J9" s="4"/>
      <c r="K9" s="4"/>
      <c r="L9" s="4"/>
      <c r="M9" s="4"/>
    </row>
    <row r="10" spans="2:13" hidden="1" x14ac:dyDescent="0.35">
      <c r="F10" s="42"/>
      <c r="G10" s="42"/>
      <c r="H10" s="42"/>
      <c r="I10" s="42"/>
      <c r="J10" s="5"/>
      <c r="K10" s="5"/>
      <c r="L10" s="5"/>
      <c r="M10" s="5"/>
    </row>
    <row r="11" spans="2:13" hidden="1" x14ac:dyDescent="0.35">
      <c r="B11" s="5"/>
      <c r="C11" s="14"/>
      <c r="D11" s="14"/>
      <c r="E11" s="14"/>
      <c r="F11" s="96"/>
      <c r="G11" s="96"/>
      <c r="H11" s="96"/>
      <c r="I11" s="96"/>
    </row>
    <row r="12" spans="2:13" s="123" customFormat="1" ht="58.5" thickBot="1" x14ac:dyDescent="0.4">
      <c r="B12" s="215" t="s">
        <v>192</v>
      </c>
      <c r="C12" s="216" t="s">
        <v>425</v>
      </c>
      <c r="D12" s="202" t="s">
        <v>265</v>
      </c>
      <c r="E12" s="202" t="s">
        <v>323</v>
      </c>
      <c r="F12" s="216" t="s">
        <v>310</v>
      </c>
      <c r="G12" s="216" t="s">
        <v>311</v>
      </c>
      <c r="H12" s="216" t="s">
        <v>312</v>
      </c>
      <c r="I12" s="216" t="s">
        <v>317</v>
      </c>
      <c r="J12" s="122"/>
      <c r="K12" s="122"/>
      <c r="L12" s="122"/>
    </row>
    <row r="13" spans="2:13" s="9" customFormat="1" x14ac:dyDescent="0.35">
      <c r="B13" s="139" t="s">
        <v>152</v>
      </c>
      <c r="C13" s="140" t="s">
        <v>225</v>
      </c>
      <c r="D13" s="198" t="s">
        <v>237</v>
      </c>
      <c r="E13" s="251" t="s">
        <v>308</v>
      </c>
      <c r="F13" s="141" t="s">
        <v>313</v>
      </c>
      <c r="G13" s="141" t="s">
        <v>314</v>
      </c>
      <c r="H13" s="141" t="s">
        <v>315</v>
      </c>
      <c r="I13" s="141" t="s">
        <v>316</v>
      </c>
    </row>
    <row r="14" spans="2:13" s="13" customFormat="1" x14ac:dyDescent="0.35">
      <c r="B14" s="142" t="s">
        <v>39</v>
      </c>
      <c r="C14" s="143" t="s">
        <v>367</v>
      </c>
      <c r="D14" s="164" t="s">
        <v>370</v>
      </c>
      <c r="E14" s="164" t="s">
        <v>309</v>
      </c>
      <c r="F14" s="49" t="s">
        <v>31</v>
      </c>
      <c r="G14" s="10" t="s">
        <v>32</v>
      </c>
      <c r="H14" s="10" t="s">
        <v>31</v>
      </c>
      <c r="I14" s="10" t="s">
        <v>32</v>
      </c>
    </row>
    <row r="15" spans="2:13" hidden="1" x14ac:dyDescent="0.35">
      <c r="B15" s="142" t="s">
        <v>288</v>
      </c>
      <c r="C15" s="143" t="s">
        <v>288</v>
      </c>
      <c r="D15" s="83" t="s">
        <v>288</v>
      </c>
      <c r="E15" s="83" t="s">
        <v>288</v>
      </c>
      <c r="F15" s="49" t="s">
        <v>288</v>
      </c>
      <c r="G15" s="10" t="s">
        <v>288</v>
      </c>
      <c r="H15" s="10" t="s">
        <v>288</v>
      </c>
      <c r="I15" s="10" t="s">
        <v>288</v>
      </c>
    </row>
    <row r="16" spans="2:13" hidden="1" x14ac:dyDescent="0.35">
      <c r="B16" s="142" t="s">
        <v>288</v>
      </c>
      <c r="C16" s="143" t="s">
        <v>288</v>
      </c>
      <c r="D16" s="83" t="s">
        <v>288</v>
      </c>
      <c r="E16" s="83" t="s">
        <v>288</v>
      </c>
      <c r="F16" s="49" t="s">
        <v>288</v>
      </c>
      <c r="G16" s="10" t="s">
        <v>288</v>
      </c>
      <c r="H16" s="10" t="s">
        <v>288</v>
      </c>
      <c r="I16" s="10" t="s">
        <v>288</v>
      </c>
    </row>
    <row r="17" spans="2:9" hidden="1" x14ac:dyDescent="0.35">
      <c r="B17" s="142" t="s">
        <v>288</v>
      </c>
      <c r="C17" s="143" t="s">
        <v>288</v>
      </c>
      <c r="D17" s="83" t="s">
        <v>288</v>
      </c>
      <c r="E17" s="83" t="s">
        <v>288</v>
      </c>
      <c r="F17" s="49" t="s">
        <v>288</v>
      </c>
      <c r="G17" s="10" t="s">
        <v>288</v>
      </c>
      <c r="H17" s="10" t="s">
        <v>288</v>
      </c>
      <c r="I17" s="10" t="s">
        <v>288</v>
      </c>
    </row>
    <row r="18" spans="2:9" hidden="1" x14ac:dyDescent="0.35">
      <c r="B18" s="142" t="s">
        <v>288</v>
      </c>
      <c r="C18" s="143" t="s">
        <v>288</v>
      </c>
      <c r="D18" s="83" t="s">
        <v>288</v>
      </c>
      <c r="E18" s="83" t="s">
        <v>288</v>
      </c>
      <c r="F18" s="49" t="s">
        <v>288</v>
      </c>
      <c r="G18" s="10" t="s">
        <v>288</v>
      </c>
      <c r="H18" s="10" t="s">
        <v>288</v>
      </c>
      <c r="I18" s="10" t="s">
        <v>288</v>
      </c>
    </row>
    <row r="19" spans="2:9" hidden="1" x14ac:dyDescent="0.35">
      <c r="B19" s="142" t="s">
        <v>288</v>
      </c>
      <c r="C19" s="143" t="s">
        <v>288</v>
      </c>
      <c r="D19" s="83" t="s">
        <v>288</v>
      </c>
      <c r="E19" s="83" t="s">
        <v>288</v>
      </c>
      <c r="F19" s="49" t="s">
        <v>288</v>
      </c>
      <c r="G19" s="10" t="s">
        <v>288</v>
      </c>
      <c r="H19" s="10" t="s">
        <v>288</v>
      </c>
      <c r="I19" s="10" t="s">
        <v>288</v>
      </c>
    </row>
    <row r="20" spans="2:9" hidden="1" x14ac:dyDescent="0.35">
      <c r="B20" s="142" t="s">
        <v>288</v>
      </c>
      <c r="C20" s="143" t="s">
        <v>288</v>
      </c>
      <c r="D20" s="83" t="s">
        <v>288</v>
      </c>
      <c r="E20" s="83" t="s">
        <v>288</v>
      </c>
      <c r="F20" s="49" t="s">
        <v>288</v>
      </c>
      <c r="G20" s="10" t="s">
        <v>288</v>
      </c>
      <c r="H20" s="10" t="s">
        <v>288</v>
      </c>
      <c r="I20" s="10" t="s">
        <v>288</v>
      </c>
    </row>
    <row r="21" spans="2:9" hidden="1" x14ac:dyDescent="0.35">
      <c r="B21" s="142" t="s">
        <v>288</v>
      </c>
      <c r="C21" s="143" t="s">
        <v>288</v>
      </c>
      <c r="D21" s="83" t="s">
        <v>288</v>
      </c>
      <c r="E21" s="83" t="s">
        <v>288</v>
      </c>
      <c r="F21" s="49" t="s">
        <v>288</v>
      </c>
      <c r="G21" s="10" t="s">
        <v>288</v>
      </c>
      <c r="H21" s="10" t="s">
        <v>288</v>
      </c>
      <c r="I21" s="10" t="s">
        <v>288</v>
      </c>
    </row>
    <row r="22" spans="2:9" hidden="1" x14ac:dyDescent="0.35">
      <c r="B22" s="142" t="s">
        <v>288</v>
      </c>
      <c r="C22" s="143" t="s">
        <v>288</v>
      </c>
      <c r="D22" s="83" t="s">
        <v>288</v>
      </c>
      <c r="E22" s="83" t="s">
        <v>288</v>
      </c>
      <c r="F22" s="49" t="s">
        <v>288</v>
      </c>
      <c r="G22" s="10" t="s">
        <v>288</v>
      </c>
      <c r="H22" s="10" t="s">
        <v>288</v>
      </c>
      <c r="I22" s="10" t="s">
        <v>288</v>
      </c>
    </row>
    <row r="23" spans="2:9" hidden="1" x14ac:dyDescent="0.35">
      <c r="B23" s="142" t="s">
        <v>288</v>
      </c>
      <c r="C23" s="143" t="s">
        <v>288</v>
      </c>
      <c r="D23" s="83" t="s">
        <v>288</v>
      </c>
      <c r="E23" s="83" t="s">
        <v>288</v>
      </c>
      <c r="F23" s="49" t="s">
        <v>288</v>
      </c>
      <c r="G23" s="10" t="s">
        <v>288</v>
      </c>
      <c r="H23" s="10" t="s">
        <v>288</v>
      </c>
      <c r="I23" s="10" t="s">
        <v>288</v>
      </c>
    </row>
    <row r="24" spans="2:9" s="270" customFormat="1" x14ac:dyDescent="0.35">
      <c r="B24" s="298" t="str">
        <f>IF($D24="","",VLOOKUP($D24,Lists!$AO$2:$AR$78,2,FALSE))</f>
        <v/>
      </c>
      <c r="C24" s="297" t="str">
        <f>IF($D24="","",VLOOKUP($D24,Lists!$AO$2:$AR$78,3,FALSE))</f>
        <v/>
      </c>
      <c r="D24" s="277"/>
      <c r="E24" s="274"/>
      <c r="F24" s="303"/>
      <c r="G24" s="304"/>
      <c r="H24" s="303"/>
      <c r="I24" s="304"/>
    </row>
    <row r="25" spans="2:9" s="270" customFormat="1" x14ac:dyDescent="0.35">
      <c r="B25" s="305" t="str">
        <f>IF($D25="","",VLOOKUP($D25,Lists!$AO$2:$AR$78,2,FALSE))</f>
        <v/>
      </c>
      <c r="C25" s="306" t="str">
        <f>IF($D25="","",VLOOKUP($D25,Lists!$AO$2:$AR$78,3,FALSE))</f>
        <v/>
      </c>
      <c r="D25" s="277"/>
      <c r="E25" s="274"/>
      <c r="F25" s="303"/>
      <c r="G25" s="304"/>
      <c r="H25" s="303"/>
      <c r="I25" s="304"/>
    </row>
    <row r="26" spans="2:9" s="270" customFormat="1" x14ac:dyDescent="0.35">
      <c r="B26" s="305" t="str">
        <f>IF($D26="","",VLOOKUP($D26,Lists!$AO$2:$AR$78,2,FALSE))</f>
        <v/>
      </c>
      <c r="C26" s="306" t="str">
        <f>IF($D26="","",VLOOKUP($D26,Lists!$AO$2:$AR$78,3,FALSE))</f>
        <v/>
      </c>
      <c r="D26" s="277"/>
      <c r="E26" s="274"/>
      <c r="F26" s="303"/>
      <c r="G26" s="304"/>
      <c r="H26" s="303"/>
      <c r="I26" s="304"/>
    </row>
    <row r="27" spans="2:9" s="270" customFormat="1" x14ac:dyDescent="0.35">
      <c r="B27" s="305" t="str">
        <f>IF($D27="","",VLOOKUP($D27,Lists!$AO$2:$AR$78,2,FALSE))</f>
        <v/>
      </c>
      <c r="C27" s="306" t="str">
        <f>IF($D27="","",VLOOKUP($D27,Lists!$AO$2:$AR$78,3,FALSE))</f>
        <v/>
      </c>
      <c r="D27" s="277"/>
      <c r="E27" s="274"/>
      <c r="F27" s="303"/>
      <c r="G27" s="304"/>
      <c r="H27" s="303"/>
      <c r="I27" s="304"/>
    </row>
    <row r="28" spans="2:9" s="270" customFormat="1" x14ac:dyDescent="0.35">
      <c r="B28" s="305" t="str">
        <f>IF($D28="","",VLOOKUP($D28,Lists!$AO$2:$AR$78,2,FALSE))</f>
        <v/>
      </c>
      <c r="C28" s="306" t="str">
        <f>IF($D28="","",VLOOKUP($D28,Lists!$AO$2:$AR$78,3,FALSE))</f>
        <v/>
      </c>
      <c r="D28" s="277"/>
      <c r="E28" s="274"/>
      <c r="F28" s="303"/>
      <c r="G28" s="304"/>
      <c r="H28" s="303"/>
      <c r="I28" s="304"/>
    </row>
    <row r="29" spans="2:9" s="270" customFormat="1" x14ac:dyDescent="0.35">
      <c r="B29" s="305" t="str">
        <f>IF($D29="","",VLOOKUP($D29,Lists!$AO$2:$AR$78,2,FALSE))</f>
        <v/>
      </c>
      <c r="C29" s="306" t="str">
        <f>IF($D29="","",VLOOKUP($D29,Lists!$AO$2:$AR$78,3,FALSE))</f>
        <v/>
      </c>
      <c r="D29" s="277"/>
      <c r="E29" s="274"/>
      <c r="F29" s="303"/>
      <c r="G29" s="304"/>
      <c r="H29" s="303"/>
      <c r="I29" s="304"/>
    </row>
    <row r="30" spans="2:9" s="270" customFormat="1" x14ac:dyDescent="0.35">
      <c r="B30" s="305" t="str">
        <f>IF($D30="","",VLOOKUP($D30,Lists!$AO$2:$AR$78,2,FALSE))</f>
        <v/>
      </c>
      <c r="C30" s="306" t="str">
        <f>IF($D30="","",VLOOKUP($D30,Lists!$AO$2:$AR$78,3,FALSE))</f>
        <v/>
      </c>
      <c r="D30" s="277"/>
      <c r="E30" s="274"/>
      <c r="F30" s="303"/>
      <c r="G30" s="304"/>
      <c r="H30" s="303"/>
      <c r="I30" s="304"/>
    </row>
    <row r="31" spans="2:9" s="270" customFormat="1" x14ac:dyDescent="0.35">
      <c r="B31" s="305" t="str">
        <f>IF($D31="","",VLOOKUP($D31,Lists!$AO$2:$AR$78,2,FALSE))</f>
        <v/>
      </c>
      <c r="C31" s="306" t="str">
        <f>IF($D31="","",VLOOKUP($D31,Lists!$AO$2:$AR$78,3,FALSE))</f>
        <v/>
      </c>
      <c r="D31" s="277"/>
      <c r="E31" s="274"/>
      <c r="F31" s="303"/>
      <c r="G31" s="304"/>
      <c r="H31" s="303"/>
      <c r="I31" s="304"/>
    </row>
    <row r="32" spans="2:9" s="270" customFormat="1" x14ac:dyDescent="0.35">
      <c r="B32" s="305" t="str">
        <f>IF($D32="","",VLOOKUP($D32,Lists!$AO$2:$AR$78,2,FALSE))</f>
        <v/>
      </c>
      <c r="C32" s="306" t="str">
        <f>IF($D32="","",VLOOKUP($D32,Lists!$AO$2:$AR$78,3,FALSE))</f>
        <v/>
      </c>
      <c r="D32" s="277"/>
      <c r="E32" s="274"/>
      <c r="F32" s="303"/>
      <c r="G32" s="304"/>
      <c r="H32" s="303"/>
      <c r="I32" s="304"/>
    </row>
    <row r="33" spans="2:9" s="270" customFormat="1" x14ac:dyDescent="0.35">
      <c r="B33" s="305" t="str">
        <f>IF($D33="","",VLOOKUP($D33,Lists!$AO$2:$AR$78,2,FALSE))</f>
        <v/>
      </c>
      <c r="C33" s="306" t="str">
        <f>IF($D33="","",VLOOKUP($D33,Lists!$AO$2:$AR$78,3,FALSE))</f>
        <v/>
      </c>
      <c r="D33" s="277"/>
      <c r="E33" s="274"/>
      <c r="F33" s="303"/>
      <c r="G33" s="304"/>
      <c r="H33" s="303"/>
      <c r="I33" s="304"/>
    </row>
    <row r="34" spans="2:9" s="270" customFormat="1" x14ac:dyDescent="0.35">
      <c r="B34" s="305" t="str">
        <f>IF($D34="","",VLOOKUP($D34,Lists!$AO$2:$AR$78,2,FALSE))</f>
        <v/>
      </c>
      <c r="C34" s="306" t="str">
        <f>IF($D34="","",VLOOKUP($D34,Lists!$AO$2:$AR$78,3,FALSE))</f>
        <v/>
      </c>
      <c r="D34" s="277"/>
      <c r="E34" s="274"/>
      <c r="F34" s="303"/>
      <c r="G34" s="304"/>
      <c r="H34" s="303"/>
      <c r="I34" s="304"/>
    </row>
    <row r="35" spans="2:9" s="270" customFormat="1" x14ac:dyDescent="0.35">
      <c r="B35" s="305" t="str">
        <f>IF($D35="","",VLOOKUP($D35,Lists!$AO$2:$AR$78,2,FALSE))</f>
        <v/>
      </c>
      <c r="C35" s="306" t="str">
        <f>IF($D35="","",VLOOKUP($D35,Lists!$AO$2:$AR$78,3,FALSE))</f>
        <v/>
      </c>
      <c r="D35" s="277"/>
      <c r="E35" s="274"/>
      <c r="F35" s="303"/>
      <c r="G35" s="304"/>
      <c r="H35" s="303"/>
      <c r="I35" s="304"/>
    </row>
    <row r="36" spans="2:9" s="270" customFormat="1" x14ac:dyDescent="0.35">
      <c r="B36" s="305" t="str">
        <f>IF($D36="","",VLOOKUP($D36,Lists!$AO$2:$AR$78,2,FALSE))</f>
        <v/>
      </c>
      <c r="C36" s="306" t="str">
        <f>IF($D36="","",VLOOKUP($D36,Lists!$AO$2:$AR$78,3,FALSE))</f>
        <v/>
      </c>
      <c r="D36" s="277"/>
      <c r="E36" s="274"/>
      <c r="F36" s="303"/>
      <c r="G36" s="304"/>
      <c r="H36" s="303"/>
      <c r="I36" s="304"/>
    </row>
    <row r="37" spans="2:9" s="270" customFormat="1" x14ac:dyDescent="0.35">
      <c r="B37" s="305" t="str">
        <f>IF($D37="","",VLOOKUP($D37,Lists!$AO$2:$AR$78,2,FALSE))</f>
        <v/>
      </c>
      <c r="C37" s="306" t="str">
        <f>IF($D37="","",VLOOKUP($D37,Lists!$AO$2:$AR$78,3,FALSE))</f>
        <v/>
      </c>
      <c r="D37" s="277"/>
      <c r="E37" s="274"/>
      <c r="F37" s="303"/>
      <c r="G37" s="304"/>
      <c r="H37" s="303"/>
      <c r="I37" s="304"/>
    </row>
    <row r="38" spans="2:9" s="270" customFormat="1" x14ac:dyDescent="0.35">
      <c r="B38" s="305" t="str">
        <f>IF($D38="","",VLOOKUP($D38,Lists!$AO$2:$AR$78,2,FALSE))</f>
        <v/>
      </c>
      <c r="C38" s="306" t="str">
        <f>IF($D38="","",VLOOKUP($D38,Lists!$AO$2:$AR$78,3,FALSE))</f>
        <v/>
      </c>
      <c r="D38" s="277"/>
      <c r="E38" s="274"/>
      <c r="F38" s="303"/>
      <c r="G38" s="304"/>
      <c r="H38" s="303"/>
      <c r="I38" s="304"/>
    </row>
    <row r="39" spans="2:9" s="270" customFormat="1" x14ac:dyDescent="0.35">
      <c r="B39" s="305" t="str">
        <f>IF($D39="","",VLOOKUP($D39,Lists!$AO$2:$AR$78,2,FALSE))</f>
        <v/>
      </c>
      <c r="C39" s="306" t="str">
        <f>IF($D39="","",VLOOKUP($D39,Lists!$AO$2:$AR$78,3,FALSE))</f>
        <v/>
      </c>
      <c r="D39" s="277"/>
      <c r="E39" s="274"/>
      <c r="F39" s="303"/>
      <c r="G39" s="304"/>
      <c r="H39" s="303"/>
      <c r="I39" s="304"/>
    </row>
    <row r="40" spans="2:9" s="270" customFormat="1" x14ac:dyDescent="0.35">
      <c r="B40" s="305" t="str">
        <f>IF($D40="","",VLOOKUP($D40,Lists!$AO$2:$AR$78,2,FALSE))</f>
        <v/>
      </c>
      <c r="C40" s="306" t="str">
        <f>IF($D40="","",VLOOKUP($D40,Lists!$AO$2:$AR$78,3,FALSE))</f>
        <v/>
      </c>
      <c r="D40" s="277"/>
      <c r="E40" s="274"/>
      <c r="F40" s="303"/>
      <c r="G40" s="304"/>
      <c r="H40" s="303"/>
      <c r="I40" s="304"/>
    </row>
    <row r="41" spans="2:9" s="270" customFormat="1" x14ac:dyDescent="0.35">
      <c r="B41" s="305" t="str">
        <f>IF($D41="","",VLOOKUP($D41,Lists!$AO$2:$AR$78,2,FALSE))</f>
        <v/>
      </c>
      <c r="C41" s="306" t="str">
        <f>IF($D41="","",VLOOKUP($D41,Lists!$AO$2:$AR$78,3,FALSE))</f>
        <v/>
      </c>
      <c r="D41" s="277"/>
      <c r="E41" s="274"/>
      <c r="F41" s="303"/>
      <c r="G41" s="304"/>
      <c r="H41" s="303"/>
      <c r="I41" s="304"/>
    </row>
    <row r="42" spans="2:9" s="270" customFormat="1" x14ac:dyDescent="0.35">
      <c r="B42" s="305" t="str">
        <f>IF($D42="","",VLOOKUP($D42,Lists!$AO$2:$AR$78,2,FALSE))</f>
        <v/>
      </c>
      <c r="C42" s="306" t="str">
        <f>IF($D42="","",VLOOKUP($D42,Lists!$AO$2:$AR$78,3,FALSE))</f>
        <v/>
      </c>
      <c r="D42" s="277"/>
      <c r="E42" s="274"/>
      <c r="F42" s="303"/>
      <c r="G42" s="304"/>
      <c r="H42" s="303"/>
      <c r="I42" s="304"/>
    </row>
    <row r="43" spans="2:9" s="270" customFormat="1" x14ac:dyDescent="0.35">
      <c r="B43" s="305" t="str">
        <f>IF($D43="","",VLOOKUP($D43,Lists!$AO$2:$AR$78,2,FALSE))</f>
        <v/>
      </c>
      <c r="C43" s="306" t="str">
        <f>IF($D43="","",VLOOKUP($D43,Lists!$AO$2:$AR$78,3,FALSE))</f>
        <v/>
      </c>
      <c r="D43" s="277"/>
      <c r="E43" s="274"/>
      <c r="F43" s="303"/>
      <c r="G43" s="304"/>
      <c r="H43" s="303"/>
      <c r="I43" s="304"/>
    </row>
    <row r="44" spans="2:9" s="270" customFormat="1" x14ac:dyDescent="0.35">
      <c r="B44" s="305" t="str">
        <f>IF($D44="","",VLOOKUP($D44,Lists!$AO$2:$AR$78,2,FALSE))</f>
        <v/>
      </c>
      <c r="C44" s="306" t="str">
        <f>IF($D44="","",VLOOKUP($D44,Lists!$AO$2:$AR$78,3,FALSE))</f>
        <v/>
      </c>
      <c r="D44" s="277"/>
      <c r="E44" s="274"/>
      <c r="F44" s="303"/>
      <c r="G44" s="304"/>
      <c r="H44" s="303"/>
      <c r="I44" s="304"/>
    </row>
    <row r="45" spans="2:9" s="270" customFormat="1" x14ac:dyDescent="0.35">
      <c r="B45" s="305" t="str">
        <f>IF($D45="","",VLOOKUP($D45,Lists!$AO$2:$AR$78,2,FALSE))</f>
        <v/>
      </c>
      <c r="C45" s="306" t="str">
        <f>IF($D45="","",VLOOKUP($D45,Lists!$AO$2:$AR$78,3,FALSE))</f>
        <v/>
      </c>
      <c r="D45" s="277"/>
      <c r="E45" s="274"/>
      <c r="F45" s="303"/>
      <c r="G45" s="304"/>
      <c r="H45" s="303"/>
      <c r="I45" s="304"/>
    </row>
    <row r="46" spans="2:9" s="270" customFormat="1" x14ac:dyDescent="0.35">
      <c r="B46" s="305" t="str">
        <f>IF($D46="","",VLOOKUP($D46,Lists!$AO$2:$AR$78,2,FALSE))</f>
        <v/>
      </c>
      <c r="C46" s="306" t="str">
        <f>IF($D46="","",VLOOKUP($D46,Lists!$AO$2:$AR$78,3,FALSE))</f>
        <v/>
      </c>
      <c r="D46" s="277"/>
      <c r="E46" s="274"/>
      <c r="F46" s="303"/>
      <c r="G46" s="304"/>
      <c r="H46" s="303"/>
      <c r="I46" s="304"/>
    </row>
    <row r="47" spans="2:9" s="270" customFormat="1" x14ac:dyDescent="0.35">
      <c r="B47" s="305" t="str">
        <f>IF($D47="","",VLOOKUP($D47,Lists!$AO$2:$AR$78,2,FALSE))</f>
        <v/>
      </c>
      <c r="C47" s="306" t="str">
        <f>IF($D47="","",VLOOKUP($D47,Lists!$AO$2:$AR$78,3,FALSE))</f>
        <v/>
      </c>
      <c r="D47" s="277"/>
      <c r="E47" s="274"/>
      <c r="F47" s="303"/>
      <c r="G47" s="304"/>
      <c r="H47" s="303"/>
      <c r="I47" s="304"/>
    </row>
    <row r="48" spans="2:9" s="270" customFormat="1" x14ac:dyDescent="0.35">
      <c r="B48" s="305" t="str">
        <f>IF($D48="","",VLOOKUP($D48,Lists!$AO$2:$AR$78,2,FALSE))</f>
        <v/>
      </c>
      <c r="C48" s="306" t="str">
        <f>IF($D48="","",VLOOKUP($D48,Lists!$AO$2:$AR$78,3,FALSE))</f>
        <v/>
      </c>
      <c r="D48" s="277"/>
      <c r="E48" s="274"/>
      <c r="F48" s="303"/>
      <c r="G48" s="304"/>
      <c r="H48" s="303"/>
      <c r="I48" s="304"/>
    </row>
    <row r="49" spans="2:9" s="270" customFormat="1" x14ac:dyDescent="0.35">
      <c r="B49" s="305" t="str">
        <f>IF($D49="","",VLOOKUP($D49,Lists!$AO$2:$AR$78,2,FALSE))</f>
        <v/>
      </c>
      <c r="C49" s="306" t="str">
        <f>IF($D49="","",VLOOKUP($D49,Lists!$AO$2:$AR$78,3,FALSE))</f>
        <v/>
      </c>
      <c r="D49" s="277"/>
      <c r="E49" s="274"/>
      <c r="F49" s="303"/>
      <c r="G49" s="304"/>
      <c r="H49" s="303"/>
      <c r="I49" s="304"/>
    </row>
    <row r="50" spans="2:9" s="270" customFormat="1" x14ac:dyDescent="0.35">
      <c r="B50" s="305" t="str">
        <f>IF($D50="","",VLOOKUP($D50,Lists!$AO$2:$AR$78,2,FALSE))</f>
        <v/>
      </c>
      <c r="C50" s="306" t="str">
        <f>IF($D50="","",VLOOKUP($D50,Lists!$AO$2:$AR$78,3,FALSE))</f>
        <v/>
      </c>
      <c r="D50" s="277"/>
      <c r="E50" s="274"/>
      <c r="F50" s="303"/>
      <c r="G50" s="304"/>
      <c r="H50" s="303"/>
      <c r="I50" s="304"/>
    </row>
    <row r="51" spans="2:9" s="270" customFormat="1" x14ac:dyDescent="0.35">
      <c r="B51" s="305" t="str">
        <f>IF($D51="","",VLOOKUP($D51,Lists!$AO$2:$AR$78,2,FALSE))</f>
        <v/>
      </c>
      <c r="C51" s="306" t="str">
        <f>IF($D51="","",VLOOKUP($D51,Lists!$AO$2:$AR$78,3,FALSE))</f>
        <v/>
      </c>
      <c r="D51" s="277"/>
      <c r="E51" s="274"/>
      <c r="F51" s="303"/>
      <c r="G51" s="304"/>
      <c r="H51" s="303"/>
      <c r="I51" s="304"/>
    </row>
    <row r="52" spans="2:9" s="270" customFormat="1" x14ac:dyDescent="0.35">
      <c r="B52" s="305" t="str">
        <f>IF($D52="","",VLOOKUP($D52,Lists!$AO$2:$AR$78,2,FALSE))</f>
        <v/>
      </c>
      <c r="C52" s="306" t="str">
        <f>IF($D52="","",VLOOKUP($D52,Lists!$AO$2:$AR$78,3,FALSE))</f>
        <v/>
      </c>
      <c r="D52" s="277"/>
      <c r="E52" s="274"/>
      <c r="F52" s="303"/>
      <c r="G52" s="304"/>
      <c r="H52" s="303"/>
      <c r="I52" s="304"/>
    </row>
    <row r="53" spans="2:9" s="270" customFormat="1" x14ac:dyDescent="0.35">
      <c r="B53" s="305" t="str">
        <f>IF($D53="","",VLOOKUP($D53,Lists!$AO$2:$AR$78,2,FALSE))</f>
        <v/>
      </c>
      <c r="C53" s="306" t="str">
        <f>IF($D53="","",VLOOKUP($D53,Lists!$AO$2:$AR$78,3,FALSE))</f>
        <v/>
      </c>
      <c r="D53" s="277"/>
      <c r="E53" s="274"/>
      <c r="F53" s="303"/>
      <c r="G53" s="304"/>
      <c r="H53" s="303"/>
      <c r="I53" s="304"/>
    </row>
    <row r="54" spans="2:9" s="270" customFormat="1" x14ac:dyDescent="0.35">
      <c r="B54" s="305" t="str">
        <f>IF($D54="","",VLOOKUP($D54,Lists!$AO$2:$AR$78,2,FALSE))</f>
        <v/>
      </c>
      <c r="C54" s="306" t="str">
        <f>IF($D54="","",VLOOKUP($D54,Lists!$AO$2:$AR$78,3,FALSE))</f>
        <v/>
      </c>
      <c r="D54" s="277"/>
      <c r="E54" s="274"/>
      <c r="F54" s="303"/>
      <c r="G54" s="304"/>
      <c r="H54" s="303"/>
      <c r="I54" s="304"/>
    </row>
    <row r="55" spans="2:9" s="270" customFormat="1" x14ac:dyDescent="0.35">
      <c r="B55" s="305" t="str">
        <f>IF($D55="","",VLOOKUP($D55,Lists!$AO$2:$AR$78,2,FALSE))</f>
        <v/>
      </c>
      <c r="C55" s="306" t="str">
        <f>IF($D55="","",VLOOKUP($D55,Lists!$AO$2:$AR$78,3,FALSE))</f>
        <v/>
      </c>
      <c r="D55" s="277"/>
      <c r="E55" s="274"/>
      <c r="F55" s="303"/>
      <c r="G55" s="304"/>
      <c r="H55" s="303"/>
      <c r="I55" s="304"/>
    </row>
    <row r="56" spans="2:9" s="270" customFormat="1" x14ac:dyDescent="0.35">
      <c r="B56" s="305" t="str">
        <f>IF($D56="","",VLOOKUP($D56,Lists!$AO$2:$AR$78,2,FALSE))</f>
        <v/>
      </c>
      <c r="C56" s="306" t="str">
        <f>IF($D56="","",VLOOKUP($D56,Lists!$AO$2:$AR$78,3,FALSE))</f>
        <v/>
      </c>
      <c r="D56" s="277"/>
      <c r="E56" s="274"/>
      <c r="F56" s="303"/>
      <c r="G56" s="304"/>
      <c r="H56" s="303"/>
      <c r="I56" s="304"/>
    </row>
    <row r="57" spans="2:9" s="270" customFormat="1" x14ac:dyDescent="0.35">
      <c r="B57" s="305" t="str">
        <f>IF($D57="","",VLOOKUP($D57,Lists!$AO$2:$AR$78,2,FALSE))</f>
        <v/>
      </c>
      <c r="C57" s="306" t="str">
        <f>IF($D57="","",VLOOKUP($D57,Lists!$AO$2:$AR$78,3,FALSE))</f>
        <v/>
      </c>
      <c r="D57" s="277"/>
      <c r="E57" s="274"/>
      <c r="F57" s="303"/>
      <c r="G57" s="304"/>
      <c r="H57" s="303"/>
      <c r="I57" s="304"/>
    </row>
    <row r="58" spans="2:9" s="270" customFormat="1" x14ac:dyDescent="0.35">
      <c r="B58" s="305" t="str">
        <f>IF($D58="","",VLOOKUP($D58,Lists!$AO$2:$AR$78,2,FALSE))</f>
        <v/>
      </c>
      <c r="C58" s="306" t="str">
        <f>IF($D58="","",VLOOKUP($D58,Lists!$AO$2:$AR$78,3,FALSE))</f>
        <v/>
      </c>
      <c r="D58" s="277"/>
      <c r="E58" s="274"/>
      <c r="F58" s="303"/>
      <c r="G58" s="304"/>
      <c r="H58" s="303"/>
      <c r="I58" s="304"/>
    </row>
    <row r="59" spans="2:9" s="270" customFormat="1" x14ac:dyDescent="0.35">
      <c r="B59" s="305" t="str">
        <f>IF($D59="","",VLOOKUP($D59,Lists!$AO$2:$AR$78,2,FALSE))</f>
        <v/>
      </c>
      <c r="C59" s="306" t="str">
        <f>IF($D59="","",VLOOKUP($D59,Lists!$AO$2:$AR$78,3,FALSE))</f>
        <v/>
      </c>
      <c r="D59" s="277"/>
      <c r="E59" s="274"/>
      <c r="F59" s="303"/>
      <c r="G59" s="304"/>
      <c r="H59" s="303"/>
      <c r="I59" s="304"/>
    </row>
    <row r="60" spans="2:9" s="270" customFormat="1" x14ac:dyDescent="0.35">
      <c r="B60" s="305" t="str">
        <f>IF($D60="","",VLOOKUP($D60,Lists!$AO$2:$AR$78,2,FALSE))</f>
        <v/>
      </c>
      <c r="C60" s="306" t="str">
        <f>IF($D60="","",VLOOKUP($D60,Lists!$AO$2:$AR$78,3,FALSE))</f>
        <v/>
      </c>
      <c r="D60" s="277"/>
      <c r="E60" s="274"/>
      <c r="F60" s="303"/>
      <c r="G60" s="304"/>
      <c r="H60" s="303"/>
      <c r="I60" s="304"/>
    </row>
    <row r="61" spans="2:9" s="270" customFormat="1" x14ac:dyDescent="0.35">
      <c r="B61" s="305" t="str">
        <f>IF($D61="","",VLOOKUP($D61,Lists!$AO$2:$AR$78,2,FALSE))</f>
        <v/>
      </c>
      <c r="C61" s="306" t="str">
        <f>IF($D61="","",VLOOKUP($D61,Lists!$AO$2:$AR$78,3,FALSE))</f>
        <v/>
      </c>
      <c r="D61" s="277"/>
      <c r="E61" s="274"/>
      <c r="F61" s="303"/>
      <c r="G61" s="304"/>
      <c r="H61" s="303"/>
      <c r="I61" s="304"/>
    </row>
    <row r="62" spans="2:9" s="270" customFormat="1" x14ac:dyDescent="0.35">
      <c r="B62" s="305" t="str">
        <f>IF($D62="","",VLOOKUP($D62,Lists!$AO$2:$AR$78,2,FALSE))</f>
        <v/>
      </c>
      <c r="C62" s="306" t="str">
        <f>IF($D62="","",VLOOKUP($D62,Lists!$AO$2:$AR$78,3,FALSE))</f>
        <v/>
      </c>
      <c r="D62" s="277"/>
      <c r="E62" s="274"/>
      <c r="F62" s="303"/>
      <c r="G62" s="304"/>
      <c r="H62" s="303"/>
      <c r="I62" s="304"/>
    </row>
    <row r="63" spans="2:9" s="270" customFormat="1" x14ac:dyDescent="0.35">
      <c r="B63" s="305" t="str">
        <f>IF($D63="","",VLOOKUP($D63,Lists!$AO$2:$AR$78,2,FALSE))</f>
        <v/>
      </c>
      <c r="C63" s="306" t="str">
        <f>IF($D63="","",VLOOKUP($D63,Lists!$AO$2:$AR$78,3,FALSE))</f>
        <v/>
      </c>
      <c r="D63" s="277"/>
      <c r="E63" s="274"/>
      <c r="F63" s="303"/>
      <c r="G63" s="304"/>
      <c r="H63" s="303"/>
      <c r="I63" s="304"/>
    </row>
    <row r="64" spans="2:9" s="270" customFormat="1" x14ac:dyDescent="0.35">
      <c r="B64" s="305" t="str">
        <f>IF($D64="","",VLOOKUP($D64,Lists!$AO$2:$AR$78,2,FALSE))</f>
        <v/>
      </c>
      <c r="C64" s="306" t="str">
        <f>IF($D64="","",VLOOKUP($D64,Lists!$AO$2:$AR$78,3,FALSE))</f>
        <v/>
      </c>
      <c r="D64" s="277"/>
      <c r="E64" s="274"/>
      <c r="F64" s="303"/>
      <c r="G64" s="304"/>
      <c r="H64" s="303"/>
      <c r="I64" s="304"/>
    </row>
    <row r="65" spans="2:9" s="270" customFormat="1" x14ac:dyDescent="0.35">
      <c r="B65" s="305" t="str">
        <f>IF($D65="","",VLOOKUP($D65,Lists!$AO$2:$AR$78,2,FALSE))</f>
        <v/>
      </c>
      <c r="C65" s="306" t="str">
        <f>IF($D65="","",VLOOKUP($D65,Lists!$AO$2:$AR$78,3,FALSE))</f>
        <v/>
      </c>
      <c r="D65" s="277"/>
      <c r="E65" s="274"/>
      <c r="F65" s="303"/>
      <c r="G65" s="304"/>
      <c r="H65" s="303"/>
      <c r="I65" s="304"/>
    </row>
    <row r="66" spans="2:9" s="270" customFormat="1" x14ac:dyDescent="0.35">
      <c r="B66" s="305" t="str">
        <f>IF($D66="","",VLOOKUP($D66,Lists!$AO$2:$AR$78,2,FALSE))</f>
        <v/>
      </c>
      <c r="C66" s="306" t="str">
        <f>IF($D66="","",VLOOKUP($D66,Lists!$AO$2:$AR$78,3,FALSE))</f>
        <v/>
      </c>
      <c r="D66" s="277"/>
      <c r="E66" s="274"/>
      <c r="F66" s="303"/>
      <c r="G66" s="304"/>
      <c r="H66" s="303"/>
      <c r="I66" s="304"/>
    </row>
    <row r="67" spans="2:9" s="270" customFormat="1" x14ac:dyDescent="0.35">
      <c r="B67" s="305" t="str">
        <f>IF($D67="","",VLOOKUP($D67,Lists!$AO$2:$AR$78,2,FALSE))</f>
        <v/>
      </c>
      <c r="C67" s="306" t="str">
        <f>IF($D67="","",VLOOKUP($D67,Lists!$AO$2:$AR$78,3,FALSE))</f>
        <v/>
      </c>
      <c r="D67" s="277"/>
      <c r="E67" s="274"/>
      <c r="F67" s="303"/>
      <c r="G67" s="304"/>
      <c r="H67" s="303"/>
      <c r="I67" s="304"/>
    </row>
    <row r="68" spans="2:9" s="270" customFormat="1" x14ac:dyDescent="0.35">
      <c r="B68" s="305" t="str">
        <f>IF($D68="","",VLOOKUP($D68,Lists!$AO$2:$AR$78,2,FALSE))</f>
        <v/>
      </c>
      <c r="C68" s="306" t="str">
        <f>IF($D68="","",VLOOKUP($D68,Lists!$AO$2:$AR$78,3,FALSE))</f>
        <v/>
      </c>
      <c r="D68" s="277"/>
      <c r="E68" s="274"/>
      <c r="F68" s="303"/>
      <c r="G68" s="304"/>
      <c r="H68" s="303"/>
      <c r="I68" s="304"/>
    </row>
    <row r="69" spans="2:9" s="270" customFormat="1" x14ac:dyDescent="0.35">
      <c r="B69" s="305" t="str">
        <f>IF($D69="","",VLOOKUP($D69,Lists!$AO$2:$AR$78,2,FALSE))</f>
        <v/>
      </c>
      <c r="C69" s="306" t="str">
        <f>IF($D69="","",VLOOKUP($D69,Lists!$AO$2:$AR$78,3,FALSE))</f>
        <v/>
      </c>
      <c r="D69" s="277"/>
      <c r="E69" s="274"/>
      <c r="F69" s="303"/>
      <c r="G69" s="304"/>
      <c r="H69" s="303"/>
      <c r="I69" s="304"/>
    </row>
    <row r="70" spans="2:9" s="270" customFormat="1" x14ac:dyDescent="0.35">
      <c r="B70" s="305" t="str">
        <f>IF($D70="","",VLOOKUP($D70,Lists!$AO$2:$AR$78,2,FALSE))</f>
        <v/>
      </c>
      <c r="C70" s="306" t="str">
        <f>IF($D70="","",VLOOKUP($D70,Lists!$AO$2:$AR$78,3,FALSE))</f>
        <v/>
      </c>
      <c r="D70" s="277"/>
      <c r="E70" s="274"/>
      <c r="F70" s="303"/>
      <c r="G70" s="304"/>
      <c r="H70" s="303"/>
      <c r="I70" s="304"/>
    </row>
    <row r="71" spans="2:9" s="270" customFormat="1" x14ac:dyDescent="0.35">
      <c r="B71" s="305" t="str">
        <f>IF($D71="","",VLOOKUP($D71,Lists!$AO$2:$AR$78,2,FALSE))</f>
        <v/>
      </c>
      <c r="C71" s="306" t="str">
        <f>IF($D71="","",VLOOKUP($D71,Lists!$AO$2:$AR$78,3,FALSE))</f>
        <v/>
      </c>
      <c r="D71" s="277"/>
      <c r="E71" s="274"/>
      <c r="F71" s="303"/>
      <c r="G71" s="304"/>
      <c r="H71" s="303"/>
      <c r="I71" s="304"/>
    </row>
    <row r="72" spans="2:9" s="270" customFormat="1" x14ac:dyDescent="0.35">
      <c r="B72" s="305" t="str">
        <f>IF($D72="","",VLOOKUP($D72,Lists!$AO$2:$AR$78,2,FALSE))</f>
        <v/>
      </c>
      <c r="C72" s="306" t="str">
        <f>IF($D72="","",VLOOKUP($D72,Lists!$AO$2:$AR$78,3,FALSE))</f>
        <v/>
      </c>
      <c r="D72" s="277"/>
      <c r="E72" s="274"/>
      <c r="F72" s="303"/>
      <c r="G72" s="304"/>
      <c r="H72" s="303"/>
      <c r="I72" s="304"/>
    </row>
    <row r="73" spans="2:9" s="270" customFormat="1" x14ac:dyDescent="0.35">
      <c r="B73" s="305" t="str">
        <f>IF($D73="","",VLOOKUP($D73,Lists!$AO$2:$AR$78,2,FALSE))</f>
        <v/>
      </c>
      <c r="C73" s="306" t="str">
        <f>IF($D73="","",VLOOKUP($D73,Lists!$AO$2:$AR$78,3,FALSE))</f>
        <v/>
      </c>
      <c r="D73" s="277"/>
      <c r="E73" s="274"/>
      <c r="F73" s="303"/>
      <c r="G73" s="304"/>
      <c r="H73" s="303"/>
      <c r="I73" s="304"/>
    </row>
    <row r="74" spans="2:9" s="270" customFormat="1" x14ac:dyDescent="0.35">
      <c r="B74" s="305" t="str">
        <f>IF($D74="","",VLOOKUP($D74,Lists!$AO$2:$AR$78,2,FALSE))</f>
        <v/>
      </c>
      <c r="C74" s="306" t="str">
        <f>IF($D74="","",VLOOKUP($D74,Lists!$AO$2:$AR$78,3,FALSE))</f>
        <v/>
      </c>
      <c r="D74" s="277"/>
      <c r="E74" s="274"/>
      <c r="F74" s="303"/>
      <c r="G74" s="304"/>
      <c r="H74" s="303"/>
      <c r="I74" s="304"/>
    </row>
    <row r="75" spans="2:9" s="270" customFormat="1" x14ac:dyDescent="0.35">
      <c r="B75" s="305" t="str">
        <f>IF($D75="","",VLOOKUP($D75,Lists!$AO$2:$AR$78,2,FALSE))</f>
        <v/>
      </c>
      <c r="C75" s="306" t="str">
        <f>IF($D75="","",VLOOKUP($D75,Lists!$AO$2:$AR$78,3,FALSE))</f>
        <v/>
      </c>
      <c r="D75" s="277"/>
      <c r="E75" s="274"/>
      <c r="F75" s="303"/>
      <c r="G75" s="304"/>
      <c r="H75" s="303"/>
      <c r="I75" s="304"/>
    </row>
    <row r="76" spans="2:9" s="270" customFormat="1" x14ac:dyDescent="0.35">
      <c r="B76" s="305" t="str">
        <f>IF($D76="","",VLOOKUP($D76,Lists!$AO$2:$AR$78,2,FALSE))</f>
        <v/>
      </c>
      <c r="C76" s="306" t="str">
        <f>IF($D76="","",VLOOKUP($D76,Lists!$AO$2:$AR$78,3,FALSE))</f>
        <v/>
      </c>
      <c r="D76" s="277"/>
      <c r="E76" s="274"/>
      <c r="F76" s="303"/>
      <c r="G76" s="304"/>
      <c r="H76" s="303"/>
      <c r="I76" s="304"/>
    </row>
    <row r="77" spans="2:9" s="270" customFormat="1" x14ac:dyDescent="0.35">
      <c r="B77" s="305" t="str">
        <f>IF($D77="","",VLOOKUP($D77,Lists!$AO$2:$AR$78,2,FALSE))</f>
        <v/>
      </c>
      <c r="C77" s="306" t="str">
        <f>IF($D77="","",VLOOKUP($D77,Lists!$AO$2:$AR$78,3,FALSE))</f>
        <v/>
      </c>
      <c r="D77" s="277"/>
      <c r="E77" s="274"/>
      <c r="F77" s="303"/>
      <c r="G77" s="304"/>
      <c r="H77" s="303"/>
      <c r="I77" s="304"/>
    </row>
    <row r="78" spans="2:9" s="270" customFormat="1" x14ac:dyDescent="0.35">
      <c r="B78" s="305" t="str">
        <f>IF($D78="","",VLOOKUP($D78,Lists!$AO$2:$AR$78,2,FALSE))</f>
        <v/>
      </c>
      <c r="C78" s="306" t="str">
        <f>IF($D78="","",VLOOKUP($D78,Lists!$AO$2:$AR$78,3,FALSE))</f>
        <v/>
      </c>
      <c r="D78" s="277"/>
      <c r="E78" s="274"/>
      <c r="F78" s="303"/>
      <c r="G78" s="304"/>
      <c r="H78" s="303"/>
      <c r="I78" s="304"/>
    </row>
    <row r="79" spans="2:9" s="270" customFormat="1" x14ac:dyDescent="0.35">
      <c r="B79" s="305" t="str">
        <f>IF($D79="","",VLOOKUP($D79,Lists!$AO$2:$AR$78,2,FALSE))</f>
        <v/>
      </c>
      <c r="C79" s="306" t="str">
        <f>IF($D79="","",VLOOKUP($D79,Lists!$AO$2:$AR$78,3,FALSE))</f>
        <v/>
      </c>
      <c r="D79" s="277"/>
      <c r="E79" s="274"/>
      <c r="F79" s="303"/>
      <c r="G79" s="304"/>
      <c r="H79" s="303"/>
      <c r="I79" s="304"/>
    </row>
    <row r="80" spans="2:9" s="270" customFormat="1" x14ac:dyDescent="0.35">
      <c r="B80" s="305" t="str">
        <f>IF($D80="","",VLOOKUP($D80,Lists!$AO$2:$AR$78,2,FALSE))</f>
        <v/>
      </c>
      <c r="C80" s="306" t="str">
        <f>IF($D80="","",VLOOKUP($D80,Lists!$AO$2:$AR$78,3,FALSE))</f>
        <v/>
      </c>
      <c r="D80" s="277"/>
      <c r="E80" s="274"/>
      <c r="F80" s="303"/>
      <c r="G80" s="304"/>
      <c r="H80" s="303"/>
      <c r="I80" s="304"/>
    </row>
    <row r="81" spans="2:9" s="270" customFormat="1" x14ac:dyDescent="0.35">
      <c r="B81" s="305" t="str">
        <f>IF($D81="","",VLOOKUP($D81,Lists!$AO$2:$AR$78,2,FALSE))</f>
        <v/>
      </c>
      <c r="C81" s="306" t="str">
        <f>IF($D81="","",VLOOKUP($D81,Lists!$AO$2:$AR$78,3,FALSE))</f>
        <v/>
      </c>
      <c r="D81" s="277"/>
      <c r="E81" s="274"/>
      <c r="F81" s="303"/>
      <c r="G81" s="304"/>
      <c r="H81" s="303"/>
      <c r="I81" s="304"/>
    </row>
    <row r="82" spans="2:9" s="270" customFormat="1" x14ac:dyDescent="0.35">
      <c r="B82" s="305" t="str">
        <f>IF($D82="","",VLOOKUP($D82,Lists!$AO$2:$AR$78,2,FALSE))</f>
        <v/>
      </c>
      <c r="C82" s="306" t="str">
        <f>IF($D82="","",VLOOKUP($D82,Lists!$AO$2:$AR$78,3,FALSE))</f>
        <v/>
      </c>
      <c r="D82" s="277"/>
      <c r="E82" s="274"/>
      <c r="F82" s="303"/>
      <c r="G82" s="304"/>
      <c r="H82" s="303"/>
      <c r="I82" s="304"/>
    </row>
    <row r="83" spans="2:9" s="270" customFormat="1" x14ac:dyDescent="0.35">
      <c r="B83" s="305" t="str">
        <f>IF($D83="","",VLOOKUP($D83,Lists!$AO$2:$AR$78,2,FALSE))</f>
        <v/>
      </c>
      <c r="C83" s="306" t="str">
        <f>IF($D83="","",VLOOKUP($D83,Lists!$AO$2:$AR$78,3,FALSE))</f>
        <v/>
      </c>
      <c r="D83" s="277"/>
      <c r="E83" s="274"/>
      <c r="F83" s="303"/>
      <c r="G83" s="304"/>
      <c r="H83" s="303"/>
      <c r="I83" s="304"/>
    </row>
    <row r="84" spans="2:9" s="270" customFormat="1" x14ac:dyDescent="0.35">
      <c r="B84" s="305" t="str">
        <f>IF($D84="","",VLOOKUP($D84,Lists!$AO$2:$AR$78,2,FALSE))</f>
        <v/>
      </c>
      <c r="C84" s="306" t="str">
        <f>IF($D84="","",VLOOKUP($D84,Lists!$AO$2:$AR$78,3,FALSE))</f>
        <v/>
      </c>
      <c r="D84" s="277"/>
      <c r="E84" s="274"/>
      <c r="F84" s="303"/>
      <c r="G84" s="304"/>
      <c r="H84" s="303"/>
      <c r="I84" s="304"/>
    </row>
    <row r="85" spans="2:9" s="270" customFormat="1" x14ac:dyDescent="0.35">
      <c r="B85" s="305" t="str">
        <f>IF($D85="","",VLOOKUP($D85,Lists!$AO$2:$AR$78,2,FALSE))</f>
        <v/>
      </c>
      <c r="C85" s="306" t="str">
        <f>IF($D85="","",VLOOKUP($D85,Lists!$AO$2:$AR$78,3,FALSE))</f>
        <v/>
      </c>
      <c r="D85" s="277"/>
      <c r="E85" s="274"/>
      <c r="F85" s="303"/>
      <c r="G85" s="304"/>
      <c r="H85" s="303"/>
      <c r="I85" s="304"/>
    </row>
    <row r="86" spans="2:9" s="270" customFormat="1" x14ac:dyDescent="0.35">
      <c r="B86" s="305" t="str">
        <f>IF($D86="","",VLOOKUP($D86,Lists!$AO$2:$AR$78,2,FALSE))</f>
        <v/>
      </c>
      <c r="C86" s="306" t="str">
        <f>IF($D86="","",VLOOKUP($D86,Lists!$AO$2:$AR$78,3,FALSE))</f>
        <v/>
      </c>
      <c r="D86" s="277"/>
      <c r="E86" s="274"/>
      <c r="F86" s="303"/>
      <c r="G86" s="304"/>
      <c r="H86" s="303"/>
      <c r="I86" s="304"/>
    </row>
    <row r="87" spans="2:9" s="270" customFormat="1" x14ac:dyDescent="0.35">
      <c r="B87" s="305" t="str">
        <f>IF($D87="","",VLOOKUP($D87,Lists!$AO$2:$AR$78,2,FALSE))</f>
        <v/>
      </c>
      <c r="C87" s="306" t="str">
        <f>IF($D87="","",VLOOKUP($D87,Lists!$AO$2:$AR$78,3,FALSE))</f>
        <v/>
      </c>
      <c r="D87" s="277"/>
      <c r="E87" s="274"/>
      <c r="F87" s="303"/>
      <c r="G87" s="304"/>
      <c r="H87" s="303"/>
      <c r="I87" s="304"/>
    </row>
    <row r="88" spans="2:9" s="270" customFormat="1" x14ac:dyDescent="0.35">
      <c r="B88" s="305" t="str">
        <f>IF($D88="","",VLOOKUP($D88,Lists!$AO$2:$AR$78,2,FALSE))</f>
        <v/>
      </c>
      <c r="C88" s="306" t="str">
        <f>IF($D88="","",VLOOKUP($D88,Lists!$AO$2:$AR$78,3,FALSE))</f>
        <v/>
      </c>
      <c r="D88" s="277"/>
      <c r="E88" s="274"/>
      <c r="F88" s="303"/>
      <c r="G88" s="304"/>
      <c r="H88" s="303"/>
      <c r="I88" s="304"/>
    </row>
    <row r="89" spans="2:9" s="270" customFormat="1" x14ac:dyDescent="0.35">
      <c r="B89" s="305" t="str">
        <f>IF($D89="","",VLOOKUP($D89,Lists!$AO$2:$AR$78,2,FALSE))</f>
        <v/>
      </c>
      <c r="C89" s="306" t="str">
        <f>IF($D89="","",VLOOKUP($D89,Lists!$AO$2:$AR$78,3,FALSE))</f>
        <v/>
      </c>
      <c r="D89" s="277"/>
      <c r="E89" s="274"/>
      <c r="F89" s="303"/>
      <c r="G89" s="304"/>
      <c r="H89" s="303"/>
      <c r="I89" s="304"/>
    </row>
    <row r="90" spans="2:9" s="270" customFormat="1" x14ac:dyDescent="0.35">
      <c r="B90" s="305" t="str">
        <f>IF($D90="","",VLOOKUP($D90,Lists!$AO$2:$AR$78,2,FALSE))</f>
        <v/>
      </c>
      <c r="C90" s="306" t="str">
        <f>IF($D90="","",VLOOKUP($D90,Lists!$AO$2:$AR$78,3,FALSE))</f>
        <v/>
      </c>
      <c r="D90" s="277"/>
      <c r="E90" s="274"/>
      <c r="F90" s="303"/>
      <c r="G90" s="304"/>
      <c r="H90" s="303"/>
      <c r="I90" s="304"/>
    </row>
    <row r="91" spans="2:9" s="270" customFormat="1" x14ac:dyDescent="0.35">
      <c r="B91" s="305" t="str">
        <f>IF($D91="","",VLOOKUP($D91,Lists!$AO$2:$AR$78,2,FALSE))</f>
        <v/>
      </c>
      <c r="C91" s="306" t="str">
        <f>IF($D91="","",VLOOKUP($D91,Lists!$AO$2:$AR$78,3,FALSE))</f>
        <v/>
      </c>
      <c r="D91" s="277"/>
      <c r="E91" s="274"/>
      <c r="F91" s="303"/>
      <c r="G91" s="304"/>
      <c r="H91" s="303"/>
      <c r="I91" s="304"/>
    </row>
    <row r="92" spans="2:9" s="270" customFormat="1" x14ac:dyDescent="0.35">
      <c r="B92" s="305" t="str">
        <f>IF($D92="","",VLOOKUP($D92,Lists!$AO$2:$AR$78,2,FALSE))</f>
        <v/>
      </c>
      <c r="C92" s="306" t="str">
        <f>IF($D92="","",VLOOKUP($D92,Lists!$AO$2:$AR$78,3,FALSE))</f>
        <v/>
      </c>
      <c r="D92" s="277"/>
      <c r="E92" s="274"/>
      <c r="F92" s="303"/>
      <c r="G92" s="304"/>
      <c r="H92" s="303"/>
      <c r="I92" s="304"/>
    </row>
    <row r="93" spans="2:9" s="270" customFormat="1" x14ac:dyDescent="0.35">
      <c r="B93" s="305" t="str">
        <f>IF($D93="","",VLOOKUP($D93,Lists!$AO$2:$AR$78,2,FALSE))</f>
        <v/>
      </c>
      <c r="C93" s="306" t="str">
        <f>IF($D93="","",VLOOKUP($D93,Lists!$AO$2:$AR$78,3,FALSE))</f>
        <v/>
      </c>
      <c r="D93" s="277"/>
      <c r="E93" s="274"/>
      <c r="F93" s="303"/>
      <c r="G93" s="304"/>
      <c r="H93" s="303"/>
      <c r="I93" s="304"/>
    </row>
    <row r="94" spans="2:9" s="270" customFormat="1" x14ac:dyDescent="0.35">
      <c r="B94" s="305" t="str">
        <f>IF($D94="","",VLOOKUP($D94,Lists!$AO$2:$AR$78,2,FALSE))</f>
        <v/>
      </c>
      <c r="C94" s="306" t="str">
        <f>IF($D94="","",VLOOKUP($D94,Lists!$AO$2:$AR$78,3,FALSE))</f>
        <v/>
      </c>
      <c r="D94" s="277"/>
      <c r="E94" s="274"/>
      <c r="F94" s="303"/>
      <c r="G94" s="304"/>
      <c r="H94" s="303"/>
      <c r="I94" s="304"/>
    </row>
    <row r="95" spans="2:9" s="270" customFormat="1" x14ac:dyDescent="0.35">
      <c r="B95" s="305" t="str">
        <f>IF($D95="","",VLOOKUP($D95,Lists!$AO$2:$AR$78,2,FALSE))</f>
        <v/>
      </c>
      <c r="C95" s="306" t="str">
        <f>IF($D95="","",VLOOKUP($D95,Lists!$AO$2:$AR$78,3,FALSE))</f>
        <v/>
      </c>
      <c r="D95" s="277"/>
      <c r="E95" s="274"/>
      <c r="F95" s="303"/>
      <c r="G95" s="304"/>
      <c r="H95" s="303"/>
      <c r="I95" s="304"/>
    </row>
    <row r="96" spans="2:9" s="270" customFormat="1" x14ac:dyDescent="0.35">
      <c r="B96" s="305" t="str">
        <f>IF($D96="","",VLOOKUP($D96,Lists!$AO$2:$AR$78,2,FALSE))</f>
        <v/>
      </c>
      <c r="C96" s="306" t="str">
        <f>IF($D96="","",VLOOKUP($D96,Lists!$AO$2:$AR$78,3,FALSE))</f>
        <v/>
      </c>
      <c r="D96" s="277"/>
      <c r="E96" s="274"/>
      <c r="F96" s="303"/>
      <c r="G96" s="304"/>
      <c r="H96" s="303"/>
      <c r="I96" s="304"/>
    </row>
    <row r="97" spans="2:9" s="270" customFormat="1" x14ac:dyDescent="0.35">
      <c r="B97" s="305" t="str">
        <f>IF($D97="","",VLOOKUP($D97,Lists!$AO$2:$AR$78,2,FALSE))</f>
        <v/>
      </c>
      <c r="C97" s="306" t="str">
        <f>IF($D97="","",VLOOKUP($D97,Lists!$AO$2:$AR$78,3,FALSE))</f>
        <v/>
      </c>
      <c r="D97" s="277"/>
      <c r="E97" s="274"/>
      <c r="F97" s="303"/>
      <c r="G97" s="304"/>
      <c r="H97" s="303"/>
      <c r="I97" s="304"/>
    </row>
    <row r="98" spans="2:9" s="270" customFormat="1" x14ac:dyDescent="0.35">
      <c r="B98" s="305" t="str">
        <f>IF($D98="","",VLOOKUP($D98,Lists!$AO$2:$AR$78,2,FALSE))</f>
        <v/>
      </c>
      <c r="C98" s="306" t="str">
        <f>IF($D98="","",VLOOKUP($D98,Lists!$AO$2:$AR$78,3,FALSE))</f>
        <v/>
      </c>
      <c r="D98" s="277"/>
      <c r="E98" s="274"/>
      <c r="F98" s="303"/>
      <c r="G98" s="304"/>
      <c r="H98" s="303"/>
      <c r="I98" s="304"/>
    </row>
    <row r="99" spans="2:9" s="270" customFormat="1" x14ac:dyDescent="0.35">
      <c r="B99" s="305" t="str">
        <f>IF($D99="","",VLOOKUP($D99,Lists!$AO$2:$AR$78,2,FALSE))</f>
        <v/>
      </c>
      <c r="C99" s="306" t="str">
        <f>IF($D99="","",VLOOKUP($D99,Lists!$AO$2:$AR$78,3,FALSE))</f>
        <v/>
      </c>
      <c r="D99" s="277"/>
      <c r="E99" s="274"/>
      <c r="F99" s="303"/>
      <c r="G99" s="304"/>
      <c r="H99" s="303"/>
      <c r="I99" s="304"/>
    </row>
    <row r="100" spans="2:9" s="270" customFormat="1" ht="15" thickBot="1" x14ac:dyDescent="0.4">
      <c r="B100" s="307" t="str">
        <f>IF($D100="","",VLOOKUP($D100,Lists!$AO$2:$AR$78,2,FALSE))</f>
        <v/>
      </c>
      <c r="C100" s="308" t="str">
        <f>IF($D100="","",VLOOKUP($D100,Lists!$AO$2:$AR$78,3,FALSE))</f>
        <v/>
      </c>
      <c r="D100" s="277"/>
      <c r="E100" s="278"/>
      <c r="F100" s="303"/>
      <c r="G100" s="304"/>
      <c r="H100" s="303"/>
      <c r="I100" s="304"/>
    </row>
  </sheetData>
  <sheetProtection algorithmName="SHA-512" hashValue="Piabe6lq3aZ3tqSNHMW71EDWoztNRtdR5eftNNykWiQCwIRmhopDl1FYyCWyvNupgqmLeCUAgypG0a7eyDLQ7Q==" saltValue="NZainfxYmJAKrtdFA/X4fQ==" spinCount="100000" sheet="1" sort="0" autoFilter="0"/>
  <dataValidations count="4">
    <dataValidation type="list" allowBlank="1" showInputMessage="1" showErrorMessage="1" sqref="D24:D100" xr:uid="{9DEC51BA-30FD-4A6B-820D-3682327F5709}">
      <formula1>idname</formula1>
    </dataValidation>
    <dataValidation type="list" allowBlank="1" showInputMessage="1" showErrorMessage="1" sqref="E24:E100" xr:uid="{81F998F5-0A3D-4116-8747-F779C6810A5E}">
      <formula1>"Capture System, Control Device"</formula1>
    </dataValidation>
    <dataValidation type="time" operator="greaterThanOrEqual" allowBlank="1" showInputMessage="1" showErrorMessage="1" sqref="G24:G100 I24:I100" xr:uid="{E0F95A3C-D8FF-40BA-AE26-2AB84C90088A}">
      <formula1>0</formula1>
    </dataValidation>
    <dataValidation type="date" operator="greaterThan" allowBlank="1" showInputMessage="1" showErrorMessage="1" sqref="F24:F100 H24:H100" xr:uid="{B84E1DDD-27B5-4581-9D17-F2BB7A0E3117}">
      <formula1>42736</formula1>
    </dataValidation>
  </dataValidations>
  <pageMargins left="0.7" right="0.7" top="0.75" bottom="0.75" header="0.3" footer="0.3"/>
  <pageSetup pageOrder="overThenDown" orientation="landscape"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5">
    <tabColor theme="9"/>
  </sheetPr>
  <dimension ref="A1:XFC41"/>
  <sheetViews>
    <sheetView showGridLines="0" topLeftCell="B7" workbookViewId="0">
      <selection activeCell="B8" sqref="B8"/>
    </sheetView>
  </sheetViews>
  <sheetFormatPr defaultColWidth="0" defaultRowHeight="14.5" zeroHeight="1" x14ac:dyDescent="0.35"/>
  <cols>
    <col min="1" max="1" width="2.08984375" style="13" hidden="1"/>
    <col min="2" max="2" width="13.08984375" style="165" customWidth="1"/>
    <col min="3" max="3" width="137.90625" style="165" customWidth="1"/>
    <col min="4" max="16383" width="9.08984375" style="13" hidden="1"/>
    <col min="16384" max="16384" width="0.54296875" style="13" hidden="1"/>
  </cols>
  <sheetData>
    <row r="1" spans="2:20" s="1" customFormat="1" ht="24.75" hidden="1" customHeight="1" x14ac:dyDescent="0.3">
      <c r="B1" s="27" t="s">
        <v>42</v>
      </c>
      <c r="D1" s="27"/>
      <c r="E1" s="28"/>
      <c r="F1" s="28"/>
      <c r="G1" s="28"/>
      <c r="H1" s="19"/>
      <c r="I1" s="19"/>
      <c r="L1" s="53"/>
    </row>
    <row r="2" spans="2:20" s="1" customFormat="1" ht="13" hidden="1" x14ac:dyDescent="0.3">
      <c r="B2" s="62" t="s">
        <v>0</v>
      </c>
      <c r="C2" s="26" t="str">
        <f>+Welcome!B1</f>
        <v>40 CFR Part 60, Subpart MMa Standards of Performance for Automobile and Light Duty Truck Surface Coating Operations for which Construction, Modification or Reconstruction Commenced After May 18, 2022</v>
      </c>
      <c r="E2" s="29"/>
      <c r="F2" s="29"/>
      <c r="G2" s="29"/>
      <c r="H2" s="17"/>
      <c r="I2" s="17"/>
      <c r="L2" s="53"/>
    </row>
    <row r="3" spans="2:20" s="1" customFormat="1" ht="13" hidden="1" x14ac:dyDescent="0.3">
      <c r="B3" s="63" t="s">
        <v>1</v>
      </c>
      <c r="C3" s="31" t="str">
        <f>+Welcome!B2</f>
        <v>§60.395a(j) Compliance Report Spreadsheet Template</v>
      </c>
      <c r="E3" s="32"/>
      <c r="F3" s="32"/>
      <c r="G3" s="32"/>
      <c r="H3" s="17"/>
      <c r="I3" s="17"/>
      <c r="L3" s="53"/>
    </row>
    <row r="4" spans="2:20" s="1" customFormat="1" ht="13" hidden="1" x14ac:dyDescent="0.3">
      <c r="B4" s="63" t="s">
        <v>2</v>
      </c>
      <c r="C4" s="33" t="str">
        <f>+Welcome!B4</f>
        <v>v1.0</v>
      </c>
      <c r="E4" s="34"/>
      <c r="F4" s="34"/>
      <c r="G4" s="34"/>
      <c r="H4" s="17"/>
      <c r="I4" s="17"/>
      <c r="L4" s="53"/>
    </row>
    <row r="5" spans="2:20" s="1" customFormat="1" ht="13" hidden="1" x14ac:dyDescent="0.3">
      <c r="B5" s="63" t="s">
        <v>3</v>
      </c>
      <c r="C5" s="35">
        <f>+Welcome!B5</f>
        <v>44785</v>
      </c>
      <c r="E5" s="36"/>
      <c r="F5" s="36"/>
      <c r="G5" s="36"/>
      <c r="H5" s="17"/>
      <c r="I5" s="17"/>
      <c r="L5" s="53"/>
    </row>
    <row r="6" spans="2:20" s="2" customFormat="1" hidden="1" x14ac:dyDescent="0.35">
      <c r="B6" s="134" t="str">
        <f>Welcome!B6</f>
        <v>OMB No.: 2060-NEW Form 5900-582 For further Paperwork Reduction Act information see: 
https://www.epa.gov/electronic-reporting-air-emissions/paperwork-reduction-act-pra-cedri-and-ert</v>
      </c>
      <c r="C6" s="73"/>
      <c r="D6" s="73" t="s">
        <v>44</v>
      </c>
      <c r="L6" s="54"/>
    </row>
    <row r="7" spans="2:20" s="2" customFormat="1" x14ac:dyDescent="0.35">
      <c r="B7" s="233" t="s">
        <v>406</v>
      </c>
      <c r="D7" s="73" t="s">
        <v>44</v>
      </c>
      <c r="E7" s="58"/>
      <c r="F7" s="58"/>
      <c r="G7" s="58"/>
      <c r="H7" s="58"/>
      <c r="I7" s="58"/>
      <c r="J7" s="58"/>
      <c r="K7" s="21"/>
      <c r="L7" s="55"/>
      <c r="M7" s="21"/>
      <c r="N7" s="21"/>
      <c r="O7" s="21"/>
    </row>
    <row r="8" spans="2:20" s="2" customFormat="1" x14ac:dyDescent="0.35">
      <c r="B8" s="353" t="s">
        <v>472</v>
      </c>
      <c r="D8" s="20"/>
      <c r="E8" s="20"/>
      <c r="F8" s="20"/>
      <c r="G8" s="20"/>
      <c r="H8" s="20"/>
      <c r="I8" s="20"/>
      <c r="J8" s="20"/>
      <c r="K8" s="20"/>
      <c r="L8" s="56"/>
      <c r="M8" s="15"/>
      <c r="N8" s="15"/>
      <c r="O8" s="15"/>
    </row>
    <row r="9" spans="2:20" ht="18.5" x14ac:dyDescent="0.45">
      <c r="B9" s="4" t="s">
        <v>238</v>
      </c>
      <c r="C9" s="13"/>
      <c r="D9" s="38"/>
      <c r="E9" s="38"/>
      <c r="F9" s="38"/>
      <c r="G9" s="38"/>
      <c r="H9" s="38"/>
      <c r="I9" s="38"/>
      <c r="J9" s="39"/>
      <c r="K9" s="39"/>
      <c r="L9" s="39"/>
      <c r="M9" s="39"/>
      <c r="N9" s="39"/>
      <c r="O9" s="39"/>
      <c r="P9" s="39"/>
      <c r="Q9" s="39"/>
      <c r="R9" s="39"/>
      <c r="S9" s="39"/>
      <c r="T9" s="39"/>
    </row>
    <row r="10" spans="2:20" ht="21" x14ac:dyDescent="0.5">
      <c r="B10" s="37" t="s">
        <v>255</v>
      </c>
      <c r="C10" s="13"/>
      <c r="D10" s="38"/>
      <c r="E10" s="38"/>
      <c r="F10" s="38"/>
      <c r="G10" s="38"/>
      <c r="H10" s="38"/>
      <c r="I10" s="38"/>
      <c r="J10" s="39"/>
      <c r="K10" s="39"/>
      <c r="L10" s="39"/>
      <c r="M10" s="39"/>
      <c r="N10" s="39"/>
      <c r="O10" s="39"/>
      <c r="P10" s="39"/>
      <c r="Q10" s="39"/>
      <c r="R10" s="39"/>
      <c r="S10" s="39"/>
      <c r="T10" s="39"/>
    </row>
    <row r="11" spans="2:20" ht="18.5" hidden="1" x14ac:dyDescent="0.45">
      <c r="B11" s="84"/>
      <c r="C11" s="13"/>
      <c r="D11" s="38"/>
      <c r="E11" s="38"/>
      <c r="F11" s="38"/>
      <c r="G11" s="38"/>
      <c r="H11" s="38"/>
      <c r="I11" s="38"/>
      <c r="J11" s="39"/>
      <c r="K11" s="39"/>
      <c r="L11" s="39"/>
      <c r="M11" s="39"/>
      <c r="N11" s="39"/>
      <c r="O11" s="39"/>
      <c r="P11" s="39"/>
      <c r="Q11" s="39"/>
      <c r="R11" s="39"/>
      <c r="S11" s="39"/>
      <c r="T11" s="39"/>
    </row>
    <row r="12" spans="2:20" s="40" customFormat="1" ht="58.5" thickBot="1" x14ac:dyDescent="0.4">
      <c r="B12" s="207" t="s">
        <v>190</v>
      </c>
      <c r="C12" s="208" t="s">
        <v>254</v>
      </c>
      <c r="D12" s="131" t="s">
        <v>44</v>
      </c>
      <c r="J12" s="41"/>
      <c r="K12" s="41"/>
      <c r="L12" s="41"/>
      <c r="M12" s="41"/>
      <c r="N12" s="41"/>
      <c r="O12" s="41"/>
      <c r="P12" s="41"/>
    </row>
    <row r="13" spans="2:20" x14ac:dyDescent="0.35">
      <c r="B13" s="71" t="s">
        <v>152</v>
      </c>
      <c r="C13" s="234" t="s">
        <v>30</v>
      </c>
      <c r="D13" s="132"/>
      <c r="E13" s="40"/>
      <c r="F13" s="40"/>
      <c r="G13" s="40"/>
      <c r="H13" s="40"/>
      <c r="I13" s="40"/>
      <c r="J13" s="41"/>
      <c r="K13" s="41"/>
      <c r="L13" s="41"/>
      <c r="M13" s="41"/>
      <c r="N13" s="41"/>
      <c r="O13" s="41"/>
      <c r="P13" s="41"/>
    </row>
    <row r="14" spans="2:20" hidden="1" x14ac:dyDescent="0.35">
      <c r="B14" s="68" t="s">
        <v>39</v>
      </c>
      <c r="C14" s="72"/>
      <c r="D14" s="133"/>
      <c r="E14" s="41"/>
      <c r="F14" s="41"/>
      <c r="G14" s="41"/>
      <c r="H14" s="41"/>
      <c r="I14" s="41"/>
      <c r="J14" s="41"/>
      <c r="K14" s="41"/>
      <c r="L14" s="41"/>
      <c r="M14" s="41"/>
      <c r="N14" s="41"/>
      <c r="O14" s="41"/>
      <c r="P14" s="41"/>
    </row>
    <row r="15" spans="2:20" ht="19.5" hidden="1" customHeight="1" x14ac:dyDescent="0.35">
      <c r="B15" s="68"/>
      <c r="C15" s="72"/>
      <c r="D15" s="133"/>
      <c r="E15" s="41"/>
      <c r="F15" s="41"/>
      <c r="G15" s="41"/>
      <c r="H15" s="41"/>
      <c r="I15" s="41"/>
      <c r="J15" s="41"/>
      <c r="K15" s="41"/>
      <c r="L15" s="41"/>
      <c r="M15" s="41"/>
      <c r="N15" s="41"/>
      <c r="O15" s="41"/>
      <c r="P15" s="41"/>
    </row>
    <row r="16" spans="2:20" hidden="1" x14ac:dyDescent="0.35">
      <c r="B16" s="68"/>
      <c r="C16" s="72"/>
      <c r="D16" s="112"/>
    </row>
    <row r="17" spans="2:4" hidden="1" x14ac:dyDescent="0.35">
      <c r="B17" s="68"/>
      <c r="C17" s="72"/>
      <c r="D17" s="112"/>
    </row>
    <row r="18" spans="2:4" hidden="1" x14ac:dyDescent="0.35">
      <c r="B18" s="68"/>
      <c r="C18" s="72"/>
      <c r="D18" s="112"/>
    </row>
    <row r="19" spans="2:4" hidden="1" x14ac:dyDescent="0.35">
      <c r="B19" s="68"/>
      <c r="C19" s="72"/>
      <c r="D19" s="112"/>
    </row>
    <row r="20" spans="2:4" hidden="1" x14ac:dyDescent="0.35">
      <c r="B20" s="68"/>
      <c r="C20" s="72"/>
      <c r="D20" s="112"/>
    </row>
    <row r="21" spans="2:4" hidden="1" x14ac:dyDescent="0.35">
      <c r="B21" s="68"/>
      <c r="C21" s="72"/>
      <c r="D21" s="112"/>
    </row>
    <row r="22" spans="2:4" hidden="1" x14ac:dyDescent="0.35">
      <c r="B22" s="68"/>
      <c r="C22" s="72"/>
      <c r="D22" s="112"/>
    </row>
    <row r="23" spans="2:4" hidden="1" x14ac:dyDescent="0.35">
      <c r="B23" s="68"/>
      <c r="C23" s="72"/>
      <c r="D23" s="112"/>
    </row>
    <row r="24" spans="2:4" s="315" customFormat="1" x14ac:dyDescent="0.35">
      <c r="B24" s="309"/>
      <c r="C24" s="145"/>
      <c r="D24" s="314"/>
    </row>
    <row r="25" spans="2:4" s="315" customFormat="1" x14ac:dyDescent="0.35">
      <c r="B25" s="309"/>
      <c r="C25" s="145"/>
    </row>
    <row r="26" spans="2:4" s="315" customFormat="1" x14ac:dyDescent="0.35">
      <c r="B26" s="309"/>
      <c r="C26" s="145"/>
    </row>
    <row r="27" spans="2:4" s="315" customFormat="1" x14ac:dyDescent="0.35">
      <c r="B27" s="309"/>
      <c r="C27" s="145"/>
    </row>
    <row r="28" spans="2:4" s="315" customFormat="1" x14ac:dyDescent="0.35">
      <c r="B28" s="309"/>
      <c r="C28" s="145"/>
    </row>
    <row r="29" spans="2:4" s="315" customFormat="1" x14ac:dyDescent="0.35">
      <c r="B29" s="309"/>
      <c r="C29" s="145"/>
    </row>
    <row r="30" spans="2:4" s="315" customFormat="1" x14ac:dyDescent="0.35">
      <c r="B30" s="309"/>
      <c r="C30" s="145"/>
    </row>
    <row r="31" spans="2:4" s="315" customFormat="1" x14ac:dyDescent="0.35">
      <c r="B31" s="309"/>
      <c r="C31" s="145"/>
    </row>
    <row r="32" spans="2:4" s="315" customFormat="1" x14ac:dyDescent="0.35">
      <c r="B32" s="309"/>
      <c r="C32" s="145"/>
    </row>
    <row r="33" spans="2:3" s="315" customFormat="1" x14ac:dyDescent="0.35">
      <c r="B33" s="310"/>
      <c r="C33" s="146"/>
    </row>
    <row r="34" spans="2:3" hidden="1" x14ac:dyDescent="0.35">
      <c r="C34" s="311"/>
    </row>
    <row r="35" spans="2:3" hidden="1" x14ac:dyDescent="0.35">
      <c r="C35" s="311"/>
    </row>
    <row r="36" spans="2:3" hidden="1" x14ac:dyDescent="0.35">
      <c r="C36" s="311"/>
    </row>
    <row r="37" spans="2:3" hidden="1" x14ac:dyDescent="0.35">
      <c r="C37" s="311"/>
    </row>
    <row r="38" spans="2:3" hidden="1" x14ac:dyDescent="0.35">
      <c r="C38" s="311"/>
    </row>
    <row r="39" spans="2:3" hidden="1" x14ac:dyDescent="0.35">
      <c r="C39" s="311"/>
    </row>
    <row r="40" spans="2:3" hidden="1" x14ac:dyDescent="0.35">
      <c r="C40" s="312"/>
    </row>
    <row r="41" spans="2:3" hidden="1" x14ac:dyDescent="0.35">
      <c r="C41" s="313"/>
    </row>
  </sheetData>
  <sheetProtection algorithmName="SHA-512" hashValue="1tpNThqsbbpedMTs+ZZEgjZe0c0iMwS+Vi32MyB4gQjbVyjsFTO2PWQsOTvz5O+O5nU2al0Uj6rzcDhaWRI3uA==" saltValue="JGxg466TvorgX0KTWvKnJw==" spinCount="100000" sheet="1" objects="1" scenarios="1"/>
  <dataValidations count="4">
    <dataValidation type="whole" operator="greaterThan" allowBlank="1" showInputMessage="1" showErrorMessage="1" sqref="H1 H6:H8" xr:uid="{00000000-0002-0000-0500-000000000000}">
      <formula1>9999</formula1>
    </dataValidation>
    <dataValidation type="whole" operator="greaterThan" allowBlank="1" showInputMessage="1" showErrorMessage="1" sqref="K6:K8 K1 J2:J5" xr:uid="{00000000-0002-0000-0500-000001000000}">
      <formula1>2017</formula1>
    </dataValidation>
    <dataValidation type="list" allowBlank="1" showErrorMessage="1" sqref="I7:J7" xr:uid="{00000000-0002-0000-0500-000002000000}">
      <formula1>"AL,AK,AZ,AR,CA,CO,CT,DC,DE,FL,GA,HI,ID,IL,IN,IA,KS,KY,LA,ME,MD,MA,MI,MN,MS,MO,MT,NE,NV,NH,NJ,NM,NY,NC,ND,OH,OK,OR,PA,RI,SC,SD,TN,TX,UT,VT,VA,WA,WV,WI,WY"</formula1>
    </dataValidation>
    <dataValidation type="list" allowBlank="1" showInputMessage="1" showErrorMessage="1" sqref="B24:B33" xr:uid="{00000000-0002-0000-0500-000003000000}">
      <formula1>CompanyRecord</formula1>
    </dataValidation>
  </dataValidations>
  <pageMargins left="0.7" right="0.7" top="0.75" bottom="0.75" header="0.3" footer="0.3"/>
  <pageSetup orientation="landscape"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2018-11-05T05:00:00+00:00</Document_x0020_Creation_x0020_Date>
    <EPA_x0020_Office xmlns="4ffa91fb-a0ff-4ac5-b2db-65c790d184a4">OAR-OAQPS-SLPG-MPG</EPA_x0020_Office>
    <CategoryDescription xmlns="http://schemas.microsoft.com/sharepoint.v3" xsi:nil="true"/>
    <Identifier xmlns="4ffa91fb-a0ff-4ac5-b2db-65c790d184a4" xsi:nil="true"/>
    <_Coverage xmlns="http://schemas.microsoft.com/sharepoint/v3/fields" xsi:nil="true"/>
    <Creator xmlns="4ffa91fb-a0ff-4ac5-b2db-65c790d184a4">
      <UserInfo>
        <DisplayName>Mcginn, Kevin</DisplayName>
        <AccountId>4109</AccountId>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Records_x0020_Date xmlns="444cbca8-2c95-4ee5-b961-b214e89f61e0" xsi:nil="true"/>
    <Records_x0020_Status xmlns="444cbca8-2c95-4ee5-b961-b214e89f61e0">Pending</Records_x0020_Statu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A13C2AEC2EAE640B63A422E946BF653" ma:contentTypeVersion="20" ma:contentTypeDescription="Create a new document." ma:contentTypeScope="" ma:versionID="50cb9872b36f03bbbdc86cf18dbca2ba">
  <xsd:schema xmlns:xsd="http://www.w3.org/2001/XMLSchema" xmlns:xs="http://www.w3.org/2001/XMLSchema" xmlns:p="http://schemas.microsoft.com/office/2006/metadata/properties" xmlns:ns1="http://schemas.microsoft.com/sharepoint/v3" xmlns:ns3="4ffa91fb-a0ff-4ac5-b2db-65c790d184a4" xmlns:ns4="http://schemas.microsoft.com/sharepoint.v3" xmlns:ns5="http://schemas.microsoft.com/sharepoint/v3/fields" xmlns:ns6="a32ee23c-0ed9-4e0a-bf6a-b92695b3bc7b" xmlns:ns7="444cbca8-2c95-4ee5-b961-b214e89f61e0" targetNamespace="http://schemas.microsoft.com/office/2006/metadata/properties" ma:root="true" ma:fieldsID="1907a1e46e4504b525b1543a1360f8cd" ns1:_="" ns3:_="" ns4:_="" ns5:_="" ns6:_="" ns7:_="">
    <xsd:import namespace="http://schemas.microsoft.com/sharepoint/v3"/>
    <xsd:import namespace="4ffa91fb-a0ff-4ac5-b2db-65c790d184a4"/>
    <xsd:import namespace="http://schemas.microsoft.com/sharepoint.v3"/>
    <xsd:import namespace="http://schemas.microsoft.com/sharepoint/v3/fields"/>
    <xsd:import namespace="a32ee23c-0ed9-4e0a-bf6a-b92695b3bc7b"/>
    <xsd:import namespace="444cbca8-2c95-4ee5-b961-b214e89f61e0"/>
    <xsd:element name="properties">
      <xsd:complexType>
        <xsd:sequence>
          <xsd:element name="documentManagement">
            <xsd:complexType>
              <xsd:all>
                <xsd:element ref="ns3:Document_x0020_Creation_x0020_Date" minOccurs="0"/>
                <xsd:element ref="ns3:Creator" minOccurs="0"/>
                <xsd:element ref="ns3:EPA_x0020_Office" minOccurs="0"/>
                <xsd:element ref="ns3:Record" minOccurs="0"/>
                <xsd:element ref="ns4:CategoryDescription" minOccurs="0"/>
                <xsd:element ref="ns3:Identifier" minOccurs="0"/>
                <xsd:element ref="ns3:EPA_x0020_Contributor" minOccurs="0"/>
                <xsd:element ref="ns3:External_x0020_Contributor" minOccurs="0"/>
                <xsd:element ref="ns5:_Coverage" minOccurs="0"/>
                <xsd:element ref="ns3:EPA_x0020_Related_x0020_Documents" minOccurs="0"/>
                <xsd:element ref="ns5:_Source" minOccurs="0"/>
                <xsd:element ref="ns3:Rights" minOccurs="0"/>
                <xsd:element ref="ns1:Language" minOccurs="0"/>
                <xsd:element ref="ns3:j747ac98061d40f0aa7bd47e1db5675d" minOccurs="0"/>
                <xsd:element ref="ns3:TaxKeywordTaxHTField" minOccurs="0"/>
                <xsd:element ref="ns3:TaxCatchAllLabel" minOccurs="0"/>
                <xsd:element ref="ns3:TaxCatchAll" minOccurs="0"/>
                <xsd:element ref="ns6:MediaServiceMetadata" minOccurs="0"/>
                <xsd:element ref="ns6:MediaServiceFastMetadata" minOccurs="0"/>
                <xsd:element ref="ns7:SharedWithUsers" minOccurs="0"/>
                <xsd:element ref="ns7:SharedWithDetails" minOccurs="0"/>
                <xsd:element ref="ns7:SharingHintHash" minOccurs="0"/>
                <xsd:element ref="ns6:MediaServiceAutoTags" minOccurs="0"/>
                <xsd:element ref="ns6:MediaServiceOCR" minOccurs="0"/>
                <xsd:element ref="ns7:Records_x0020_Status" minOccurs="0"/>
                <xsd:element ref="ns7:Records_x0020_Date" minOccurs="0"/>
                <xsd:element ref="ns6:MediaServiceDateTaken" minOccurs="0"/>
                <xsd:element ref="ns6:MediaServiceAutoKeyPoints" minOccurs="0"/>
                <xsd:element ref="ns6:MediaServiceKeyPoints" minOccurs="0"/>
                <xsd:element ref="ns6:MediaServiceGenerationTime" minOccurs="0"/>
                <xsd:element ref="ns6: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25a3a48e-340b-48c1-82e0-910d9eeb0248}" ma:internalName="TaxCatchAllLabel" ma:readOnly="true" ma:showField="CatchAllDataLabel" ma:web="444cbca8-2c95-4ee5-b961-b214e89f61e0">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25a3a48e-340b-48c1-82e0-910d9eeb0248}" ma:internalName="TaxCatchAll" ma:showField="CatchAllData" ma:web="444cbca8-2c95-4ee5-b961-b214e89f61e0">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32ee23c-0ed9-4e0a-bf6a-b92695b3bc7b" elementFormDefault="qualified">
    <xsd:import namespace="http://schemas.microsoft.com/office/2006/documentManagement/types"/>
    <xsd:import namespace="http://schemas.microsoft.com/office/infopath/2007/PartnerControls"/>
    <xsd:element name="MediaServiceMetadata" ma:index="28" nillable="true" ma:displayName="MediaServiceMetadata" ma:description="" ma:hidden="true" ma:internalName="MediaServiceMetadata" ma:readOnly="true">
      <xsd:simpleType>
        <xsd:restriction base="dms:Note"/>
      </xsd:simpleType>
    </xsd:element>
    <xsd:element name="MediaServiceFastMetadata" ma:index="29" nillable="true" ma:displayName="MediaServiceFastMetadata" ma:description="" ma:hidden="true" ma:internalName="MediaServiceFastMetadata" ma:readOnly="true">
      <xsd:simpleType>
        <xsd:restriction base="dms:Note"/>
      </xsd:simpleType>
    </xsd:element>
    <xsd:element name="MediaServiceAutoTags" ma:index="33" nillable="true" ma:displayName="MediaServiceAutoTags" ma:internalName="MediaServiceAutoTags" ma:readOnly="true">
      <xsd:simpleType>
        <xsd:restriction base="dms:Text"/>
      </xsd:simpleType>
    </xsd:element>
    <xsd:element name="MediaServiceOCR" ma:index="34" nillable="true" ma:displayName="MediaServiceOCR" ma:internalName="MediaServiceOCR" ma:readOnly="true">
      <xsd:simpleType>
        <xsd:restriction base="dms:Note">
          <xsd:maxLength value="255"/>
        </xsd:restriction>
      </xsd:simpleType>
    </xsd:element>
    <xsd:element name="MediaServiceDateTaken" ma:index="37" nillable="true" ma:displayName="MediaServiceDateTaken" ma:hidden="true" ma:internalName="MediaServiceDateTaken" ma:readOnly="true">
      <xsd:simpleType>
        <xsd:restriction base="dms:Text"/>
      </xsd:simpleType>
    </xsd:element>
    <xsd:element name="MediaServiceAutoKeyPoints" ma:index="38" nillable="true" ma:displayName="MediaServiceAutoKeyPoints" ma:hidden="true" ma:internalName="MediaServiceAutoKeyPoints" ma:readOnly="true">
      <xsd:simpleType>
        <xsd:restriction base="dms:Note"/>
      </xsd:simpleType>
    </xsd:element>
    <xsd:element name="MediaServiceKeyPoints" ma:index="39" nillable="true" ma:displayName="KeyPoints" ma:internalName="MediaServiceKeyPoints" ma:readOnly="true">
      <xsd:simpleType>
        <xsd:restriction base="dms:Note">
          <xsd:maxLength value="255"/>
        </xsd:restriction>
      </xsd:simpleType>
    </xsd:element>
    <xsd:element name="MediaServiceGenerationTime" ma:index="40" nillable="true" ma:displayName="MediaServiceGenerationTime" ma:hidden="true" ma:internalName="MediaServiceGenerationTime" ma:readOnly="true">
      <xsd:simpleType>
        <xsd:restriction base="dms:Text"/>
      </xsd:simpleType>
    </xsd:element>
    <xsd:element name="MediaServiceEventHashCode" ma:index="4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44cbca8-2c95-4ee5-b961-b214e89f61e0" elementFormDefault="qualified">
    <xsd:import namespace="http://schemas.microsoft.com/office/2006/documentManagement/types"/>
    <xsd:import namespace="http://schemas.microsoft.com/office/infopath/2007/PartnerControls"/>
    <xsd:element name="SharedWithUsers" ma:index="3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description="" ma:internalName="SharedWithDetails" ma:readOnly="true">
      <xsd:simpleType>
        <xsd:restriction base="dms:Note">
          <xsd:maxLength value="255"/>
        </xsd:restriction>
      </xsd:simpleType>
    </xsd:element>
    <xsd:element name="SharingHintHash" ma:index="32" nillable="true" ma:displayName="Sharing Hint Hash" ma:description="" ma:hidden="true" ma:internalName="SharingHintHash" ma:readOnly="true">
      <xsd:simpleType>
        <xsd:restriction base="dms:Text"/>
      </xsd:simpleType>
    </xsd:element>
    <xsd:element name="Records_x0020_Status" ma:index="35" nillable="true" ma:displayName="Records Status" ma:default="Pending" ma:internalName="Records_x0020_Status">
      <xsd:simpleType>
        <xsd:restriction base="dms:Text"/>
      </xsd:simpleType>
    </xsd:element>
    <xsd:element name="Records_x0020_Date" ma:index="36" nillable="true" ma:displayName="Records Date" ma:hidden="true" ma:internalName="Records_x0020_Date">
      <xsd:simpleType>
        <xsd:restriction base="dms:DateTim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BA3CE2B3-AC52-4228-B1F0-F1AEC0BFF29B}">
  <ds:schemaRefs>
    <ds:schemaRef ds:uri="http://schemas.microsoft.com/office/infopath/2007/PartnerControls"/>
    <ds:schemaRef ds:uri="http://schemas.microsoft.com/sharepoint.v3"/>
    <ds:schemaRef ds:uri="http://purl.org/dc/elements/1.1/"/>
    <ds:schemaRef ds:uri="http://schemas.microsoft.com/office/2006/documentManagement/types"/>
    <ds:schemaRef ds:uri="http://www.w3.org/XML/1998/namespace"/>
    <ds:schemaRef ds:uri="http://schemas.openxmlformats.org/package/2006/metadata/core-properties"/>
    <ds:schemaRef ds:uri="http://purl.org/dc/dcmitype/"/>
    <ds:schemaRef ds:uri="http://purl.org/dc/terms/"/>
    <ds:schemaRef ds:uri="444cbca8-2c95-4ee5-b961-b214e89f61e0"/>
    <ds:schemaRef ds:uri="a32ee23c-0ed9-4e0a-bf6a-b92695b3bc7b"/>
    <ds:schemaRef ds:uri="http://schemas.microsoft.com/office/2006/metadata/properties"/>
    <ds:schemaRef ds:uri="http://schemas.microsoft.com/sharepoint/v3/fields"/>
    <ds:schemaRef ds:uri="4ffa91fb-a0ff-4ac5-b2db-65c790d184a4"/>
    <ds:schemaRef ds:uri="http://schemas.microsoft.com/sharepoint/v3"/>
  </ds:schemaRefs>
</ds:datastoreItem>
</file>

<file path=customXml/itemProps2.xml><?xml version="1.0" encoding="utf-8"?>
<ds:datastoreItem xmlns:ds="http://schemas.openxmlformats.org/officeDocument/2006/customXml" ds:itemID="{BA64B708-8B99-4642-9003-A689815719F4}">
  <ds:schemaRefs>
    <ds:schemaRef ds:uri="http://schemas.microsoft.com/sharepoint/v3/contenttype/forms"/>
  </ds:schemaRefs>
</ds:datastoreItem>
</file>

<file path=customXml/itemProps3.xml><?xml version="1.0" encoding="utf-8"?>
<ds:datastoreItem xmlns:ds="http://schemas.openxmlformats.org/officeDocument/2006/customXml" ds:itemID="{48417F7E-0D3C-4135-9E2A-828C784483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a32ee23c-0ed9-4e0a-bf6a-b92695b3bc7b"/>
    <ds:schemaRef ds:uri="444cbca8-2c95-4ee5-b961-b214e89f61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F90D8C1-899C-432A-A59E-ABEC8BFE4F6C}">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vt:i4>
      </vt:variant>
    </vt:vector>
  </HeadingPairs>
  <TitlesOfParts>
    <vt:vector size="21" baseType="lpstr">
      <vt:lpstr>Welcome</vt:lpstr>
      <vt:lpstr>Company_Information</vt:lpstr>
      <vt:lpstr>Certifications</vt:lpstr>
      <vt:lpstr>Process_Unit_Source_Desc</vt:lpstr>
      <vt:lpstr>Initial_Compliance</vt:lpstr>
      <vt:lpstr>CMS_Identification</vt:lpstr>
      <vt:lpstr>Monthly_VOC_Deviation</vt:lpstr>
      <vt:lpstr>Capture_Control Deviation</vt:lpstr>
      <vt:lpstr>Description_of_Changes</vt:lpstr>
      <vt:lpstr>CMS__Detail</vt:lpstr>
      <vt:lpstr>CMS_Downtime_Summary</vt:lpstr>
      <vt:lpstr>Limit_Deviation_Detail</vt:lpstr>
      <vt:lpstr>Emission_Limit_Detail</vt:lpstr>
      <vt:lpstr>Limit_Deviation_Summary</vt:lpstr>
      <vt:lpstr>Lists</vt:lpstr>
      <vt:lpstr>Revisions</vt:lpstr>
      <vt:lpstr>Worksheet Map</vt:lpstr>
      <vt:lpstr>complianceoptions</vt:lpstr>
      <vt:lpstr>DeviationCauses</vt:lpstr>
      <vt:lpstr>EmissionLimits</vt:lpstr>
      <vt:lpstr>states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Mcginn, Kevin</dc:creator>
  <cp:keywords/>
  <cp:lastModifiedBy>Parker, Barrett</cp:lastModifiedBy>
  <cp:lastPrinted>2018-10-29T18:41:01Z</cp:lastPrinted>
  <dcterms:created xsi:type="dcterms:W3CDTF">2018-04-02T21:13:16Z</dcterms:created>
  <dcterms:modified xsi:type="dcterms:W3CDTF">2023-01-19T13:54:59Z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0x0101008A13C2AEC2EAE640B63A422E946BF653</vt:lpwstr>
  </property>
  <property fmtid="{D5CDD505-2E9C-101B-9397-08002B2CF9AE}" pid="3" name="TaxKeyword">
    <vt:lpwstr/>
  </property>
  <property fmtid="{D5CDD505-2E9C-101B-9397-08002B2CF9AE}" pid="4" name="EPA Subject">
    <vt:lpwstr/>
  </property>
  <property fmtid="{D5CDD505-2E9C-101B-9397-08002B2CF9AE}" pid="5" name="Document Type">
    <vt:lpwstr/>
  </property>
</Properties>
</file>