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FNS-WICNSPB/Shared Documents/Breastfeeding/WIC Breastfeeding Award of Excellence/Information Collection Requests/WIC Breastfeeding Award ICR 0584- 0591/Supportive Documentation/"/>
    </mc:Choice>
  </mc:AlternateContent>
  <xr:revisionPtr revIDLastSave="0" documentId="8_{54B04C45-43E8-470A-A00D-77D6BF8019E9}" xr6:coauthVersionLast="47" xr6:coauthVersionMax="47" xr10:uidLastSave="{00000000-0000-0000-0000-000000000000}"/>
  <bookViews>
    <workbookView xWindow="13335" yWindow="1470" windowWidth="14535" windowHeight="13320" firstSheet="1" activeTab="1" xr2:uid="{00000000-000D-0000-FFFF-FFFF00000000}"/>
  </bookViews>
  <sheets>
    <sheet name="Burden Table - WIC Agencies" sheetId="1" r:id="rId1"/>
    <sheet name="Federal" sheetId="4" r:id="rId2"/>
    <sheet name="Sheet2" sheetId="2" r:id="rId3"/>
    <sheet name="Sheet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4" l="1"/>
  <c r="K2" i="4" s="1"/>
  <c r="G3" i="4"/>
  <c r="I3" i="4" s="1"/>
  <c r="E4" i="4"/>
  <c r="G4" i="4"/>
  <c r="F4" i="4" s="1"/>
  <c r="F6" i="1"/>
  <c r="G6" i="1"/>
  <c r="I4" i="1"/>
  <c r="I5" i="1"/>
  <c r="I3" i="1"/>
  <c r="E6" i="1"/>
  <c r="I4" i="4" l="1"/>
  <c r="H4" i="4" s="1"/>
  <c r="K3" i="4"/>
  <c r="K4" i="4" s="1"/>
  <c r="K5" i="4" s="1"/>
  <c r="K4" i="1"/>
  <c r="I6" i="1"/>
  <c r="G5" i="1"/>
  <c r="G3" i="1"/>
  <c r="K3" i="1" l="1"/>
  <c r="K5" i="1"/>
  <c r="K6" i="1" l="1"/>
  <c r="H6" i="1" l="1"/>
</calcChain>
</file>

<file path=xl/sharedStrings.xml><?xml version="1.0" encoding="utf-8"?>
<sst xmlns="http://schemas.openxmlformats.org/spreadsheetml/2006/main" count="52" uniqueCount="35">
  <si>
    <t>Respondent Category</t>
  </si>
  <si>
    <t>Type of respondents (optional)</t>
  </si>
  <si>
    <t>Instruments</t>
  </si>
  <si>
    <t>Form</t>
  </si>
  <si>
    <t>Number of respondents</t>
  </si>
  <si>
    <t>Frequency of response</t>
  </si>
  <si>
    <t>Total Annual responses</t>
  </si>
  <si>
    <t>Hours per response</t>
  </si>
  <si>
    <t>Annual burden (hours)</t>
  </si>
  <si>
    <t>Hourly Wage Rate</t>
  </si>
  <si>
    <t>Total Annualized Cost of Respondent Burden</t>
  </si>
  <si>
    <t>(A)
3 Categories: 
- Individual / Household
- State/ Local/ Tribal Government
- Business (Profit, Non-Profit, or Farm)</t>
  </si>
  <si>
    <t>(B)
Describe the respondent. (optional)</t>
  </si>
  <si>
    <t>(C)
Description or Name of Instrument.  For rules, this will be the CFR citation.</t>
  </si>
  <si>
    <t>(E)
Form Number, where applicable</t>
  </si>
  <si>
    <t>(F)
Number of unique persons estimated to respond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</si>
  <si>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</si>
  <si>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</si>
  <si>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</si>
  <si>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</si>
  <si>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(Q)
BLS Hourly Wage. Use a wage rate that best fits the respondent.</t>
  </si>
  <si>
    <t>(R)
= Hourly Wage Rate (Q) x Total Burden (P)</t>
  </si>
  <si>
    <t>Non-Profit</t>
  </si>
  <si>
    <t>WIC Local Agency</t>
  </si>
  <si>
    <t>Application</t>
  </si>
  <si>
    <t>Local Government</t>
  </si>
  <si>
    <t>State Government</t>
  </si>
  <si>
    <t>WIC State Agency</t>
  </si>
  <si>
    <t>Evaluation</t>
  </si>
  <si>
    <t>TOTAL</t>
  </si>
  <si>
    <t>Fully loaded wages</t>
  </si>
  <si>
    <t>Type of respondents</t>
  </si>
  <si>
    <t>Federal Government</t>
  </si>
  <si>
    <t>RO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</si>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</sst>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3" fontId="3" fillId="0" borderId="2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44" fontId="3" fillId="0" borderId="2" xfId="1" applyFont="1" applyFill="1" applyBorder="1" applyAlignment="1"/>
    <xf numFmtId="44" fontId="3" fillId="0" borderId="3" xfId="0" applyNumberFormat="1" applyFont="1" applyBorder="1"/>
    <xf numFmtId="0" fontId="3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3" fillId="0" borderId="16" xfId="0" applyFont="1" applyBorder="1" applyAlignment="1">
      <alignment horizontal="center" wrapText="1"/>
    </xf>
    <xf numFmtId="44" fontId="3" fillId="0" borderId="17" xfId="0" applyNumberFormat="1" applyFont="1" applyBorder="1"/>
    <xf numFmtId="0" fontId="5" fillId="0" borderId="7" xfId="0" applyFont="1" applyBorder="1" applyAlignment="1">
      <alignment horizontal="center" wrapText="1" readingOrder="1"/>
    </xf>
    <xf numFmtId="0" fontId="5" fillId="0" borderId="8" xfId="0" applyFont="1" applyBorder="1" applyAlignment="1">
      <alignment horizontal="center" wrapText="1" readingOrder="1"/>
    </xf>
    <xf numFmtId="0" fontId="5" fillId="0" borderId="9" xfId="0" applyFont="1" applyBorder="1" applyAlignment="1">
      <alignment horizontal="center" wrapText="1" readingOrder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textRotation="90" wrapText="1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left" wrapText="1"/>
    </xf>
    <xf numFmtId="164" fontId="2" fillId="0" borderId="12" xfId="0" applyNumberFormat="1" applyFont="1" applyBorder="1" applyAlignment="1">
      <alignment horizontal="center" wrapText="1"/>
    </xf>
    <xf numFmtId="3" fontId="2" fillId="0" borderId="12" xfId="0" applyNumberFormat="1" applyFont="1" applyBorder="1" applyAlignment="1">
      <alignment wrapText="1"/>
    </xf>
    <xf numFmtId="0" fontId="0" fillId="0" borderId="11" xfId="0" applyBorder="1"/>
    <xf numFmtId="44" fontId="2" fillId="0" borderId="13" xfId="1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3" fontId="2" fillId="0" borderId="14" xfId="0" applyNumberFormat="1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6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0" fontId="1" fillId="0" borderId="20" xfId="0" applyFont="1" applyBorder="1" applyAlignment="1">
      <alignment wrapText="1"/>
    </xf>
    <xf numFmtId="3" fontId="3" fillId="0" borderId="10" xfId="0" applyNumberFormat="1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3" fontId="3" fillId="0" borderId="19" xfId="0" applyNumberFormat="1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165" fontId="3" fillId="0" borderId="20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0" fillId="0" borderId="0" xfId="0" applyAlignment="1">
      <alignment wrapText="1"/>
    </xf>
    <xf numFmtId="165" fontId="2" fillId="0" borderId="15" xfId="0" applyNumberFormat="1" applyFont="1" applyBorder="1" applyAlignment="1">
      <alignment wrapText="1"/>
    </xf>
    <xf numFmtId="0" fontId="0" fillId="0" borderId="0" xfId="0" applyAlignment="1">
      <alignment horizontal="right"/>
    </xf>
    <xf numFmtId="44" fontId="2" fillId="0" borderId="21" xfId="1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22" xfId="0" applyFont="1" applyBorder="1"/>
    <xf numFmtId="0" fontId="3" fillId="0" borderId="23" xfId="0" applyFont="1" applyBorder="1"/>
    <xf numFmtId="44" fontId="2" fillId="0" borderId="24" xfId="1" applyFont="1" applyFill="1" applyBorder="1" applyAlignment="1">
      <alignment horizontal="right" wrapText="1"/>
    </xf>
    <xf numFmtId="0" fontId="3" fillId="0" borderId="25" xfId="0" applyFont="1" applyBorder="1" applyAlignment="1">
      <alignment horizontal="right"/>
    </xf>
    <xf numFmtId="165" fontId="2" fillId="0" borderId="26" xfId="0" applyNumberFormat="1" applyFont="1" applyBorder="1" applyAlignment="1">
      <alignment wrapText="1"/>
    </xf>
    <xf numFmtId="164" fontId="2" fillId="0" borderId="27" xfId="0" applyNumberFormat="1" applyFont="1" applyBorder="1" applyAlignment="1">
      <alignment horizontal="right" wrapText="1"/>
    </xf>
    <xf numFmtId="165" fontId="2" fillId="0" borderId="27" xfId="0" applyNumberFormat="1" applyFont="1" applyBorder="1" applyAlignment="1">
      <alignment horizontal="right" wrapText="1"/>
    </xf>
    <xf numFmtId="166" fontId="2" fillId="0" borderId="27" xfId="0" applyNumberFormat="1" applyFont="1" applyBorder="1" applyAlignment="1">
      <alignment horizontal="right" wrapText="1"/>
    </xf>
    <xf numFmtId="3" fontId="2" fillId="0" borderId="28" xfId="0" applyNumberFormat="1" applyFont="1" applyBorder="1" applyAlignment="1">
      <alignment horizontal="right" wrapText="1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horizontal="left" wrapText="1"/>
    </xf>
    <xf numFmtId="0" fontId="2" fillId="0" borderId="27" xfId="0" applyFont="1" applyBorder="1" applyAlignment="1">
      <alignment wrapText="1"/>
    </xf>
    <xf numFmtId="0" fontId="2" fillId="0" borderId="25" xfId="0" applyFont="1" applyBorder="1" applyAlignment="1">
      <alignment textRotation="90" wrapText="1"/>
    </xf>
    <xf numFmtId="44" fontId="3" fillId="0" borderId="17" xfId="0" applyNumberFormat="1" applyFont="1" applyBorder="1" applyAlignment="1">
      <alignment horizontal="right"/>
    </xf>
    <xf numFmtId="44" fontId="3" fillId="0" borderId="18" xfId="1" applyFont="1" applyBorder="1" applyAlignment="1">
      <alignment horizontal="right"/>
    </xf>
    <xf numFmtId="2" fontId="3" fillId="0" borderId="17" xfId="0" applyNumberFormat="1" applyFont="1" applyBorder="1" applyAlignment="1">
      <alignment horizontal="right" wrapText="1"/>
    </xf>
    <xf numFmtId="166" fontId="3" fillId="0" borderId="16" xfId="0" applyNumberFormat="1" applyFont="1" applyBorder="1" applyAlignment="1">
      <alignment horizontal="right" wrapText="1"/>
    </xf>
    <xf numFmtId="0" fontId="3" fillId="0" borderId="18" xfId="0" applyFont="1" applyBorder="1" applyAlignment="1">
      <alignment horizontal="right" wrapText="1"/>
    </xf>
    <xf numFmtId="44" fontId="3" fillId="0" borderId="3" xfId="0" applyNumberFormat="1" applyFont="1" applyBorder="1" applyAlignment="1">
      <alignment horizontal="right"/>
    </xf>
    <xf numFmtId="44" fontId="3" fillId="0" borderId="2" xfId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wrapText="1"/>
    </xf>
    <xf numFmtId="166" fontId="3" fillId="0" borderId="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4" fontId="0" fillId="0" borderId="0" xfId="0" applyNumberForma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"/>
  <sheetViews>
    <sheetView zoomScale="90" zoomScaleNormal="90" workbookViewId="0">
      <pane ySplit="1" topLeftCell="A4" activePane="bottomLeft" state="frozen"/>
      <selection pane="bottomLeft" activeCell="J3" sqref="J3"/>
    </sheetView>
  </sheetViews>
  <sheetFormatPr defaultColWidth="9.140625" defaultRowHeight="15"/>
  <cols>
    <col min="1" max="1" width="13.140625" customWidth="1"/>
    <col min="2" max="2" width="18.85546875" customWidth="1"/>
    <col min="3" max="3" width="14.7109375" customWidth="1"/>
    <col min="4" max="4" width="10.140625" customWidth="1"/>
    <col min="5" max="5" width="12.42578125" customWidth="1"/>
    <col min="6" max="6" width="19.28515625" customWidth="1"/>
    <col min="7" max="7" width="10.85546875" customWidth="1"/>
    <col min="8" max="8" width="14.140625" customWidth="1"/>
    <col min="10" max="10" width="10.42578125" customWidth="1"/>
    <col min="11" max="11" width="12.140625" bestFit="1" customWidth="1"/>
    <col min="12" max="12" width="61.42578125" customWidth="1"/>
    <col min="13" max="13" width="42.42578125" customWidth="1"/>
  </cols>
  <sheetData>
    <row r="1" spans="1:12" ht="65.25" thickBot="1">
      <c r="A1" s="4" t="s">
        <v>0</v>
      </c>
      <c r="B1" s="5" t="s">
        <v>1</v>
      </c>
      <c r="C1" s="5" t="s">
        <v>2</v>
      </c>
      <c r="D1" s="9" t="s">
        <v>3</v>
      </c>
      <c r="E1" s="8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12" t="s">
        <v>9</v>
      </c>
      <c r="K1" s="6" t="s">
        <v>10</v>
      </c>
    </row>
    <row r="2" spans="1:12" ht="153.75" customHeight="1">
      <c r="A2" s="19" t="s">
        <v>11</v>
      </c>
      <c r="B2" s="20" t="s">
        <v>12</v>
      </c>
      <c r="C2" s="20" t="s">
        <v>13</v>
      </c>
      <c r="D2" s="19" t="s">
        <v>14</v>
      </c>
      <c r="E2" s="19" t="s">
        <v>15</v>
      </c>
      <c r="F2" s="20" t="s">
        <v>16</v>
      </c>
      <c r="G2" s="20" t="s">
        <v>17</v>
      </c>
      <c r="H2" s="20" t="s">
        <v>18</v>
      </c>
      <c r="I2" s="21" t="s">
        <v>19</v>
      </c>
      <c r="J2" s="22" t="s">
        <v>20</v>
      </c>
      <c r="K2" s="23" t="s">
        <v>21</v>
      </c>
    </row>
    <row r="3" spans="1:12" ht="42" customHeight="1">
      <c r="A3" s="44" t="s">
        <v>22</v>
      </c>
      <c r="B3" s="42" t="s">
        <v>23</v>
      </c>
      <c r="C3" s="42" t="s">
        <v>24</v>
      </c>
      <c r="D3" s="7"/>
      <c r="E3" s="10">
        <v>11</v>
      </c>
      <c r="F3" s="1">
        <v>1</v>
      </c>
      <c r="G3" s="3">
        <f>E3*F3</f>
        <v>11</v>
      </c>
      <c r="H3" s="2">
        <v>2</v>
      </c>
      <c r="I3" s="11">
        <f>G3*H3</f>
        <v>22</v>
      </c>
      <c r="J3" s="13">
        <v>29.58</v>
      </c>
      <c r="K3" s="14">
        <f>+J3*I3</f>
        <v>650.76</v>
      </c>
      <c r="L3" s="46"/>
    </row>
    <row r="4" spans="1:12" ht="42" customHeight="1">
      <c r="A4" s="44" t="s">
        <v>25</v>
      </c>
      <c r="B4" s="42" t="s">
        <v>23</v>
      </c>
      <c r="C4" s="42" t="s">
        <v>24</v>
      </c>
      <c r="D4" s="36"/>
      <c r="E4" s="37">
        <v>139</v>
      </c>
      <c r="F4" s="38">
        <v>1</v>
      </c>
      <c r="G4" s="39">
        <v>139</v>
      </c>
      <c r="H4" s="40">
        <v>2</v>
      </c>
      <c r="I4" s="41">
        <f>+G4*H4</f>
        <v>278</v>
      </c>
      <c r="J4" s="43">
        <v>29.58</v>
      </c>
      <c r="K4" s="14">
        <f>+J4*I4</f>
        <v>8223.24</v>
      </c>
    </row>
    <row r="5" spans="1:12" ht="42" customHeight="1" thickBot="1">
      <c r="A5" s="45" t="s">
        <v>26</v>
      </c>
      <c r="B5" s="43" t="s">
        <v>27</v>
      </c>
      <c r="C5" s="15" t="s">
        <v>28</v>
      </c>
      <c r="D5" s="16"/>
      <c r="E5" s="33">
        <v>89</v>
      </c>
      <c r="F5" s="17">
        <v>2</v>
      </c>
      <c r="G5" s="15">
        <f>+E5*F5</f>
        <v>178</v>
      </c>
      <c r="H5" s="34">
        <v>1.2</v>
      </c>
      <c r="I5" s="35">
        <f>+G5*H5</f>
        <v>213.6</v>
      </c>
      <c r="J5" s="43">
        <v>29.58</v>
      </c>
      <c r="K5" s="18">
        <f>+J5*I5</f>
        <v>6318.2879999999996</v>
      </c>
    </row>
    <row r="6" spans="1:12" ht="16.5" thickTop="1" thickBot="1">
      <c r="A6" s="24"/>
      <c r="B6" s="25" t="s">
        <v>29</v>
      </c>
      <c r="C6" s="26"/>
      <c r="D6" s="31"/>
      <c r="E6" s="32">
        <f>+E3+E5+E4</f>
        <v>239</v>
      </c>
      <c r="F6" s="27">
        <f>+G6/E6</f>
        <v>1.3723849372384938</v>
      </c>
      <c r="G6" s="28">
        <f>SUM(G3:G5)</f>
        <v>328</v>
      </c>
      <c r="H6" s="27">
        <f>+I6/G6</f>
        <v>1.5658536585365854</v>
      </c>
      <c r="I6" s="47">
        <f>SUM(I3:I5)</f>
        <v>513.6</v>
      </c>
      <c r="J6" s="29"/>
      <c r="K6" s="30">
        <f>SUM(K3:K5)</f>
        <v>15192.288</v>
      </c>
    </row>
    <row r="7" spans="1:12">
      <c r="B7" s="75" t="s">
        <v>30</v>
      </c>
      <c r="K7" s="74">
        <v>20205.740000000002</v>
      </c>
    </row>
  </sheetData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BBEBE-0CD9-42E1-9D6D-34539573330C}">
  <dimension ref="A1:K6"/>
  <sheetViews>
    <sheetView tabSelected="1" topLeftCell="B1" workbookViewId="0">
      <selection activeCell="B2" sqref="B2"/>
    </sheetView>
  </sheetViews>
  <sheetFormatPr defaultRowHeight="15"/>
  <cols>
    <col min="1" max="1" width="13.140625" customWidth="1"/>
    <col min="2" max="2" width="18.85546875" customWidth="1"/>
    <col min="3" max="3" width="14.7109375" customWidth="1"/>
    <col min="4" max="4" width="10.140625" customWidth="1"/>
    <col min="5" max="5" width="12.42578125" customWidth="1"/>
    <col min="6" max="6" width="19.28515625" customWidth="1"/>
    <col min="7" max="7" width="10.85546875" customWidth="1"/>
    <col min="8" max="8" width="14.140625" customWidth="1"/>
    <col min="10" max="10" width="10.42578125" customWidth="1"/>
    <col min="11" max="11" width="12.140625" bestFit="1" customWidth="1"/>
  </cols>
  <sheetData>
    <row r="1" spans="1:11" ht="51.75" customHeight="1">
      <c r="A1" s="4" t="s">
        <v>0</v>
      </c>
      <c r="B1" s="5" t="s">
        <v>31</v>
      </c>
      <c r="C1" s="5" t="s">
        <v>2</v>
      </c>
      <c r="D1" s="9" t="s">
        <v>3</v>
      </c>
      <c r="E1" s="8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12" t="s">
        <v>9</v>
      </c>
      <c r="K1" s="6" t="s">
        <v>10</v>
      </c>
    </row>
    <row r="2" spans="1:11" ht="27">
      <c r="A2" s="44" t="s">
        <v>32</v>
      </c>
      <c r="B2" s="42" t="s">
        <v>33</v>
      </c>
      <c r="C2" s="42" t="s">
        <v>28</v>
      </c>
      <c r="D2" s="7"/>
      <c r="E2" s="73">
        <v>7</v>
      </c>
      <c r="F2" s="72">
        <v>22</v>
      </c>
      <c r="G2" s="71">
        <v>150</v>
      </c>
      <c r="H2" s="2">
        <v>0.41599999999999998</v>
      </c>
      <c r="I2" s="11">
        <f>G2*H2</f>
        <v>62.4</v>
      </c>
      <c r="J2" s="70">
        <v>49.24</v>
      </c>
      <c r="K2" s="69">
        <f>+J2*I2</f>
        <v>3072.576</v>
      </c>
    </row>
    <row r="3" spans="1:11" ht="27">
      <c r="A3" s="45" t="s">
        <v>32</v>
      </c>
      <c r="B3" s="43" t="s">
        <v>34</v>
      </c>
      <c r="C3" s="15" t="s">
        <v>28</v>
      </c>
      <c r="D3" s="16"/>
      <c r="E3" s="68">
        <v>1</v>
      </c>
      <c r="F3" s="67">
        <v>30</v>
      </c>
      <c r="G3" s="67">
        <f>F3*E3</f>
        <v>30</v>
      </c>
      <c r="H3" s="34">
        <v>0.16700000000000001</v>
      </c>
      <c r="I3" s="66">
        <f>+G3*H3</f>
        <v>5.0100000000000007</v>
      </c>
      <c r="J3" s="65">
        <v>53.67</v>
      </c>
      <c r="K3" s="64">
        <f>+J3*I3</f>
        <v>268.88670000000002</v>
      </c>
    </row>
    <row r="4" spans="1:11">
      <c r="A4" s="63"/>
      <c r="B4" s="62" t="s">
        <v>29</v>
      </c>
      <c r="C4" s="61"/>
      <c r="D4" s="60"/>
      <c r="E4" s="59">
        <f>+E2+E3</f>
        <v>8</v>
      </c>
      <c r="F4" s="58">
        <f>+G4/E4</f>
        <v>22.5</v>
      </c>
      <c r="G4" s="57">
        <f>SUM(G2:G3)</f>
        <v>180</v>
      </c>
      <c r="H4" s="56">
        <f>+I4/G4</f>
        <v>0.3745</v>
      </c>
      <c r="I4" s="55">
        <f>SUM(I2:I3)</f>
        <v>67.41</v>
      </c>
      <c r="J4" s="54"/>
      <c r="K4" s="53">
        <f>SUM(K2:K3)</f>
        <v>3341.4627</v>
      </c>
    </row>
    <row r="5" spans="1:11">
      <c r="A5" s="52"/>
      <c r="B5" s="51" t="s">
        <v>30</v>
      </c>
      <c r="C5" s="51"/>
      <c r="D5" s="51"/>
      <c r="E5" s="50"/>
      <c r="F5" s="50"/>
      <c r="G5" s="50"/>
      <c r="H5" s="50"/>
      <c r="I5" s="50"/>
      <c r="J5" s="50"/>
      <c r="K5" s="49">
        <f>K4*0.33+K4</f>
        <v>4444.145391</v>
      </c>
    </row>
    <row r="6" spans="1:11">
      <c r="E6" s="48"/>
      <c r="F6" s="48"/>
      <c r="G6" s="48"/>
      <c r="H6" s="48"/>
      <c r="I6" s="48"/>
      <c r="J6" s="48"/>
      <c r="K6" s="4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590a5f52-8711-4e67-af7a-6abdfabc70dc">
      <Terms xmlns="http://schemas.microsoft.com/office/infopath/2007/PartnerControls"/>
    </lcf76f155ced4ddcb4097134ff3c332f>
    <TaxCatchAll xmlns="60cf1a2f-77d6-4b43-a0be-7db484686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62919477D694B853821E1DC4772D3" ma:contentTypeVersion="14" ma:contentTypeDescription="Create a new document." ma:contentTypeScope="" ma:versionID="26559ff10e24d3ae43bf96755e41fd6d">
  <xsd:schema xmlns:xsd="http://www.w3.org/2001/XMLSchema" xmlns:xs="http://www.w3.org/2001/XMLSchema" xmlns:p="http://schemas.microsoft.com/office/2006/metadata/properties" xmlns:ns2="590a5f52-8711-4e67-af7a-6abdfabc70dc" xmlns:ns3="60cf1a2f-77d6-4b43-a0be-7db4846861d7" targetNamespace="http://schemas.microsoft.com/office/2006/metadata/properties" ma:root="true" ma:fieldsID="400b1908ccc829d99b222b9d74d5a2b2" ns2:_="" ns3:_="">
    <xsd:import namespace="590a5f52-8711-4e67-af7a-6abdfabc70dc"/>
    <xsd:import namespace="60cf1a2f-77d6-4b43-a0be-7db484686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a5f52-8711-4e67-af7a-6abdfabc70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f1a2f-77d6-4b43-a0be-7db484686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22efefd-3d80-4c8c-81fa-7d87c6b3bddd}" ma:internalName="TaxCatchAll" ma:showField="CatchAllData" ma:web="60cf1a2f-77d6-4b43-a0be-7db484686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35B21A-079E-4704-B46D-031E7ACA7875}"/>
</file>

<file path=customXml/itemProps2.xml><?xml version="1.0" encoding="utf-8"?>
<ds:datastoreItem xmlns:ds="http://schemas.openxmlformats.org/officeDocument/2006/customXml" ds:itemID="{A30E0E67-CA88-4439-9995-1BD02DF171E2}"/>
</file>

<file path=customXml/itemProps3.xml><?xml version="1.0" encoding="utf-8"?>
<ds:datastoreItem xmlns:ds="http://schemas.openxmlformats.org/officeDocument/2006/customXml" ds:itemID="{93B4627C-39BC-494E-A3A3-5E1EC74885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/>
  <cp:revision/>
  <dcterms:created xsi:type="dcterms:W3CDTF">2013-01-08T21:49:18Z</dcterms:created>
  <dcterms:modified xsi:type="dcterms:W3CDTF">2023-10-04T15:33:56Z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0x01010033D62919477D694B853821E1DC4772D3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  <property fmtid="{D5CDD505-2E9C-101B-9397-08002B2CF9AE}" pid="9" name="MediaServiceImageTags">
    <vt:lpwstr/>
  </property>
</Properties>
</file>