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tion Collection\1018 Collections\1018-0167 Eagle Take Permits and Fees\2020 Reinstatement\"/>
    </mc:Choice>
  </mc:AlternateContent>
  <bookViews>
    <workbookView xWindow="0" yWindow="0" windowWidth="23040" windowHeight="10350"/>
  </bookViews>
  <sheets>
    <sheet name="SSA Detailed Calcs" sheetId="2" r:id="rId1"/>
  </sheets>
  <calcPr calcId="162913" fullPrecision="0"/>
</workbook>
</file>

<file path=xl/calcChain.xml><?xml version="1.0" encoding="utf-8"?>
<calcChain xmlns="http://schemas.openxmlformats.org/spreadsheetml/2006/main">
  <c r="J393" i="2" l="1"/>
  <c r="B73" i="2" l="1"/>
  <c r="D71" i="2"/>
  <c r="F71" i="2" s="1"/>
  <c r="H71" i="2" s="1"/>
  <c r="D69" i="2"/>
  <c r="F70" i="2" s="1"/>
  <c r="H70" i="2" s="1"/>
  <c r="D67" i="2"/>
  <c r="F68" i="2" s="1"/>
  <c r="H68" i="2" s="1"/>
  <c r="B65" i="2"/>
  <c r="D63" i="2"/>
  <c r="J63" i="2" s="1"/>
  <c r="D61" i="2"/>
  <c r="F61" i="2" s="1"/>
  <c r="H61" i="2" s="1"/>
  <c r="D59" i="2"/>
  <c r="F60" i="2" s="1"/>
  <c r="H60" i="2" s="1"/>
  <c r="J71" i="2" l="1"/>
  <c r="F72" i="2"/>
  <c r="H72" i="2" s="1"/>
  <c r="F69" i="2"/>
  <c r="H69" i="2" s="1"/>
  <c r="F67" i="2"/>
  <c r="J69" i="2"/>
  <c r="J67" i="2"/>
  <c r="D73" i="2"/>
  <c r="L73" i="2" s="1"/>
  <c r="J61" i="2"/>
  <c r="J59" i="2"/>
  <c r="D65" i="2"/>
  <c r="L65" i="2" s="1"/>
  <c r="F64" i="2"/>
  <c r="H64" i="2" s="1"/>
  <c r="F59" i="2"/>
  <c r="F62" i="2"/>
  <c r="H62" i="2" s="1"/>
  <c r="F63" i="2"/>
  <c r="H63" i="2" s="1"/>
  <c r="B9" i="2"/>
  <c r="D7" i="2"/>
  <c r="J7" i="2" s="1"/>
  <c r="D5" i="2"/>
  <c r="F5" i="2" s="1"/>
  <c r="H5" i="2" s="1"/>
  <c r="D3" i="2"/>
  <c r="F3" i="2" s="1"/>
  <c r="B17" i="2"/>
  <c r="D15" i="2"/>
  <c r="F15" i="2" s="1"/>
  <c r="H15" i="2" s="1"/>
  <c r="D13" i="2"/>
  <c r="F14" i="2" s="1"/>
  <c r="H14" i="2" s="1"/>
  <c r="D11" i="2"/>
  <c r="J73" i="2" l="1"/>
  <c r="F73" i="2"/>
  <c r="H67" i="2"/>
  <c r="H73" i="2" s="1"/>
  <c r="F8" i="2"/>
  <c r="H8" i="2" s="1"/>
  <c r="D17" i="2"/>
  <c r="L17" i="2" s="1"/>
  <c r="J65" i="2"/>
  <c r="H59" i="2"/>
  <c r="H65" i="2" s="1"/>
  <c r="F65" i="2"/>
  <c r="J5" i="2"/>
  <c r="H3" i="2"/>
  <c r="F6" i="2"/>
  <c r="H6" i="2" s="1"/>
  <c r="F7" i="2"/>
  <c r="H7" i="2" s="1"/>
  <c r="J3" i="2"/>
  <c r="D9" i="2"/>
  <c r="L9" i="2" s="1"/>
  <c r="F4" i="2"/>
  <c r="H4" i="2" s="1"/>
  <c r="J11" i="2"/>
  <c r="F12" i="2"/>
  <c r="H12" i="2" s="1"/>
  <c r="F13" i="2"/>
  <c r="H13" i="2" s="1"/>
  <c r="J15" i="2"/>
  <c r="F16" i="2"/>
  <c r="H16" i="2" s="1"/>
  <c r="F11" i="2"/>
  <c r="J13" i="2"/>
  <c r="B41" i="2"/>
  <c r="D39" i="2"/>
  <c r="J39" i="2" s="1"/>
  <c r="D37" i="2"/>
  <c r="F37" i="2" s="1"/>
  <c r="H37" i="2" s="1"/>
  <c r="D35" i="2"/>
  <c r="F36" i="2" s="1"/>
  <c r="H36" i="2" s="1"/>
  <c r="B33" i="2"/>
  <c r="D31" i="2"/>
  <c r="J31" i="2" s="1"/>
  <c r="D29" i="2"/>
  <c r="F29" i="2" s="1"/>
  <c r="H29" i="2" s="1"/>
  <c r="D27" i="2"/>
  <c r="F28" i="2" s="1"/>
  <c r="H28" i="2" s="1"/>
  <c r="B25" i="2"/>
  <c r="D23" i="2"/>
  <c r="J23" i="2" s="1"/>
  <c r="D21" i="2"/>
  <c r="F21" i="2" s="1"/>
  <c r="H21" i="2" s="1"/>
  <c r="D19" i="2"/>
  <c r="F20" i="2" s="1"/>
  <c r="H20" i="2" s="1"/>
  <c r="B392" i="2"/>
  <c r="D390" i="2"/>
  <c r="J390" i="2" s="1"/>
  <c r="D388" i="2"/>
  <c r="F388" i="2" s="1"/>
  <c r="H388" i="2" s="1"/>
  <c r="D386" i="2"/>
  <c r="F386" i="2" s="1"/>
  <c r="B384" i="2"/>
  <c r="D382" i="2"/>
  <c r="J382" i="2" s="1"/>
  <c r="D380" i="2"/>
  <c r="F380" i="2" s="1"/>
  <c r="H380" i="2" s="1"/>
  <c r="D378" i="2"/>
  <c r="F379" i="2" s="1"/>
  <c r="H379" i="2" s="1"/>
  <c r="B371" i="2"/>
  <c r="D369" i="2"/>
  <c r="F369" i="2" s="1"/>
  <c r="H369" i="2" s="1"/>
  <c r="D367" i="2"/>
  <c r="F368" i="2" s="1"/>
  <c r="H368" i="2" s="1"/>
  <c r="D365" i="2"/>
  <c r="J365" i="2" s="1"/>
  <c r="B363" i="2"/>
  <c r="D361" i="2"/>
  <c r="J361" i="2" s="1"/>
  <c r="D359" i="2"/>
  <c r="F360" i="2" s="1"/>
  <c r="H360" i="2" s="1"/>
  <c r="D357" i="2"/>
  <c r="F358" i="2" s="1"/>
  <c r="H358" i="2" s="1"/>
  <c r="B355" i="2"/>
  <c r="D353" i="2"/>
  <c r="F353" i="2" s="1"/>
  <c r="H353" i="2" s="1"/>
  <c r="D351" i="2"/>
  <c r="F351" i="2" s="1"/>
  <c r="H351" i="2" s="1"/>
  <c r="D349" i="2"/>
  <c r="J349" i="2" s="1"/>
  <c r="B347" i="2"/>
  <c r="D345" i="2"/>
  <c r="J345" i="2" s="1"/>
  <c r="D343" i="2"/>
  <c r="F344" i="2" s="1"/>
  <c r="H344" i="2" s="1"/>
  <c r="D341" i="2"/>
  <c r="F342" i="2" s="1"/>
  <c r="H342" i="2" s="1"/>
  <c r="B339" i="2"/>
  <c r="D337" i="2"/>
  <c r="J337" i="2" s="1"/>
  <c r="D335" i="2"/>
  <c r="F335" i="2" s="1"/>
  <c r="H335" i="2" s="1"/>
  <c r="D333" i="2"/>
  <c r="F334" i="2" s="1"/>
  <c r="H334" i="2" s="1"/>
  <c r="B331" i="2"/>
  <c r="D329" i="2"/>
  <c r="J329" i="2" s="1"/>
  <c r="D327" i="2"/>
  <c r="F328" i="2" s="1"/>
  <c r="H328" i="2" s="1"/>
  <c r="D325" i="2"/>
  <c r="J325" i="2" s="1"/>
  <c r="B323" i="2"/>
  <c r="D321" i="2"/>
  <c r="J321" i="2" s="1"/>
  <c r="D319" i="2"/>
  <c r="F319" i="2" s="1"/>
  <c r="H319" i="2" s="1"/>
  <c r="D317" i="2"/>
  <c r="F318" i="2" s="1"/>
  <c r="H318" i="2" s="1"/>
  <c r="B315" i="2"/>
  <c r="D313" i="2"/>
  <c r="J313" i="2" s="1"/>
  <c r="D311" i="2"/>
  <c r="F311" i="2" s="1"/>
  <c r="H311" i="2" s="1"/>
  <c r="D309" i="2"/>
  <c r="J309" i="2" s="1"/>
  <c r="B307" i="2"/>
  <c r="D305" i="2"/>
  <c r="J305" i="2" s="1"/>
  <c r="D303" i="2"/>
  <c r="F303" i="2" s="1"/>
  <c r="H303" i="2" s="1"/>
  <c r="D301" i="2"/>
  <c r="B299" i="2"/>
  <c r="D297" i="2"/>
  <c r="J297" i="2" s="1"/>
  <c r="D295" i="2"/>
  <c r="F295" i="2" s="1"/>
  <c r="H295" i="2" s="1"/>
  <c r="D293" i="2"/>
  <c r="F294" i="2" s="1"/>
  <c r="H294" i="2" s="1"/>
  <c r="B281" i="2"/>
  <c r="D279" i="2"/>
  <c r="J279" i="2" s="1"/>
  <c r="D277" i="2"/>
  <c r="F277" i="2" s="1"/>
  <c r="H277" i="2" s="1"/>
  <c r="D275" i="2"/>
  <c r="F276" i="2" s="1"/>
  <c r="H276" i="2" s="1"/>
  <c r="B273" i="2"/>
  <c r="D271" i="2"/>
  <c r="J271" i="2" s="1"/>
  <c r="D269" i="2"/>
  <c r="F269" i="2" s="1"/>
  <c r="H269" i="2" s="1"/>
  <c r="D267" i="2"/>
  <c r="F268" i="2" s="1"/>
  <c r="H268" i="2" s="1"/>
  <c r="B265" i="2"/>
  <c r="D263" i="2"/>
  <c r="F263" i="2" s="1"/>
  <c r="H263" i="2" s="1"/>
  <c r="D261" i="2"/>
  <c r="F262" i="2" s="1"/>
  <c r="H262" i="2" s="1"/>
  <c r="D259" i="2"/>
  <c r="F259" i="2" s="1"/>
  <c r="B257" i="2"/>
  <c r="D255" i="2"/>
  <c r="J255" i="2" s="1"/>
  <c r="D253" i="2"/>
  <c r="F253" i="2" s="1"/>
  <c r="H253" i="2" s="1"/>
  <c r="D251" i="2"/>
  <c r="F252" i="2" s="1"/>
  <c r="H252" i="2" s="1"/>
  <c r="B249" i="2"/>
  <c r="D247" i="2"/>
  <c r="J247" i="2" s="1"/>
  <c r="D245" i="2"/>
  <c r="F245" i="2" s="1"/>
  <c r="H245" i="2" s="1"/>
  <c r="D243" i="2"/>
  <c r="F244" i="2" s="1"/>
  <c r="H244" i="2" s="1"/>
  <c r="B241" i="2"/>
  <c r="D239" i="2"/>
  <c r="J239" i="2" s="1"/>
  <c r="D237" i="2"/>
  <c r="F237" i="2" s="1"/>
  <c r="H237" i="2" s="1"/>
  <c r="D235" i="2"/>
  <c r="F236" i="2" s="1"/>
  <c r="H236" i="2" s="1"/>
  <c r="B233" i="2"/>
  <c r="D231" i="2"/>
  <c r="J231" i="2" s="1"/>
  <c r="D229" i="2"/>
  <c r="F229" i="2" s="1"/>
  <c r="H229" i="2" s="1"/>
  <c r="D227" i="2"/>
  <c r="J227" i="2" s="1"/>
  <c r="B225" i="2"/>
  <c r="D223" i="2"/>
  <c r="J223" i="2" s="1"/>
  <c r="D221" i="2"/>
  <c r="F221" i="2" s="1"/>
  <c r="H221" i="2" s="1"/>
  <c r="D219" i="2"/>
  <c r="F219" i="2" s="1"/>
  <c r="B217" i="2"/>
  <c r="D215" i="2"/>
  <c r="J215" i="2" s="1"/>
  <c r="D213" i="2"/>
  <c r="F213" i="2" s="1"/>
  <c r="H213" i="2" s="1"/>
  <c r="D211" i="2"/>
  <c r="F212" i="2" s="1"/>
  <c r="H212" i="2" s="1"/>
  <c r="B209" i="2"/>
  <c r="D207" i="2"/>
  <c r="J207" i="2" s="1"/>
  <c r="D205" i="2"/>
  <c r="F205" i="2" s="1"/>
  <c r="H205" i="2" s="1"/>
  <c r="D203" i="2"/>
  <c r="F204" i="2" s="1"/>
  <c r="H204" i="2" s="1"/>
  <c r="B201" i="2"/>
  <c r="D199" i="2"/>
  <c r="J199" i="2" s="1"/>
  <c r="D197" i="2"/>
  <c r="F197" i="2" s="1"/>
  <c r="H197" i="2" s="1"/>
  <c r="D195" i="2"/>
  <c r="F195" i="2" s="1"/>
  <c r="B193" i="2"/>
  <c r="D191" i="2"/>
  <c r="J191" i="2" s="1"/>
  <c r="D189" i="2"/>
  <c r="F189" i="2" s="1"/>
  <c r="H189" i="2" s="1"/>
  <c r="D187" i="2"/>
  <c r="F188" i="2" s="1"/>
  <c r="H188" i="2" s="1"/>
  <c r="B185" i="2"/>
  <c r="D183" i="2"/>
  <c r="J183" i="2" s="1"/>
  <c r="D181" i="2"/>
  <c r="F181" i="2" s="1"/>
  <c r="H181" i="2" s="1"/>
  <c r="D179" i="2"/>
  <c r="B177" i="2"/>
  <c r="D175" i="2"/>
  <c r="J175" i="2" s="1"/>
  <c r="D173" i="2"/>
  <c r="F173" i="2" s="1"/>
  <c r="H173" i="2" s="1"/>
  <c r="D171" i="2"/>
  <c r="F171" i="2" s="1"/>
  <c r="B169" i="2"/>
  <c r="D167" i="2"/>
  <c r="F167" i="2" s="1"/>
  <c r="H167" i="2" s="1"/>
  <c r="D165" i="2"/>
  <c r="F165" i="2" s="1"/>
  <c r="H165" i="2" s="1"/>
  <c r="D163" i="2"/>
  <c r="B161" i="2"/>
  <c r="D159" i="2"/>
  <c r="J159" i="2" s="1"/>
  <c r="D157" i="2"/>
  <c r="F157" i="2" s="1"/>
  <c r="H157" i="2" s="1"/>
  <c r="D155" i="2"/>
  <c r="B153" i="2"/>
  <c r="D151" i="2"/>
  <c r="J151" i="2" s="1"/>
  <c r="D149" i="2"/>
  <c r="F149" i="2" s="1"/>
  <c r="H149" i="2" s="1"/>
  <c r="D147" i="2"/>
  <c r="B145" i="2"/>
  <c r="D143" i="2"/>
  <c r="F143" i="2" s="1"/>
  <c r="H143" i="2" s="1"/>
  <c r="D141" i="2"/>
  <c r="F142" i="2" s="1"/>
  <c r="H142" i="2" s="1"/>
  <c r="D139" i="2"/>
  <c r="F140" i="2" s="1"/>
  <c r="H140" i="2" s="1"/>
  <c r="B137" i="2"/>
  <c r="D135" i="2"/>
  <c r="F135" i="2" s="1"/>
  <c r="H135" i="2" s="1"/>
  <c r="D133" i="2"/>
  <c r="J133" i="2" s="1"/>
  <c r="D131" i="2"/>
  <c r="F132" i="2" s="1"/>
  <c r="H132" i="2" s="1"/>
  <c r="B129" i="2"/>
  <c r="D127" i="2"/>
  <c r="F127" i="2" s="1"/>
  <c r="H127" i="2" s="1"/>
  <c r="D125" i="2"/>
  <c r="J125" i="2" s="1"/>
  <c r="D123" i="2"/>
  <c r="F124" i="2" s="1"/>
  <c r="H124" i="2" s="1"/>
  <c r="B121" i="2"/>
  <c r="D119" i="2"/>
  <c r="J119" i="2" s="1"/>
  <c r="D117" i="2"/>
  <c r="F117" i="2" s="1"/>
  <c r="H117" i="2" s="1"/>
  <c r="D115" i="2"/>
  <c r="B113" i="2"/>
  <c r="D111" i="2"/>
  <c r="F112" i="2" s="1"/>
  <c r="H112" i="2" s="1"/>
  <c r="D109" i="2"/>
  <c r="J109" i="2" s="1"/>
  <c r="D107" i="2"/>
  <c r="J17" i="2" l="1"/>
  <c r="J9" i="2"/>
  <c r="H9" i="2"/>
  <c r="F9" i="2"/>
  <c r="F40" i="2"/>
  <c r="H40" i="2" s="1"/>
  <c r="F17" i="2"/>
  <c r="H11" i="2"/>
  <c r="H17" i="2" s="1"/>
  <c r="J37" i="2"/>
  <c r="F38" i="2"/>
  <c r="H38" i="2" s="1"/>
  <c r="J35" i="2"/>
  <c r="D41" i="2"/>
  <c r="L41" i="2" s="1"/>
  <c r="F35" i="2"/>
  <c r="F39" i="2"/>
  <c r="H39" i="2" s="1"/>
  <c r="F32" i="2"/>
  <c r="H32" i="2" s="1"/>
  <c r="F27" i="2"/>
  <c r="J29" i="2"/>
  <c r="H30" i="2"/>
  <c r="J27" i="2"/>
  <c r="D33" i="2"/>
  <c r="L33" i="2" s="1"/>
  <c r="F31" i="2"/>
  <c r="H31" i="2" s="1"/>
  <c r="F24" i="2"/>
  <c r="H24" i="2" s="1"/>
  <c r="F19" i="2"/>
  <c r="J21" i="2"/>
  <c r="F22" i="2"/>
  <c r="H22" i="2" s="1"/>
  <c r="J19" i="2"/>
  <c r="D25" i="2"/>
  <c r="L25" i="2" s="1"/>
  <c r="F23" i="2"/>
  <c r="H23" i="2" s="1"/>
  <c r="J388" i="2"/>
  <c r="F389" i="2"/>
  <c r="H389" i="2" s="1"/>
  <c r="F391" i="2"/>
  <c r="H391" i="2" s="1"/>
  <c r="H386" i="2"/>
  <c r="J386" i="2"/>
  <c r="D392" i="2"/>
  <c r="L392" i="2" s="1"/>
  <c r="F387" i="2"/>
  <c r="H387" i="2" s="1"/>
  <c r="F390" i="2"/>
  <c r="H390" i="2" s="1"/>
  <c r="F378" i="2"/>
  <c r="J380" i="2"/>
  <c r="F383" i="2"/>
  <c r="H383" i="2" s="1"/>
  <c r="F381" i="2"/>
  <c r="H381" i="2" s="1"/>
  <c r="J378" i="2"/>
  <c r="D384" i="2"/>
  <c r="F382" i="2"/>
  <c r="H382" i="2" s="1"/>
  <c r="F370" i="2"/>
  <c r="H370" i="2" s="1"/>
  <c r="J369" i="2"/>
  <c r="J367" i="2"/>
  <c r="F367" i="2"/>
  <c r="H367" i="2" s="1"/>
  <c r="F365" i="2"/>
  <c r="D371" i="2"/>
  <c r="L371" i="2" s="1"/>
  <c r="F366" i="2"/>
  <c r="H366" i="2" s="1"/>
  <c r="F346" i="2"/>
  <c r="H346" i="2" s="1"/>
  <c r="F362" i="2"/>
  <c r="H362" i="2" s="1"/>
  <c r="F359" i="2"/>
  <c r="H359" i="2" s="1"/>
  <c r="J359" i="2"/>
  <c r="J357" i="2"/>
  <c r="D363" i="2"/>
  <c r="L363" i="2" s="1"/>
  <c r="F357" i="2"/>
  <c r="F361" i="2"/>
  <c r="H361" i="2" s="1"/>
  <c r="J353" i="2"/>
  <c r="F354" i="2"/>
  <c r="H354" i="2" s="1"/>
  <c r="F352" i="2"/>
  <c r="H352" i="2" s="1"/>
  <c r="J351" i="2"/>
  <c r="F349" i="2"/>
  <c r="D355" i="2"/>
  <c r="L355" i="2" s="1"/>
  <c r="F350" i="2"/>
  <c r="H350" i="2" s="1"/>
  <c r="F343" i="2"/>
  <c r="H343" i="2" s="1"/>
  <c r="J343" i="2"/>
  <c r="J341" i="2"/>
  <c r="D347" i="2"/>
  <c r="L347" i="2" s="1"/>
  <c r="F341" i="2"/>
  <c r="F345" i="2"/>
  <c r="H345" i="2" s="1"/>
  <c r="F338" i="2"/>
  <c r="H338" i="2" s="1"/>
  <c r="J335" i="2"/>
  <c r="F336" i="2"/>
  <c r="H336" i="2" s="1"/>
  <c r="F333" i="2"/>
  <c r="J333" i="2"/>
  <c r="D339" i="2"/>
  <c r="L339" i="2" s="1"/>
  <c r="F337" i="2"/>
  <c r="H337" i="2" s="1"/>
  <c r="F330" i="2"/>
  <c r="H330" i="2" s="1"/>
  <c r="F327" i="2"/>
  <c r="H327" i="2" s="1"/>
  <c r="J327" i="2"/>
  <c r="J331" i="2" s="1"/>
  <c r="F325" i="2"/>
  <c r="D331" i="2"/>
  <c r="L331" i="2" s="1"/>
  <c r="F326" i="2"/>
  <c r="H326" i="2" s="1"/>
  <c r="F329" i="2"/>
  <c r="H329" i="2" s="1"/>
  <c r="J311" i="2"/>
  <c r="J315" i="2" s="1"/>
  <c r="F312" i="2"/>
  <c r="H312" i="2" s="1"/>
  <c r="F314" i="2"/>
  <c r="H314" i="2" s="1"/>
  <c r="F317" i="2"/>
  <c r="F322" i="2"/>
  <c r="H322" i="2" s="1"/>
  <c r="F320" i="2"/>
  <c r="H320" i="2" s="1"/>
  <c r="J317" i="2"/>
  <c r="D323" i="2"/>
  <c r="L323" i="2" s="1"/>
  <c r="J319" i="2"/>
  <c r="F321" i="2"/>
  <c r="H321" i="2" s="1"/>
  <c r="F309" i="2"/>
  <c r="F310" i="2"/>
  <c r="H310" i="2" s="1"/>
  <c r="D315" i="2"/>
  <c r="L315" i="2" s="1"/>
  <c r="F313" i="2"/>
  <c r="H313" i="2" s="1"/>
  <c r="D307" i="2"/>
  <c r="L307" i="2" s="1"/>
  <c r="F302" i="2"/>
  <c r="H302" i="2" s="1"/>
  <c r="F306" i="2"/>
  <c r="H306" i="2" s="1"/>
  <c r="F301" i="2"/>
  <c r="J303" i="2"/>
  <c r="F304" i="2"/>
  <c r="H304" i="2" s="1"/>
  <c r="J301" i="2"/>
  <c r="F305" i="2"/>
  <c r="H305" i="2" s="1"/>
  <c r="F297" i="2"/>
  <c r="H297" i="2" s="1"/>
  <c r="F298" i="2"/>
  <c r="H298" i="2" s="1"/>
  <c r="F293" i="2"/>
  <c r="J295" i="2"/>
  <c r="F296" i="2"/>
  <c r="H296" i="2" s="1"/>
  <c r="J293" i="2"/>
  <c r="D299" i="2"/>
  <c r="L299" i="2" s="1"/>
  <c r="F272" i="2"/>
  <c r="H272" i="2" s="1"/>
  <c r="D281" i="2"/>
  <c r="L281" i="2" s="1"/>
  <c r="F280" i="2"/>
  <c r="H280" i="2" s="1"/>
  <c r="F278" i="2"/>
  <c r="H278" i="2" s="1"/>
  <c r="F275" i="2"/>
  <c r="J277" i="2"/>
  <c r="J275" i="2"/>
  <c r="F279" i="2"/>
  <c r="H279" i="2" s="1"/>
  <c r="F267" i="2"/>
  <c r="J269" i="2"/>
  <c r="J267" i="2"/>
  <c r="D273" i="2"/>
  <c r="L273" i="2" s="1"/>
  <c r="F270" i="2"/>
  <c r="H270" i="2" s="1"/>
  <c r="F271" i="2"/>
  <c r="H271" i="2" s="1"/>
  <c r="J259" i="2"/>
  <c r="F260" i="2"/>
  <c r="H260" i="2" s="1"/>
  <c r="D265" i="2"/>
  <c r="L265" i="2" s="1"/>
  <c r="H259" i="2"/>
  <c r="F264" i="2"/>
  <c r="H264" i="2" s="1"/>
  <c r="J261" i="2"/>
  <c r="F261" i="2"/>
  <c r="H261" i="2" s="1"/>
  <c r="J263" i="2"/>
  <c r="J229" i="2"/>
  <c r="J233" i="2" s="1"/>
  <c r="F224" i="2"/>
  <c r="H224" i="2" s="1"/>
  <c r="F256" i="2"/>
  <c r="H256" i="2" s="1"/>
  <c r="J253" i="2"/>
  <c r="F254" i="2"/>
  <c r="H254" i="2" s="1"/>
  <c r="F251" i="2"/>
  <c r="J251" i="2"/>
  <c r="D257" i="2"/>
  <c r="L257" i="2" s="1"/>
  <c r="F255" i="2"/>
  <c r="H255" i="2" s="1"/>
  <c r="F240" i="2"/>
  <c r="H240" i="2" s="1"/>
  <c r="F248" i="2"/>
  <c r="H248" i="2" s="1"/>
  <c r="F243" i="2"/>
  <c r="J245" i="2"/>
  <c r="J243" i="2"/>
  <c r="D249" i="2"/>
  <c r="L249" i="2" s="1"/>
  <c r="F246" i="2"/>
  <c r="H246" i="2" s="1"/>
  <c r="F247" i="2"/>
  <c r="H247" i="2" s="1"/>
  <c r="F235" i="2"/>
  <c r="J237" i="2"/>
  <c r="J235" i="2"/>
  <c r="D241" i="2"/>
  <c r="L241" i="2" s="1"/>
  <c r="F238" i="2"/>
  <c r="H238" i="2" s="1"/>
  <c r="F239" i="2"/>
  <c r="H239" i="2" s="1"/>
  <c r="J221" i="2"/>
  <c r="F230" i="2"/>
  <c r="H230" i="2" s="1"/>
  <c r="F222" i="2"/>
  <c r="H222" i="2" s="1"/>
  <c r="F232" i="2"/>
  <c r="H232" i="2" s="1"/>
  <c r="F227" i="2"/>
  <c r="D233" i="2"/>
  <c r="L233" i="2" s="1"/>
  <c r="F228" i="2"/>
  <c r="H228" i="2" s="1"/>
  <c r="F231" i="2"/>
  <c r="H231" i="2" s="1"/>
  <c r="H219" i="2"/>
  <c r="J219" i="2"/>
  <c r="D225" i="2"/>
  <c r="L225" i="2" s="1"/>
  <c r="F220" i="2"/>
  <c r="H220" i="2" s="1"/>
  <c r="F223" i="2"/>
  <c r="H223" i="2" s="1"/>
  <c r="J213" i="2"/>
  <c r="F214" i="2"/>
  <c r="H214" i="2" s="1"/>
  <c r="F216" i="2"/>
  <c r="H216" i="2" s="1"/>
  <c r="F211" i="2"/>
  <c r="J211" i="2"/>
  <c r="D217" i="2"/>
  <c r="L217" i="2" s="1"/>
  <c r="F215" i="2"/>
  <c r="H215" i="2" s="1"/>
  <c r="F208" i="2"/>
  <c r="H208" i="2" s="1"/>
  <c r="D185" i="2"/>
  <c r="L185" i="2" s="1"/>
  <c r="J205" i="2"/>
  <c r="F206" i="2"/>
  <c r="H206" i="2" s="1"/>
  <c r="D209" i="2"/>
  <c r="L209" i="2" s="1"/>
  <c r="F203" i="2"/>
  <c r="J203" i="2"/>
  <c r="F207" i="2"/>
  <c r="H207" i="2" s="1"/>
  <c r="J189" i="2"/>
  <c r="F200" i="2"/>
  <c r="H200" i="2" s="1"/>
  <c r="H195" i="2"/>
  <c r="J197" i="2"/>
  <c r="J195" i="2"/>
  <c r="D201" i="2"/>
  <c r="L201" i="2" s="1"/>
  <c r="F198" i="2"/>
  <c r="H198" i="2" s="1"/>
  <c r="F196" i="2"/>
  <c r="H196" i="2" s="1"/>
  <c r="F199" i="2"/>
  <c r="H199" i="2" s="1"/>
  <c r="F190" i="2"/>
  <c r="H190" i="2" s="1"/>
  <c r="F192" i="2"/>
  <c r="H192" i="2" s="1"/>
  <c r="F187" i="2"/>
  <c r="J187" i="2"/>
  <c r="D193" i="2"/>
  <c r="L193" i="2" s="1"/>
  <c r="F191" i="2"/>
  <c r="H191" i="2" s="1"/>
  <c r="F176" i="2"/>
  <c r="H176" i="2" s="1"/>
  <c r="F180" i="2"/>
  <c r="H180" i="2" s="1"/>
  <c r="F184" i="2"/>
  <c r="H184" i="2" s="1"/>
  <c r="F179" i="2"/>
  <c r="J181" i="2"/>
  <c r="F182" i="2"/>
  <c r="H182" i="2" s="1"/>
  <c r="J179" i="2"/>
  <c r="F183" i="2"/>
  <c r="H183" i="2" s="1"/>
  <c r="F168" i="2"/>
  <c r="H168" i="2" s="1"/>
  <c r="H171" i="2"/>
  <c r="J173" i="2"/>
  <c r="F174" i="2"/>
  <c r="H174" i="2" s="1"/>
  <c r="D177" i="2"/>
  <c r="L177" i="2" s="1"/>
  <c r="J171" i="2"/>
  <c r="F172" i="2"/>
  <c r="H172" i="2" s="1"/>
  <c r="F175" i="2"/>
  <c r="H175" i="2" s="1"/>
  <c r="D121" i="2"/>
  <c r="L121" i="2" s="1"/>
  <c r="J167" i="2"/>
  <c r="D169" i="2"/>
  <c r="L169" i="2" s="1"/>
  <c r="F163" i="2"/>
  <c r="J165" i="2"/>
  <c r="F166" i="2"/>
  <c r="H166" i="2" s="1"/>
  <c r="F164" i="2"/>
  <c r="H164" i="2" s="1"/>
  <c r="J163" i="2"/>
  <c r="D161" i="2"/>
  <c r="L161" i="2" s="1"/>
  <c r="J157" i="2"/>
  <c r="F156" i="2"/>
  <c r="H156" i="2" s="1"/>
  <c r="F160" i="2"/>
  <c r="H160" i="2" s="1"/>
  <c r="F155" i="2"/>
  <c r="F158" i="2"/>
  <c r="H158" i="2" s="1"/>
  <c r="J155" i="2"/>
  <c r="F159" i="2"/>
  <c r="H159" i="2" s="1"/>
  <c r="D153" i="2"/>
  <c r="L153" i="2" s="1"/>
  <c r="F148" i="2"/>
  <c r="H148" i="2" s="1"/>
  <c r="F147" i="2"/>
  <c r="F150" i="2"/>
  <c r="H150" i="2" s="1"/>
  <c r="F152" i="2"/>
  <c r="H152" i="2" s="1"/>
  <c r="J149" i="2"/>
  <c r="J147" i="2"/>
  <c r="F151" i="2"/>
  <c r="H151" i="2" s="1"/>
  <c r="F144" i="2"/>
  <c r="H144" i="2" s="1"/>
  <c r="F139" i="2"/>
  <c r="J141" i="2"/>
  <c r="J139" i="2"/>
  <c r="D145" i="2"/>
  <c r="L145" i="2" s="1"/>
  <c r="F141" i="2"/>
  <c r="H141" i="2" s="1"/>
  <c r="J143" i="2"/>
  <c r="F136" i="2"/>
  <c r="H136" i="2" s="1"/>
  <c r="J135" i="2"/>
  <c r="F134" i="2"/>
  <c r="H134" i="2" s="1"/>
  <c r="F133" i="2"/>
  <c r="H133" i="2" s="1"/>
  <c r="F131" i="2"/>
  <c r="J131" i="2"/>
  <c r="D137" i="2"/>
  <c r="L137" i="2" s="1"/>
  <c r="J127" i="2"/>
  <c r="F125" i="2"/>
  <c r="H125" i="2" s="1"/>
  <c r="F126" i="2"/>
  <c r="H126" i="2" s="1"/>
  <c r="F128" i="2"/>
  <c r="H128" i="2" s="1"/>
  <c r="F123" i="2"/>
  <c r="J123" i="2"/>
  <c r="D129" i="2"/>
  <c r="L129" i="2" s="1"/>
  <c r="F115" i="2"/>
  <c r="J117" i="2"/>
  <c r="J115" i="2"/>
  <c r="F116" i="2"/>
  <c r="H116" i="2" s="1"/>
  <c r="F119" i="2"/>
  <c r="H119" i="2" s="1"/>
  <c r="F120" i="2"/>
  <c r="H120" i="2" s="1"/>
  <c r="F118" i="2"/>
  <c r="H118" i="2" s="1"/>
  <c r="D113" i="2"/>
  <c r="L113" i="2" s="1"/>
  <c r="F110" i="2"/>
  <c r="H110" i="2" s="1"/>
  <c r="J107" i="2"/>
  <c r="F108" i="2"/>
  <c r="H108" i="2" s="1"/>
  <c r="F107" i="2"/>
  <c r="H107" i="2" s="1"/>
  <c r="F111" i="2"/>
  <c r="H111" i="2" s="1"/>
  <c r="F109" i="2"/>
  <c r="H109" i="2" s="1"/>
  <c r="J111" i="2"/>
  <c r="B105" i="2"/>
  <c r="D103" i="2"/>
  <c r="J103" i="2" s="1"/>
  <c r="D101" i="2"/>
  <c r="F101" i="2" s="1"/>
  <c r="H101" i="2" s="1"/>
  <c r="D99" i="2"/>
  <c r="F100" i="2" s="1"/>
  <c r="H100" i="2" s="1"/>
  <c r="B97" i="2"/>
  <c r="D95" i="2"/>
  <c r="J95" i="2" s="1"/>
  <c r="D93" i="2"/>
  <c r="F93" i="2" s="1"/>
  <c r="D91" i="2"/>
  <c r="B89" i="2"/>
  <c r="D87" i="2"/>
  <c r="J87" i="2" s="1"/>
  <c r="D85" i="2"/>
  <c r="F85" i="2" s="1"/>
  <c r="H85" i="2" s="1"/>
  <c r="D83" i="2"/>
  <c r="F83" i="2" s="1"/>
  <c r="B81" i="2"/>
  <c r="D79" i="2"/>
  <c r="J79" i="2" s="1"/>
  <c r="D77" i="2"/>
  <c r="F77" i="2" s="1"/>
  <c r="H77" i="2" s="1"/>
  <c r="D75" i="2"/>
  <c r="F76" i="2" s="1"/>
  <c r="H76" i="2" s="1"/>
  <c r="B57" i="2"/>
  <c r="D55" i="2"/>
  <c r="J55" i="2" s="1"/>
  <c r="D53" i="2"/>
  <c r="F53" i="2" s="1"/>
  <c r="H53" i="2" s="1"/>
  <c r="D51" i="2"/>
  <c r="F52" i="2" s="1"/>
  <c r="H52" i="2" s="1"/>
  <c r="B49" i="2"/>
  <c r="D47" i="2"/>
  <c r="F48" i="2" s="1"/>
  <c r="H48" i="2" s="1"/>
  <c r="D45" i="2"/>
  <c r="F46" i="2" s="1"/>
  <c r="H46" i="2" s="1"/>
  <c r="D43" i="2"/>
  <c r="F43" i="2" s="1"/>
  <c r="L384" i="2" l="1"/>
  <c r="J33" i="2"/>
  <c r="J41" i="2"/>
  <c r="F41" i="2"/>
  <c r="H35" i="2"/>
  <c r="H41" i="2" s="1"/>
  <c r="F33" i="2"/>
  <c r="H27" i="2"/>
  <c r="H33" i="2" s="1"/>
  <c r="J25" i="2"/>
  <c r="J392" i="2"/>
  <c r="F25" i="2"/>
  <c r="H19" i="2"/>
  <c r="H25" i="2" s="1"/>
  <c r="F392" i="2"/>
  <c r="H392" i="2"/>
  <c r="J384" i="2"/>
  <c r="F384" i="2"/>
  <c r="H378" i="2"/>
  <c r="H384" i="2" s="1"/>
  <c r="J347" i="2"/>
  <c r="J371" i="2"/>
  <c r="F371" i="2"/>
  <c r="H365" i="2"/>
  <c r="H371" i="2" s="1"/>
  <c r="J363" i="2"/>
  <c r="H357" i="2"/>
  <c r="H363" i="2" s="1"/>
  <c r="F363" i="2"/>
  <c r="J355" i="2"/>
  <c r="F355" i="2"/>
  <c r="H349" i="2"/>
  <c r="H355" i="2" s="1"/>
  <c r="F347" i="2"/>
  <c r="H341" i="2"/>
  <c r="H347" i="2" s="1"/>
  <c r="J339" i="2"/>
  <c r="F339" i="2"/>
  <c r="H333" i="2"/>
  <c r="H339" i="2" s="1"/>
  <c r="F331" i="2"/>
  <c r="H325" i="2"/>
  <c r="H331" i="2" s="1"/>
  <c r="J323" i="2"/>
  <c r="F323" i="2"/>
  <c r="H317" i="2"/>
  <c r="H323" i="2" s="1"/>
  <c r="J273" i="2"/>
  <c r="J307" i="2"/>
  <c r="H309" i="2"/>
  <c r="H315" i="2" s="1"/>
  <c r="F315" i="2"/>
  <c r="F307" i="2"/>
  <c r="H301" i="2"/>
  <c r="H307" i="2" s="1"/>
  <c r="J281" i="2"/>
  <c r="F299" i="2"/>
  <c r="H293" i="2"/>
  <c r="H299" i="2" s="1"/>
  <c r="J299" i="2"/>
  <c r="F281" i="2"/>
  <c r="H275" i="2"/>
  <c r="H281" i="2" s="1"/>
  <c r="H267" i="2"/>
  <c r="H273" i="2" s="1"/>
  <c r="F273" i="2"/>
  <c r="F265" i="2"/>
  <c r="H265" i="2"/>
  <c r="J265" i="2"/>
  <c r="J257" i="2"/>
  <c r="H251" i="2"/>
  <c r="H257" i="2" s="1"/>
  <c r="F257" i="2"/>
  <c r="H243" i="2"/>
  <c r="H249" i="2" s="1"/>
  <c r="F249" i="2"/>
  <c r="J249" i="2"/>
  <c r="H235" i="2"/>
  <c r="H241" i="2" s="1"/>
  <c r="F241" i="2"/>
  <c r="J241" i="2"/>
  <c r="J225" i="2"/>
  <c r="F233" i="2"/>
  <c r="H227" i="2"/>
  <c r="H233" i="2" s="1"/>
  <c r="J217" i="2"/>
  <c r="F225" i="2"/>
  <c r="H225" i="2"/>
  <c r="J201" i="2"/>
  <c r="H211" i="2"/>
  <c r="H217" i="2" s="1"/>
  <c r="F217" i="2"/>
  <c r="J193" i="2"/>
  <c r="J177" i="2"/>
  <c r="J209" i="2"/>
  <c r="H203" i="2"/>
  <c r="H209" i="2" s="1"/>
  <c r="F209" i="2"/>
  <c r="H201" i="2"/>
  <c r="F201" i="2"/>
  <c r="F193" i="2"/>
  <c r="H187" i="2"/>
  <c r="H193" i="2" s="1"/>
  <c r="J185" i="2"/>
  <c r="F185" i="2"/>
  <c r="H179" i="2"/>
  <c r="H185" i="2" s="1"/>
  <c r="F177" i="2"/>
  <c r="H177" i="2"/>
  <c r="J161" i="2"/>
  <c r="J169" i="2"/>
  <c r="F169" i="2"/>
  <c r="H163" i="2"/>
  <c r="H169" i="2" s="1"/>
  <c r="F161" i="2"/>
  <c r="H155" i="2"/>
  <c r="H161" i="2" s="1"/>
  <c r="J153" i="2"/>
  <c r="F153" i="2"/>
  <c r="H147" i="2"/>
  <c r="H153" i="2" s="1"/>
  <c r="J137" i="2"/>
  <c r="J145" i="2"/>
  <c r="H139" i="2"/>
  <c r="H145" i="2" s="1"/>
  <c r="F145" i="2"/>
  <c r="J129" i="2"/>
  <c r="H131" i="2"/>
  <c r="H137" i="2" s="1"/>
  <c r="F137" i="2"/>
  <c r="H123" i="2"/>
  <c r="H129" i="2" s="1"/>
  <c r="F129" i="2"/>
  <c r="J121" i="2"/>
  <c r="F121" i="2"/>
  <c r="H115" i="2"/>
  <c r="H121" i="2" s="1"/>
  <c r="J113" i="2"/>
  <c r="H113" i="2"/>
  <c r="F113" i="2"/>
  <c r="J85" i="2"/>
  <c r="J101" i="2"/>
  <c r="F102" i="2"/>
  <c r="H102" i="2" s="1"/>
  <c r="F104" i="2"/>
  <c r="H104" i="2" s="1"/>
  <c r="J99" i="2"/>
  <c r="F103" i="2"/>
  <c r="H103" i="2" s="1"/>
  <c r="F99" i="2"/>
  <c r="D105" i="2"/>
  <c r="L105" i="2" s="1"/>
  <c r="H93" i="2"/>
  <c r="F88" i="2"/>
  <c r="H88" i="2" s="1"/>
  <c r="D97" i="2"/>
  <c r="L97" i="2" s="1"/>
  <c r="F92" i="2"/>
  <c r="H92" i="2" s="1"/>
  <c r="F94" i="2"/>
  <c r="H94" i="2" s="1"/>
  <c r="F96" i="2"/>
  <c r="H96" i="2" s="1"/>
  <c r="F91" i="2"/>
  <c r="J93" i="2"/>
  <c r="J91" i="2"/>
  <c r="F95" i="2"/>
  <c r="H95" i="2" s="1"/>
  <c r="F86" i="2"/>
  <c r="H86" i="2" s="1"/>
  <c r="H83" i="2"/>
  <c r="J83" i="2"/>
  <c r="D89" i="2"/>
  <c r="L89" i="2" s="1"/>
  <c r="F84" i="2"/>
  <c r="H84" i="2" s="1"/>
  <c r="F87" i="2"/>
  <c r="H87" i="2" s="1"/>
  <c r="F80" i="2"/>
  <c r="H80" i="2" s="1"/>
  <c r="F78" i="2"/>
  <c r="H78" i="2" s="1"/>
  <c r="F75" i="2"/>
  <c r="J77" i="2"/>
  <c r="J75" i="2"/>
  <c r="D81" i="2"/>
  <c r="L81" i="2" s="1"/>
  <c r="F79" i="2"/>
  <c r="H79" i="2" s="1"/>
  <c r="D49" i="2"/>
  <c r="L49" i="2" s="1"/>
  <c r="H54" i="2"/>
  <c r="H56" i="2"/>
  <c r="F51" i="2"/>
  <c r="J53" i="2"/>
  <c r="J51" i="2"/>
  <c r="D57" i="2"/>
  <c r="L57" i="2" s="1"/>
  <c r="F55" i="2"/>
  <c r="H55" i="2" s="1"/>
  <c r="J45" i="2"/>
  <c r="F44" i="2"/>
  <c r="F45" i="2"/>
  <c r="H45" i="2" s="1"/>
  <c r="J47" i="2"/>
  <c r="F47" i="2"/>
  <c r="H47" i="2" s="1"/>
  <c r="J43" i="2"/>
  <c r="H43" i="2"/>
  <c r="J89" i="2" l="1"/>
  <c r="J105" i="2"/>
  <c r="F105" i="2"/>
  <c r="H99" i="2"/>
  <c r="H105" i="2" s="1"/>
  <c r="J97" i="2"/>
  <c r="F97" i="2"/>
  <c r="H91" i="2"/>
  <c r="H97" i="2" s="1"/>
  <c r="F89" i="2"/>
  <c r="H89" i="2"/>
  <c r="J81" i="2"/>
  <c r="H75" i="2"/>
  <c r="H81" i="2" s="1"/>
  <c r="F81" i="2"/>
  <c r="J49" i="2"/>
  <c r="H44" i="2"/>
  <c r="H49" i="2" s="1"/>
  <c r="F49" i="2"/>
  <c r="J57" i="2"/>
  <c r="F57" i="2"/>
  <c r="H51" i="2"/>
  <c r="H57" i="2" s="1"/>
  <c r="B376" i="2"/>
  <c r="D375" i="2"/>
  <c r="F375" i="2" s="1"/>
  <c r="H375" i="2" s="1"/>
  <c r="D374" i="2"/>
  <c r="J374" i="2" s="1"/>
  <c r="D373" i="2"/>
  <c r="F373" i="2" s="1"/>
  <c r="B291" i="2"/>
  <c r="D290" i="2"/>
  <c r="F290" i="2" s="1"/>
  <c r="H290" i="2" s="1"/>
  <c r="D289" i="2"/>
  <c r="J289" i="2" s="1"/>
  <c r="D288" i="2"/>
  <c r="B286" i="2"/>
  <c r="D285" i="2"/>
  <c r="F285" i="2" s="1"/>
  <c r="H285" i="2" s="1"/>
  <c r="D284" i="2"/>
  <c r="J284" i="2" s="1"/>
  <c r="D283" i="2"/>
  <c r="F283" i="2" s="1"/>
  <c r="B393" i="2" l="1"/>
  <c r="F284" i="2"/>
  <c r="H284" i="2" s="1"/>
  <c r="H373" i="2"/>
  <c r="J373" i="2"/>
  <c r="J375" i="2"/>
  <c r="F374" i="2"/>
  <c r="H374" i="2" s="1"/>
  <c r="D376" i="2"/>
  <c r="J283" i="2"/>
  <c r="J290" i="2"/>
  <c r="D291" i="2"/>
  <c r="L291" i="2" s="1"/>
  <c r="J288" i="2"/>
  <c r="J285" i="2"/>
  <c r="D286" i="2"/>
  <c r="H283" i="2"/>
  <c r="F288" i="2"/>
  <c r="F289" i="2"/>
  <c r="H289" i="2" s="1"/>
  <c r="L286" i="2" l="1"/>
  <c r="L393" i="2" s="1"/>
  <c r="D393" i="2"/>
  <c r="H286" i="2"/>
  <c r="F286" i="2"/>
  <c r="F393" i="2" s="1"/>
  <c r="L376" i="2"/>
  <c r="J291" i="2"/>
  <c r="F376" i="2"/>
  <c r="J376" i="2"/>
  <c r="H376" i="2"/>
  <c r="J286" i="2"/>
  <c r="F291" i="2"/>
  <c r="H288" i="2"/>
  <c r="H291" i="2" s="1"/>
  <c r="H393" i="2" l="1"/>
</calcChain>
</file>

<file path=xl/sharedStrings.xml><?xml version="1.0" encoding="utf-8"?>
<sst xmlns="http://schemas.openxmlformats.org/spreadsheetml/2006/main" count="408" uniqueCount="77">
  <si>
    <t>Regulation/Activity</t>
  </si>
  <si>
    <t>Hourly Labor Rate (Incl. Benefits)</t>
  </si>
  <si>
    <t>$ Value of Annual Burden Hours</t>
  </si>
  <si>
    <t>Average Nonhour Burden Cost (per Response)</t>
  </si>
  <si>
    <t>Total Annual Nonhour Burden Cost</t>
  </si>
  <si>
    <t>Avg. Time (Hrs) per Response for Gov’t Review</t>
  </si>
  <si>
    <t>Individuals/Households</t>
  </si>
  <si>
    <t>Private Sector</t>
  </si>
  <si>
    <t>State/Local/Tribal</t>
  </si>
  <si>
    <t>Subtotal</t>
  </si>
  <si>
    <t>Grand Total</t>
  </si>
  <si>
    <t>Number of Annual Respondents</t>
  </si>
  <si>
    <t>Total Annual Responses</t>
  </si>
  <si>
    <t>Number of Responses per Respondent</t>
  </si>
  <si>
    <t>Completion Time/ Response (Hours)</t>
  </si>
  <si>
    <t>Annual Burden Hours*</t>
  </si>
  <si>
    <t>* Rounded to match ROCIS</t>
  </si>
  <si>
    <t>#2 - Oil &amp; Gas Industry Consultants</t>
  </si>
  <si>
    <t>#1 - Standard BLS Rates</t>
  </si>
  <si>
    <r>
      <t>Cost to Government (</t>
    </r>
    <r>
      <rPr>
        <b/>
        <i/>
        <sz val="7"/>
        <color rgb="FFC00000"/>
        <rFont val="Arial"/>
        <family val="2"/>
      </rPr>
      <t>$61.74/hour</t>
    </r>
    <r>
      <rPr>
        <b/>
        <sz val="7"/>
        <rFont val="Arial"/>
        <family val="2"/>
      </rPr>
      <t>)</t>
    </r>
  </si>
  <si>
    <r>
      <t xml:space="preserve">Application - Eagle Exhibition Permit (Form 3-200-14)  </t>
    </r>
    <r>
      <rPr>
        <b/>
        <sz val="8"/>
        <color rgb="FFC00000"/>
        <rFont val="Arial"/>
        <family val="2"/>
      </rPr>
      <t>50 CFR 21</t>
    </r>
  </si>
  <si>
    <r>
      <t xml:space="preserve">Application - Take of Depredating Eagles and Eagles that Pose a Risk to Human or Eagle Health or Safety (Form 3-200-16)  </t>
    </r>
    <r>
      <rPr>
        <b/>
        <sz val="8"/>
        <color rgb="FFC00000"/>
        <rFont val="Arial"/>
        <family val="2"/>
      </rPr>
      <t>50 CFR 22</t>
    </r>
  </si>
  <si>
    <r>
      <t xml:space="preserve">Application - Eagle Incidental Take; Short-term (Form 3-200-71)  </t>
    </r>
    <r>
      <rPr>
        <b/>
        <sz val="8"/>
        <color rgb="FFC00000"/>
        <rFont val="Arial"/>
        <family val="2"/>
      </rPr>
      <t>15 CFR 22.26</t>
    </r>
  </si>
  <si>
    <r>
      <t xml:space="preserve">Application - Eagle Incidental Take; Long-term (Form 3-200-71)  </t>
    </r>
    <r>
      <rPr>
        <b/>
        <sz val="8"/>
        <color rgb="FFC00000"/>
        <rFont val="Arial"/>
        <family val="2"/>
      </rPr>
      <t>15 CFR 22.26</t>
    </r>
  </si>
  <si>
    <r>
      <t xml:space="preserve">Application - Eagle Nest Take; Single Nest (Form 3-200-72)  </t>
    </r>
    <r>
      <rPr>
        <b/>
        <sz val="8"/>
        <color rgb="FFC00000"/>
        <rFont val="Arial"/>
        <family val="2"/>
      </rPr>
      <t>5 CFR 22.27</t>
    </r>
  </si>
  <si>
    <r>
      <t xml:space="preserve">Application - Eagle Nest Take; Multiple Nests (Form 3-200-72)  </t>
    </r>
    <r>
      <rPr>
        <b/>
        <sz val="8"/>
        <color rgb="FFC00000"/>
        <rFont val="Arial"/>
        <family val="2"/>
      </rPr>
      <t>50 CFR 22</t>
    </r>
  </si>
  <si>
    <r>
      <t xml:space="preserve">Amendment - Eagle Nest Take; Single Nest (Form 3-200-72)  </t>
    </r>
    <r>
      <rPr>
        <b/>
        <sz val="8"/>
        <color rgb="FFC00000"/>
        <rFont val="Arial"/>
        <family val="2"/>
      </rPr>
      <t>50 CFR 22</t>
    </r>
  </si>
  <si>
    <r>
      <t xml:space="preserve">Amendment - Eagle/Eagle Nest Take; Multiple Nests (Form 3-200-72)  </t>
    </r>
    <r>
      <rPr>
        <b/>
        <sz val="8"/>
        <color rgb="FFC00000"/>
        <rFont val="Arial"/>
        <family val="2"/>
      </rPr>
      <t>50 CFR 22.26-27</t>
    </r>
  </si>
  <si>
    <r>
      <t xml:space="preserve">Application - Native American Eagle Take (Form 3-200-77)  </t>
    </r>
    <r>
      <rPr>
        <b/>
        <sz val="8"/>
        <color rgb="FFC00000"/>
        <rFont val="Arial"/>
        <family val="2"/>
      </rPr>
      <t>50 CFR 22</t>
    </r>
  </si>
  <si>
    <r>
      <t xml:space="preserve">Application - Native American Eagle Aviary (Form 3-200-78)  </t>
    </r>
    <r>
      <rPr>
        <b/>
        <sz val="8"/>
        <color rgb="FFC00000"/>
        <rFont val="Arial"/>
        <family val="2"/>
      </rPr>
      <t>50 CFR 22</t>
    </r>
  </si>
  <si>
    <r>
      <t xml:space="preserve">Application - Eagle Transport Permit (Form 3-200-82)  </t>
    </r>
    <r>
      <rPr>
        <b/>
        <sz val="8"/>
        <color rgb="FFC00000"/>
        <rFont val="Arial"/>
        <family val="2"/>
      </rPr>
      <t>50 CFR 22</t>
    </r>
  </si>
  <si>
    <r>
      <t xml:space="preserve">Annual Report - Eagle Depredation (Form 3-202-11)  </t>
    </r>
    <r>
      <rPr>
        <b/>
        <sz val="8"/>
        <color rgb="FFC00000"/>
        <rFont val="Arial"/>
        <family val="2"/>
      </rPr>
      <t>50 CFR 22</t>
    </r>
  </si>
  <si>
    <r>
      <t xml:space="preserve">Annual Report - Eagle Exhibition (Form 3-202-13) </t>
    </r>
    <r>
      <rPr>
        <b/>
        <sz val="8"/>
        <color rgb="FFC00000"/>
        <rFont val="Arial"/>
        <family val="2"/>
      </rPr>
      <t xml:space="preserve"> 50 CFR 13, 21, and 22</t>
    </r>
  </si>
  <si>
    <r>
      <t xml:space="preserve">Annual Report - Native American Eagle Aviary (Form 3-202-14) </t>
    </r>
    <r>
      <rPr>
        <b/>
        <sz val="8"/>
        <color rgb="FFC00000"/>
        <rFont val="Arial"/>
        <family val="2"/>
      </rPr>
      <t xml:space="preserve"> 50 CFR 14</t>
    </r>
  </si>
  <si>
    <r>
      <t xml:space="preserve">Annual Report - Eagle Take (Monitoring and Reporting); Short-term (Form 3-202-15)  </t>
    </r>
    <r>
      <rPr>
        <b/>
        <sz val="8"/>
        <color rgb="FFC00000"/>
        <rFont val="Arial"/>
        <family val="2"/>
      </rPr>
      <t>50 CFR 22.26</t>
    </r>
  </si>
  <si>
    <r>
      <t xml:space="preserve">Annual Report - Eagle Nest Take and Monitoring (Form 3-202-16)  </t>
    </r>
    <r>
      <rPr>
        <b/>
        <sz val="8"/>
        <color rgb="FFC00000"/>
        <rFont val="Arial"/>
        <family val="2"/>
      </rPr>
      <t>50 CFR 22.27</t>
    </r>
  </si>
  <si>
    <r>
      <t xml:space="preserve">Pre-construction Eagle Exposure Surveys  </t>
    </r>
    <r>
      <rPr>
        <b/>
        <sz val="8"/>
        <color rgb="FFC00000"/>
        <rFont val="Arial"/>
        <family val="2"/>
      </rPr>
      <t>50 CFR 22.26</t>
    </r>
    <r>
      <rPr>
        <b/>
        <sz val="8"/>
        <rFont val="Arial"/>
        <family val="2"/>
      </rPr>
      <t xml:space="preserve">  </t>
    </r>
  </si>
  <si>
    <r>
      <t xml:space="preserve">Eagle Fatality Monitoring and Reporting (Eagle Incidental Take) </t>
    </r>
    <r>
      <rPr>
        <b/>
        <sz val="8"/>
        <color rgb="FFC00000"/>
        <rFont val="Arial"/>
        <family val="2"/>
      </rPr>
      <t>50 CFR 22.26</t>
    </r>
    <r>
      <rPr>
        <b/>
        <sz val="8"/>
        <color theme="1"/>
        <rFont val="Arial"/>
        <family val="2"/>
      </rPr>
      <t xml:space="preserve">  </t>
    </r>
  </si>
  <si>
    <r>
      <t xml:space="preserve">Reporting Take of Threatened and Endangered Species  </t>
    </r>
    <r>
      <rPr>
        <b/>
        <sz val="8"/>
        <color rgb="FFC00000"/>
        <rFont val="Arial"/>
        <family val="2"/>
      </rPr>
      <t>50 CFR 22.26</t>
    </r>
    <r>
      <rPr>
        <b/>
        <sz val="8"/>
        <color theme="1"/>
        <rFont val="Arial"/>
        <family val="2"/>
      </rPr>
      <t xml:space="preserve">  </t>
    </r>
  </si>
  <si>
    <r>
      <t xml:space="preserve">Eagle Recovery Tag (Form 3-2480)  </t>
    </r>
    <r>
      <rPr>
        <b/>
        <sz val="8"/>
        <color rgb="FFC00000"/>
        <rFont val="Arial"/>
        <family val="2"/>
      </rPr>
      <t>50 CFR 22</t>
    </r>
    <r>
      <rPr>
        <b/>
        <sz val="8"/>
        <color theme="1"/>
        <rFont val="Arial"/>
        <family val="2"/>
      </rPr>
      <t xml:space="preserve">  </t>
    </r>
  </si>
  <si>
    <r>
      <t xml:space="preserve">Application - Native American Eagle Take (Form 3-1552)  </t>
    </r>
    <r>
      <rPr>
        <b/>
        <sz val="8"/>
        <color rgb="FFC00000"/>
        <rFont val="Arial"/>
        <family val="2"/>
      </rPr>
      <t>50 CFR 22.22</t>
    </r>
    <r>
      <rPr>
        <b/>
        <sz val="8"/>
        <color theme="1"/>
        <rFont val="Arial"/>
        <family val="2"/>
      </rPr>
      <t xml:space="preserve">  </t>
    </r>
  </si>
  <si>
    <t>Cost Calculation Legend (From question 12 in SSA)</t>
  </si>
  <si>
    <r>
      <t xml:space="preserve">5 Year Permit Reviews  </t>
    </r>
    <r>
      <rPr>
        <b/>
        <sz val="8"/>
        <color rgb="FFC00000"/>
        <rFont val="Arial"/>
        <family val="2"/>
      </rPr>
      <t>50 CFR 22.26(c)(7)(ii)</t>
    </r>
    <r>
      <rPr>
        <b/>
        <sz val="8"/>
        <color theme="1"/>
        <rFont val="Arial"/>
        <family val="2"/>
      </rPr>
      <t xml:space="preserve">  </t>
    </r>
  </si>
  <si>
    <r>
      <t xml:space="preserve">Reporting (In-time) Take of Eagles  </t>
    </r>
    <r>
      <rPr>
        <b/>
        <sz val="8"/>
        <color rgb="FFC00000"/>
        <rFont val="Arial"/>
        <family val="2"/>
      </rPr>
      <t>50 CFR 22.26</t>
    </r>
    <r>
      <rPr>
        <b/>
        <sz val="8"/>
        <color theme="1"/>
        <rFont val="Arial"/>
        <family val="2"/>
      </rPr>
      <t xml:space="preserve">  </t>
    </r>
  </si>
  <si>
    <r>
      <t xml:space="preserve">Application - Eagle Exhibition Permit (Form 3-200-14)  </t>
    </r>
    <r>
      <rPr>
        <b/>
        <sz val="8"/>
        <color rgb="FFC00000"/>
        <rFont val="Arial"/>
        <family val="2"/>
      </rPr>
      <t xml:space="preserve">50 CFR 21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</si>
  <si>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Take of Depredating Eagles and Eagles that Pose a Risk to Human or Eagle Health or Safety (Form 3-200-16)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</si>
  <si>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Take of Golden Eagle Nests (Form 3-200-18)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</si>
  <si>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Eagle Incidental Take; Short-term (Form 3-200-71)  </t>
    </r>
    <r>
      <rPr>
        <b/>
        <sz val="8"/>
        <color rgb="FFC00000"/>
        <rFont val="Arial"/>
        <family val="2"/>
      </rPr>
      <t xml:space="preserve">15 CFR 22.26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</si>
  <si>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Eagle Incidental Take; Long-term (Form 3-200-71)  </t>
    </r>
    <r>
      <rPr>
        <b/>
        <sz val="8"/>
        <color rgb="FFC00000"/>
        <rFont val="Arial"/>
        <family val="2"/>
      </rPr>
      <t xml:space="preserve">15 CFR 22.26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</si>
  <si>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Eagle Nest Take; Single Nest (Form 3-200-72)  </t>
    </r>
    <r>
      <rPr>
        <b/>
        <sz val="8"/>
        <color rgb="FFC00000"/>
        <rFont val="Arial"/>
        <family val="2"/>
      </rPr>
      <t xml:space="preserve">5 CFR 22.27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</si>
  <si>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Eagle Nest Take; Multiple Nests (Form 3-200-72)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</si>
  <si>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Amendment - Eagle Nest Take; Single Nest (Form 3-200-72)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</si>
  <si>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Amendment - Eagle/Eagle Nest Take; Multiple Nests (Form 3-200-72)  </t>
    </r>
    <r>
      <rPr>
        <b/>
        <sz val="8"/>
        <color rgb="FFC00000"/>
        <rFont val="Arial"/>
        <family val="2"/>
      </rPr>
      <t xml:space="preserve">50 CFR 22.26-27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</si>
  <si>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Native American Eagle Take (Form 3-200-77)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</si>
  <si>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Native American Eagle Aviary (Form 3-200-78)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</si>
  <si>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Eagle Transport Permit (Form 3-200-82)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</si>
  <si>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Eagle Depredation (Form 3-202-11)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</si>
  <si>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Eagle Exhibition (Form 3-202-13) </t>
    </r>
    <r>
      <rPr>
        <b/>
        <sz val="8"/>
        <color rgb="FFC00000"/>
        <rFont val="Arial"/>
        <family val="2"/>
      </rPr>
      <t xml:space="preserve"> 50 CFR 13, 21, and 22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</si>
  <si>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Native American Eagle Aviary (Form 3-202-14) </t>
    </r>
    <r>
      <rPr>
        <b/>
        <sz val="8"/>
        <color rgb="FFC00000"/>
        <rFont val="Arial"/>
        <family val="2"/>
      </rPr>
      <t xml:space="preserve"> 50 CFR 14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</si>
  <si>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Eagle Take (Monitoring and Reporting); Short-term (Form 3-202-15)  </t>
    </r>
    <r>
      <rPr>
        <b/>
        <sz val="8"/>
        <color rgb="FFC00000"/>
        <rFont val="Arial"/>
        <family val="2"/>
      </rPr>
      <t xml:space="preserve">50 CFR 22.26 </t>
    </r>
    <r>
      <rPr>
        <b/>
        <i/>
        <sz val="8"/>
        <color rgb="FFC00000"/>
        <rFont val="Arial"/>
        <family val="2"/>
      </rPr>
      <t>(ePermits)</t>
    </r>
  </si>
  <si>
    <r>
      <t xml:space="preserve">Annual Report - Eagle Nest Take and Monitoring (Form 3-202-16)  </t>
    </r>
    <r>
      <rPr>
        <b/>
        <sz val="8"/>
        <color rgb="FFC00000"/>
        <rFont val="Arial"/>
        <family val="2"/>
      </rPr>
      <t xml:space="preserve">50 CFR 22.27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</si>
  <si>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Take of Golden Eagle Nests During Resource Development or Recovery (Form 3-200-18)  </t>
    </r>
    <r>
      <rPr>
        <b/>
        <sz val="8"/>
        <color rgb="FFC00000"/>
        <rFont val="Arial"/>
        <family val="2"/>
      </rPr>
      <t>50 CFR 22</t>
    </r>
  </si>
  <si>
    <t>Individuals - Reporting</t>
  </si>
  <si>
    <t>Individuals - Recordkeeping</t>
  </si>
  <si>
    <t>Private Sector - Reporting</t>
  </si>
  <si>
    <t>Private Sector - Recordkeeping</t>
  </si>
  <si>
    <t>Government - Reporting</t>
  </si>
  <si>
    <t>Government - Recordkeeping</t>
  </si>
  <si>
    <r>
      <t xml:space="preserve">Application - Eagle Parts for Native American Religious Purposes - Permit Application and Order (Form 3-200-15a)  </t>
    </r>
    <r>
      <rPr>
        <b/>
        <sz val="8"/>
        <color rgb="FFC00000"/>
        <rFont val="Arial"/>
        <family val="2"/>
      </rPr>
      <t>50 CFR 22</t>
    </r>
  </si>
  <si>
    <r>
      <t xml:space="preserve">Application - Eagle Parts for Native American Religious Purposes - Permit Application and Order (Form 3-200-15a)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</si>
  <si>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Application - Transfer of Long-Term Eagle Incidental Take (Form 3-200-71)  </t>
    </r>
    <r>
      <rPr>
        <b/>
        <sz val="8"/>
        <color rgb="FFC00000"/>
        <rFont val="Arial"/>
        <family val="2"/>
      </rPr>
      <t>50 CFR 22</t>
    </r>
  </si>
  <si>
    <r>
      <t xml:space="preserve">Application - Transfer of Long-Term Eagle Incidental Take (Form 3-200-71)  </t>
    </r>
    <r>
      <rPr>
        <b/>
        <sz val="8"/>
        <color rgb="FFC00000"/>
        <rFont val="Arial"/>
        <family val="2"/>
      </rPr>
      <t xml:space="preserve">50 CFR 22 </t>
    </r>
    <r>
      <rPr>
        <b/>
        <i/>
        <sz val="8"/>
        <color rgb="FFC00000"/>
        <rFont val="Arial"/>
        <family val="2"/>
      </rPr>
      <t>(ePermits)</t>
    </r>
  </si>
  <si>
    <r>
      <t xml:space="preserve">Amendment - Eagle Incidental Take; Short-term (Form 3-200-71)  </t>
    </r>
    <r>
      <rPr>
        <b/>
        <sz val="8"/>
        <color rgb="FFC00000"/>
        <rFont val="Arial"/>
        <family val="2"/>
      </rPr>
      <t>50  CFR 22.26-27</t>
    </r>
  </si>
  <si>
    <r>
      <t xml:space="preserve">Amendment - Eagle Incidental Take; Short-term (Form 3-200-71)  </t>
    </r>
    <r>
      <rPr>
        <b/>
        <sz val="8"/>
        <color rgb="FFC00000"/>
        <rFont val="Arial"/>
        <family val="2"/>
      </rPr>
      <t xml:space="preserve">50  CFR 22.26-27 </t>
    </r>
    <r>
      <rPr>
        <b/>
        <i/>
        <sz val="8"/>
        <color rgb="FFC00000"/>
        <rFont val="Arial"/>
        <family val="2"/>
      </rPr>
      <t>(ePermits)</t>
    </r>
  </si>
  <si>
    <r>
      <t xml:space="preserve">Amendment - Eagle Incidental Take; Long-term (Form 3-200-71)  </t>
    </r>
    <r>
      <rPr>
        <b/>
        <sz val="8"/>
        <color rgb="FFC00000"/>
        <rFont val="Arial"/>
        <family val="2"/>
      </rPr>
      <t>50 CFR 22.26-27</t>
    </r>
  </si>
  <si>
    <r>
      <t xml:space="preserve">Amendment - Eagle Incidental Take; Long-term (Form 3-200-71)  </t>
    </r>
    <r>
      <rPr>
        <b/>
        <sz val="8"/>
        <color rgb="FFC00000"/>
        <rFont val="Arial"/>
        <family val="2"/>
      </rPr>
      <t xml:space="preserve">50 CFR 22.26-27 </t>
    </r>
    <r>
      <rPr>
        <b/>
        <i/>
        <sz val="8"/>
        <color rgb="FFC00000"/>
        <rFont val="Arial"/>
        <family val="2"/>
      </rPr>
      <t>(ePermits)</t>
    </r>
  </si>
  <si>
    <r>
      <t xml:space="preserve">Report - Tribal Eagle Retention – Acquisition Form (Form 3-1591)  </t>
    </r>
    <r>
      <rPr>
        <b/>
        <sz val="8"/>
        <color rgb="FFC00000"/>
        <rFont val="Arial"/>
        <family val="2"/>
      </rPr>
      <t>50 CFR 22.22</t>
    </r>
    <r>
      <rPr>
        <b/>
        <sz val="8"/>
        <color theme="1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</si>
</sst>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7"/>
      <color theme="1"/>
      <name val="Arial"/>
      <family val="2"/>
    </font>
    <font>
      <b/>
      <sz val="8"/>
      <color rgb="FFC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8"/>
      <color rgb="FFC0000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7"/>
      <color rgb="FFC00000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8" fontId="3" fillId="0" borderId="0" xfId="0" applyNumberFormat="1" applyFont="1" applyAlignment="1">
      <alignment horizontal="right"/>
    </xf>
    <xf numFmtId="6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3" borderId="1" xfId="0" applyFont="1" applyFill="1" applyBorder="1" applyAlignment="1">
      <alignment horizontal="center" wrapText="1"/>
    </xf>
    <xf numFmtId="3" fontId="4" fillId="7" borderId="2" xfId="0" applyNumberFormat="1" applyFont="1" applyFill="1" applyBorder="1" applyAlignment="1">
      <alignment horizontal="center"/>
    </xf>
    <xf numFmtId="6" fontId="3" fillId="7" borderId="0" xfId="0" applyNumberFormat="1" applyFont="1" applyFill="1" applyAlignment="1">
      <alignment horizontal="right"/>
    </xf>
    <xf numFmtId="0" fontId="3" fillId="7" borderId="0" xfId="0" applyFont="1" applyFill="1" applyAlignment="1">
      <alignment horizontal="right"/>
    </xf>
    <xf numFmtId="2" fontId="3" fillId="7" borderId="0" xfId="0" applyNumberFormat="1" applyFont="1" applyFill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Border="1" applyAlignment="1">
      <alignment horizontal="center"/>
    </xf>
    <xf numFmtId="0" fontId="2" fillId="2" borderId="0" xfId="0" applyFont="1" applyFill="1" applyAlignment="1"/>
    <xf numFmtId="0" fontId="4" fillId="0" borderId="0" xfId="0" applyFont="1" applyAlignment="1"/>
    <xf numFmtId="3" fontId="4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7" borderId="0" xfId="0" applyNumberFormat="1" applyFont="1" applyFill="1" applyBorder="1" applyAlignment="1">
      <alignment horizontal="center"/>
    </xf>
    <xf numFmtId="0" fontId="4" fillId="7" borderId="0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7" borderId="3" xfId="0" applyFont="1" applyFill="1" applyBorder="1" applyAlignment="1">
      <alignment horizontal="right"/>
    </xf>
    <xf numFmtId="8" fontId="3" fillId="7" borderId="0" xfId="0" applyNumberFormat="1" applyFont="1" applyFill="1" applyAlignment="1">
      <alignment horizontal="right"/>
    </xf>
    <xf numFmtId="0" fontId="3" fillId="2" borderId="0" xfId="0" applyFont="1" applyFill="1" applyBorder="1" applyAlignment="1"/>
    <xf numFmtId="0" fontId="11" fillId="0" borderId="0" xfId="0" applyFont="1" applyAlignment="1"/>
    <xf numFmtId="0" fontId="2" fillId="2" borderId="0" xfId="0" applyFont="1" applyFill="1" applyBorder="1" applyAlignment="1"/>
    <xf numFmtId="0" fontId="2" fillId="4" borderId="4" xfId="0" applyFont="1" applyFill="1" applyBorder="1" applyAlignment="1"/>
    <xf numFmtId="0" fontId="3" fillId="4" borderId="6" xfId="0" applyFont="1" applyFill="1" applyBorder="1" applyAlignment="1"/>
    <xf numFmtId="0" fontId="2" fillId="0" borderId="0" xfId="0" applyFont="1" applyAlignment="1"/>
    <xf numFmtId="0" fontId="3" fillId="0" borderId="0" xfId="0" applyFont="1" applyFill="1" applyAlignment="1"/>
    <xf numFmtId="8" fontId="3" fillId="0" borderId="0" xfId="0" applyNumberFormat="1" applyFont="1" applyFill="1" applyAlignment="1"/>
    <xf numFmtId="0" fontId="3" fillId="0" borderId="0" xfId="0" applyFont="1" applyAlignment="1"/>
    <xf numFmtId="4" fontId="3" fillId="0" borderId="0" xfId="0" applyNumberFormat="1" applyFont="1" applyFill="1" applyAlignment="1"/>
    <xf numFmtId="4" fontId="3" fillId="0" borderId="3" xfId="0" applyNumberFormat="1" applyFont="1" applyFill="1" applyBorder="1" applyAlignment="1"/>
    <xf numFmtId="0" fontId="4" fillId="0" borderId="0" xfId="0" applyFont="1" applyBorder="1" applyAlignment="1"/>
    <xf numFmtId="164" fontId="4" fillId="0" borderId="0" xfId="0" applyNumberFormat="1" applyFont="1" applyFill="1" applyBorder="1" applyAlignment="1"/>
    <xf numFmtId="8" fontId="4" fillId="0" borderId="0" xfId="0" applyNumberFormat="1" applyFont="1" applyBorder="1" applyAlignment="1"/>
    <xf numFmtId="0" fontId="3" fillId="7" borderId="0" xfId="0" applyFont="1" applyFill="1" applyAlignment="1"/>
    <xf numFmtId="8" fontId="3" fillId="7" borderId="0" xfId="0" applyNumberFormat="1" applyFont="1" applyFill="1" applyAlignment="1"/>
    <xf numFmtId="4" fontId="3" fillId="7" borderId="0" xfId="0" applyNumberFormat="1" applyFont="1" applyFill="1" applyAlignment="1"/>
    <xf numFmtId="4" fontId="3" fillId="7" borderId="3" xfId="0" applyNumberFormat="1" applyFont="1" applyFill="1" applyBorder="1" applyAlignment="1"/>
    <xf numFmtId="0" fontId="4" fillId="7" borderId="0" xfId="0" applyFont="1" applyFill="1" applyAlignment="1"/>
    <xf numFmtId="164" fontId="4" fillId="7" borderId="0" xfId="0" applyNumberFormat="1" applyFont="1" applyFill="1" applyBorder="1" applyAlignment="1"/>
    <xf numFmtId="8" fontId="4" fillId="7" borderId="0" xfId="0" applyNumberFormat="1" applyFont="1" applyFill="1" applyBorder="1" applyAlignment="1"/>
    <xf numFmtId="3" fontId="3" fillId="0" borderId="0" xfId="0" applyNumberFormat="1" applyFont="1" applyFill="1" applyAlignment="1">
      <alignment horizontal="center"/>
    </xf>
    <xf numFmtId="3" fontId="3" fillId="7" borderId="0" xfId="0" applyNumberFormat="1" applyFont="1" applyFill="1" applyAlignment="1">
      <alignment horizontal="center"/>
    </xf>
    <xf numFmtId="0" fontId="1" fillId="0" borderId="0" xfId="0" applyFont="1" applyFill="1" applyAlignment="1"/>
    <xf numFmtId="3" fontId="1" fillId="0" borderId="0" xfId="0" applyNumberFormat="1" applyFont="1" applyFill="1" applyAlignment="1"/>
    <xf numFmtId="3" fontId="3" fillId="8" borderId="0" xfId="0" applyNumberFormat="1" applyFont="1" applyFill="1" applyAlignment="1">
      <alignment horizontal="center"/>
    </xf>
    <xf numFmtId="3" fontId="3" fillId="8" borderId="3" xfId="0" applyNumberFormat="1" applyFont="1" applyFill="1" applyBorder="1" applyAlignment="1">
      <alignment horizontal="center"/>
    </xf>
    <xf numFmtId="3" fontId="4" fillId="8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/>
    <xf numFmtId="2" fontId="11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3" fillId="2" borderId="0" xfId="0" applyNumberFormat="1" applyFont="1" applyFill="1" applyBorder="1" applyAlignment="1"/>
    <xf numFmtId="3" fontId="4" fillId="7" borderId="0" xfId="0" applyNumberFormat="1" applyFont="1" applyFill="1" applyAlignment="1">
      <alignment horizontal="center"/>
    </xf>
    <xf numFmtId="3" fontId="11" fillId="0" borderId="0" xfId="0" applyNumberFormat="1" applyFont="1" applyAlignment="1"/>
    <xf numFmtId="3" fontId="10" fillId="4" borderId="2" xfId="0" applyNumberFormat="1" applyFont="1" applyFill="1" applyBorder="1" applyAlignment="1"/>
    <xf numFmtId="3" fontId="1" fillId="4" borderId="5" xfId="0" applyNumberFormat="1" applyFont="1" applyFill="1" applyBorder="1" applyAlignment="1">
      <alignment horizontal="center"/>
    </xf>
    <xf numFmtId="3" fontId="3" fillId="4" borderId="0" xfId="0" applyNumberFormat="1" applyFont="1" applyFill="1" applyBorder="1" applyAlignment="1"/>
    <xf numFmtId="3" fontId="3" fillId="4" borderId="7" xfId="0" applyNumberFormat="1" applyFont="1" applyFill="1" applyBorder="1" applyAlignment="1"/>
    <xf numFmtId="3" fontId="2" fillId="6" borderId="0" xfId="0" applyNumberFormat="1" applyFont="1" applyFill="1" applyAlignment="1">
      <alignment horizontal="center" vertical="center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center" vertical="center"/>
    </xf>
    <xf numFmtId="165" fontId="3" fillId="9" borderId="0" xfId="0" applyNumberFormat="1" applyFont="1" applyFill="1" applyAlignment="1"/>
    <xf numFmtId="3" fontId="3" fillId="9" borderId="0" xfId="0" applyNumberFormat="1" applyFont="1" applyFill="1" applyAlignment="1"/>
    <xf numFmtId="3" fontId="3" fillId="9" borderId="3" xfId="0" applyNumberFormat="1" applyFont="1" applyFill="1" applyBorder="1" applyAlignment="1"/>
    <xf numFmtId="165" fontId="4" fillId="9" borderId="0" xfId="0" applyNumberFormat="1" applyFont="1" applyFill="1" applyBorder="1" applyAlignment="1"/>
    <xf numFmtId="0" fontId="4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164" fontId="13" fillId="6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0" fontId="3" fillId="5" borderId="8" xfId="0" applyFont="1" applyFill="1" applyBorder="1" applyAlignment="1"/>
    <xf numFmtId="3" fontId="10" fillId="5" borderId="3" xfId="0" applyNumberFormat="1" applyFont="1" applyFill="1" applyBorder="1" applyAlignment="1"/>
    <xf numFmtId="3" fontId="10" fillId="5" borderId="9" xfId="0" applyNumberFormat="1" applyFont="1" applyFill="1" applyBorder="1" applyAlignment="1"/>
    <xf numFmtId="0" fontId="2" fillId="0" borderId="0" xfId="0" applyFont="1" applyBorder="1" applyAlignment="1"/>
    <xf numFmtId="4" fontId="3" fillId="0" borderId="0" xfId="0" applyNumberFormat="1" applyFont="1" applyFill="1" applyBorder="1" applyAlignment="1"/>
    <xf numFmtId="0" fontId="4" fillId="0" borderId="0" xfId="0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8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/>
    <xf numFmtId="165" fontId="4" fillId="9" borderId="2" xfId="0" applyNumberFormat="1" applyFont="1" applyFill="1" applyBorder="1" applyAlignment="1"/>
    <xf numFmtId="2" fontId="4" fillId="7" borderId="0" xfId="0" applyNumberFormat="1" applyFont="1" applyFill="1" applyBorder="1" applyAlignment="1">
      <alignment horizontal="center"/>
    </xf>
    <xf numFmtId="4" fontId="3" fillId="7" borderId="0" xfId="0" applyNumberFormat="1" applyFont="1" applyFill="1" applyBorder="1" applyAlignment="1"/>
    <xf numFmtId="164" fontId="4" fillId="7" borderId="2" xfId="0" applyNumberFormat="1" applyFont="1" applyFill="1" applyBorder="1" applyAlignment="1"/>
    <xf numFmtId="0" fontId="2" fillId="6" borderId="0" xfId="0" applyFont="1" applyFill="1" applyAlignment="1">
      <alignment vertical="center"/>
    </xf>
    <xf numFmtId="3" fontId="13" fillId="6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" fontId="3" fillId="9" borderId="0" xfId="0" applyNumberFormat="1" applyFont="1" applyFill="1" applyAlignment="1">
      <alignment vertical="center"/>
    </xf>
    <xf numFmtId="1" fontId="0" fillId="0" borderId="0" xfId="0" applyNumberFormat="1" applyAlignment="1">
      <alignment vertical="center"/>
    </xf>
    <xf numFmtId="6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5" fontId="3" fillId="9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3" fontId="3" fillId="9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3" fontId="3" fillId="7" borderId="0" xfId="0" applyNumberFormat="1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3" fontId="3" fillId="7" borderId="0" xfId="0" applyNumberFormat="1" applyFont="1" applyFill="1" applyAlignment="1">
      <alignment horizontal="right" vertical="center"/>
    </xf>
    <xf numFmtId="3" fontId="0" fillId="7" borderId="0" xfId="0" applyNumberFormat="1" applyFill="1" applyAlignment="1">
      <alignment horizontal="right" vertical="center"/>
    </xf>
    <xf numFmtId="6" fontId="3" fillId="7" borderId="0" xfId="0" applyNumberFormat="1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  <color rgb="FF8DB4E2"/>
      <color rgb="FF00FF00"/>
      <color rgb="FFFF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398"/>
  <sheetViews>
    <sheetView tabSelected="1" zoomScale="145" zoomScaleNormal="145" zoomScaleSheetLayoutView="115" workbookViewId="0">
      <pane ySplit="1" topLeftCell="A292" activePane="bottomLeft" state="frozen"/>
      <selection pane="bottomLeft" activeCell="E307" sqref="E307"/>
    </sheetView>
  </sheetViews>
  <sheetFormatPr defaultColWidth="0" defaultRowHeight="12.75" x14ac:dyDescent="0.2"/>
  <cols>
    <col min="1" max="1" width="25.7109375" style="57" customWidth="1"/>
    <col min="2" max="2" width="10.28515625" style="1" customWidth="1"/>
    <col min="3" max="3" width="10.140625" style="1" customWidth="1"/>
    <col min="4" max="4" width="8.5703125" style="1" customWidth="1"/>
    <col min="5" max="5" width="9" style="20" customWidth="1"/>
    <col min="6" max="6" width="7.85546875" style="1" customWidth="1"/>
    <col min="7" max="7" width="9.85546875" style="2" customWidth="1"/>
    <col min="8" max="8" width="13.42578125" style="57" bestFit="1" customWidth="1"/>
    <col min="9" max="9" width="10.140625" style="2" customWidth="1"/>
    <col min="10" max="10" width="12.28515625" style="58" bestFit="1" customWidth="1"/>
    <col min="11" max="11" width="10.140625" style="3" customWidth="1"/>
    <col min="12" max="12" width="12.28515625" style="57" bestFit="1" customWidth="1"/>
    <col min="13" max="16381" width="8.85546875" style="57" hidden="1"/>
    <col min="16382" max="16382" width="8.85546875" style="57" hidden="1" customWidth="1"/>
    <col min="16383" max="16383" width="1.42578125" style="57" hidden="1" customWidth="1"/>
    <col min="16384" max="16384" width="1.42578125" style="57" hidden="1"/>
  </cols>
  <sheetData>
    <row r="1" spans="1:12" s="11" customFormat="1" ht="45.75" thickBot="1" x14ac:dyDescent="0.2">
      <c r="A1" s="9" t="s">
        <v>0</v>
      </c>
      <c r="B1" s="10" t="s">
        <v>11</v>
      </c>
      <c r="C1" s="10" t="s">
        <v>13</v>
      </c>
      <c r="D1" s="10" t="s">
        <v>12</v>
      </c>
      <c r="E1" s="17" t="s">
        <v>14</v>
      </c>
      <c r="F1" s="10" t="s">
        <v>15</v>
      </c>
      <c r="G1" s="9" t="s">
        <v>1</v>
      </c>
      <c r="H1" s="9" t="s">
        <v>2</v>
      </c>
      <c r="I1" s="9" t="s">
        <v>3</v>
      </c>
      <c r="J1" s="10" t="s">
        <v>4</v>
      </c>
      <c r="K1" s="9" t="s">
        <v>5</v>
      </c>
      <c r="L1" s="12" t="s">
        <v>19</v>
      </c>
    </row>
    <row r="2" spans="1:12" s="39" customFormat="1" ht="11.25" x14ac:dyDescent="0.2">
      <c r="A2" s="24" t="s">
        <v>42</v>
      </c>
      <c r="B2" s="66"/>
      <c r="C2" s="66"/>
      <c r="D2" s="66"/>
      <c r="E2" s="62"/>
      <c r="F2" s="66"/>
      <c r="G2" s="34"/>
      <c r="H2" s="34"/>
      <c r="I2" s="34"/>
      <c r="J2" s="34"/>
      <c r="K2" s="34"/>
      <c r="L2" s="34"/>
    </row>
    <row r="3" spans="1:12" s="42" customFormat="1" ht="11.25" customHeight="1" x14ac:dyDescent="0.2">
      <c r="A3" s="40" t="s">
        <v>62</v>
      </c>
      <c r="B3" s="102">
        <v>0</v>
      </c>
      <c r="C3" s="104">
        <v>1</v>
      </c>
      <c r="D3" s="105">
        <f>SUM(B3*C3)</f>
        <v>0</v>
      </c>
      <c r="E3" s="19">
        <v>17</v>
      </c>
      <c r="F3" s="59">
        <f>SUM(D3*E3)</f>
        <v>0</v>
      </c>
      <c r="G3" s="4">
        <v>37.03</v>
      </c>
      <c r="H3" s="41">
        <f t="shared" ref="H3:H8" si="0">SUM(F3*G3)</f>
        <v>0</v>
      </c>
      <c r="I3" s="110">
        <v>0</v>
      </c>
      <c r="J3" s="112">
        <f>SUM(D3*I3)</f>
        <v>0</v>
      </c>
      <c r="K3" s="6"/>
    </row>
    <row r="4" spans="1:12" s="42" customFormat="1" ht="11.25" customHeight="1" x14ac:dyDescent="0.2">
      <c r="A4" s="40" t="s">
        <v>63</v>
      </c>
      <c r="B4" s="103"/>
      <c r="C4" s="103"/>
      <c r="D4" s="103"/>
      <c r="E4" s="19">
        <v>3</v>
      </c>
      <c r="F4" s="59">
        <f>SUM(D3*E4)</f>
        <v>0</v>
      </c>
      <c r="G4" s="7">
        <v>37.03</v>
      </c>
      <c r="H4" s="90">
        <f t="shared" si="0"/>
        <v>0</v>
      </c>
      <c r="I4" s="111"/>
      <c r="J4" s="113"/>
      <c r="K4" s="6"/>
    </row>
    <row r="5" spans="1:12" s="42" customFormat="1" ht="11.25" customHeight="1" x14ac:dyDescent="0.2">
      <c r="A5" s="40" t="s">
        <v>64</v>
      </c>
      <c r="B5" s="102">
        <v>4</v>
      </c>
      <c r="C5" s="104">
        <v>1</v>
      </c>
      <c r="D5" s="105">
        <f>SUM(B5*C5)</f>
        <v>4</v>
      </c>
      <c r="E5" s="19">
        <v>17</v>
      </c>
      <c r="F5" s="59">
        <f>SUM(D5*E5)</f>
        <v>68</v>
      </c>
      <c r="G5" s="85">
        <v>121.84</v>
      </c>
      <c r="H5" s="90">
        <f t="shared" si="0"/>
        <v>8285.1200000000008</v>
      </c>
      <c r="I5" s="106">
        <v>8000</v>
      </c>
      <c r="J5" s="114">
        <f>SUM(D5*I5)</f>
        <v>32000</v>
      </c>
      <c r="K5" s="6"/>
    </row>
    <row r="6" spans="1:12" s="42" customFormat="1" ht="11.25" customHeight="1" x14ac:dyDescent="0.2">
      <c r="A6" s="40" t="s">
        <v>65</v>
      </c>
      <c r="B6" s="103"/>
      <c r="C6" s="103"/>
      <c r="D6" s="103"/>
      <c r="E6" s="19">
        <v>3</v>
      </c>
      <c r="F6" s="59">
        <f>SUM(D5*E6)</f>
        <v>12</v>
      </c>
      <c r="G6" s="85">
        <v>121.84</v>
      </c>
      <c r="H6" s="90">
        <f t="shared" si="0"/>
        <v>1462.08</v>
      </c>
      <c r="I6" s="107"/>
      <c r="J6" s="115"/>
      <c r="K6" s="6"/>
    </row>
    <row r="7" spans="1:12" s="42" customFormat="1" ht="11.25" customHeight="1" x14ac:dyDescent="0.2">
      <c r="A7" s="40" t="s">
        <v>66</v>
      </c>
      <c r="B7" s="102">
        <v>0</v>
      </c>
      <c r="C7" s="104">
        <v>1</v>
      </c>
      <c r="D7" s="105">
        <f>SUM(B7*C7)</f>
        <v>0</v>
      </c>
      <c r="E7" s="19">
        <v>17</v>
      </c>
      <c r="F7" s="59">
        <f>SUM(D7*E7)</f>
        <v>0</v>
      </c>
      <c r="G7" s="7">
        <v>51.66</v>
      </c>
      <c r="H7" s="90">
        <f t="shared" si="0"/>
        <v>0</v>
      </c>
      <c r="I7" s="106">
        <v>0</v>
      </c>
      <c r="J7" s="108">
        <f>SUM(D7*I7)</f>
        <v>0</v>
      </c>
      <c r="K7" s="6"/>
    </row>
    <row r="8" spans="1:12" s="42" customFormat="1" ht="11.25" customHeight="1" x14ac:dyDescent="0.2">
      <c r="A8" s="40" t="s">
        <v>67</v>
      </c>
      <c r="B8" s="103"/>
      <c r="C8" s="103"/>
      <c r="D8" s="103"/>
      <c r="E8" s="19">
        <v>3</v>
      </c>
      <c r="F8" s="59">
        <f>SUM(D7*E8)</f>
        <v>0</v>
      </c>
      <c r="G8" s="7">
        <v>51.66</v>
      </c>
      <c r="H8" s="90">
        <f t="shared" si="0"/>
        <v>0</v>
      </c>
      <c r="I8" s="107"/>
      <c r="J8" s="109"/>
      <c r="K8" s="6"/>
    </row>
    <row r="9" spans="1:12" s="45" customFormat="1" ht="11.25" x14ac:dyDescent="0.2">
      <c r="A9" s="45" t="s">
        <v>9</v>
      </c>
      <c r="B9" s="92">
        <f>SUM(B3:B8)</f>
        <v>4</v>
      </c>
      <c r="C9" s="65"/>
      <c r="D9" s="93">
        <f>SUM(D3:D8)</f>
        <v>4</v>
      </c>
      <c r="E9" s="27"/>
      <c r="F9" s="93">
        <f>SUM(F3:F8)</f>
        <v>80</v>
      </c>
      <c r="G9" s="28"/>
      <c r="H9" s="94">
        <f>SUM(H3:H8)</f>
        <v>9747.2000000000007</v>
      </c>
      <c r="I9" s="28"/>
      <c r="J9" s="95">
        <f>SUM(J3:J8)</f>
        <v>32000</v>
      </c>
      <c r="K9" s="8">
        <v>40</v>
      </c>
      <c r="L9" s="47">
        <f>SUM(D9*K9*61.74)</f>
        <v>9878.4</v>
      </c>
    </row>
    <row r="10" spans="1:12" s="39" customFormat="1" ht="11.25" x14ac:dyDescent="0.2">
      <c r="A10" s="24" t="s">
        <v>36</v>
      </c>
      <c r="B10" s="66"/>
      <c r="C10" s="66"/>
      <c r="D10" s="66"/>
      <c r="E10" s="62"/>
      <c r="F10" s="66"/>
      <c r="G10" s="34"/>
      <c r="H10" s="34"/>
      <c r="I10" s="34"/>
      <c r="J10" s="34"/>
      <c r="K10" s="34"/>
      <c r="L10" s="34"/>
    </row>
    <row r="11" spans="1:12" s="42" customFormat="1" ht="11.25" customHeight="1" x14ac:dyDescent="0.2">
      <c r="A11" s="40" t="s">
        <v>62</v>
      </c>
      <c r="B11" s="102">
        <v>0</v>
      </c>
      <c r="C11" s="104">
        <v>1</v>
      </c>
      <c r="D11" s="105">
        <f>SUM(B11*C11)</f>
        <v>0</v>
      </c>
      <c r="E11" s="19">
        <v>50</v>
      </c>
      <c r="F11" s="59">
        <f>SUM(D11*E11)</f>
        <v>0</v>
      </c>
      <c r="G11" s="4">
        <v>37.03</v>
      </c>
      <c r="H11" s="41">
        <f t="shared" ref="H11:H16" si="1">SUM(F11*G11)</f>
        <v>0</v>
      </c>
      <c r="I11" s="110">
        <v>0</v>
      </c>
      <c r="J11" s="112">
        <f>SUM(D11*I11)</f>
        <v>0</v>
      </c>
      <c r="K11" s="6"/>
    </row>
    <row r="12" spans="1:12" s="42" customFormat="1" ht="11.25" customHeight="1" x14ac:dyDescent="0.2">
      <c r="A12" s="40" t="s">
        <v>63</v>
      </c>
      <c r="B12" s="103"/>
      <c r="C12" s="103"/>
      <c r="D12" s="103"/>
      <c r="E12" s="19">
        <v>50</v>
      </c>
      <c r="F12" s="59">
        <f>SUM(D11*E12)</f>
        <v>0</v>
      </c>
      <c r="G12" s="7">
        <v>37.03</v>
      </c>
      <c r="H12" s="90">
        <f t="shared" si="1"/>
        <v>0</v>
      </c>
      <c r="I12" s="111"/>
      <c r="J12" s="113"/>
      <c r="K12" s="6"/>
    </row>
    <row r="13" spans="1:12" s="42" customFormat="1" ht="11.25" customHeight="1" x14ac:dyDescent="0.2">
      <c r="A13" s="40" t="s">
        <v>64</v>
      </c>
      <c r="B13" s="102">
        <v>15</v>
      </c>
      <c r="C13" s="104">
        <v>1</v>
      </c>
      <c r="D13" s="105">
        <f>SUM(B13*C13)</f>
        <v>15</v>
      </c>
      <c r="E13" s="19">
        <v>50</v>
      </c>
      <c r="F13" s="59">
        <f>SUM(D13*E13)</f>
        <v>750</v>
      </c>
      <c r="G13" s="85">
        <v>121.84</v>
      </c>
      <c r="H13" s="90">
        <f t="shared" si="1"/>
        <v>91380</v>
      </c>
      <c r="I13" s="106">
        <v>0</v>
      </c>
      <c r="J13" s="114">
        <f>SUM(D13*I13)</f>
        <v>0</v>
      </c>
      <c r="K13" s="6"/>
    </row>
    <row r="14" spans="1:12" s="42" customFormat="1" ht="11.25" customHeight="1" x14ac:dyDescent="0.2">
      <c r="A14" s="40" t="s">
        <v>65</v>
      </c>
      <c r="B14" s="103"/>
      <c r="C14" s="103"/>
      <c r="D14" s="103"/>
      <c r="E14" s="19">
        <v>50</v>
      </c>
      <c r="F14" s="59">
        <f>SUM(D13*E14)</f>
        <v>750</v>
      </c>
      <c r="G14" s="85">
        <v>121.84</v>
      </c>
      <c r="H14" s="90">
        <f t="shared" si="1"/>
        <v>91380</v>
      </c>
      <c r="I14" s="107"/>
      <c r="J14" s="115"/>
      <c r="K14" s="6"/>
    </row>
    <row r="15" spans="1:12" s="42" customFormat="1" ht="11.25" customHeight="1" x14ac:dyDescent="0.2">
      <c r="A15" s="40" t="s">
        <v>66</v>
      </c>
      <c r="B15" s="102">
        <v>0</v>
      </c>
      <c r="C15" s="104">
        <v>1</v>
      </c>
      <c r="D15" s="105">
        <f>SUM(B15*C15)</f>
        <v>0</v>
      </c>
      <c r="E15" s="19">
        <v>50</v>
      </c>
      <c r="F15" s="59">
        <f>SUM(D15*E15)</f>
        <v>0</v>
      </c>
      <c r="G15" s="7">
        <v>51.66</v>
      </c>
      <c r="H15" s="90">
        <f t="shared" si="1"/>
        <v>0</v>
      </c>
      <c r="I15" s="106">
        <v>0</v>
      </c>
      <c r="J15" s="108">
        <f>SUM(D15*I15)</f>
        <v>0</v>
      </c>
      <c r="K15" s="6"/>
    </row>
    <row r="16" spans="1:12" s="42" customFormat="1" ht="11.25" customHeight="1" x14ac:dyDescent="0.2">
      <c r="A16" s="40" t="s">
        <v>67</v>
      </c>
      <c r="B16" s="103"/>
      <c r="C16" s="103"/>
      <c r="D16" s="103"/>
      <c r="E16" s="19">
        <v>50</v>
      </c>
      <c r="F16" s="59">
        <f>SUM(D15*E16)</f>
        <v>0</v>
      </c>
      <c r="G16" s="7">
        <v>51.66</v>
      </c>
      <c r="H16" s="90">
        <f t="shared" si="1"/>
        <v>0</v>
      </c>
      <c r="I16" s="107"/>
      <c r="J16" s="109"/>
      <c r="K16" s="6"/>
    </row>
    <row r="17" spans="1:12" s="45" customFormat="1" ht="11.25" x14ac:dyDescent="0.2">
      <c r="A17" s="45" t="s">
        <v>9</v>
      </c>
      <c r="B17" s="92">
        <f>SUM(B11:B16)</f>
        <v>15</v>
      </c>
      <c r="C17" s="65"/>
      <c r="D17" s="93">
        <f>SUM(D11:D16)</f>
        <v>15</v>
      </c>
      <c r="E17" s="27"/>
      <c r="F17" s="93">
        <f>SUM(F11:F16)</f>
        <v>1500</v>
      </c>
      <c r="G17" s="28"/>
      <c r="H17" s="94">
        <f>SUM(H11:H16)</f>
        <v>182760</v>
      </c>
      <c r="I17" s="28"/>
      <c r="J17" s="95">
        <f>SUM(J11:J16)</f>
        <v>0</v>
      </c>
      <c r="K17" s="91">
        <v>20</v>
      </c>
      <c r="L17" s="47">
        <f>SUM(D17*K17*61.74)</f>
        <v>18522</v>
      </c>
    </row>
    <row r="18" spans="1:12" s="39" customFormat="1" ht="11.25" x14ac:dyDescent="0.2">
      <c r="A18" s="24" t="s">
        <v>37</v>
      </c>
      <c r="B18" s="66"/>
      <c r="C18" s="66"/>
      <c r="D18" s="66"/>
      <c r="E18" s="62"/>
      <c r="F18" s="66"/>
      <c r="G18" s="34"/>
      <c r="H18" s="34"/>
      <c r="I18" s="34"/>
      <c r="J18" s="34"/>
      <c r="K18" s="34"/>
      <c r="L18" s="34"/>
    </row>
    <row r="19" spans="1:12" s="42" customFormat="1" ht="11.25" customHeight="1" x14ac:dyDescent="0.2">
      <c r="A19" s="40" t="s">
        <v>62</v>
      </c>
      <c r="B19" s="102">
        <v>0</v>
      </c>
      <c r="C19" s="104">
        <v>1</v>
      </c>
      <c r="D19" s="105">
        <f>SUM(B19*C19)</f>
        <v>0</v>
      </c>
      <c r="E19" s="19">
        <v>114</v>
      </c>
      <c r="F19" s="59">
        <f>SUM(D19*E19)</f>
        <v>0</v>
      </c>
      <c r="G19" s="4">
        <v>37.03</v>
      </c>
      <c r="H19" s="41">
        <f t="shared" ref="H19:H24" si="2">SUM(F19*G19)</f>
        <v>0</v>
      </c>
      <c r="I19" s="110">
        <v>0</v>
      </c>
      <c r="J19" s="112">
        <f>SUM(D19*I19)</f>
        <v>0</v>
      </c>
      <c r="K19" s="6"/>
    </row>
    <row r="20" spans="1:12" s="42" customFormat="1" ht="11.25" customHeight="1" x14ac:dyDescent="0.2">
      <c r="A20" s="40" t="s">
        <v>63</v>
      </c>
      <c r="B20" s="103"/>
      <c r="C20" s="103"/>
      <c r="D20" s="103"/>
      <c r="E20" s="19">
        <v>114</v>
      </c>
      <c r="F20" s="59">
        <f>SUM(D19*E20)</f>
        <v>0</v>
      </c>
      <c r="G20" s="7">
        <v>37.03</v>
      </c>
      <c r="H20" s="90">
        <f t="shared" si="2"/>
        <v>0</v>
      </c>
      <c r="I20" s="111"/>
      <c r="J20" s="113"/>
      <c r="K20" s="6"/>
    </row>
    <row r="21" spans="1:12" s="42" customFormat="1" ht="11.25" customHeight="1" x14ac:dyDescent="0.2">
      <c r="A21" s="40" t="s">
        <v>64</v>
      </c>
      <c r="B21" s="102">
        <v>15</v>
      </c>
      <c r="C21" s="104">
        <v>1</v>
      </c>
      <c r="D21" s="105">
        <f>SUM(B21*C21)</f>
        <v>15</v>
      </c>
      <c r="E21" s="19">
        <v>114</v>
      </c>
      <c r="F21" s="59">
        <f>SUM(D21*E21)</f>
        <v>1710</v>
      </c>
      <c r="G21" s="85">
        <v>121.84</v>
      </c>
      <c r="H21" s="90">
        <f t="shared" si="2"/>
        <v>208346.4</v>
      </c>
      <c r="I21" s="106">
        <v>0</v>
      </c>
      <c r="J21" s="114">
        <f>SUM(D21*I21)</f>
        <v>0</v>
      </c>
      <c r="K21" s="6"/>
    </row>
    <row r="22" spans="1:12" s="42" customFormat="1" ht="11.25" customHeight="1" x14ac:dyDescent="0.2">
      <c r="A22" s="40" t="s">
        <v>65</v>
      </c>
      <c r="B22" s="103"/>
      <c r="C22" s="103"/>
      <c r="D22" s="103"/>
      <c r="E22" s="19">
        <v>114</v>
      </c>
      <c r="F22" s="59">
        <f>SUM(D21*E22)</f>
        <v>1710</v>
      </c>
      <c r="G22" s="85">
        <v>121.84</v>
      </c>
      <c r="H22" s="90">
        <f t="shared" si="2"/>
        <v>208346.4</v>
      </c>
      <c r="I22" s="107"/>
      <c r="J22" s="115"/>
      <c r="K22" s="6"/>
    </row>
    <row r="23" spans="1:12" s="42" customFormat="1" ht="11.25" customHeight="1" x14ac:dyDescent="0.2">
      <c r="A23" s="40" t="s">
        <v>66</v>
      </c>
      <c r="B23" s="102">
        <v>0</v>
      </c>
      <c r="C23" s="104">
        <v>1</v>
      </c>
      <c r="D23" s="105">
        <f>SUM(B23*C23)</f>
        <v>0</v>
      </c>
      <c r="E23" s="19">
        <v>114</v>
      </c>
      <c r="F23" s="59">
        <f>SUM(D23*E23)</f>
        <v>0</v>
      </c>
      <c r="G23" s="7">
        <v>51.66</v>
      </c>
      <c r="H23" s="90">
        <f t="shared" si="2"/>
        <v>0</v>
      </c>
      <c r="I23" s="106">
        <v>0</v>
      </c>
      <c r="J23" s="108">
        <f>SUM(D23*I23)</f>
        <v>0</v>
      </c>
      <c r="K23" s="6"/>
    </row>
    <row r="24" spans="1:12" s="42" customFormat="1" ht="11.25" customHeight="1" x14ac:dyDescent="0.2">
      <c r="A24" s="40" t="s">
        <v>67</v>
      </c>
      <c r="B24" s="103"/>
      <c r="C24" s="103"/>
      <c r="D24" s="103"/>
      <c r="E24" s="19">
        <v>114</v>
      </c>
      <c r="F24" s="59">
        <f>SUM(D23*E24)</f>
        <v>0</v>
      </c>
      <c r="G24" s="7">
        <v>51.66</v>
      </c>
      <c r="H24" s="90">
        <f t="shared" si="2"/>
        <v>0</v>
      </c>
      <c r="I24" s="107"/>
      <c r="J24" s="109"/>
      <c r="K24" s="6"/>
    </row>
    <row r="25" spans="1:12" s="45" customFormat="1" ht="11.25" x14ac:dyDescent="0.2">
      <c r="A25" s="45" t="s">
        <v>9</v>
      </c>
      <c r="B25" s="92">
        <f>SUM(B19:B24)</f>
        <v>15</v>
      </c>
      <c r="C25" s="65"/>
      <c r="D25" s="93">
        <f>SUM(D19:D24)</f>
        <v>15</v>
      </c>
      <c r="E25" s="27"/>
      <c r="F25" s="93">
        <f>SUM(F19:F24)</f>
        <v>3420</v>
      </c>
      <c r="G25" s="28"/>
      <c r="H25" s="94">
        <f>SUM(H19:H24)</f>
        <v>416692.8</v>
      </c>
      <c r="I25" s="28"/>
      <c r="J25" s="95">
        <f>SUM(J19:J24)</f>
        <v>0</v>
      </c>
      <c r="K25" s="91">
        <v>4</v>
      </c>
      <c r="L25" s="47">
        <f>SUM(D25*K25*61.74)</f>
        <v>3704.4</v>
      </c>
    </row>
    <row r="26" spans="1:12" s="39" customFormat="1" ht="11.25" x14ac:dyDescent="0.2">
      <c r="A26" s="24" t="s">
        <v>43</v>
      </c>
      <c r="B26" s="66"/>
      <c r="C26" s="66"/>
      <c r="D26" s="66"/>
      <c r="E26" s="62"/>
      <c r="F26" s="66"/>
      <c r="G26" s="34"/>
      <c r="H26" s="34"/>
      <c r="I26" s="34"/>
      <c r="J26" s="34"/>
      <c r="K26" s="34"/>
      <c r="L26" s="34"/>
    </row>
    <row r="27" spans="1:12" s="42" customFormat="1" ht="11.25" customHeight="1" x14ac:dyDescent="0.2">
      <c r="A27" s="40" t="s">
        <v>62</v>
      </c>
      <c r="B27" s="102">
        <v>0</v>
      </c>
      <c r="C27" s="104">
        <v>1</v>
      </c>
      <c r="D27" s="105">
        <f>SUM(B27*C27)</f>
        <v>0</v>
      </c>
      <c r="E27" s="19">
        <v>1.75</v>
      </c>
      <c r="F27" s="59">
        <f>SUM(D27*E27)</f>
        <v>0</v>
      </c>
      <c r="G27" s="4">
        <v>37.03</v>
      </c>
      <c r="H27" s="41">
        <f t="shared" ref="H27:H32" si="3">SUM(F27*G27)</f>
        <v>0</v>
      </c>
      <c r="I27" s="110">
        <v>0</v>
      </c>
      <c r="J27" s="112">
        <f>SUM(D27*I27)</f>
        <v>0</v>
      </c>
      <c r="K27" s="6"/>
    </row>
    <row r="28" spans="1:12" s="42" customFormat="1" ht="11.25" customHeight="1" x14ac:dyDescent="0.2">
      <c r="A28" s="40" t="s">
        <v>63</v>
      </c>
      <c r="B28" s="103"/>
      <c r="C28" s="103"/>
      <c r="D28" s="103"/>
      <c r="E28" s="19">
        <v>0.25</v>
      </c>
      <c r="F28" s="59">
        <f>SUM(D27*E28)</f>
        <v>0</v>
      </c>
      <c r="G28" s="7">
        <v>37.03</v>
      </c>
      <c r="H28" s="90">
        <f t="shared" si="3"/>
        <v>0</v>
      </c>
      <c r="I28" s="111"/>
      <c r="J28" s="113"/>
      <c r="K28" s="6"/>
    </row>
    <row r="29" spans="1:12" s="42" customFormat="1" ht="11.25" customHeight="1" x14ac:dyDescent="0.2">
      <c r="A29" s="40" t="s">
        <v>64</v>
      </c>
      <c r="B29" s="102">
        <v>10</v>
      </c>
      <c r="C29" s="104">
        <v>1</v>
      </c>
      <c r="D29" s="105">
        <f>SUM(B29*C29)</f>
        <v>10</v>
      </c>
      <c r="E29" s="19">
        <v>1.75</v>
      </c>
      <c r="F29" s="59">
        <f>SUM(D29*E29)</f>
        <v>18</v>
      </c>
      <c r="G29" s="7">
        <v>34.770000000000003</v>
      </c>
      <c r="H29" s="90">
        <f t="shared" si="3"/>
        <v>625.86</v>
      </c>
      <c r="I29" s="106">
        <v>0</v>
      </c>
      <c r="J29" s="108">
        <f>SUM(D29*I29)</f>
        <v>0</v>
      </c>
      <c r="K29" s="6"/>
    </row>
    <row r="30" spans="1:12" s="42" customFormat="1" ht="11.25" customHeight="1" x14ac:dyDescent="0.2">
      <c r="A30" s="40" t="s">
        <v>65</v>
      </c>
      <c r="B30" s="103"/>
      <c r="C30" s="103"/>
      <c r="D30" s="103"/>
      <c r="E30" s="19">
        <v>0.25</v>
      </c>
      <c r="F30" s="59">
        <v>2</v>
      </c>
      <c r="G30" s="7">
        <v>34.770000000000003</v>
      </c>
      <c r="H30" s="90">
        <f t="shared" si="3"/>
        <v>69.540000000000006</v>
      </c>
      <c r="I30" s="107"/>
      <c r="J30" s="109"/>
      <c r="K30" s="6"/>
    </row>
    <row r="31" spans="1:12" s="42" customFormat="1" ht="11.25" customHeight="1" x14ac:dyDescent="0.2">
      <c r="A31" s="40" t="s">
        <v>66</v>
      </c>
      <c r="B31" s="102">
        <v>0</v>
      </c>
      <c r="C31" s="104">
        <v>1</v>
      </c>
      <c r="D31" s="105">
        <f>SUM(B31*C31)</f>
        <v>0</v>
      </c>
      <c r="E31" s="19">
        <v>1.75</v>
      </c>
      <c r="F31" s="59">
        <f>SUM(D31*E31)</f>
        <v>0</v>
      </c>
      <c r="G31" s="7">
        <v>51.66</v>
      </c>
      <c r="H31" s="90">
        <f t="shared" si="3"/>
        <v>0</v>
      </c>
      <c r="I31" s="106">
        <v>0</v>
      </c>
      <c r="J31" s="108">
        <f>SUM(D31*I31)</f>
        <v>0</v>
      </c>
      <c r="K31" s="6"/>
    </row>
    <row r="32" spans="1:12" s="42" customFormat="1" ht="11.25" customHeight="1" x14ac:dyDescent="0.2">
      <c r="A32" s="40" t="s">
        <v>67</v>
      </c>
      <c r="B32" s="103"/>
      <c r="C32" s="103"/>
      <c r="D32" s="103"/>
      <c r="E32" s="19">
        <v>0.25</v>
      </c>
      <c r="F32" s="59">
        <f>SUM(D31*E32)</f>
        <v>0</v>
      </c>
      <c r="G32" s="7">
        <v>51.66</v>
      </c>
      <c r="H32" s="90">
        <f t="shared" si="3"/>
        <v>0</v>
      </c>
      <c r="I32" s="107"/>
      <c r="J32" s="109"/>
      <c r="K32" s="6"/>
    </row>
    <row r="33" spans="1:12" s="45" customFormat="1" ht="11.25" x14ac:dyDescent="0.2">
      <c r="A33" s="45" t="s">
        <v>9</v>
      </c>
      <c r="B33" s="92">
        <f>SUM(B27:B32)</f>
        <v>10</v>
      </c>
      <c r="C33" s="65"/>
      <c r="D33" s="93">
        <f>SUM(D27:D32)</f>
        <v>10</v>
      </c>
      <c r="E33" s="27"/>
      <c r="F33" s="93">
        <f>SUM(F27:F32)</f>
        <v>20</v>
      </c>
      <c r="G33" s="28"/>
      <c r="H33" s="94">
        <f>SUM(H27:H32)</f>
        <v>695.4</v>
      </c>
      <c r="I33" s="28"/>
      <c r="J33" s="95">
        <f>SUM(J27:J32)</f>
        <v>0</v>
      </c>
      <c r="K33" s="23">
        <v>1</v>
      </c>
      <c r="L33" s="47">
        <f>SUM(D33*K33*61.74)</f>
        <v>617.4</v>
      </c>
    </row>
    <row r="34" spans="1:12" s="39" customFormat="1" ht="11.25" x14ac:dyDescent="0.2">
      <c r="A34" s="24" t="s">
        <v>38</v>
      </c>
      <c r="B34" s="66"/>
      <c r="C34" s="66"/>
      <c r="D34" s="66"/>
      <c r="E34" s="62"/>
      <c r="F34" s="66"/>
      <c r="G34" s="34"/>
      <c r="H34" s="34"/>
      <c r="I34" s="34"/>
      <c r="J34" s="34"/>
      <c r="K34" s="34"/>
      <c r="L34" s="34"/>
    </row>
    <row r="35" spans="1:12" s="42" customFormat="1" ht="11.25" customHeight="1" x14ac:dyDescent="0.2">
      <c r="A35" s="40" t="s">
        <v>62</v>
      </c>
      <c r="B35" s="102">
        <v>0</v>
      </c>
      <c r="C35" s="104">
        <v>1</v>
      </c>
      <c r="D35" s="105">
        <f>SUM(B35*C35)</f>
        <v>0</v>
      </c>
      <c r="E35" s="19">
        <v>1.75</v>
      </c>
      <c r="F35" s="59">
        <f>SUM(D35*E35)</f>
        <v>0</v>
      </c>
      <c r="G35" s="4">
        <v>37.03</v>
      </c>
      <c r="H35" s="41">
        <f t="shared" ref="H35:H40" si="4">SUM(F35*G35)</f>
        <v>0</v>
      </c>
      <c r="I35" s="110">
        <v>0</v>
      </c>
      <c r="J35" s="112">
        <f>SUM(D35*I35)</f>
        <v>0</v>
      </c>
      <c r="K35" s="6"/>
    </row>
    <row r="36" spans="1:12" s="42" customFormat="1" ht="11.25" customHeight="1" x14ac:dyDescent="0.2">
      <c r="A36" s="40" t="s">
        <v>63</v>
      </c>
      <c r="B36" s="103"/>
      <c r="C36" s="103"/>
      <c r="D36" s="103"/>
      <c r="E36" s="19">
        <v>0.25</v>
      </c>
      <c r="F36" s="59">
        <f>SUM(D35*E36)</f>
        <v>0</v>
      </c>
      <c r="G36" s="7">
        <v>37.03</v>
      </c>
      <c r="H36" s="90">
        <f t="shared" si="4"/>
        <v>0</v>
      </c>
      <c r="I36" s="111"/>
      <c r="J36" s="113"/>
      <c r="K36" s="6"/>
    </row>
    <row r="37" spans="1:12" s="42" customFormat="1" ht="11.25" customHeight="1" x14ac:dyDescent="0.2">
      <c r="A37" s="40" t="s">
        <v>64</v>
      </c>
      <c r="B37" s="102">
        <v>1</v>
      </c>
      <c r="C37" s="104">
        <v>1</v>
      </c>
      <c r="D37" s="105">
        <f>SUM(B37*C37)</f>
        <v>1</v>
      </c>
      <c r="E37" s="19">
        <v>1.75</v>
      </c>
      <c r="F37" s="59">
        <f>SUM(D37*E37)</f>
        <v>2</v>
      </c>
      <c r="G37" s="7">
        <v>34.770000000000003</v>
      </c>
      <c r="H37" s="90">
        <f t="shared" si="4"/>
        <v>69.540000000000006</v>
      </c>
      <c r="I37" s="106">
        <v>0</v>
      </c>
      <c r="J37" s="108">
        <f>SUM(D37*I37)</f>
        <v>0</v>
      </c>
      <c r="K37" s="6"/>
    </row>
    <row r="38" spans="1:12" s="42" customFormat="1" ht="11.25" customHeight="1" x14ac:dyDescent="0.2">
      <c r="A38" s="40" t="s">
        <v>65</v>
      </c>
      <c r="B38" s="103"/>
      <c r="C38" s="103"/>
      <c r="D38" s="103"/>
      <c r="E38" s="19">
        <v>0.25</v>
      </c>
      <c r="F38" s="59">
        <f>SUM(D37*E38)</f>
        <v>0</v>
      </c>
      <c r="G38" s="7">
        <v>34.770000000000003</v>
      </c>
      <c r="H38" s="90">
        <f t="shared" si="4"/>
        <v>0</v>
      </c>
      <c r="I38" s="107"/>
      <c r="J38" s="109"/>
      <c r="K38" s="6"/>
    </row>
    <row r="39" spans="1:12" s="42" customFormat="1" ht="11.25" customHeight="1" x14ac:dyDescent="0.2">
      <c r="A39" s="40" t="s">
        <v>66</v>
      </c>
      <c r="B39" s="102">
        <v>0</v>
      </c>
      <c r="C39" s="104">
        <v>1</v>
      </c>
      <c r="D39" s="105">
        <f>SUM(B39*C39)</f>
        <v>0</v>
      </c>
      <c r="E39" s="19">
        <v>1.75</v>
      </c>
      <c r="F39" s="59">
        <f>SUM(D39*E39)</f>
        <v>0</v>
      </c>
      <c r="G39" s="7">
        <v>51.66</v>
      </c>
      <c r="H39" s="90">
        <f t="shared" si="4"/>
        <v>0</v>
      </c>
      <c r="I39" s="106">
        <v>0</v>
      </c>
      <c r="J39" s="108">
        <f>SUM(D39*I39)</f>
        <v>0</v>
      </c>
      <c r="K39" s="6"/>
    </row>
    <row r="40" spans="1:12" s="42" customFormat="1" ht="11.25" customHeight="1" x14ac:dyDescent="0.2">
      <c r="A40" s="40" t="s">
        <v>67</v>
      </c>
      <c r="B40" s="103"/>
      <c r="C40" s="103"/>
      <c r="D40" s="103"/>
      <c r="E40" s="19">
        <v>0.25</v>
      </c>
      <c r="F40" s="59">
        <f>SUM(D39*E40)</f>
        <v>0</v>
      </c>
      <c r="G40" s="7">
        <v>51.66</v>
      </c>
      <c r="H40" s="90">
        <f t="shared" si="4"/>
        <v>0</v>
      </c>
      <c r="I40" s="107"/>
      <c r="J40" s="109"/>
      <c r="K40" s="6"/>
    </row>
    <row r="41" spans="1:12" s="45" customFormat="1" ht="11.25" x14ac:dyDescent="0.2">
      <c r="A41" s="45" t="s">
        <v>9</v>
      </c>
      <c r="B41" s="92">
        <f>SUM(B35:B40)</f>
        <v>1</v>
      </c>
      <c r="C41" s="65"/>
      <c r="D41" s="93">
        <f>SUM(D35:D40)</f>
        <v>1</v>
      </c>
      <c r="E41" s="27"/>
      <c r="F41" s="93">
        <f>SUM(F35:F40)</f>
        <v>2</v>
      </c>
      <c r="G41" s="28"/>
      <c r="H41" s="94">
        <f>SUM(H35:H40)</f>
        <v>69.540000000000006</v>
      </c>
      <c r="I41" s="28"/>
      <c r="J41" s="95">
        <f>SUM(J35:J40)</f>
        <v>0</v>
      </c>
      <c r="K41" s="23">
        <v>1</v>
      </c>
      <c r="L41" s="47">
        <f>SUM(D41*K41*61.74)</f>
        <v>61.74</v>
      </c>
    </row>
    <row r="42" spans="1:12" s="89" customFormat="1" ht="11.25" x14ac:dyDescent="0.2">
      <c r="A42" s="36" t="s">
        <v>20</v>
      </c>
      <c r="B42" s="66"/>
      <c r="C42" s="66"/>
      <c r="D42" s="66"/>
      <c r="E42" s="62"/>
      <c r="F42" s="66"/>
      <c r="G42" s="34"/>
      <c r="H42" s="34"/>
      <c r="I42" s="34"/>
      <c r="J42" s="34"/>
      <c r="K42" s="34"/>
      <c r="L42" s="34"/>
    </row>
    <row r="43" spans="1:12" s="42" customFormat="1" ht="11.25" customHeight="1" x14ac:dyDescent="0.2">
      <c r="A43" s="40" t="s">
        <v>62</v>
      </c>
      <c r="B43" s="102">
        <v>0</v>
      </c>
      <c r="C43" s="104">
        <v>1</v>
      </c>
      <c r="D43" s="105">
        <f>SUM(B43*C43)</f>
        <v>0</v>
      </c>
      <c r="E43" s="19">
        <v>5</v>
      </c>
      <c r="F43" s="59">
        <f>SUM(D43*E43)</f>
        <v>0</v>
      </c>
      <c r="G43" s="4">
        <v>37.03</v>
      </c>
      <c r="H43" s="41">
        <f t="shared" ref="H43:H48" si="5">SUM(F43*G43)</f>
        <v>0</v>
      </c>
      <c r="I43" s="110">
        <v>75</v>
      </c>
      <c r="J43" s="112">
        <f>SUM(D43*I43)</f>
        <v>0</v>
      </c>
      <c r="K43" s="6"/>
    </row>
    <row r="44" spans="1:12" s="42" customFormat="1" ht="11.25" customHeight="1" x14ac:dyDescent="0.2">
      <c r="A44" s="40" t="s">
        <v>63</v>
      </c>
      <c r="B44" s="103"/>
      <c r="C44" s="103"/>
      <c r="D44" s="103"/>
      <c r="E44" s="19">
        <v>0.5</v>
      </c>
      <c r="F44" s="59">
        <f>SUM(D43*E44)</f>
        <v>0</v>
      </c>
      <c r="G44" s="7">
        <v>37.03</v>
      </c>
      <c r="H44" s="90">
        <f t="shared" si="5"/>
        <v>0</v>
      </c>
      <c r="I44" s="111"/>
      <c r="J44" s="113"/>
      <c r="K44" s="6"/>
    </row>
    <row r="45" spans="1:12" s="42" customFormat="1" ht="11.25" customHeight="1" x14ac:dyDescent="0.2">
      <c r="A45" s="40" t="s">
        <v>64</v>
      </c>
      <c r="B45" s="102">
        <v>15</v>
      </c>
      <c r="C45" s="104">
        <v>1</v>
      </c>
      <c r="D45" s="105">
        <f>SUM(B45*C45)</f>
        <v>15</v>
      </c>
      <c r="E45" s="19">
        <v>5</v>
      </c>
      <c r="F45" s="59">
        <f>SUM(D45*E45)</f>
        <v>75</v>
      </c>
      <c r="G45" s="7">
        <v>34.770000000000003</v>
      </c>
      <c r="H45" s="90">
        <f t="shared" si="5"/>
        <v>2607.75</v>
      </c>
      <c r="I45" s="106">
        <v>75</v>
      </c>
      <c r="J45" s="114">
        <f>SUM(D45*I45)</f>
        <v>1125</v>
      </c>
      <c r="K45" s="6"/>
    </row>
    <row r="46" spans="1:12" s="42" customFormat="1" ht="11.25" customHeight="1" x14ac:dyDescent="0.2">
      <c r="A46" s="40" t="s">
        <v>65</v>
      </c>
      <c r="B46" s="103"/>
      <c r="C46" s="103"/>
      <c r="D46" s="103"/>
      <c r="E46" s="19">
        <v>0.5</v>
      </c>
      <c r="F46" s="59">
        <f>SUM(D45*E46)</f>
        <v>8</v>
      </c>
      <c r="G46" s="7">
        <v>34.770000000000003</v>
      </c>
      <c r="H46" s="90">
        <f t="shared" si="5"/>
        <v>278.16000000000003</v>
      </c>
      <c r="I46" s="107"/>
      <c r="J46" s="115"/>
      <c r="K46" s="6"/>
    </row>
    <row r="47" spans="1:12" s="42" customFormat="1" ht="11.25" customHeight="1" x14ac:dyDescent="0.2">
      <c r="A47" s="40" t="s">
        <v>66</v>
      </c>
      <c r="B47" s="102">
        <v>5</v>
      </c>
      <c r="C47" s="104">
        <v>1</v>
      </c>
      <c r="D47" s="105">
        <f>SUM(B47*C47)</f>
        <v>5</v>
      </c>
      <c r="E47" s="19">
        <v>5</v>
      </c>
      <c r="F47" s="59">
        <f>SUM(D47*E47)</f>
        <v>25</v>
      </c>
      <c r="G47" s="7">
        <v>51.66</v>
      </c>
      <c r="H47" s="90">
        <f t="shared" si="5"/>
        <v>1291.5</v>
      </c>
      <c r="I47" s="106">
        <v>0</v>
      </c>
      <c r="J47" s="108">
        <f>SUM(D47*I47)</f>
        <v>0</v>
      </c>
      <c r="K47" s="6"/>
    </row>
    <row r="48" spans="1:12" s="42" customFormat="1" ht="11.25" customHeight="1" x14ac:dyDescent="0.2">
      <c r="A48" s="40" t="s">
        <v>67</v>
      </c>
      <c r="B48" s="103"/>
      <c r="C48" s="103"/>
      <c r="D48" s="103"/>
      <c r="E48" s="19">
        <v>0.5</v>
      </c>
      <c r="F48" s="59">
        <f>SUM(D47*E48)</f>
        <v>3</v>
      </c>
      <c r="G48" s="7">
        <v>51.66</v>
      </c>
      <c r="H48" s="90">
        <f t="shared" si="5"/>
        <v>154.97999999999999</v>
      </c>
      <c r="I48" s="107"/>
      <c r="J48" s="109"/>
      <c r="K48" s="6"/>
    </row>
    <row r="49" spans="1:12" s="45" customFormat="1" ht="11.25" x14ac:dyDescent="0.2">
      <c r="A49" s="45" t="s">
        <v>9</v>
      </c>
      <c r="B49" s="92">
        <f>SUM(B43:B48)</f>
        <v>20</v>
      </c>
      <c r="C49" s="65"/>
      <c r="D49" s="93">
        <f>SUM(D43:D48)</f>
        <v>20</v>
      </c>
      <c r="E49" s="27"/>
      <c r="F49" s="93">
        <f>SUM(F43:F48)</f>
        <v>111</v>
      </c>
      <c r="G49" s="28"/>
      <c r="H49" s="94">
        <f>SUM(H43:H48)</f>
        <v>4332.3900000000003</v>
      </c>
      <c r="I49" s="28"/>
      <c r="J49" s="95">
        <f>SUM(J43:J48)</f>
        <v>1125</v>
      </c>
      <c r="K49" s="91">
        <v>4</v>
      </c>
      <c r="L49" s="47">
        <f>SUM(D49*K49*61.74)</f>
        <v>4939.2</v>
      </c>
    </row>
    <row r="50" spans="1:12" s="39" customFormat="1" ht="11.25" x14ac:dyDescent="0.2">
      <c r="A50" s="24" t="s">
        <v>44</v>
      </c>
      <c r="B50" s="66"/>
      <c r="C50" s="66"/>
      <c r="D50" s="66"/>
      <c r="E50" s="62"/>
      <c r="F50" s="66"/>
      <c r="G50" s="34"/>
      <c r="H50" s="34"/>
      <c r="I50" s="34"/>
      <c r="J50" s="34"/>
      <c r="K50" s="34"/>
      <c r="L50" s="34"/>
    </row>
    <row r="51" spans="1:12" s="42" customFormat="1" ht="11.25" customHeight="1" x14ac:dyDescent="0.2">
      <c r="A51" s="48" t="s">
        <v>62</v>
      </c>
      <c r="B51" s="117">
        <v>0</v>
      </c>
      <c r="C51" s="117">
        <v>1</v>
      </c>
      <c r="D51" s="105">
        <f>SUM(B51*C51)</f>
        <v>0</v>
      </c>
      <c r="E51" s="16">
        <v>4.5</v>
      </c>
      <c r="F51" s="59">
        <f>SUM(D51*E51)</f>
        <v>0</v>
      </c>
      <c r="G51" s="33">
        <v>37.03</v>
      </c>
      <c r="H51" s="49">
        <f t="shared" ref="H51:H56" si="6">SUM(F51*G51)</f>
        <v>0</v>
      </c>
      <c r="I51" s="121">
        <v>75</v>
      </c>
      <c r="J51" s="112">
        <f>SUM(D51*I51)</f>
        <v>0</v>
      </c>
      <c r="K51" s="6"/>
    </row>
    <row r="52" spans="1:12" s="42" customFormat="1" ht="11.25" customHeight="1" x14ac:dyDescent="0.2">
      <c r="A52" s="48" t="s">
        <v>63</v>
      </c>
      <c r="B52" s="118"/>
      <c r="C52" s="118"/>
      <c r="D52" s="103"/>
      <c r="E52" s="16">
        <v>0.5</v>
      </c>
      <c r="F52" s="59">
        <f>SUM(D51*E52)</f>
        <v>0</v>
      </c>
      <c r="G52" s="15">
        <v>37.03</v>
      </c>
      <c r="H52" s="97">
        <f t="shared" si="6"/>
        <v>0</v>
      </c>
      <c r="I52" s="122"/>
      <c r="J52" s="113"/>
      <c r="K52" s="6"/>
    </row>
    <row r="53" spans="1:12" s="42" customFormat="1" ht="11.25" customHeight="1" x14ac:dyDescent="0.2">
      <c r="A53" s="48" t="s">
        <v>64</v>
      </c>
      <c r="B53" s="117">
        <v>75</v>
      </c>
      <c r="C53" s="117">
        <v>1</v>
      </c>
      <c r="D53" s="105">
        <f>SUM(B53*C53)</f>
        <v>75</v>
      </c>
      <c r="E53" s="16">
        <v>4.5</v>
      </c>
      <c r="F53" s="59">
        <f>SUM(D53*E53)</f>
        <v>338</v>
      </c>
      <c r="G53" s="15">
        <v>34.770000000000003</v>
      </c>
      <c r="H53" s="97">
        <f t="shared" si="6"/>
        <v>11752.26</v>
      </c>
      <c r="I53" s="119">
        <v>75</v>
      </c>
      <c r="J53" s="114">
        <f>SUM(D53*I53)</f>
        <v>5625</v>
      </c>
      <c r="K53" s="6"/>
    </row>
    <row r="54" spans="1:12" s="42" customFormat="1" ht="11.25" customHeight="1" x14ac:dyDescent="0.2">
      <c r="A54" s="48" t="s">
        <v>65</v>
      </c>
      <c r="B54" s="118"/>
      <c r="C54" s="118"/>
      <c r="D54" s="103"/>
      <c r="E54" s="16">
        <v>0.5</v>
      </c>
      <c r="F54" s="59">
        <v>37</v>
      </c>
      <c r="G54" s="15">
        <v>34.770000000000003</v>
      </c>
      <c r="H54" s="97">
        <f t="shared" si="6"/>
        <v>1286.49</v>
      </c>
      <c r="I54" s="120"/>
      <c r="J54" s="115"/>
      <c r="K54" s="6"/>
    </row>
    <row r="55" spans="1:12" s="42" customFormat="1" ht="11.25" customHeight="1" x14ac:dyDescent="0.2">
      <c r="A55" s="48" t="s">
        <v>66</v>
      </c>
      <c r="B55" s="117">
        <v>25</v>
      </c>
      <c r="C55" s="117">
        <v>1</v>
      </c>
      <c r="D55" s="105">
        <f>SUM(B55*C55)</f>
        <v>25</v>
      </c>
      <c r="E55" s="16">
        <v>4.5</v>
      </c>
      <c r="F55" s="59">
        <f>SUM(D55*E55)</f>
        <v>113</v>
      </c>
      <c r="G55" s="15">
        <v>51.66</v>
      </c>
      <c r="H55" s="97">
        <f t="shared" si="6"/>
        <v>5837.58</v>
      </c>
      <c r="I55" s="119">
        <v>0</v>
      </c>
      <c r="J55" s="108">
        <f>SUM(D55*I55)</f>
        <v>0</v>
      </c>
      <c r="K55" s="6"/>
    </row>
    <row r="56" spans="1:12" s="42" customFormat="1" ht="11.25" customHeight="1" x14ac:dyDescent="0.2">
      <c r="A56" s="48" t="s">
        <v>67</v>
      </c>
      <c r="B56" s="118"/>
      <c r="C56" s="118"/>
      <c r="D56" s="103"/>
      <c r="E56" s="16">
        <v>0.5</v>
      </c>
      <c r="F56" s="59">
        <v>12</v>
      </c>
      <c r="G56" s="15">
        <v>51.66</v>
      </c>
      <c r="H56" s="97">
        <f t="shared" si="6"/>
        <v>619.91999999999996</v>
      </c>
      <c r="I56" s="120"/>
      <c r="J56" s="109"/>
      <c r="K56" s="6"/>
    </row>
    <row r="57" spans="1:12" s="45" customFormat="1" ht="11.25" x14ac:dyDescent="0.2">
      <c r="A57" s="81" t="s">
        <v>9</v>
      </c>
      <c r="B57" s="13">
        <f>SUM(B51:B56)</f>
        <v>100</v>
      </c>
      <c r="C57" s="96"/>
      <c r="D57" s="93">
        <f>SUM(D51:D56)</f>
        <v>100</v>
      </c>
      <c r="E57" s="96"/>
      <c r="F57" s="93">
        <f>SUM(F51:F56)</f>
        <v>500</v>
      </c>
      <c r="G57" s="30"/>
      <c r="H57" s="98">
        <f>SUM(H51:H56)</f>
        <v>19496.25</v>
      </c>
      <c r="I57" s="30"/>
      <c r="J57" s="95">
        <f>SUM(J51:J56)</f>
        <v>5625</v>
      </c>
      <c r="K57" s="82">
        <v>3.5</v>
      </c>
      <c r="L57" s="54">
        <f>SUM(D57*K57*61.74)</f>
        <v>21609</v>
      </c>
    </row>
    <row r="58" spans="1:12" s="39" customFormat="1" ht="11.25" x14ac:dyDescent="0.2">
      <c r="A58" s="24" t="s">
        <v>68</v>
      </c>
      <c r="B58" s="66"/>
      <c r="C58" s="66"/>
      <c r="D58" s="66"/>
      <c r="E58" s="62"/>
      <c r="F58" s="66"/>
      <c r="G58" s="34"/>
      <c r="H58" s="34"/>
      <c r="I58" s="34"/>
      <c r="J58" s="34"/>
      <c r="K58" s="34"/>
      <c r="L58" s="34"/>
    </row>
    <row r="59" spans="1:12" s="42" customFormat="1" ht="11.25" customHeight="1" x14ac:dyDescent="0.2">
      <c r="A59" s="40" t="s">
        <v>62</v>
      </c>
      <c r="B59" s="102">
        <v>1200</v>
      </c>
      <c r="C59" s="104">
        <v>1</v>
      </c>
      <c r="D59" s="105">
        <f>SUM(B59*C59)</f>
        <v>1200</v>
      </c>
      <c r="E59" s="19">
        <v>1.5</v>
      </c>
      <c r="F59" s="59">
        <f>SUM(D59*E59)</f>
        <v>1800</v>
      </c>
      <c r="G59" s="4">
        <v>37.03</v>
      </c>
      <c r="H59" s="41">
        <f t="shared" ref="H59:H64" si="7">SUM(F59*G59)</f>
        <v>66654</v>
      </c>
      <c r="I59" s="110">
        <v>0</v>
      </c>
      <c r="J59" s="112">
        <f>SUM(D59*I59)</f>
        <v>0</v>
      </c>
      <c r="K59" s="6"/>
    </row>
    <row r="60" spans="1:12" s="42" customFormat="1" ht="11.25" customHeight="1" x14ac:dyDescent="0.2">
      <c r="A60" s="40" t="s">
        <v>63</v>
      </c>
      <c r="B60" s="103"/>
      <c r="C60" s="103"/>
      <c r="D60" s="103"/>
      <c r="E60" s="19">
        <v>0.5</v>
      </c>
      <c r="F60" s="59">
        <f>SUM(D59*E60)</f>
        <v>600</v>
      </c>
      <c r="G60" s="7">
        <v>37.03</v>
      </c>
      <c r="H60" s="90">
        <f t="shared" si="7"/>
        <v>22218</v>
      </c>
      <c r="I60" s="111"/>
      <c r="J60" s="113"/>
      <c r="K60" s="6"/>
    </row>
    <row r="61" spans="1:12" s="42" customFormat="1" ht="11.25" customHeight="1" x14ac:dyDescent="0.2">
      <c r="A61" s="40" t="s">
        <v>64</v>
      </c>
      <c r="B61" s="102">
        <v>0</v>
      </c>
      <c r="C61" s="104">
        <v>1</v>
      </c>
      <c r="D61" s="105">
        <f>SUM(B61*C61)</f>
        <v>0</v>
      </c>
      <c r="E61" s="19">
        <v>1.5</v>
      </c>
      <c r="F61" s="59">
        <f>SUM(D61*E61)</f>
        <v>0</v>
      </c>
      <c r="G61" s="7">
        <v>34.770000000000003</v>
      </c>
      <c r="H61" s="90">
        <f t="shared" si="7"/>
        <v>0</v>
      </c>
      <c r="I61" s="106">
        <v>0</v>
      </c>
      <c r="J61" s="114">
        <f>SUM(D61*I61)</f>
        <v>0</v>
      </c>
      <c r="K61" s="6"/>
    </row>
    <row r="62" spans="1:12" s="42" customFormat="1" ht="11.25" customHeight="1" x14ac:dyDescent="0.2">
      <c r="A62" s="40" t="s">
        <v>65</v>
      </c>
      <c r="B62" s="103"/>
      <c r="C62" s="103"/>
      <c r="D62" s="103"/>
      <c r="E62" s="19">
        <v>0.5</v>
      </c>
      <c r="F62" s="59">
        <f>SUM(D61*E62)</f>
        <v>0</v>
      </c>
      <c r="G62" s="7">
        <v>34.770000000000003</v>
      </c>
      <c r="H62" s="90">
        <f t="shared" si="7"/>
        <v>0</v>
      </c>
      <c r="I62" s="107"/>
      <c r="J62" s="115"/>
      <c r="K62" s="6"/>
    </row>
    <row r="63" spans="1:12" s="42" customFormat="1" ht="11.25" customHeight="1" x14ac:dyDescent="0.2">
      <c r="A63" s="40" t="s">
        <v>66</v>
      </c>
      <c r="B63" s="102">
        <v>0</v>
      </c>
      <c r="C63" s="104">
        <v>1</v>
      </c>
      <c r="D63" s="105">
        <f>SUM(B63*C63)</f>
        <v>0</v>
      </c>
      <c r="E63" s="19">
        <v>1.5</v>
      </c>
      <c r="F63" s="59">
        <f>SUM(D63*E63)</f>
        <v>0</v>
      </c>
      <c r="G63" s="7">
        <v>51.66</v>
      </c>
      <c r="H63" s="90">
        <f t="shared" si="7"/>
        <v>0</v>
      </c>
      <c r="I63" s="106">
        <v>0</v>
      </c>
      <c r="J63" s="108">
        <f>SUM(D63*I63)</f>
        <v>0</v>
      </c>
      <c r="K63" s="6"/>
    </row>
    <row r="64" spans="1:12" s="42" customFormat="1" ht="11.25" customHeight="1" x14ac:dyDescent="0.2">
      <c r="A64" s="40" t="s">
        <v>67</v>
      </c>
      <c r="B64" s="103"/>
      <c r="C64" s="103"/>
      <c r="D64" s="103"/>
      <c r="E64" s="19">
        <v>0.5</v>
      </c>
      <c r="F64" s="59">
        <f>SUM(D63*E64)</f>
        <v>0</v>
      </c>
      <c r="G64" s="7">
        <v>51.66</v>
      </c>
      <c r="H64" s="90">
        <f t="shared" si="7"/>
        <v>0</v>
      </c>
      <c r="I64" s="107"/>
      <c r="J64" s="109"/>
      <c r="K64" s="6"/>
    </row>
    <row r="65" spans="1:12" s="45" customFormat="1" ht="11.25" x14ac:dyDescent="0.2">
      <c r="A65" s="45" t="s">
        <v>9</v>
      </c>
      <c r="B65" s="92">
        <f>SUM(B59:B64)</f>
        <v>1200</v>
      </c>
      <c r="C65" s="65"/>
      <c r="D65" s="93">
        <f>SUM(D59:D64)</f>
        <v>1200</v>
      </c>
      <c r="E65" s="27"/>
      <c r="F65" s="93">
        <f>SUM(F59:F64)</f>
        <v>2400</v>
      </c>
      <c r="G65" s="28"/>
      <c r="H65" s="94">
        <f>SUM(H59:H64)</f>
        <v>88872</v>
      </c>
      <c r="I65" s="28"/>
      <c r="J65" s="95">
        <f>SUM(J59:J64)</f>
        <v>0</v>
      </c>
      <c r="K65" s="91">
        <v>2</v>
      </c>
      <c r="L65" s="47">
        <f>SUM(D65*K65*61.74)</f>
        <v>148176</v>
      </c>
    </row>
    <row r="66" spans="1:12" s="39" customFormat="1" ht="11.25" x14ac:dyDescent="0.2">
      <c r="A66" s="24" t="s">
        <v>69</v>
      </c>
      <c r="B66" s="66"/>
      <c r="C66" s="66"/>
      <c r="D66" s="66"/>
      <c r="E66" s="62"/>
      <c r="F66" s="66"/>
      <c r="G66" s="34"/>
      <c r="H66" s="34"/>
      <c r="I66" s="34"/>
      <c r="J66" s="34"/>
      <c r="K66" s="34"/>
      <c r="L66" s="34"/>
    </row>
    <row r="67" spans="1:12" s="42" customFormat="1" ht="11.25" customHeight="1" x14ac:dyDescent="0.2">
      <c r="A67" s="48" t="s">
        <v>62</v>
      </c>
      <c r="B67" s="117">
        <v>1200</v>
      </c>
      <c r="C67" s="117">
        <v>1</v>
      </c>
      <c r="D67" s="105">
        <f>SUM(B67*C67)</f>
        <v>1200</v>
      </c>
      <c r="E67" s="16">
        <v>0.6</v>
      </c>
      <c r="F67" s="59">
        <f>SUM(D67*E67)</f>
        <v>720</v>
      </c>
      <c r="G67" s="33">
        <v>37.03</v>
      </c>
      <c r="H67" s="49">
        <f t="shared" ref="H67:H72" si="8">SUM(F67*G67)</f>
        <v>26661.599999999999</v>
      </c>
      <c r="I67" s="121">
        <v>0</v>
      </c>
      <c r="J67" s="112">
        <f>SUM(D67*I67)</f>
        <v>0</v>
      </c>
      <c r="K67" s="6"/>
    </row>
    <row r="68" spans="1:12" s="42" customFormat="1" ht="11.25" customHeight="1" x14ac:dyDescent="0.2">
      <c r="A68" s="48" t="s">
        <v>63</v>
      </c>
      <c r="B68" s="118"/>
      <c r="C68" s="118"/>
      <c r="D68" s="103"/>
      <c r="E68" s="16">
        <v>0.2</v>
      </c>
      <c r="F68" s="59">
        <f>SUM(D67*E68)</f>
        <v>240</v>
      </c>
      <c r="G68" s="15">
        <v>37.03</v>
      </c>
      <c r="H68" s="97">
        <f t="shared" si="8"/>
        <v>8887.2000000000007</v>
      </c>
      <c r="I68" s="122"/>
      <c r="J68" s="113"/>
      <c r="K68" s="6"/>
    </row>
    <row r="69" spans="1:12" s="42" customFormat="1" ht="11.25" customHeight="1" x14ac:dyDescent="0.2">
      <c r="A69" s="48" t="s">
        <v>64</v>
      </c>
      <c r="B69" s="117">
        <v>0</v>
      </c>
      <c r="C69" s="117">
        <v>1</v>
      </c>
      <c r="D69" s="105">
        <f>SUM(B69*C69)</f>
        <v>0</v>
      </c>
      <c r="E69" s="16">
        <v>0.6</v>
      </c>
      <c r="F69" s="59">
        <f>SUM(D69*E69)</f>
        <v>0</v>
      </c>
      <c r="G69" s="15">
        <v>34.770000000000003</v>
      </c>
      <c r="H69" s="97">
        <f t="shared" si="8"/>
        <v>0</v>
      </c>
      <c r="I69" s="119">
        <v>0</v>
      </c>
      <c r="J69" s="114">
        <f>SUM(D69*I69)</f>
        <v>0</v>
      </c>
      <c r="K69" s="6"/>
    </row>
    <row r="70" spans="1:12" s="42" customFormat="1" ht="11.25" customHeight="1" x14ac:dyDescent="0.2">
      <c r="A70" s="48" t="s">
        <v>65</v>
      </c>
      <c r="B70" s="118"/>
      <c r="C70" s="118"/>
      <c r="D70" s="103"/>
      <c r="E70" s="16">
        <v>0.2</v>
      </c>
      <c r="F70" s="59">
        <f>SUM(D69*E70)</f>
        <v>0</v>
      </c>
      <c r="G70" s="15">
        <v>34.770000000000003</v>
      </c>
      <c r="H70" s="97">
        <f t="shared" si="8"/>
        <v>0</v>
      </c>
      <c r="I70" s="120"/>
      <c r="J70" s="115"/>
      <c r="K70" s="6"/>
    </row>
    <row r="71" spans="1:12" s="42" customFormat="1" ht="11.25" customHeight="1" x14ac:dyDescent="0.2">
      <c r="A71" s="48" t="s">
        <v>66</v>
      </c>
      <c r="B71" s="117">
        <v>0</v>
      </c>
      <c r="C71" s="117">
        <v>1</v>
      </c>
      <c r="D71" s="105">
        <f>SUM(B71*C71)</f>
        <v>0</v>
      </c>
      <c r="E71" s="16">
        <v>0.6</v>
      </c>
      <c r="F71" s="59">
        <f>SUM(D71*E71)</f>
        <v>0</v>
      </c>
      <c r="G71" s="15">
        <v>51.66</v>
      </c>
      <c r="H71" s="97">
        <f t="shared" si="8"/>
        <v>0</v>
      </c>
      <c r="I71" s="119">
        <v>0</v>
      </c>
      <c r="J71" s="108">
        <f>SUM(D71*I71)</f>
        <v>0</v>
      </c>
      <c r="K71" s="6"/>
    </row>
    <row r="72" spans="1:12" s="42" customFormat="1" ht="11.25" customHeight="1" x14ac:dyDescent="0.2">
      <c r="A72" s="48" t="s">
        <v>67</v>
      </c>
      <c r="B72" s="118"/>
      <c r="C72" s="118"/>
      <c r="D72" s="103"/>
      <c r="E72" s="16">
        <v>0.2</v>
      </c>
      <c r="F72" s="59">
        <f>SUM(D71*E72)</f>
        <v>0</v>
      </c>
      <c r="G72" s="15">
        <v>51.66</v>
      </c>
      <c r="H72" s="97">
        <f t="shared" si="8"/>
        <v>0</v>
      </c>
      <c r="I72" s="120"/>
      <c r="J72" s="109"/>
      <c r="K72" s="6"/>
    </row>
    <row r="73" spans="1:12" s="45" customFormat="1" ht="11.25" x14ac:dyDescent="0.2">
      <c r="A73" s="81" t="s">
        <v>9</v>
      </c>
      <c r="B73" s="13">
        <f>SUM(B67:B72)</f>
        <v>1200</v>
      </c>
      <c r="C73" s="29"/>
      <c r="D73" s="93">
        <f>SUM(D67:D72)</f>
        <v>1200</v>
      </c>
      <c r="E73" s="96"/>
      <c r="F73" s="93">
        <f>SUM(F67:F72)</f>
        <v>960</v>
      </c>
      <c r="G73" s="30"/>
      <c r="H73" s="98">
        <f>SUM(H67:H72)</f>
        <v>35548.800000000003</v>
      </c>
      <c r="I73" s="30"/>
      <c r="J73" s="95">
        <f>SUM(J67:J72)</f>
        <v>0</v>
      </c>
      <c r="K73" s="82">
        <v>1.5</v>
      </c>
      <c r="L73" s="54">
        <f>SUM(D73*K73*61.74)</f>
        <v>111132</v>
      </c>
    </row>
    <row r="74" spans="1:12" s="39" customFormat="1" ht="11.25" x14ac:dyDescent="0.2">
      <c r="A74" s="24" t="s">
        <v>21</v>
      </c>
      <c r="B74" s="66"/>
      <c r="C74" s="66"/>
      <c r="D74" s="66"/>
      <c r="E74" s="62"/>
      <c r="F74" s="66"/>
      <c r="G74" s="34"/>
      <c r="H74" s="34"/>
      <c r="I74" s="34"/>
      <c r="J74" s="34"/>
      <c r="K74" s="34"/>
      <c r="L74" s="34"/>
    </row>
    <row r="75" spans="1:12" s="42" customFormat="1" ht="11.25" customHeight="1" x14ac:dyDescent="0.2">
      <c r="A75" s="40" t="s">
        <v>62</v>
      </c>
      <c r="B75" s="102">
        <v>0</v>
      </c>
      <c r="C75" s="104">
        <v>1</v>
      </c>
      <c r="D75" s="105">
        <f>SUM(B75*C75)</f>
        <v>0</v>
      </c>
      <c r="E75" s="19">
        <v>3</v>
      </c>
      <c r="F75" s="59">
        <f>SUM(D75*E75)</f>
        <v>0</v>
      </c>
      <c r="G75" s="4">
        <v>37.03</v>
      </c>
      <c r="H75" s="41">
        <f t="shared" ref="H75:H80" si="9">SUM(F75*G75)</f>
        <v>0</v>
      </c>
      <c r="I75" s="110">
        <v>100</v>
      </c>
      <c r="J75" s="112">
        <f>SUM(D75*I75)</f>
        <v>0</v>
      </c>
      <c r="K75" s="6"/>
    </row>
    <row r="76" spans="1:12" s="42" customFormat="1" ht="11.25" customHeight="1" x14ac:dyDescent="0.2">
      <c r="A76" s="40" t="s">
        <v>63</v>
      </c>
      <c r="B76" s="103"/>
      <c r="C76" s="103"/>
      <c r="D76" s="103"/>
      <c r="E76" s="19">
        <v>0.5</v>
      </c>
      <c r="F76" s="59">
        <f>SUM(D75*E76)</f>
        <v>0</v>
      </c>
      <c r="G76" s="7">
        <v>37.03</v>
      </c>
      <c r="H76" s="90">
        <f t="shared" si="9"/>
        <v>0</v>
      </c>
      <c r="I76" s="111"/>
      <c r="J76" s="113"/>
      <c r="K76" s="6"/>
    </row>
    <row r="77" spans="1:12" s="42" customFormat="1" ht="11.25" customHeight="1" x14ac:dyDescent="0.2">
      <c r="A77" s="40" t="s">
        <v>64</v>
      </c>
      <c r="B77" s="102">
        <v>10</v>
      </c>
      <c r="C77" s="104">
        <v>1</v>
      </c>
      <c r="D77" s="105">
        <f>SUM(B77*C77)</f>
        <v>10</v>
      </c>
      <c r="E77" s="19">
        <v>3</v>
      </c>
      <c r="F77" s="59">
        <f>SUM(D77*E77)</f>
        <v>30</v>
      </c>
      <c r="G77" s="7">
        <v>34.770000000000003</v>
      </c>
      <c r="H77" s="90">
        <f t="shared" si="9"/>
        <v>1043.0999999999999</v>
      </c>
      <c r="I77" s="106">
        <v>100</v>
      </c>
      <c r="J77" s="114">
        <f>SUM(D77*I77)</f>
        <v>1000</v>
      </c>
      <c r="K77" s="6"/>
    </row>
    <row r="78" spans="1:12" s="42" customFormat="1" ht="11.25" customHeight="1" x14ac:dyDescent="0.2">
      <c r="A78" s="40" t="s">
        <v>65</v>
      </c>
      <c r="B78" s="103"/>
      <c r="C78" s="103"/>
      <c r="D78" s="103"/>
      <c r="E78" s="19">
        <v>0.5</v>
      </c>
      <c r="F78" s="59">
        <f>SUM(D77*E78)</f>
        <v>5</v>
      </c>
      <c r="G78" s="7">
        <v>34.770000000000003</v>
      </c>
      <c r="H78" s="90">
        <f t="shared" si="9"/>
        <v>173.85</v>
      </c>
      <c r="I78" s="107"/>
      <c r="J78" s="115"/>
      <c r="K78" s="6"/>
    </row>
    <row r="79" spans="1:12" s="42" customFormat="1" ht="11.25" customHeight="1" x14ac:dyDescent="0.2">
      <c r="A79" s="40" t="s">
        <v>66</v>
      </c>
      <c r="B79" s="102">
        <v>10</v>
      </c>
      <c r="C79" s="104">
        <v>1</v>
      </c>
      <c r="D79" s="105">
        <f>SUM(B79*C79)</f>
        <v>10</v>
      </c>
      <c r="E79" s="19">
        <v>3</v>
      </c>
      <c r="F79" s="59">
        <f>SUM(D79*E79)</f>
        <v>30</v>
      </c>
      <c r="G79" s="7">
        <v>51.66</v>
      </c>
      <c r="H79" s="90">
        <f t="shared" si="9"/>
        <v>1549.8</v>
      </c>
      <c r="I79" s="106">
        <v>0</v>
      </c>
      <c r="J79" s="108">
        <f>SUM(D79*I79)</f>
        <v>0</v>
      </c>
      <c r="K79" s="6"/>
    </row>
    <row r="80" spans="1:12" s="42" customFormat="1" ht="11.25" customHeight="1" x14ac:dyDescent="0.2">
      <c r="A80" s="40" t="s">
        <v>67</v>
      </c>
      <c r="B80" s="103"/>
      <c r="C80" s="103"/>
      <c r="D80" s="103"/>
      <c r="E80" s="19">
        <v>0.5</v>
      </c>
      <c r="F80" s="59">
        <f>SUM(D79*E80)</f>
        <v>5</v>
      </c>
      <c r="G80" s="7">
        <v>51.66</v>
      </c>
      <c r="H80" s="90">
        <f t="shared" si="9"/>
        <v>258.3</v>
      </c>
      <c r="I80" s="107"/>
      <c r="J80" s="109"/>
      <c r="K80" s="6"/>
    </row>
    <row r="81" spans="1:12" s="45" customFormat="1" ht="11.25" x14ac:dyDescent="0.2">
      <c r="A81" s="45" t="s">
        <v>9</v>
      </c>
      <c r="B81" s="92">
        <f>SUM(B75:B80)</f>
        <v>20</v>
      </c>
      <c r="C81" s="65"/>
      <c r="D81" s="93">
        <f>SUM(D75:D80)</f>
        <v>20</v>
      </c>
      <c r="E81" s="27"/>
      <c r="F81" s="93">
        <f>SUM(F75:F80)</f>
        <v>70</v>
      </c>
      <c r="G81" s="28"/>
      <c r="H81" s="94">
        <f>SUM(H75:H80)</f>
        <v>3025.05</v>
      </c>
      <c r="I81" s="28"/>
      <c r="J81" s="95">
        <f>SUM(J75:J80)</f>
        <v>1000</v>
      </c>
      <c r="K81" s="91">
        <v>4</v>
      </c>
      <c r="L81" s="47">
        <f>SUM(D81*K81*61.74)</f>
        <v>4939.2</v>
      </c>
    </row>
    <row r="82" spans="1:12" s="39" customFormat="1" ht="11.25" x14ac:dyDescent="0.2">
      <c r="A82" s="24" t="s">
        <v>45</v>
      </c>
      <c r="B82" s="66"/>
      <c r="C82" s="66"/>
      <c r="D82" s="66"/>
      <c r="E82" s="62"/>
      <c r="F82" s="66"/>
      <c r="G82" s="34"/>
      <c r="H82" s="34"/>
      <c r="I82" s="34"/>
      <c r="J82" s="34"/>
      <c r="K82" s="34"/>
      <c r="L82" s="34"/>
    </row>
    <row r="83" spans="1:12" s="42" customFormat="1" ht="11.25" customHeight="1" x14ac:dyDescent="0.2">
      <c r="A83" s="48" t="s">
        <v>62</v>
      </c>
      <c r="B83" s="117">
        <v>0</v>
      </c>
      <c r="C83" s="117">
        <v>1</v>
      </c>
      <c r="D83" s="105">
        <f>SUM(B83*C83)</f>
        <v>0</v>
      </c>
      <c r="E83" s="16">
        <v>2.5</v>
      </c>
      <c r="F83" s="59">
        <f>SUM(D83*E83)</f>
        <v>0</v>
      </c>
      <c r="G83" s="33">
        <v>37.03</v>
      </c>
      <c r="H83" s="49">
        <f t="shared" ref="H83:H88" si="10">SUM(F83*G83)</f>
        <v>0</v>
      </c>
      <c r="I83" s="121">
        <v>100</v>
      </c>
      <c r="J83" s="112">
        <f>SUM(D83*I83)</f>
        <v>0</v>
      </c>
      <c r="K83" s="6"/>
    </row>
    <row r="84" spans="1:12" s="42" customFormat="1" ht="11.25" customHeight="1" x14ac:dyDescent="0.2">
      <c r="A84" s="48" t="s">
        <v>63</v>
      </c>
      <c r="B84" s="118"/>
      <c r="C84" s="118"/>
      <c r="D84" s="103"/>
      <c r="E84" s="16">
        <v>0.5</v>
      </c>
      <c r="F84" s="59">
        <f>SUM(D83*E84)</f>
        <v>0</v>
      </c>
      <c r="G84" s="15">
        <v>37.03</v>
      </c>
      <c r="H84" s="97">
        <f t="shared" si="10"/>
        <v>0</v>
      </c>
      <c r="I84" s="122"/>
      <c r="J84" s="113"/>
      <c r="K84" s="6"/>
    </row>
    <row r="85" spans="1:12" s="42" customFormat="1" ht="11.25" customHeight="1" x14ac:dyDescent="0.2">
      <c r="A85" s="48" t="s">
        <v>64</v>
      </c>
      <c r="B85" s="117">
        <v>10</v>
      </c>
      <c r="C85" s="117">
        <v>1</v>
      </c>
      <c r="D85" s="105">
        <f>SUM(B85*C85)</f>
        <v>10</v>
      </c>
      <c r="E85" s="16">
        <v>2.5</v>
      </c>
      <c r="F85" s="59">
        <f>SUM(D85*E85)</f>
        <v>25</v>
      </c>
      <c r="G85" s="15">
        <v>34.770000000000003</v>
      </c>
      <c r="H85" s="97">
        <f t="shared" si="10"/>
        <v>869.25</v>
      </c>
      <c r="I85" s="119">
        <v>100</v>
      </c>
      <c r="J85" s="114">
        <f>SUM(D85*I85)</f>
        <v>1000</v>
      </c>
      <c r="K85" s="6"/>
    </row>
    <row r="86" spans="1:12" s="42" customFormat="1" ht="11.25" customHeight="1" x14ac:dyDescent="0.2">
      <c r="A86" s="48" t="s">
        <v>65</v>
      </c>
      <c r="B86" s="118"/>
      <c r="C86" s="118"/>
      <c r="D86" s="103"/>
      <c r="E86" s="16">
        <v>0.5</v>
      </c>
      <c r="F86" s="59">
        <f>SUM(D85*E86)</f>
        <v>5</v>
      </c>
      <c r="G86" s="15">
        <v>34.770000000000003</v>
      </c>
      <c r="H86" s="97">
        <f t="shared" si="10"/>
        <v>173.85</v>
      </c>
      <c r="I86" s="120"/>
      <c r="J86" s="115"/>
      <c r="K86" s="6"/>
    </row>
    <row r="87" spans="1:12" s="42" customFormat="1" ht="11.25" customHeight="1" x14ac:dyDescent="0.2">
      <c r="A87" s="48" t="s">
        <v>66</v>
      </c>
      <c r="B87" s="117">
        <v>10</v>
      </c>
      <c r="C87" s="117">
        <v>1</v>
      </c>
      <c r="D87" s="105">
        <f>SUM(B87*C87)</f>
        <v>10</v>
      </c>
      <c r="E87" s="16">
        <v>2.5</v>
      </c>
      <c r="F87" s="59">
        <f>SUM(D87*E87)</f>
        <v>25</v>
      </c>
      <c r="G87" s="15">
        <v>34.770000000000003</v>
      </c>
      <c r="H87" s="97">
        <f t="shared" si="10"/>
        <v>869.25</v>
      </c>
      <c r="I87" s="119">
        <v>0</v>
      </c>
      <c r="J87" s="108">
        <f>SUM(D87*I87)</f>
        <v>0</v>
      </c>
      <c r="K87" s="6"/>
    </row>
    <row r="88" spans="1:12" s="42" customFormat="1" ht="11.25" customHeight="1" x14ac:dyDescent="0.2">
      <c r="A88" s="48" t="s">
        <v>67</v>
      </c>
      <c r="B88" s="118"/>
      <c r="C88" s="118"/>
      <c r="D88" s="103"/>
      <c r="E88" s="16">
        <v>0.5</v>
      </c>
      <c r="F88" s="59">
        <f>SUM(D87*E88)</f>
        <v>5</v>
      </c>
      <c r="G88" s="15">
        <v>51.66</v>
      </c>
      <c r="H88" s="97">
        <f t="shared" si="10"/>
        <v>258.3</v>
      </c>
      <c r="I88" s="120"/>
      <c r="J88" s="109"/>
      <c r="K88" s="6"/>
    </row>
    <row r="89" spans="1:12" s="45" customFormat="1" ht="11.25" x14ac:dyDescent="0.2">
      <c r="A89" s="81" t="s">
        <v>9</v>
      </c>
      <c r="B89" s="13">
        <f>SUM(B83:B88)</f>
        <v>20</v>
      </c>
      <c r="C89" s="29"/>
      <c r="D89" s="93">
        <f>SUM(D83:D88)</f>
        <v>20</v>
      </c>
      <c r="E89" s="96"/>
      <c r="F89" s="93">
        <f>SUM(F83:F88)</f>
        <v>60</v>
      </c>
      <c r="G89" s="30"/>
      <c r="H89" s="98">
        <f>SUM(H83:H88)</f>
        <v>2170.65</v>
      </c>
      <c r="I89" s="30"/>
      <c r="J89" s="95">
        <f>SUM(J83:J88)</f>
        <v>1000</v>
      </c>
      <c r="K89" s="21">
        <v>3.5</v>
      </c>
      <c r="L89" s="54">
        <f>SUM(D89*K89*61.74)</f>
        <v>4321.8</v>
      </c>
    </row>
    <row r="90" spans="1:12" s="39" customFormat="1" ht="11.25" x14ac:dyDescent="0.2">
      <c r="A90" s="24" t="s">
        <v>61</v>
      </c>
      <c r="B90" s="66"/>
      <c r="C90" s="66"/>
      <c r="D90" s="66"/>
      <c r="E90" s="62"/>
      <c r="F90" s="66"/>
      <c r="G90" s="34"/>
      <c r="H90" s="34"/>
      <c r="I90" s="34"/>
      <c r="J90" s="34"/>
      <c r="K90" s="34"/>
      <c r="L90" s="34"/>
    </row>
    <row r="91" spans="1:12" s="42" customFormat="1" ht="11.25" customHeight="1" x14ac:dyDescent="0.2">
      <c r="A91" s="40" t="s">
        <v>62</v>
      </c>
      <c r="B91" s="102">
        <v>0</v>
      </c>
      <c r="C91" s="104">
        <v>1</v>
      </c>
      <c r="D91" s="105">
        <f>SUM(B91*C91)</f>
        <v>0</v>
      </c>
      <c r="E91" s="19">
        <v>9</v>
      </c>
      <c r="F91" s="59">
        <f>SUM(D91*E91)</f>
        <v>0</v>
      </c>
      <c r="G91" s="4">
        <v>37.03</v>
      </c>
      <c r="H91" s="41">
        <f t="shared" ref="H91:H96" si="11">SUM(F91*G91)</f>
        <v>0</v>
      </c>
      <c r="I91" s="110">
        <v>100</v>
      </c>
      <c r="J91" s="112">
        <f>SUM(D91*I91)</f>
        <v>0</v>
      </c>
      <c r="K91" s="6"/>
    </row>
    <row r="92" spans="1:12" s="42" customFormat="1" ht="11.25" customHeight="1" x14ac:dyDescent="0.2">
      <c r="A92" s="40" t="s">
        <v>63</v>
      </c>
      <c r="B92" s="103"/>
      <c r="C92" s="103"/>
      <c r="D92" s="103"/>
      <c r="E92" s="19">
        <v>1</v>
      </c>
      <c r="F92" s="59">
        <f>SUM(D91*E92)</f>
        <v>0</v>
      </c>
      <c r="G92" s="7">
        <v>37.03</v>
      </c>
      <c r="H92" s="90">
        <f t="shared" si="11"/>
        <v>0</v>
      </c>
      <c r="I92" s="111"/>
      <c r="J92" s="113"/>
      <c r="K92" s="6"/>
    </row>
    <row r="93" spans="1:12" s="42" customFormat="1" ht="11.25" customHeight="1" x14ac:dyDescent="0.2">
      <c r="A93" s="40" t="s">
        <v>64</v>
      </c>
      <c r="B93" s="102">
        <v>2</v>
      </c>
      <c r="C93" s="104">
        <v>1</v>
      </c>
      <c r="D93" s="105">
        <f>SUM(B93*C93)</f>
        <v>2</v>
      </c>
      <c r="E93" s="19">
        <v>9</v>
      </c>
      <c r="F93" s="59">
        <f>SUM(D93*E93)</f>
        <v>18</v>
      </c>
      <c r="G93" s="7">
        <v>34.770000000000003</v>
      </c>
      <c r="H93" s="90">
        <f t="shared" si="11"/>
        <v>625.86</v>
      </c>
      <c r="I93" s="106">
        <v>100</v>
      </c>
      <c r="J93" s="108">
        <f>SUM(D93*I93)</f>
        <v>200</v>
      </c>
      <c r="K93" s="6"/>
    </row>
    <row r="94" spans="1:12" s="42" customFormat="1" ht="11.25" customHeight="1" x14ac:dyDescent="0.2">
      <c r="A94" s="40" t="s">
        <v>65</v>
      </c>
      <c r="B94" s="103"/>
      <c r="C94" s="103"/>
      <c r="D94" s="103"/>
      <c r="E94" s="19">
        <v>1</v>
      </c>
      <c r="F94" s="59">
        <f>SUM(D93*E94)</f>
        <v>2</v>
      </c>
      <c r="G94" s="7">
        <v>34.770000000000003</v>
      </c>
      <c r="H94" s="90">
        <f t="shared" si="11"/>
        <v>69.540000000000006</v>
      </c>
      <c r="I94" s="107"/>
      <c r="J94" s="109"/>
      <c r="K94" s="6"/>
    </row>
    <row r="95" spans="1:12" s="42" customFormat="1" ht="11.25" customHeight="1" x14ac:dyDescent="0.2">
      <c r="A95" s="40" t="s">
        <v>66</v>
      </c>
      <c r="B95" s="102">
        <v>1</v>
      </c>
      <c r="C95" s="104">
        <v>1</v>
      </c>
      <c r="D95" s="105">
        <f>SUM(B95*C95)</f>
        <v>1</v>
      </c>
      <c r="E95" s="19">
        <v>9</v>
      </c>
      <c r="F95" s="59">
        <f>SUM(D95*E95)</f>
        <v>9</v>
      </c>
      <c r="G95" s="7">
        <v>51.66</v>
      </c>
      <c r="H95" s="90">
        <f t="shared" si="11"/>
        <v>464.94</v>
      </c>
      <c r="I95" s="106">
        <v>0</v>
      </c>
      <c r="J95" s="108">
        <f>SUM(D95*I95)</f>
        <v>0</v>
      </c>
      <c r="K95" s="6"/>
    </row>
    <row r="96" spans="1:12" s="42" customFormat="1" ht="11.25" customHeight="1" x14ac:dyDescent="0.2">
      <c r="A96" s="40" t="s">
        <v>67</v>
      </c>
      <c r="B96" s="103"/>
      <c r="C96" s="103"/>
      <c r="D96" s="103"/>
      <c r="E96" s="19">
        <v>1</v>
      </c>
      <c r="F96" s="59">
        <f>SUM(D95*E96)</f>
        <v>1</v>
      </c>
      <c r="G96" s="7">
        <v>51.66</v>
      </c>
      <c r="H96" s="90">
        <f t="shared" si="11"/>
        <v>51.66</v>
      </c>
      <c r="I96" s="107"/>
      <c r="J96" s="109"/>
      <c r="K96" s="6"/>
    </row>
    <row r="97" spans="1:12" s="45" customFormat="1" ht="11.25" x14ac:dyDescent="0.2">
      <c r="A97" s="45" t="s">
        <v>9</v>
      </c>
      <c r="B97" s="92">
        <f>SUM(B91:B96)</f>
        <v>3</v>
      </c>
      <c r="C97" s="65"/>
      <c r="D97" s="93">
        <f>SUM(D91:D96)</f>
        <v>3</v>
      </c>
      <c r="E97" s="27"/>
      <c r="F97" s="93">
        <f>SUM(F91:F96)</f>
        <v>30</v>
      </c>
      <c r="G97" s="28"/>
      <c r="H97" s="94">
        <f>SUM(H91:H96)</f>
        <v>1212</v>
      </c>
      <c r="I97" s="28"/>
      <c r="J97" s="95">
        <f>SUM(J91:J96)</f>
        <v>200</v>
      </c>
      <c r="K97" s="91">
        <v>20</v>
      </c>
      <c r="L97" s="47">
        <f>SUM(D97*K97*61.74)</f>
        <v>3704.4</v>
      </c>
    </row>
    <row r="98" spans="1:12" s="39" customFormat="1" ht="11.25" x14ac:dyDescent="0.2">
      <c r="A98" s="24" t="s">
        <v>46</v>
      </c>
      <c r="B98" s="66"/>
      <c r="C98" s="66"/>
      <c r="D98" s="66"/>
      <c r="E98" s="62"/>
      <c r="F98" s="66"/>
      <c r="G98" s="34"/>
      <c r="H98" s="34"/>
      <c r="I98" s="34"/>
      <c r="J98" s="34"/>
      <c r="K98" s="34"/>
      <c r="L98" s="34"/>
    </row>
    <row r="99" spans="1:12" s="42" customFormat="1" ht="11.25" customHeight="1" x14ac:dyDescent="0.2">
      <c r="A99" s="48" t="s">
        <v>62</v>
      </c>
      <c r="B99" s="117">
        <v>0</v>
      </c>
      <c r="C99" s="117">
        <v>1</v>
      </c>
      <c r="D99" s="105">
        <f>SUM(B99*C99)</f>
        <v>0</v>
      </c>
      <c r="E99" s="16">
        <v>7</v>
      </c>
      <c r="F99" s="59">
        <f>SUM(D99*E99)</f>
        <v>0</v>
      </c>
      <c r="G99" s="33">
        <v>37.03</v>
      </c>
      <c r="H99" s="49">
        <f t="shared" ref="H99:H104" si="12">SUM(F99*G99)</f>
        <v>0</v>
      </c>
      <c r="I99" s="121">
        <v>100</v>
      </c>
      <c r="J99" s="112">
        <f>SUM(D99*I99)</f>
        <v>0</v>
      </c>
      <c r="K99" s="6"/>
    </row>
    <row r="100" spans="1:12" s="42" customFormat="1" ht="11.25" customHeight="1" x14ac:dyDescent="0.2">
      <c r="A100" s="48" t="s">
        <v>63</v>
      </c>
      <c r="B100" s="118"/>
      <c r="C100" s="118"/>
      <c r="D100" s="103"/>
      <c r="E100" s="16">
        <v>1</v>
      </c>
      <c r="F100" s="59">
        <f>SUM(D99*E100)</f>
        <v>0</v>
      </c>
      <c r="G100" s="15">
        <v>37.03</v>
      </c>
      <c r="H100" s="97">
        <f t="shared" si="12"/>
        <v>0</v>
      </c>
      <c r="I100" s="122"/>
      <c r="J100" s="113"/>
      <c r="K100" s="6"/>
    </row>
    <row r="101" spans="1:12" s="42" customFormat="1" ht="11.25" customHeight="1" x14ac:dyDescent="0.2">
      <c r="A101" s="48" t="s">
        <v>64</v>
      </c>
      <c r="B101" s="117">
        <v>2</v>
      </c>
      <c r="C101" s="117">
        <v>1</v>
      </c>
      <c r="D101" s="105">
        <f>SUM(B101*C101)</f>
        <v>2</v>
      </c>
      <c r="E101" s="16">
        <v>7</v>
      </c>
      <c r="F101" s="59">
        <f>SUM(D101*E101)</f>
        <v>14</v>
      </c>
      <c r="G101" s="15">
        <v>34.770000000000003</v>
      </c>
      <c r="H101" s="97">
        <f t="shared" si="12"/>
        <v>486.78</v>
      </c>
      <c r="I101" s="119">
        <v>100</v>
      </c>
      <c r="J101" s="108">
        <f>SUM(D101*I101)</f>
        <v>200</v>
      </c>
      <c r="K101" s="6"/>
    </row>
    <row r="102" spans="1:12" s="42" customFormat="1" ht="11.25" customHeight="1" x14ac:dyDescent="0.2">
      <c r="A102" s="48" t="s">
        <v>65</v>
      </c>
      <c r="B102" s="118"/>
      <c r="C102" s="118"/>
      <c r="D102" s="103"/>
      <c r="E102" s="16">
        <v>1</v>
      </c>
      <c r="F102" s="59">
        <f>SUM(D101*E102)</f>
        <v>2</v>
      </c>
      <c r="G102" s="15">
        <v>34.770000000000003</v>
      </c>
      <c r="H102" s="97">
        <f t="shared" si="12"/>
        <v>69.540000000000006</v>
      </c>
      <c r="I102" s="120"/>
      <c r="J102" s="109"/>
      <c r="K102" s="6"/>
    </row>
    <row r="103" spans="1:12" s="42" customFormat="1" ht="11.25" customHeight="1" x14ac:dyDescent="0.2">
      <c r="A103" s="48" t="s">
        <v>66</v>
      </c>
      <c r="B103" s="117">
        <v>1</v>
      </c>
      <c r="C103" s="117">
        <v>1</v>
      </c>
      <c r="D103" s="105">
        <f>SUM(B103*C103)</f>
        <v>1</v>
      </c>
      <c r="E103" s="16">
        <v>7</v>
      </c>
      <c r="F103" s="59">
        <f>SUM(D103*E103)</f>
        <v>7</v>
      </c>
      <c r="G103" s="15">
        <v>34.770000000000003</v>
      </c>
      <c r="H103" s="97">
        <f t="shared" si="12"/>
        <v>243.39</v>
      </c>
      <c r="I103" s="119">
        <v>0</v>
      </c>
      <c r="J103" s="108">
        <f>SUM(D103*I103)</f>
        <v>0</v>
      </c>
      <c r="K103" s="6"/>
    </row>
    <row r="104" spans="1:12" s="42" customFormat="1" ht="11.25" customHeight="1" x14ac:dyDescent="0.2">
      <c r="A104" s="48" t="s">
        <v>67</v>
      </c>
      <c r="B104" s="118"/>
      <c r="C104" s="118"/>
      <c r="D104" s="103"/>
      <c r="E104" s="16">
        <v>1</v>
      </c>
      <c r="F104" s="59">
        <f>SUM(D103*E104)</f>
        <v>1</v>
      </c>
      <c r="G104" s="15">
        <v>51.66</v>
      </c>
      <c r="H104" s="97">
        <f t="shared" si="12"/>
        <v>51.66</v>
      </c>
      <c r="I104" s="120"/>
      <c r="J104" s="109"/>
      <c r="K104" s="6"/>
    </row>
    <row r="105" spans="1:12" s="45" customFormat="1" ht="11.25" x14ac:dyDescent="0.2">
      <c r="A105" s="81" t="s">
        <v>9</v>
      </c>
      <c r="B105" s="13">
        <f>SUM(B99:B104)</f>
        <v>3</v>
      </c>
      <c r="C105" s="29"/>
      <c r="D105" s="93">
        <f>SUM(D99:D104)</f>
        <v>3</v>
      </c>
      <c r="E105" s="96"/>
      <c r="F105" s="93">
        <f>SUM(F99:F104)</f>
        <v>24</v>
      </c>
      <c r="G105" s="30"/>
      <c r="H105" s="98">
        <f>SUM(H99:H104)</f>
        <v>851.37</v>
      </c>
      <c r="I105" s="30"/>
      <c r="J105" s="95">
        <f>SUM(J99:J104)</f>
        <v>200</v>
      </c>
      <c r="K105" s="21">
        <v>19</v>
      </c>
      <c r="L105" s="54">
        <f>SUM(D105*K105*61.74)</f>
        <v>3519.18</v>
      </c>
    </row>
    <row r="106" spans="1:12" s="39" customFormat="1" ht="11.25" x14ac:dyDescent="0.2">
      <c r="A106" s="24" t="s">
        <v>22</v>
      </c>
      <c r="B106" s="66"/>
      <c r="C106" s="66"/>
      <c r="D106" s="66"/>
      <c r="E106" s="62"/>
      <c r="F106" s="66"/>
      <c r="G106" s="34"/>
      <c r="H106" s="34"/>
      <c r="I106" s="34"/>
      <c r="J106" s="34"/>
      <c r="K106" s="34"/>
      <c r="L106" s="34"/>
    </row>
    <row r="107" spans="1:12" s="42" customFormat="1" ht="11.25" customHeight="1" x14ac:dyDescent="0.2">
      <c r="A107" s="40" t="s">
        <v>62</v>
      </c>
      <c r="B107" s="102">
        <v>5</v>
      </c>
      <c r="C107" s="104">
        <v>1</v>
      </c>
      <c r="D107" s="105">
        <f>SUM(B107*C107)</f>
        <v>5</v>
      </c>
      <c r="E107" s="19">
        <v>5</v>
      </c>
      <c r="F107" s="59">
        <f>SUM(D107*E107)</f>
        <v>25</v>
      </c>
      <c r="G107" s="4">
        <v>37.03</v>
      </c>
      <c r="H107" s="41">
        <f t="shared" ref="H107:H112" si="13">SUM(F107*G107)</f>
        <v>925.75</v>
      </c>
      <c r="I107" s="110">
        <v>500</v>
      </c>
      <c r="J107" s="112">
        <f>SUM(D107*I107)</f>
        <v>2500</v>
      </c>
      <c r="K107" s="6"/>
    </row>
    <row r="108" spans="1:12" s="42" customFormat="1" ht="11.25" customHeight="1" x14ac:dyDescent="0.2">
      <c r="A108" s="40" t="s">
        <v>63</v>
      </c>
      <c r="B108" s="103"/>
      <c r="C108" s="103"/>
      <c r="D108" s="103"/>
      <c r="E108" s="19">
        <v>1</v>
      </c>
      <c r="F108" s="59">
        <f>SUM(D107*E108)</f>
        <v>5</v>
      </c>
      <c r="G108" s="7">
        <v>37.03</v>
      </c>
      <c r="H108" s="90">
        <f t="shared" si="13"/>
        <v>185.15</v>
      </c>
      <c r="I108" s="111"/>
      <c r="J108" s="113"/>
      <c r="K108" s="6"/>
    </row>
    <row r="109" spans="1:12" s="42" customFormat="1" ht="11.25" customHeight="1" x14ac:dyDescent="0.2">
      <c r="A109" s="40" t="s">
        <v>64</v>
      </c>
      <c r="B109" s="102">
        <v>20</v>
      </c>
      <c r="C109" s="104">
        <v>1</v>
      </c>
      <c r="D109" s="105">
        <f>SUM(B109*C109)</f>
        <v>20</v>
      </c>
      <c r="E109" s="19">
        <v>18</v>
      </c>
      <c r="F109" s="59">
        <f>SUM(D109*E109)</f>
        <v>360</v>
      </c>
      <c r="G109" s="85">
        <v>121.84</v>
      </c>
      <c r="H109" s="90">
        <f t="shared" si="13"/>
        <v>43862.400000000001</v>
      </c>
      <c r="I109" s="106">
        <v>2500</v>
      </c>
      <c r="J109" s="114">
        <f>SUM(D109*I109)</f>
        <v>50000</v>
      </c>
      <c r="K109" s="6"/>
    </row>
    <row r="110" spans="1:12" s="42" customFormat="1" ht="11.25" customHeight="1" x14ac:dyDescent="0.2">
      <c r="A110" s="40" t="s">
        <v>65</v>
      </c>
      <c r="B110" s="103"/>
      <c r="C110" s="103"/>
      <c r="D110" s="103"/>
      <c r="E110" s="19">
        <v>2</v>
      </c>
      <c r="F110" s="59">
        <f>SUM(D109*E110)</f>
        <v>40</v>
      </c>
      <c r="G110" s="85">
        <v>121.84</v>
      </c>
      <c r="H110" s="90">
        <f t="shared" si="13"/>
        <v>4873.6000000000004</v>
      </c>
      <c r="I110" s="107"/>
      <c r="J110" s="115"/>
      <c r="K110" s="6"/>
    </row>
    <row r="111" spans="1:12" s="42" customFormat="1" ht="11.25" customHeight="1" x14ac:dyDescent="0.2">
      <c r="A111" s="40" t="s">
        <v>66</v>
      </c>
      <c r="B111" s="102">
        <v>5</v>
      </c>
      <c r="C111" s="104">
        <v>1</v>
      </c>
      <c r="D111" s="105">
        <f>SUM(B111*C111)</f>
        <v>5</v>
      </c>
      <c r="E111" s="19">
        <v>18</v>
      </c>
      <c r="F111" s="59">
        <f>SUM(D111*E111)</f>
        <v>90</v>
      </c>
      <c r="G111" s="7">
        <v>51.66</v>
      </c>
      <c r="H111" s="90">
        <f t="shared" si="13"/>
        <v>4649.3999999999996</v>
      </c>
      <c r="I111" s="106">
        <v>0</v>
      </c>
      <c r="J111" s="108">
        <f>SUM(D111*I111)</f>
        <v>0</v>
      </c>
      <c r="K111" s="6"/>
    </row>
    <row r="112" spans="1:12" s="42" customFormat="1" ht="11.25" customHeight="1" x14ac:dyDescent="0.2">
      <c r="A112" s="40" t="s">
        <v>67</v>
      </c>
      <c r="B112" s="103"/>
      <c r="C112" s="103"/>
      <c r="D112" s="103"/>
      <c r="E112" s="19">
        <v>2</v>
      </c>
      <c r="F112" s="59">
        <f>SUM(D111*E112)</f>
        <v>10</v>
      </c>
      <c r="G112" s="7">
        <v>51.66</v>
      </c>
      <c r="H112" s="90">
        <f t="shared" si="13"/>
        <v>516.6</v>
      </c>
      <c r="I112" s="107"/>
      <c r="J112" s="109"/>
      <c r="K112" s="6"/>
    </row>
    <row r="113" spans="1:12" s="45" customFormat="1" ht="11.25" x14ac:dyDescent="0.2">
      <c r="A113" s="45" t="s">
        <v>9</v>
      </c>
      <c r="B113" s="92">
        <f>SUM(B107:B112)</f>
        <v>30</v>
      </c>
      <c r="C113" s="65"/>
      <c r="D113" s="93">
        <f>SUM(D107:D112)</f>
        <v>30</v>
      </c>
      <c r="E113" s="27"/>
      <c r="F113" s="93">
        <f>SUM(F107:F112)</f>
        <v>530</v>
      </c>
      <c r="G113" s="28"/>
      <c r="H113" s="94">
        <f>SUM(H107:H112)</f>
        <v>55012.9</v>
      </c>
      <c r="I113" s="28"/>
      <c r="J113" s="95">
        <f>SUM(J107:J112)</f>
        <v>52500</v>
      </c>
      <c r="K113" s="91">
        <v>20</v>
      </c>
      <c r="L113" s="47">
        <f>SUM(D113*K113*61.74)</f>
        <v>37044</v>
      </c>
    </row>
    <row r="114" spans="1:12" s="39" customFormat="1" ht="11.25" x14ac:dyDescent="0.2">
      <c r="A114" s="24" t="s">
        <v>47</v>
      </c>
      <c r="B114" s="66"/>
      <c r="C114" s="66"/>
      <c r="D114" s="66"/>
      <c r="E114" s="62"/>
      <c r="F114" s="66"/>
      <c r="G114" s="34"/>
      <c r="H114" s="34"/>
      <c r="I114" s="34"/>
      <c r="J114" s="34"/>
      <c r="K114" s="34"/>
      <c r="L114" s="34"/>
    </row>
    <row r="115" spans="1:12" s="42" customFormat="1" ht="11.25" customHeight="1" x14ac:dyDescent="0.2">
      <c r="A115" s="48" t="s">
        <v>62</v>
      </c>
      <c r="B115" s="117">
        <v>5</v>
      </c>
      <c r="C115" s="117">
        <v>1</v>
      </c>
      <c r="D115" s="105">
        <f>SUM(B115*C115)</f>
        <v>5</v>
      </c>
      <c r="E115" s="16">
        <v>4</v>
      </c>
      <c r="F115" s="59">
        <f>SUM(D115*E115)</f>
        <v>20</v>
      </c>
      <c r="G115" s="33">
        <v>37.03</v>
      </c>
      <c r="H115" s="49">
        <f t="shared" ref="H115:H120" si="14">SUM(F115*G115)</f>
        <v>740.6</v>
      </c>
      <c r="I115" s="121">
        <v>500</v>
      </c>
      <c r="J115" s="112">
        <f>SUM(D115*I115)</f>
        <v>2500</v>
      </c>
      <c r="K115" s="6"/>
    </row>
    <row r="116" spans="1:12" s="42" customFormat="1" ht="11.25" customHeight="1" x14ac:dyDescent="0.2">
      <c r="A116" s="48" t="s">
        <v>63</v>
      </c>
      <c r="B116" s="118"/>
      <c r="C116" s="118"/>
      <c r="D116" s="103"/>
      <c r="E116" s="16">
        <v>1</v>
      </c>
      <c r="F116" s="59">
        <f>SUM(D115*E116)</f>
        <v>5</v>
      </c>
      <c r="G116" s="15">
        <v>37.03</v>
      </c>
      <c r="H116" s="97">
        <f t="shared" si="14"/>
        <v>185.15</v>
      </c>
      <c r="I116" s="122"/>
      <c r="J116" s="113"/>
      <c r="K116" s="6"/>
    </row>
    <row r="117" spans="1:12" s="42" customFormat="1" ht="11.25" customHeight="1" x14ac:dyDescent="0.2">
      <c r="A117" s="48" t="s">
        <v>64</v>
      </c>
      <c r="B117" s="117">
        <v>20</v>
      </c>
      <c r="C117" s="117">
        <v>1</v>
      </c>
      <c r="D117" s="105">
        <f>SUM(B117*C117)</f>
        <v>20</v>
      </c>
      <c r="E117" s="16">
        <v>16</v>
      </c>
      <c r="F117" s="59">
        <f>SUM(D117*E117)</f>
        <v>320</v>
      </c>
      <c r="G117" s="85">
        <v>121.84</v>
      </c>
      <c r="H117" s="97">
        <f t="shared" si="14"/>
        <v>38988.800000000003</v>
      </c>
      <c r="I117" s="119">
        <v>2500</v>
      </c>
      <c r="J117" s="114">
        <f>SUM(D117*I117)</f>
        <v>50000</v>
      </c>
      <c r="K117" s="6"/>
    </row>
    <row r="118" spans="1:12" s="42" customFormat="1" ht="11.25" customHeight="1" x14ac:dyDescent="0.2">
      <c r="A118" s="48" t="s">
        <v>65</v>
      </c>
      <c r="B118" s="118"/>
      <c r="C118" s="118"/>
      <c r="D118" s="103"/>
      <c r="E118" s="16">
        <v>2</v>
      </c>
      <c r="F118" s="59">
        <f>SUM(D117*E118)</f>
        <v>40</v>
      </c>
      <c r="G118" s="85">
        <v>121.84</v>
      </c>
      <c r="H118" s="97">
        <f t="shared" si="14"/>
        <v>4873.6000000000004</v>
      </c>
      <c r="I118" s="120"/>
      <c r="J118" s="115"/>
      <c r="K118" s="6"/>
    </row>
    <row r="119" spans="1:12" s="42" customFormat="1" ht="11.25" customHeight="1" x14ac:dyDescent="0.2">
      <c r="A119" s="48" t="s">
        <v>66</v>
      </c>
      <c r="B119" s="117">
        <v>5</v>
      </c>
      <c r="C119" s="117">
        <v>1</v>
      </c>
      <c r="D119" s="105">
        <f>SUM(B119*C119)</f>
        <v>5</v>
      </c>
      <c r="E119" s="16">
        <v>16</v>
      </c>
      <c r="F119" s="59">
        <f>SUM(D119*E119)</f>
        <v>80</v>
      </c>
      <c r="G119" s="15">
        <v>51.66</v>
      </c>
      <c r="H119" s="97">
        <f t="shared" si="14"/>
        <v>4132.8</v>
      </c>
      <c r="I119" s="119">
        <v>0</v>
      </c>
      <c r="J119" s="108">
        <f>SUM(D119*I119)</f>
        <v>0</v>
      </c>
      <c r="K119" s="6"/>
    </row>
    <row r="120" spans="1:12" s="42" customFormat="1" ht="11.25" customHeight="1" x14ac:dyDescent="0.2">
      <c r="A120" s="48" t="s">
        <v>67</v>
      </c>
      <c r="B120" s="118"/>
      <c r="C120" s="118"/>
      <c r="D120" s="103"/>
      <c r="E120" s="16">
        <v>2</v>
      </c>
      <c r="F120" s="59">
        <f>SUM(D119*E120)</f>
        <v>10</v>
      </c>
      <c r="G120" s="15">
        <v>51.66</v>
      </c>
      <c r="H120" s="97">
        <f t="shared" si="14"/>
        <v>516.6</v>
      </c>
      <c r="I120" s="120"/>
      <c r="J120" s="109"/>
      <c r="K120" s="6"/>
    </row>
    <row r="121" spans="1:12" s="45" customFormat="1" ht="11.25" x14ac:dyDescent="0.2">
      <c r="A121" s="81" t="s">
        <v>9</v>
      </c>
      <c r="B121" s="13">
        <f>SUM(B115:B120)</f>
        <v>30</v>
      </c>
      <c r="C121" s="29"/>
      <c r="D121" s="93">
        <f>SUM(D115:D120)</f>
        <v>30</v>
      </c>
      <c r="E121" s="96"/>
      <c r="F121" s="93">
        <f>SUM(F115:F120)</f>
        <v>475</v>
      </c>
      <c r="G121" s="30"/>
      <c r="H121" s="98">
        <f>SUM(H115:H120)</f>
        <v>49437.55</v>
      </c>
      <c r="I121" s="30"/>
      <c r="J121" s="95">
        <f>SUM(J115:J120)</f>
        <v>52500</v>
      </c>
      <c r="K121" s="21">
        <v>19.5</v>
      </c>
      <c r="L121" s="54">
        <f>SUM(D121*K121*61.74)</f>
        <v>36117.9</v>
      </c>
    </row>
    <row r="122" spans="1:12" s="39" customFormat="1" ht="11.25" x14ac:dyDescent="0.2">
      <c r="A122" s="24" t="s">
        <v>23</v>
      </c>
      <c r="B122" s="66"/>
      <c r="C122" s="66"/>
      <c r="D122" s="66"/>
      <c r="E122" s="62"/>
      <c r="F122" s="66"/>
      <c r="G122" s="34"/>
      <c r="H122" s="34"/>
      <c r="I122" s="34"/>
      <c r="J122" s="34"/>
      <c r="K122" s="34"/>
      <c r="L122" s="34"/>
    </row>
    <row r="123" spans="1:12" s="42" customFormat="1" ht="11.25" customHeight="1" x14ac:dyDescent="0.2">
      <c r="A123" s="40" t="s">
        <v>62</v>
      </c>
      <c r="B123" s="102">
        <v>1</v>
      </c>
      <c r="C123" s="104">
        <v>1</v>
      </c>
      <c r="D123" s="105">
        <f>SUM(B123*C123)</f>
        <v>1</v>
      </c>
      <c r="E123" s="19">
        <v>160</v>
      </c>
      <c r="F123" s="59">
        <f>SUM(D123*E123)</f>
        <v>160</v>
      </c>
      <c r="G123" s="4">
        <v>37.03</v>
      </c>
      <c r="H123" s="41">
        <f t="shared" ref="H123:H128" si="15">SUM(F123*G123)</f>
        <v>5924.8</v>
      </c>
      <c r="I123" s="110">
        <v>36000</v>
      </c>
      <c r="J123" s="112">
        <f>SUM(D123*I123)</f>
        <v>36000</v>
      </c>
      <c r="K123" s="6"/>
    </row>
    <row r="124" spans="1:12" s="42" customFormat="1" ht="11.25" customHeight="1" x14ac:dyDescent="0.2">
      <c r="A124" s="40" t="s">
        <v>63</v>
      </c>
      <c r="B124" s="103"/>
      <c r="C124" s="103"/>
      <c r="D124" s="103"/>
      <c r="E124" s="19">
        <v>40</v>
      </c>
      <c r="F124" s="59">
        <f>SUM(D123*E124)</f>
        <v>40</v>
      </c>
      <c r="G124" s="7">
        <v>37.03</v>
      </c>
      <c r="H124" s="90">
        <f t="shared" si="15"/>
        <v>1481.2</v>
      </c>
      <c r="I124" s="111"/>
      <c r="J124" s="113"/>
      <c r="K124" s="6"/>
    </row>
    <row r="125" spans="1:12" s="42" customFormat="1" ht="11.25" customHeight="1" x14ac:dyDescent="0.2">
      <c r="A125" s="40" t="s">
        <v>64</v>
      </c>
      <c r="B125" s="102">
        <v>12</v>
      </c>
      <c r="C125" s="104">
        <v>1</v>
      </c>
      <c r="D125" s="105">
        <f>SUM(B125*C125)</f>
        <v>12</v>
      </c>
      <c r="E125" s="19">
        <v>160</v>
      </c>
      <c r="F125" s="59">
        <f>SUM(D125*E125)</f>
        <v>1920</v>
      </c>
      <c r="G125" s="85">
        <v>121.84</v>
      </c>
      <c r="H125" s="90">
        <f t="shared" si="15"/>
        <v>233932.79999999999</v>
      </c>
      <c r="I125" s="106">
        <v>36000</v>
      </c>
      <c r="J125" s="114">
        <f>SUM(D125*I125)</f>
        <v>432000</v>
      </c>
      <c r="K125" s="6"/>
    </row>
    <row r="126" spans="1:12" s="42" customFormat="1" ht="11.25" customHeight="1" x14ac:dyDescent="0.2">
      <c r="A126" s="40" t="s">
        <v>65</v>
      </c>
      <c r="B126" s="103"/>
      <c r="C126" s="103"/>
      <c r="D126" s="103"/>
      <c r="E126" s="19">
        <v>40</v>
      </c>
      <c r="F126" s="59">
        <f>SUM(D125*E126)</f>
        <v>480</v>
      </c>
      <c r="G126" s="85">
        <v>121.84</v>
      </c>
      <c r="H126" s="90">
        <f t="shared" si="15"/>
        <v>58483.199999999997</v>
      </c>
      <c r="I126" s="107"/>
      <c r="J126" s="115"/>
      <c r="K126" s="6"/>
    </row>
    <row r="127" spans="1:12" s="42" customFormat="1" ht="11.25" customHeight="1" x14ac:dyDescent="0.2">
      <c r="A127" s="40" t="s">
        <v>66</v>
      </c>
      <c r="B127" s="102">
        <v>1</v>
      </c>
      <c r="C127" s="104">
        <v>1</v>
      </c>
      <c r="D127" s="105">
        <f>SUM(B127*C127)</f>
        <v>1</v>
      </c>
      <c r="E127" s="19">
        <v>160</v>
      </c>
      <c r="F127" s="59">
        <f>SUM(D127*E127)</f>
        <v>160</v>
      </c>
      <c r="G127" s="7">
        <v>51.66</v>
      </c>
      <c r="H127" s="90">
        <f t="shared" si="15"/>
        <v>8265.6</v>
      </c>
      <c r="I127" s="106">
        <v>0</v>
      </c>
      <c r="J127" s="108">
        <f>SUM(D127*I127)</f>
        <v>0</v>
      </c>
      <c r="K127" s="6"/>
    </row>
    <row r="128" spans="1:12" s="42" customFormat="1" ht="11.25" customHeight="1" x14ac:dyDescent="0.2">
      <c r="A128" s="40" t="s">
        <v>67</v>
      </c>
      <c r="B128" s="103"/>
      <c r="C128" s="103"/>
      <c r="D128" s="103"/>
      <c r="E128" s="19">
        <v>40</v>
      </c>
      <c r="F128" s="59">
        <f>SUM(D127*E128)</f>
        <v>40</v>
      </c>
      <c r="G128" s="7">
        <v>51.66</v>
      </c>
      <c r="H128" s="90">
        <f t="shared" si="15"/>
        <v>2066.4</v>
      </c>
      <c r="I128" s="107"/>
      <c r="J128" s="109"/>
      <c r="K128" s="6"/>
    </row>
    <row r="129" spans="1:12" s="45" customFormat="1" ht="11.25" x14ac:dyDescent="0.2">
      <c r="A129" s="45" t="s">
        <v>9</v>
      </c>
      <c r="B129" s="92">
        <f>SUM(B123:B128)</f>
        <v>14</v>
      </c>
      <c r="C129" s="65"/>
      <c r="D129" s="93">
        <f>SUM(D123:D128)</f>
        <v>14</v>
      </c>
      <c r="E129" s="27"/>
      <c r="F129" s="93">
        <f>SUM(F123:F128)</f>
        <v>2800</v>
      </c>
      <c r="G129" s="28"/>
      <c r="H129" s="94">
        <f>SUM(H123:H128)</f>
        <v>310154</v>
      </c>
      <c r="I129" s="28"/>
      <c r="J129" s="95">
        <f>SUM(J123:J128)</f>
        <v>468000</v>
      </c>
      <c r="K129" s="91">
        <v>400</v>
      </c>
      <c r="L129" s="47">
        <f>SUM(D129*K129*61.74)</f>
        <v>345744</v>
      </c>
    </row>
    <row r="130" spans="1:12" s="39" customFormat="1" ht="11.25" x14ac:dyDescent="0.2">
      <c r="A130" s="24" t="s">
        <v>48</v>
      </c>
      <c r="B130" s="66"/>
      <c r="C130" s="66"/>
      <c r="D130" s="66"/>
      <c r="E130" s="62"/>
      <c r="F130" s="66"/>
      <c r="G130" s="34"/>
      <c r="H130" s="34"/>
      <c r="I130" s="34"/>
      <c r="J130" s="34"/>
      <c r="K130" s="34"/>
      <c r="L130" s="34"/>
    </row>
    <row r="131" spans="1:12" s="42" customFormat="1" ht="11.25" customHeight="1" x14ac:dyDescent="0.2">
      <c r="A131" s="48" t="s">
        <v>62</v>
      </c>
      <c r="B131" s="117">
        <v>1</v>
      </c>
      <c r="C131" s="117">
        <v>1</v>
      </c>
      <c r="D131" s="105">
        <f>SUM(B131*C131)</f>
        <v>1</v>
      </c>
      <c r="E131" s="16">
        <v>140</v>
      </c>
      <c r="F131" s="59">
        <f>SUM(D131*E131)</f>
        <v>140</v>
      </c>
      <c r="G131" s="33">
        <v>37.03</v>
      </c>
      <c r="H131" s="49">
        <f t="shared" ref="H131:H136" si="16">SUM(F131*G131)</f>
        <v>5184.2</v>
      </c>
      <c r="I131" s="121">
        <v>36000</v>
      </c>
      <c r="J131" s="112">
        <f>SUM(D131*I131)</f>
        <v>36000</v>
      </c>
      <c r="K131" s="6"/>
    </row>
    <row r="132" spans="1:12" s="42" customFormat="1" ht="11.25" customHeight="1" x14ac:dyDescent="0.2">
      <c r="A132" s="48" t="s">
        <v>63</v>
      </c>
      <c r="B132" s="118"/>
      <c r="C132" s="118"/>
      <c r="D132" s="103"/>
      <c r="E132" s="16">
        <v>40</v>
      </c>
      <c r="F132" s="59">
        <f>SUM(D131*E132)</f>
        <v>40</v>
      </c>
      <c r="G132" s="15">
        <v>37.03</v>
      </c>
      <c r="H132" s="97">
        <f t="shared" si="16"/>
        <v>1481.2</v>
      </c>
      <c r="I132" s="122"/>
      <c r="J132" s="113"/>
      <c r="K132" s="6"/>
    </row>
    <row r="133" spans="1:12" s="42" customFormat="1" ht="11.25" customHeight="1" x14ac:dyDescent="0.2">
      <c r="A133" s="48" t="s">
        <v>64</v>
      </c>
      <c r="B133" s="117">
        <v>12</v>
      </c>
      <c r="C133" s="117">
        <v>1</v>
      </c>
      <c r="D133" s="105">
        <f>SUM(B133*C133)</f>
        <v>12</v>
      </c>
      <c r="E133" s="16">
        <v>140</v>
      </c>
      <c r="F133" s="59">
        <f>SUM(D133*E133)</f>
        <v>1680</v>
      </c>
      <c r="G133" s="85">
        <v>121.84</v>
      </c>
      <c r="H133" s="97">
        <f t="shared" si="16"/>
        <v>204691.20000000001</v>
      </c>
      <c r="I133" s="119">
        <v>36000</v>
      </c>
      <c r="J133" s="114">
        <f>SUM(D133*I133)</f>
        <v>432000</v>
      </c>
      <c r="K133" s="6"/>
    </row>
    <row r="134" spans="1:12" s="42" customFormat="1" ht="11.25" customHeight="1" x14ac:dyDescent="0.2">
      <c r="A134" s="48" t="s">
        <v>65</v>
      </c>
      <c r="B134" s="118"/>
      <c r="C134" s="118"/>
      <c r="D134" s="103"/>
      <c r="E134" s="16">
        <v>40</v>
      </c>
      <c r="F134" s="59">
        <f>SUM(D133*E134)</f>
        <v>480</v>
      </c>
      <c r="G134" s="85">
        <v>121.84</v>
      </c>
      <c r="H134" s="97">
        <f t="shared" si="16"/>
        <v>58483.199999999997</v>
      </c>
      <c r="I134" s="120"/>
      <c r="J134" s="115"/>
      <c r="K134" s="6"/>
    </row>
    <row r="135" spans="1:12" s="42" customFormat="1" ht="11.25" customHeight="1" x14ac:dyDescent="0.2">
      <c r="A135" s="48" t="s">
        <v>66</v>
      </c>
      <c r="B135" s="117">
        <v>1</v>
      </c>
      <c r="C135" s="117">
        <v>1</v>
      </c>
      <c r="D135" s="105">
        <f>SUM(B135*C135)</f>
        <v>1</v>
      </c>
      <c r="E135" s="16">
        <v>140</v>
      </c>
      <c r="F135" s="59">
        <f>SUM(D135*E135)</f>
        <v>140</v>
      </c>
      <c r="G135" s="15">
        <v>51.66</v>
      </c>
      <c r="H135" s="97">
        <f t="shared" si="16"/>
        <v>7232.4</v>
      </c>
      <c r="I135" s="119">
        <v>0</v>
      </c>
      <c r="J135" s="108">
        <f>SUM(D135*I135)</f>
        <v>0</v>
      </c>
      <c r="K135" s="6"/>
    </row>
    <row r="136" spans="1:12" s="42" customFormat="1" ht="11.25" customHeight="1" x14ac:dyDescent="0.2">
      <c r="A136" s="48" t="s">
        <v>67</v>
      </c>
      <c r="B136" s="118"/>
      <c r="C136" s="118"/>
      <c r="D136" s="103"/>
      <c r="E136" s="16">
        <v>40</v>
      </c>
      <c r="F136" s="59">
        <f>SUM(D135*E136)</f>
        <v>40</v>
      </c>
      <c r="G136" s="15">
        <v>51.66</v>
      </c>
      <c r="H136" s="97">
        <f t="shared" si="16"/>
        <v>2066.4</v>
      </c>
      <c r="I136" s="120"/>
      <c r="J136" s="109"/>
      <c r="K136" s="6"/>
    </row>
    <row r="137" spans="1:12" s="45" customFormat="1" ht="11.25" x14ac:dyDescent="0.2">
      <c r="A137" s="81" t="s">
        <v>9</v>
      </c>
      <c r="B137" s="13">
        <f>SUM(B131:B136)</f>
        <v>14</v>
      </c>
      <c r="C137" s="29"/>
      <c r="D137" s="93">
        <f>SUM(D131:D136)</f>
        <v>14</v>
      </c>
      <c r="E137" s="96"/>
      <c r="F137" s="93">
        <f>SUM(F131:F136)</f>
        <v>2520</v>
      </c>
      <c r="G137" s="30"/>
      <c r="H137" s="98">
        <f>SUM(H131:H136)</f>
        <v>279138.59999999998</v>
      </c>
      <c r="I137" s="30"/>
      <c r="J137" s="95">
        <f>SUM(J131:J136)</f>
        <v>468000</v>
      </c>
      <c r="K137" s="21">
        <v>385</v>
      </c>
      <c r="L137" s="54">
        <f>SUM(D137*K137*61.74)</f>
        <v>332778.59999999998</v>
      </c>
    </row>
    <row r="138" spans="1:12" s="39" customFormat="1" ht="11.25" x14ac:dyDescent="0.2">
      <c r="A138" s="24" t="s">
        <v>70</v>
      </c>
      <c r="B138" s="66"/>
      <c r="C138" s="66"/>
      <c r="D138" s="66"/>
      <c r="E138" s="62"/>
      <c r="F138" s="66"/>
      <c r="G138" s="34"/>
      <c r="H138" s="34"/>
      <c r="I138" s="34"/>
      <c r="J138" s="34"/>
      <c r="K138" s="34"/>
      <c r="L138" s="34"/>
    </row>
    <row r="139" spans="1:12" s="42" customFormat="1" ht="11.25" customHeight="1" x14ac:dyDescent="0.2">
      <c r="A139" s="40" t="s">
        <v>62</v>
      </c>
      <c r="B139" s="102">
        <v>1</v>
      </c>
      <c r="C139" s="104">
        <v>1</v>
      </c>
      <c r="D139" s="105">
        <f>SUM(B139*C139)</f>
        <v>1</v>
      </c>
      <c r="E139" s="19">
        <v>18</v>
      </c>
      <c r="F139" s="59">
        <f>SUM(D139*E139)</f>
        <v>18</v>
      </c>
      <c r="G139" s="4">
        <v>37.03</v>
      </c>
      <c r="H139" s="41">
        <f t="shared" ref="H139:H144" si="17">SUM(F139*G139)</f>
        <v>666.54</v>
      </c>
      <c r="I139" s="110">
        <v>1000</v>
      </c>
      <c r="J139" s="112">
        <f>SUM(D139*I139)</f>
        <v>1000</v>
      </c>
      <c r="K139" s="6"/>
    </row>
    <row r="140" spans="1:12" s="42" customFormat="1" ht="11.25" customHeight="1" x14ac:dyDescent="0.2">
      <c r="A140" s="40" t="s">
        <v>63</v>
      </c>
      <c r="B140" s="103"/>
      <c r="C140" s="103"/>
      <c r="D140" s="103"/>
      <c r="E140" s="19">
        <v>2</v>
      </c>
      <c r="F140" s="59">
        <f>SUM(D139*E140)</f>
        <v>2</v>
      </c>
      <c r="G140" s="7">
        <v>37.03</v>
      </c>
      <c r="H140" s="90">
        <f t="shared" si="17"/>
        <v>74.06</v>
      </c>
      <c r="I140" s="111"/>
      <c r="J140" s="113"/>
      <c r="K140" s="6"/>
    </row>
    <row r="141" spans="1:12" s="42" customFormat="1" ht="11.25" customHeight="1" x14ac:dyDescent="0.2">
      <c r="A141" s="40" t="s">
        <v>64</v>
      </c>
      <c r="B141" s="102">
        <v>1</v>
      </c>
      <c r="C141" s="104">
        <v>1</v>
      </c>
      <c r="D141" s="105">
        <f>SUM(B141*C141)</f>
        <v>1</v>
      </c>
      <c r="E141" s="19">
        <v>18</v>
      </c>
      <c r="F141" s="59">
        <f>SUM(D141*E141)</f>
        <v>18</v>
      </c>
      <c r="G141" s="85">
        <v>121.84</v>
      </c>
      <c r="H141" s="90">
        <f t="shared" si="17"/>
        <v>2193.12</v>
      </c>
      <c r="I141" s="106">
        <v>1000</v>
      </c>
      <c r="J141" s="114">
        <f>SUM(D141*I141)</f>
        <v>1000</v>
      </c>
      <c r="K141" s="6"/>
    </row>
    <row r="142" spans="1:12" s="42" customFormat="1" ht="11.25" customHeight="1" x14ac:dyDescent="0.2">
      <c r="A142" s="40" t="s">
        <v>65</v>
      </c>
      <c r="B142" s="103"/>
      <c r="C142" s="103"/>
      <c r="D142" s="103"/>
      <c r="E142" s="19">
        <v>2</v>
      </c>
      <c r="F142" s="59">
        <f>SUM(D141*E142)</f>
        <v>2</v>
      </c>
      <c r="G142" s="85">
        <v>121.84</v>
      </c>
      <c r="H142" s="90">
        <f t="shared" si="17"/>
        <v>243.68</v>
      </c>
      <c r="I142" s="107"/>
      <c r="J142" s="115"/>
      <c r="K142" s="6"/>
    </row>
    <row r="143" spans="1:12" s="42" customFormat="1" ht="11.25" customHeight="1" x14ac:dyDescent="0.2">
      <c r="A143" s="40" t="s">
        <v>66</v>
      </c>
      <c r="B143" s="102">
        <v>1</v>
      </c>
      <c r="C143" s="104">
        <v>1</v>
      </c>
      <c r="D143" s="105">
        <f>SUM(B143*C143)</f>
        <v>1</v>
      </c>
      <c r="E143" s="19">
        <v>18</v>
      </c>
      <c r="F143" s="59">
        <f>SUM(D143*E143)</f>
        <v>18</v>
      </c>
      <c r="G143" s="7">
        <v>51.66</v>
      </c>
      <c r="H143" s="90">
        <f t="shared" si="17"/>
        <v>929.88</v>
      </c>
      <c r="I143" s="106">
        <v>0</v>
      </c>
      <c r="J143" s="108">
        <f>SUM(D143*I143)</f>
        <v>0</v>
      </c>
      <c r="K143" s="6"/>
    </row>
    <row r="144" spans="1:12" s="42" customFormat="1" ht="11.25" customHeight="1" x14ac:dyDescent="0.2">
      <c r="A144" s="40" t="s">
        <v>67</v>
      </c>
      <c r="B144" s="103"/>
      <c r="C144" s="103"/>
      <c r="D144" s="103"/>
      <c r="E144" s="19">
        <v>2</v>
      </c>
      <c r="F144" s="59">
        <f>SUM(D143*E144)</f>
        <v>2</v>
      </c>
      <c r="G144" s="7">
        <v>51.66</v>
      </c>
      <c r="H144" s="90">
        <f t="shared" si="17"/>
        <v>103.32</v>
      </c>
      <c r="I144" s="107"/>
      <c r="J144" s="109"/>
      <c r="K144" s="6"/>
    </row>
    <row r="145" spans="1:12" s="45" customFormat="1" ht="11.25" x14ac:dyDescent="0.2">
      <c r="A145" s="45" t="s">
        <v>9</v>
      </c>
      <c r="B145" s="92">
        <f>SUM(B139:B144)</f>
        <v>3</v>
      </c>
      <c r="C145" s="65"/>
      <c r="D145" s="93">
        <f>SUM(D139:D144)</f>
        <v>3</v>
      </c>
      <c r="E145" s="27"/>
      <c r="F145" s="93">
        <f>SUM(F139:F144)</f>
        <v>60</v>
      </c>
      <c r="G145" s="28"/>
      <c r="H145" s="94">
        <f>SUM(H139:H144)</f>
        <v>4210.6000000000004</v>
      </c>
      <c r="I145" s="28"/>
      <c r="J145" s="95">
        <f>SUM(J139:J144)</f>
        <v>2000</v>
      </c>
      <c r="K145" s="91">
        <v>10</v>
      </c>
      <c r="L145" s="47">
        <f>SUM(D145*K145*61.74)</f>
        <v>1852.2</v>
      </c>
    </row>
    <row r="146" spans="1:12" s="39" customFormat="1" ht="11.25" x14ac:dyDescent="0.2">
      <c r="A146" s="24" t="s">
        <v>71</v>
      </c>
      <c r="B146" s="66"/>
      <c r="C146" s="66"/>
      <c r="D146" s="66"/>
      <c r="E146" s="62"/>
      <c r="F146" s="66"/>
      <c r="G146" s="34"/>
      <c r="H146" s="34"/>
      <c r="I146" s="34"/>
      <c r="J146" s="34"/>
      <c r="K146" s="34"/>
      <c r="L146" s="34"/>
    </row>
    <row r="147" spans="1:12" s="42" customFormat="1" ht="11.25" customHeight="1" x14ac:dyDescent="0.2">
      <c r="A147" s="48" t="s">
        <v>62</v>
      </c>
      <c r="B147" s="117">
        <v>1</v>
      </c>
      <c r="C147" s="117">
        <v>1</v>
      </c>
      <c r="D147" s="105">
        <f>SUM(B147*C147)</f>
        <v>1</v>
      </c>
      <c r="E147" s="16">
        <v>14</v>
      </c>
      <c r="F147" s="59">
        <f>SUM(D147*E147)</f>
        <v>14</v>
      </c>
      <c r="G147" s="33">
        <v>37.03</v>
      </c>
      <c r="H147" s="49">
        <f t="shared" ref="H147:H152" si="18">SUM(F147*G147)</f>
        <v>518.41999999999996</v>
      </c>
      <c r="I147" s="121">
        <v>1000</v>
      </c>
      <c r="J147" s="112">
        <f>SUM(D147*I147)</f>
        <v>1000</v>
      </c>
      <c r="K147" s="6"/>
    </row>
    <row r="148" spans="1:12" s="42" customFormat="1" ht="11.25" customHeight="1" x14ac:dyDescent="0.2">
      <c r="A148" s="48" t="s">
        <v>63</v>
      </c>
      <c r="B148" s="118"/>
      <c r="C148" s="118"/>
      <c r="D148" s="103"/>
      <c r="E148" s="16">
        <v>2</v>
      </c>
      <c r="F148" s="59">
        <f>SUM(D147*E148)</f>
        <v>2</v>
      </c>
      <c r="G148" s="15">
        <v>37.03</v>
      </c>
      <c r="H148" s="97">
        <f t="shared" si="18"/>
        <v>74.06</v>
      </c>
      <c r="I148" s="122"/>
      <c r="J148" s="113"/>
      <c r="K148" s="6"/>
    </row>
    <row r="149" spans="1:12" s="42" customFormat="1" ht="11.25" customHeight="1" x14ac:dyDescent="0.2">
      <c r="A149" s="48" t="s">
        <v>64</v>
      </c>
      <c r="B149" s="117">
        <v>1</v>
      </c>
      <c r="C149" s="117">
        <v>1</v>
      </c>
      <c r="D149" s="105">
        <f>SUM(B149*C149)</f>
        <v>1</v>
      </c>
      <c r="E149" s="16">
        <v>14</v>
      </c>
      <c r="F149" s="59">
        <f>SUM(D149*E149)</f>
        <v>14</v>
      </c>
      <c r="G149" s="85">
        <v>121.84</v>
      </c>
      <c r="H149" s="97">
        <f t="shared" si="18"/>
        <v>1705.76</v>
      </c>
      <c r="I149" s="119">
        <v>1000</v>
      </c>
      <c r="J149" s="114">
        <f>SUM(D149*I149)</f>
        <v>1000</v>
      </c>
      <c r="K149" s="6"/>
    </row>
    <row r="150" spans="1:12" s="42" customFormat="1" ht="11.25" customHeight="1" x14ac:dyDescent="0.2">
      <c r="A150" s="48" t="s">
        <v>65</v>
      </c>
      <c r="B150" s="118"/>
      <c r="C150" s="118"/>
      <c r="D150" s="103"/>
      <c r="E150" s="16">
        <v>2</v>
      </c>
      <c r="F150" s="59">
        <f>SUM(D149*E150)</f>
        <v>2</v>
      </c>
      <c r="G150" s="85">
        <v>121.84</v>
      </c>
      <c r="H150" s="97">
        <f t="shared" si="18"/>
        <v>243.68</v>
      </c>
      <c r="I150" s="120"/>
      <c r="J150" s="115"/>
      <c r="K150" s="6"/>
    </row>
    <row r="151" spans="1:12" s="42" customFormat="1" ht="11.25" customHeight="1" x14ac:dyDescent="0.2">
      <c r="A151" s="48" t="s">
        <v>66</v>
      </c>
      <c r="B151" s="117">
        <v>1</v>
      </c>
      <c r="C151" s="117">
        <v>1</v>
      </c>
      <c r="D151" s="105">
        <f>SUM(B151*C151)</f>
        <v>1</v>
      </c>
      <c r="E151" s="16">
        <v>14</v>
      </c>
      <c r="F151" s="59">
        <f>SUM(D151*E151)</f>
        <v>14</v>
      </c>
      <c r="G151" s="15">
        <v>51.66</v>
      </c>
      <c r="H151" s="97">
        <f t="shared" si="18"/>
        <v>723.24</v>
      </c>
      <c r="I151" s="119">
        <v>0</v>
      </c>
      <c r="J151" s="108">
        <f>SUM(D151*I151)</f>
        <v>0</v>
      </c>
      <c r="K151" s="6"/>
    </row>
    <row r="152" spans="1:12" s="42" customFormat="1" ht="11.25" customHeight="1" x14ac:dyDescent="0.2">
      <c r="A152" s="48" t="s">
        <v>67</v>
      </c>
      <c r="B152" s="118"/>
      <c r="C152" s="118"/>
      <c r="D152" s="103"/>
      <c r="E152" s="16">
        <v>2</v>
      </c>
      <c r="F152" s="59">
        <f>SUM(D151*E152)</f>
        <v>2</v>
      </c>
      <c r="G152" s="15">
        <v>51.66</v>
      </c>
      <c r="H152" s="97">
        <f t="shared" si="18"/>
        <v>103.32</v>
      </c>
      <c r="I152" s="120"/>
      <c r="J152" s="109"/>
      <c r="K152" s="6"/>
    </row>
    <row r="153" spans="1:12" s="45" customFormat="1" ht="11.25" x14ac:dyDescent="0.2">
      <c r="A153" s="81" t="s">
        <v>9</v>
      </c>
      <c r="B153" s="13">
        <f>SUM(B147:B152)</f>
        <v>3</v>
      </c>
      <c r="C153" s="29"/>
      <c r="D153" s="93">
        <f>SUM(D147:D152)</f>
        <v>3</v>
      </c>
      <c r="E153" s="96"/>
      <c r="F153" s="93">
        <f>SUM(F147:F152)</f>
        <v>48</v>
      </c>
      <c r="G153" s="30"/>
      <c r="H153" s="98">
        <f>SUM(H147:H152)</f>
        <v>3368.48</v>
      </c>
      <c r="I153" s="30"/>
      <c r="J153" s="95">
        <f>SUM(J147:J152)</f>
        <v>2000</v>
      </c>
      <c r="K153" s="21">
        <v>9.5</v>
      </c>
      <c r="L153" s="54">
        <f>SUM(D153*K153*61.74)</f>
        <v>1759.59</v>
      </c>
    </row>
    <row r="154" spans="1:12" s="39" customFormat="1" ht="11.25" x14ac:dyDescent="0.2">
      <c r="A154" s="24" t="s">
        <v>72</v>
      </c>
      <c r="B154" s="66"/>
      <c r="C154" s="66"/>
      <c r="D154" s="66"/>
      <c r="E154" s="62"/>
      <c r="F154" s="66"/>
      <c r="G154" s="34"/>
      <c r="H154" s="34"/>
      <c r="I154" s="34"/>
      <c r="J154" s="34"/>
      <c r="K154" s="34"/>
      <c r="L154" s="34"/>
    </row>
    <row r="155" spans="1:12" s="42" customFormat="1" ht="11.25" customHeight="1" x14ac:dyDescent="0.2">
      <c r="A155" s="40" t="s">
        <v>62</v>
      </c>
      <c r="B155" s="102">
        <v>1</v>
      </c>
      <c r="C155" s="104">
        <v>1</v>
      </c>
      <c r="D155" s="105">
        <f>SUM(B155*C155)</f>
        <v>1</v>
      </c>
      <c r="E155" s="19">
        <v>5</v>
      </c>
      <c r="F155" s="59">
        <f>SUM(D155*E155)</f>
        <v>5</v>
      </c>
      <c r="G155" s="4">
        <v>37.03</v>
      </c>
      <c r="H155" s="41">
        <f t="shared" ref="H155:H160" si="19">SUM(F155*G155)</f>
        <v>185.15</v>
      </c>
      <c r="I155" s="110">
        <v>150</v>
      </c>
      <c r="J155" s="112">
        <f>SUM(D155*I155)</f>
        <v>150</v>
      </c>
      <c r="K155" s="6"/>
    </row>
    <row r="156" spans="1:12" s="42" customFormat="1" ht="11.25" customHeight="1" x14ac:dyDescent="0.2">
      <c r="A156" s="40" t="s">
        <v>63</v>
      </c>
      <c r="B156" s="103"/>
      <c r="C156" s="103"/>
      <c r="D156" s="103"/>
      <c r="E156" s="19">
        <v>1</v>
      </c>
      <c r="F156" s="59">
        <f>SUM(D155*E156)</f>
        <v>1</v>
      </c>
      <c r="G156" s="7">
        <v>37.03</v>
      </c>
      <c r="H156" s="90">
        <f t="shared" si="19"/>
        <v>37.03</v>
      </c>
      <c r="I156" s="111"/>
      <c r="J156" s="113"/>
      <c r="K156" s="6"/>
    </row>
    <row r="157" spans="1:12" s="42" customFormat="1" ht="11.25" customHeight="1" x14ac:dyDescent="0.2">
      <c r="A157" s="40" t="s">
        <v>64</v>
      </c>
      <c r="B157" s="102">
        <v>10</v>
      </c>
      <c r="C157" s="104">
        <v>1</v>
      </c>
      <c r="D157" s="105">
        <f>SUM(B157*C157)</f>
        <v>10</v>
      </c>
      <c r="E157" s="19">
        <v>5</v>
      </c>
      <c r="F157" s="59">
        <f>SUM(D157*E157)</f>
        <v>50</v>
      </c>
      <c r="G157" s="85">
        <v>121.84</v>
      </c>
      <c r="H157" s="90">
        <f t="shared" si="19"/>
        <v>6092</v>
      </c>
      <c r="I157" s="106">
        <v>500</v>
      </c>
      <c r="J157" s="114">
        <f>SUM(D157*I157)</f>
        <v>5000</v>
      </c>
      <c r="K157" s="6"/>
    </row>
    <row r="158" spans="1:12" s="42" customFormat="1" ht="11.25" customHeight="1" x14ac:dyDescent="0.2">
      <c r="A158" s="40" t="s">
        <v>65</v>
      </c>
      <c r="B158" s="103"/>
      <c r="C158" s="103"/>
      <c r="D158" s="103"/>
      <c r="E158" s="19">
        <v>1</v>
      </c>
      <c r="F158" s="59">
        <f>SUM(D157*E158)</f>
        <v>10</v>
      </c>
      <c r="G158" s="85">
        <v>121.84</v>
      </c>
      <c r="H158" s="90">
        <f t="shared" si="19"/>
        <v>1218.4000000000001</v>
      </c>
      <c r="I158" s="107"/>
      <c r="J158" s="115"/>
      <c r="K158" s="6"/>
    </row>
    <row r="159" spans="1:12" s="42" customFormat="1" ht="11.25" customHeight="1" x14ac:dyDescent="0.2">
      <c r="A159" s="40" t="s">
        <v>66</v>
      </c>
      <c r="B159" s="102">
        <v>1</v>
      </c>
      <c r="C159" s="104">
        <v>1</v>
      </c>
      <c r="D159" s="105">
        <f>SUM(B159*C159)</f>
        <v>1</v>
      </c>
      <c r="E159" s="19">
        <v>5</v>
      </c>
      <c r="F159" s="59">
        <f>SUM(D159*E159)</f>
        <v>5</v>
      </c>
      <c r="G159" s="7">
        <v>51.66</v>
      </c>
      <c r="H159" s="90">
        <f t="shared" si="19"/>
        <v>258.3</v>
      </c>
      <c r="I159" s="106">
        <v>0</v>
      </c>
      <c r="J159" s="108">
        <f>SUM(D159*I159)</f>
        <v>0</v>
      </c>
      <c r="K159" s="6"/>
    </row>
    <row r="160" spans="1:12" s="42" customFormat="1" ht="11.25" customHeight="1" x14ac:dyDescent="0.2">
      <c r="A160" s="40" t="s">
        <v>67</v>
      </c>
      <c r="B160" s="103"/>
      <c r="C160" s="103"/>
      <c r="D160" s="103"/>
      <c r="E160" s="19">
        <v>1</v>
      </c>
      <c r="F160" s="59">
        <f>SUM(D159*E160)</f>
        <v>1</v>
      </c>
      <c r="G160" s="7">
        <v>51.66</v>
      </c>
      <c r="H160" s="90">
        <f t="shared" si="19"/>
        <v>51.66</v>
      </c>
      <c r="I160" s="107"/>
      <c r="J160" s="109"/>
      <c r="K160" s="6"/>
    </row>
    <row r="161" spans="1:12" s="45" customFormat="1" ht="11.25" x14ac:dyDescent="0.2">
      <c r="A161" s="45" t="s">
        <v>9</v>
      </c>
      <c r="B161" s="92">
        <f>SUM(B155:B160)</f>
        <v>12</v>
      </c>
      <c r="C161" s="65"/>
      <c r="D161" s="93">
        <f>SUM(D155:D160)</f>
        <v>12</v>
      </c>
      <c r="E161" s="27"/>
      <c r="F161" s="93">
        <f>SUM(F155:F160)</f>
        <v>72</v>
      </c>
      <c r="G161" s="28"/>
      <c r="H161" s="94">
        <f>SUM(H155:H160)</f>
        <v>7842.54</v>
      </c>
      <c r="I161" s="28"/>
      <c r="J161" s="95">
        <f>SUM(J155:J160)</f>
        <v>5150</v>
      </c>
      <c r="K161" s="91">
        <v>8</v>
      </c>
      <c r="L161" s="47">
        <f>SUM(D161*K161*61.74)</f>
        <v>5927.04</v>
      </c>
    </row>
    <row r="162" spans="1:12" s="39" customFormat="1" ht="11.25" x14ac:dyDescent="0.2">
      <c r="A162" s="24" t="s">
        <v>73</v>
      </c>
      <c r="B162" s="66"/>
      <c r="C162" s="66"/>
      <c r="D162" s="66"/>
      <c r="E162" s="62"/>
      <c r="F162" s="66"/>
      <c r="G162" s="34"/>
      <c r="H162" s="34"/>
      <c r="I162" s="34"/>
      <c r="J162" s="34"/>
      <c r="K162" s="34"/>
      <c r="L162" s="34"/>
    </row>
    <row r="163" spans="1:12" s="42" customFormat="1" ht="11.25" customHeight="1" x14ac:dyDescent="0.2">
      <c r="A163" s="48" t="s">
        <v>62</v>
      </c>
      <c r="B163" s="117">
        <v>1</v>
      </c>
      <c r="C163" s="117">
        <v>1</v>
      </c>
      <c r="D163" s="105">
        <f>SUM(B163*C163)</f>
        <v>1</v>
      </c>
      <c r="E163" s="16">
        <v>4</v>
      </c>
      <c r="F163" s="59">
        <f>SUM(D163*E163)</f>
        <v>4</v>
      </c>
      <c r="G163" s="33">
        <v>37.03</v>
      </c>
      <c r="H163" s="49">
        <f t="shared" ref="H163:H168" si="20">SUM(F163*G163)</f>
        <v>148.12</v>
      </c>
      <c r="I163" s="121">
        <v>150</v>
      </c>
      <c r="J163" s="112">
        <f>SUM(D163*I163)</f>
        <v>150</v>
      </c>
      <c r="K163" s="6"/>
    </row>
    <row r="164" spans="1:12" s="42" customFormat="1" ht="11.25" customHeight="1" x14ac:dyDescent="0.2">
      <c r="A164" s="48" t="s">
        <v>63</v>
      </c>
      <c r="B164" s="118"/>
      <c r="C164" s="118"/>
      <c r="D164" s="103"/>
      <c r="E164" s="16">
        <v>1</v>
      </c>
      <c r="F164" s="59">
        <f>SUM(D163*E164)</f>
        <v>1</v>
      </c>
      <c r="G164" s="15">
        <v>37.03</v>
      </c>
      <c r="H164" s="97">
        <f t="shared" si="20"/>
        <v>37.03</v>
      </c>
      <c r="I164" s="122"/>
      <c r="J164" s="113"/>
      <c r="K164" s="6"/>
    </row>
    <row r="165" spans="1:12" s="42" customFormat="1" ht="11.25" customHeight="1" x14ac:dyDescent="0.2">
      <c r="A165" s="48" t="s">
        <v>64</v>
      </c>
      <c r="B165" s="117">
        <v>10</v>
      </c>
      <c r="C165" s="117">
        <v>1</v>
      </c>
      <c r="D165" s="105">
        <f>SUM(B165*C165)</f>
        <v>10</v>
      </c>
      <c r="E165" s="16">
        <v>4</v>
      </c>
      <c r="F165" s="59">
        <f>SUM(D165*E165)</f>
        <v>40</v>
      </c>
      <c r="G165" s="85">
        <v>121.84</v>
      </c>
      <c r="H165" s="97">
        <f t="shared" si="20"/>
        <v>4873.6000000000004</v>
      </c>
      <c r="I165" s="119">
        <v>500</v>
      </c>
      <c r="J165" s="114">
        <f>SUM(D165*I165)</f>
        <v>5000</v>
      </c>
      <c r="K165" s="6"/>
    </row>
    <row r="166" spans="1:12" s="42" customFormat="1" ht="11.25" customHeight="1" x14ac:dyDescent="0.2">
      <c r="A166" s="48" t="s">
        <v>65</v>
      </c>
      <c r="B166" s="118"/>
      <c r="C166" s="118"/>
      <c r="D166" s="103"/>
      <c r="E166" s="16">
        <v>1</v>
      </c>
      <c r="F166" s="59">
        <f>SUM(D165*E166)</f>
        <v>10</v>
      </c>
      <c r="G166" s="85">
        <v>121.84</v>
      </c>
      <c r="H166" s="97">
        <f t="shared" si="20"/>
        <v>1218.4000000000001</v>
      </c>
      <c r="I166" s="120"/>
      <c r="J166" s="115"/>
      <c r="K166" s="6"/>
    </row>
    <row r="167" spans="1:12" s="42" customFormat="1" ht="11.25" customHeight="1" x14ac:dyDescent="0.2">
      <c r="A167" s="48" t="s">
        <v>66</v>
      </c>
      <c r="B167" s="117">
        <v>1</v>
      </c>
      <c r="C167" s="117">
        <v>1</v>
      </c>
      <c r="D167" s="105">
        <f>SUM(B167*C167)</f>
        <v>1</v>
      </c>
      <c r="E167" s="16">
        <v>4</v>
      </c>
      <c r="F167" s="59">
        <f>SUM(D167*E167)</f>
        <v>4</v>
      </c>
      <c r="G167" s="15">
        <v>51.66</v>
      </c>
      <c r="H167" s="97">
        <f t="shared" si="20"/>
        <v>206.64</v>
      </c>
      <c r="I167" s="119">
        <v>0</v>
      </c>
      <c r="J167" s="108">
        <f>SUM(D167*I167)</f>
        <v>0</v>
      </c>
      <c r="K167" s="6"/>
    </row>
    <row r="168" spans="1:12" s="42" customFormat="1" ht="11.25" customHeight="1" x14ac:dyDescent="0.2">
      <c r="A168" s="48" t="s">
        <v>67</v>
      </c>
      <c r="B168" s="118"/>
      <c r="C168" s="118"/>
      <c r="D168" s="103"/>
      <c r="E168" s="16">
        <v>1</v>
      </c>
      <c r="F168" s="59">
        <f>SUM(D167*E168)</f>
        <v>1</v>
      </c>
      <c r="G168" s="15">
        <v>51.66</v>
      </c>
      <c r="H168" s="97">
        <f t="shared" si="20"/>
        <v>51.66</v>
      </c>
      <c r="I168" s="120"/>
      <c r="J168" s="109"/>
      <c r="K168" s="6"/>
    </row>
    <row r="169" spans="1:12" s="45" customFormat="1" ht="11.25" x14ac:dyDescent="0.2">
      <c r="A169" s="81" t="s">
        <v>9</v>
      </c>
      <c r="B169" s="13">
        <f>SUM(B163:B168)</f>
        <v>12</v>
      </c>
      <c r="C169" s="29"/>
      <c r="D169" s="93">
        <f>SUM(D163:D168)</f>
        <v>12</v>
      </c>
      <c r="E169" s="96"/>
      <c r="F169" s="93">
        <f>SUM(F163:F168)</f>
        <v>60</v>
      </c>
      <c r="G169" s="30"/>
      <c r="H169" s="98">
        <f>SUM(H163:H168)</f>
        <v>6535.45</v>
      </c>
      <c r="I169" s="30"/>
      <c r="J169" s="95">
        <f>SUM(J163:J168)</f>
        <v>5150</v>
      </c>
      <c r="K169" s="21">
        <v>7.5</v>
      </c>
      <c r="L169" s="54">
        <f>SUM(D169*K169*61.74)</f>
        <v>5556.6</v>
      </c>
    </row>
    <row r="170" spans="1:12" s="39" customFormat="1" ht="11.25" x14ac:dyDescent="0.2">
      <c r="A170" s="24" t="s">
        <v>74</v>
      </c>
      <c r="B170" s="66"/>
      <c r="C170" s="66"/>
      <c r="D170" s="66"/>
      <c r="E170" s="62"/>
      <c r="F170" s="66"/>
      <c r="G170" s="34"/>
      <c r="H170" s="34"/>
      <c r="I170" s="34"/>
      <c r="J170" s="34"/>
      <c r="K170" s="34"/>
      <c r="L170" s="34"/>
    </row>
    <row r="171" spans="1:12" s="42" customFormat="1" ht="11.25" customHeight="1" x14ac:dyDescent="0.2">
      <c r="A171" s="40" t="s">
        <v>62</v>
      </c>
      <c r="B171" s="102">
        <v>1</v>
      </c>
      <c r="C171" s="104">
        <v>1</v>
      </c>
      <c r="D171" s="105">
        <f>SUM(B171*C171)</f>
        <v>1</v>
      </c>
      <c r="E171" s="19">
        <v>35</v>
      </c>
      <c r="F171" s="59">
        <f>SUM(D171*E171)</f>
        <v>35</v>
      </c>
      <c r="G171" s="4">
        <v>37.03</v>
      </c>
      <c r="H171" s="41">
        <f t="shared" ref="H171:H176" si="21">SUM(F171*G171)</f>
        <v>1296.05</v>
      </c>
      <c r="I171" s="110">
        <v>36000</v>
      </c>
      <c r="J171" s="112">
        <f>SUM(D171*I171)</f>
        <v>36000</v>
      </c>
      <c r="K171" s="6"/>
    </row>
    <row r="172" spans="1:12" s="42" customFormat="1" ht="11.25" customHeight="1" x14ac:dyDescent="0.2">
      <c r="A172" s="40" t="s">
        <v>63</v>
      </c>
      <c r="B172" s="103"/>
      <c r="C172" s="103"/>
      <c r="D172" s="103"/>
      <c r="E172" s="19">
        <v>5</v>
      </c>
      <c r="F172" s="59">
        <f>SUM(D171*E172)</f>
        <v>5</v>
      </c>
      <c r="G172" s="7">
        <v>37.03</v>
      </c>
      <c r="H172" s="90">
        <f t="shared" si="21"/>
        <v>185.15</v>
      </c>
      <c r="I172" s="111"/>
      <c r="J172" s="113"/>
      <c r="K172" s="6"/>
    </row>
    <row r="173" spans="1:12" s="42" customFormat="1" ht="11.25" customHeight="1" x14ac:dyDescent="0.2">
      <c r="A173" s="40" t="s">
        <v>64</v>
      </c>
      <c r="B173" s="102">
        <v>2</v>
      </c>
      <c r="C173" s="104">
        <v>1</v>
      </c>
      <c r="D173" s="105">
        <f>SUM(B173*C173)</f>
        <v>2</v>
      </c>
      <c r="E173" s="19">
        <v>35</v>
      </c>
      <c r="F173" s="59">
        <f>SUM(D173*E173)</f>
        <v>70</v>
      </c>
      <c r="G173" s="85">
        <v>121.84</v>
      </c>
      <c r="H173" s="90">
        <f t="shared" si="21"/>
        <v>8528.7999999999993</v>
      </c>
      <c r="I173" s="106">
        <v>36000</v>
      </c>
      <c r="J173" s="114">
        <f>SUM(D173*I173)</f>
        <v>72000</v>
      </c>
      <c r="K173" s="6"/>
    </row>
    <row r="174" spans="1:12" s="42" customFormat="1" ht="11.25" customHeight="1" x14ac:dyDescent="0.2">
      <c r="A174" s="40" t="s">
        <v>65</v>
      </c>
      <c r="B174" s="103"/>
      <c r="C174" s="103"/>
      <c r="D174" s="103"/>
      <c r="E174" s="19">
        <v>5</v>
      </c>
      <c r="F174" s="59">
        <f>SUM(D173*E174)</f>
        <v>10</v>
      </c>
      <c r="G174" s="85">
        <v>121.84</v>
      </c>
      <c r="H174" s="90">
        <f t="shared" si="21"/>
        <v>1218.4000000000001</v>
      </c>
      <c r="I174" s="107"/>
      <c r="J174" s="115"/>
      <c r="K174" s="6"/>
    </row>
    <row r="175" spans="1:12" s="42" customFormat="1" ht="11.25" customHeight="1" x14ac:dyDescent="0.2">
      <c r="A175" s="40" t="s">
        <v>66</v>
      </c>
      <c r="B175" s="102">
        <v>1</v>
      </c>
      <c r="C175" s="104">
        <v>1</v>
      </c>
      <c r="D175" s="105">
        <f>SUM(B175*C175)</f>
        <v>1</v>
      </c>
      <c r="E175" s="19">
        <v>35</v>
      </c>
      <c r="F175" s="59">
        <f>SUM(D175*E175)</f>
        <v>35</v>
      </c>
      <c r="G175" s="7">
        <v>51.66</v>
      </c>
      <c r="H175" s="90">
        <f t="shared" si="21"/>
        <v>1808.1</v>
      </c>
      <c r="I175" s="106">
        <v>0</v>
      </c>
      <c r="J175" s="108">
        <f>SUM(D175*I175)</f>
        <v>0</v>
      </c>
      <c r="K175" s="6"/>
    </row>
    <row r="176" spans="1:12" s="42" customFormat="1" ht="11.25" customHeight="1" x14ac:dyDescent="0.2">
      <c r="A176" s="40" t="s">
        <v>67</v>
      </c>
      <c r="B176" s="103"/>
      <c r="C176" s="103"/>
      <c r="D176" s="103"/>
      <c r="E176" s="19">
        <v>5</v>
      </c>
      <c r="F176" s="59">
        <f>SUM(D175*E176)</f>
        <v>5</v>
      </c>
      <c r="G176" s="7">
        <v>51.66</v>
      </c>
      <c r="H176" s="90">
        <f t="shared" si="21"/>
        <v>258.3</v>
      </c>
      <c r="I176" s="107"/>
      <c r="J176" s="109"/>
      <c r="K176" s="6"/>
    </row>
    <row r="177" spans="1:12" s="45" customFormat="1" ht="11.25" x14ac:dyDescent="0.2">
      <c r="A177" s="45" t="s">
        <v>9</v>
      </c>
      <c r="B177" s="92">
        <f>SUM(B171:B176)</f>
        <v>4</v>
      </c>
      <c r="C177" s="65"/>
      <c r="D177" s="93">
        <f>SUM(D171:D176)</f>
        <v>4</v>
      </c>
      <c r="E177" s="27"/>
      <c r="F177" s="93">
        <f>SUM(F171:F176)</f>
        <v>160</v>
      </c>
      <c r="G177" s="28"/>
      <c r="H177" s="94">
        <f>SUM(H171:H176)</f>
        <v>13294.8</v>
      </c>
      <c r="I177" s="28"/>
      <c r="J177" s="95">
        <f>SUM(J171:J176)</f>
        <v>108000</v>
      </c>
      <c r="K177" s="91">
        <v>40</v>
      </c>
      <c r="L177" s="47">
        <f>SUM(D177*K177*61.74)</f>
        <v>9878.4</v>
      </c>
    </row>
    <row r="178" spans="1:12" s="39" customFormat="1" ht="11.25" x14ac:dyDescent="0.2">
      <c r="A178" s="24" t="s">
        <v>75</v>
      </c>
      <c r="B178" s="66"/>
      <c r="C178" s="66"/>
      <c r="D178" s="66"/>
      <c r="E178" s="62"/>
      <c r="F178" s="66"/>
      <c r="G178" s="34"/>
      <c r="H178" s="34"/>
      <c r="I178" s="34"/>
      <c r="J178" s="34"/>
      <c r="K178" s="34"/>
      <c r="L178" s="34"/>
    </row>
    <row r="179" spans="1:12" s="42" customFormat="1" ht="11.25" customHeight="1" x14ac:dyDescent="0.2">
      <c r="A179" s="48" t="s">
        <v>62</v>
      </c>
      <c r="B179" s="117">
        <v>1</v>
      </c>
      <c r="C179" s="117">
        <v>1</v>
      </c>
      <c r="D179" s="105">
        <f>SUM(B179*C179)</f>
        <v>1</v>
      </c>
      <c r="E179" s="16">
        <v>33</v>
      </c>
      <c r="F179" s="59">
        <f>SUM(D179*E179)</f>
        <v>33</v>
      </c>
      <c r="G179" s="33">
        <v>37.03</v>
      </c>
      <c r="H179" s="49">
        <f t="shared" ref="H179:H184" si="22">SUM(F179*G179)</f>
        <v>1221.99</v>
      </c>
      <c r="I179" s="121">
        <v>36000</v>
      </c>
      <c r="J179" s="112">
        <f>SUM(D179*I179)</f>
        <v>36000</v>
      </c>
      <c r="K179" s="6"/>
    </row>
    <row r="180" spans="1:12" s="42" customFormat="1" ht="11.25" customHeight="1" x14ac:dyDescent="0.2">
      <c r="A180" s="48" t="s">
        <v>63</v>
      </c>
      <c r="B180" s="118"/>
      <c r="C180" s="118"/>
      <c r="D180" s="103"/>
      <c r="E180" s="16">
        <v>5</v>
      </c>
      <c r="F180" s="59">
        <f>SUM(D179*E180)</f>
        <v>5</v>
      </c>
      <c r="G180" s="15">
        <v>37.03</v>
      </c>
      <c r="H180" s="97">
        <f t="shared" si="22"/>
        <v>185.15</v>
      </c>
      <c r="I180" s="122"/>
      <c r="J180" s="113"/>
      <c r="K180" s="6"/>
    </row>
    <row r="181" spans="1:12" s="42" customFormat="1" ht="11.25" customHeight="1" x14ac:dyDescent="0.2">
      <c r="A181" s="48" t="s">
        <v>64</v>
      </c>
      <c r="B181" s="117">
        <v>2</v>
      </c>
      <c r="C181" s="117">
        <v>1</v>
      </c>
      <c r="D181" s="105">
        <f>SUM(B181*C181)</f>
        <v>2</v>
      </c>
      <c r="E181" s="16">
        <v>33</v>
      </c>
      <c r="F181" s="59">
        <f>SUM(D181*E181)</f>
        <v>66</v>
      </c>
      <c r="G181" s="85">
        <v>121.84</v>
      </c>
      <c r="H181" s="97">
        <f t="shared" si="22"/>
        <v>8041.44</v>
      </c>
      <c r="I181" s="119">
        <v>36000</v>
      </c>
      <c r="J181" s="114">
        <f>SUM(D181*I181)</f>
        <v>72000</v>
      </c>
      <c r="K181" s="6"/>
    </row>
    <row r="182" spans="1:12" s="42" customFormat="1" ht="11.25" customHeight="1" x14ac:dyDescent="0.2">
      <c r="A182" s="48" t="s">
        <v>65</v>
      </c>
      <c r="B182" s="118"/>
      <c r="C182" s="118"/>
      <c r="D182" s="103"/>
      <c r="E182" s="16">
        <v>5</v>
      </c>
      <c r="F182" s="59">
        <f>SUM(D181*E182)</f>
        <v>10</v>
      </c>
      <c r="G182" s="85">
        <v>121.84</v>
      </c>
      <c r="H182" s="97">
        <f t="shared" si="22"/>
        <v>1218.4000000000001</v>
      </c>
      <c r="I182" s="120"/>
      <c r="J182" s="115"/>
      <c r="K182" s="6"/>
    </row>
    <row r="183" spans="1:12" s="42" customFormat="1" ht="11.25" customHeight="1" x14ac:dyDescent="0.2">
      <c r="A183" s="48" t="s">
        <v>66</v>
      </c>
      <c r="B183" s="117">
        <v>1</v>
      </c>
      <c r="C183" s="117">
        <v>1</v>
      </c>
      <c r="D183" s="105">
        <f>SUM(B183*C183)</f>
        <v>1</v>
      </c>
      <c r="E183" s="16">
        <v>33</v>
      </c>
      <c r="F183" s="59">
        <f>SUM(D183*E183)</f>
        <v>33</v>
      </c>
      <c r="G183" s="15">
        <v>51.66</v>
      </c>
      <c r="H183" s="97">
        <f t="shared" si="22"/>
        <v>1704.78</v>
      </c>
      <c r="I183" s="119">
        <v>0</v>
      </c>
      <c r="J183" s="108">
        <f>SUM(D183*I183)</f>
        <v>0</v>
      </c>
      <c r="K183" s="6"/>
    </row>
    <row r="184" spans="1:12" s="42" customFormat="1" ht="11.25" customHeight="1" x14ac:dyDescent="0.2">
      <c r="A184" s="48" t="s">
        <v>67</v>
      </c>
      <c r="B184" s="118"/>
      <c r="C184" s="118"/>
      <c r="D184" s="103"/>
      <c r="E184" s="16">
        <v>5</v>
      </c>
      <c r="F184" s="59">
        <f>SUM(D183*E184)</f>
        <v>5</v>
      </c>
      <c r="G184" s="15">
        <v>51.66</v>
      </c>
      <c r="H184" s="97">
        <f t="shared" si="22"/>
        <v>258.3</v>
      </c>
      <c r="I184" s="120"/>
      <c r="J184" s="109"/>
      <c r="K184" s="6"/>
    </row>
    <row r="185" spans="1:12" s="45" customFormat="1" ht="11.25" x14ac:dyDescent="0.2">
      <c r="A185" s="81" t="s">
        <v>9</v>
      </c>
      <c r="B185" s="13">
        <f>SUM(B179:B184)</f>
        <v>4</v>
      </c>
      <c r="C185" s="29"/>
      <c r="D185" s="93">
        <f>SUM(D179:D184)</f>
        <v>4</v>
      </c>
      <c r="E185" s="96"/>
      <c r="F185" s="93">
        <f>SUM(F179:F184)</f>
        <v>152</v>
      </c>
      <c r="G185" s="30"/>
      <c r="H185" s="98">
        <f>SUM(H179:H184)</f>
        <v>12630.06</v>
      </c>
      <c r="I185" s="30"/>
      <c r="J185" s="95">
        <f>SUM(J179:J184)</f>
        <v>108000</v>
      </c>
      <c r="K185" s="21">
        <v>38</v>
      </c>
      <c r="L185" s="54">
        <f>SUM(D185*K185*61.74)</f>
        <v>9384.48</v>
      </c>
    </row>
    <row r="186" spans="1:12" s="39" customFormat="1" ht="11.25" x14ac:dyDescent="0.2">
      <c r="A186" s="24" t="s">
        <v>24</v>
      </c>
      <c r="B186" s="66"/>
      <c r="C186" s="66"/>
      <c r="D186" s="66"/>
      <c r="E186" s="62"/>
      <c r="F186" s="66"/>
      <c r="G186" s="34"/>
      <c r="H186" s="34"/>
      <c r="I186" s="34"/>
      <c r="J186" s="34"/>
      <c r="K186" s="34"/>
      <c r="L186" s="34"/>
    </row>
    <row r="187" spans="1:12" s="42" customFormat="1" ht="11.25" customHeight="1" x14ac:dyDescent="0.2">
      <c r="A187" s="40" t="s">
        <v>62</v>
      </c>
      <c r="B187" s="102">
        <v>3</v>
      </c>
      <c r="C187" s="104">
        <v>1</v>
      </c>
      <c r="D187" s="105">
        <f>SUM(B187*C187)</f>
        <v>3</v>
      </c>
      <c r="E187" s="19">
        <v>14</v>
      </c>
      <c r="F187" s="59">
        <f>SUM(D187*E187)</f>
        <v>42</v>
      </c>
      <c r="G187" s="4">
        <v>37.03</v>
      </c>
      <c r="H187" s="41">
        <f t="shared" ref="H187:H192" si="23">SUM(F187*G187)</f>
        <v>1555.26</v>
      </c>
      <c r="I187" s="110">
        <v>500</v>
      </c>
      <c r="J187" s="112">
        <f>SUM(D187*I187)</f>
        <v>1500</v>
      </c>
      <c r="K187" s="6"/>
    </row>
    <row r="188" spans="1:12" s="42" customFormat="1" ht="11.25" customHeight="1" x14ac:dyDescent="0.2">
      <c r="A188" s="40" t="s">
        <v>63</v>
      </c>
      <c r="B188" s="103"/>
      <c r="C188" s="103"/>
      <c r="D188" s="103"/>
      <c r="E188" s="19">
        <v>2</v>
      </c>
      <c r="F188" s="59">
        <f>SUM(D187*E188)</f>
        <v>6</v>
      </c>
      <c r="G188" s="7">
        <v>37.03</v>
      </c>
      <c r="H188" s="90">
        <f t="shared" si="23"/>
        <v>222.18</v>
      </c>
      <c r="I188" s="111"/>
      <c r="J188" s="113"/>
      <c r="K188" s="6"/>
    </row>
    <row r="189" spans="1:12" s="42" customFormat="1" ht="11.25" customHeight="1" x14ac:dyDescent="0.2">
      <c r="A189" s="40" t="s">
        <v>64</v>
      </c>
      <c r="B189" s="102">
        <v>8</v>
      </c>
      <c r="C189" s="104">
        <v>1</v>
      </c>
      <c r="D189" s="105">
        <f>SUM(B189*C189)</f>
        <v>8</v>
      </c>
      <c r="E189" s="19">
        <v>14</v>
      </c>
      <c r="F189" s="59">
        <f>SUM(D189*E189)</f>
        <v>112</v>
      </c>
      <c r="G189" s="85">
        <v>121.84</v>
      </c>
      <c r="H189" s="90">
        <f t="shared" si="23"/>
        <v>13646.08</v>
      </c>
      <c r="I189" s="106">
        <v>2500</v>
      </c>
      <c r="J189" s="114">
        <f>SUM(D189*I189)</f>
        <v>20000</v>
      </c>
      <c r="K189" s="6"/>
    </row>
    <row r="190" spans="1:12" s="42" customFormat="1" ht="11.25" customHeight="1" x14ac:dyDescent="0.2">
      <c r="A190" s="40" t="s">
        <v>65</v>
      </c>
      <c r="B190" s="103"/>
      <c r="C190" s="103"/>
      <c r="D190" s="103"/>
      <c r="E190" s="19">
        <v>2</v>
      </c>
      <c r="F190" s="59">
        <f>SUM(D189*E190)</f>
        <v>16</v>
      </c>
      <c r="G190" s="85">
        <v>121.84</v>
      </c>
      <c r="H190" s="90">
        <f t="shared" si="23"/>
        <v>1949.44</v>
      </c>
      <c r="I190" s="107"/>
      <c r="J190" s="115"/>
      <c r="K190" s="6"/>
    </row>
    <row r="191" spans="1:12" s="42" customFormat="1" ht="11.25" customHeight="1" x14ac:dyDescent="0.2">
      <c r="A191" s="40" t="s">
        <v>66</v>
      </c>
      <c r="B191" s="102">
        <v>4</v>
      </c>
      <c r="C191" s="104">
        <v>1</v>
      </c>
      <c r="D191" s="105">
        <f>SUM(B191*C191)</f>
        <v>4</v>
      </c>
      <c r="E191" s="19">
        <v>14</v>
      </c>
      <c r="F191" s="59">
        <f>SUM(D191*E191)</f>
        <v>56</v>
      </c>
      <c r="G191" s="7">
        <v>51.66</v>
      </c>
      <c r="H191" s="90">
        <f t="shared" si="23"/>
        <v>2892.96</v>
      </c>
      <c r="I191" s="106">
        <v>0</v>
      </c>
      <c r="J191" s="108">
        <f>SUM(D191*I191)</f>
        <v>0</v>
      </c>
      <c r="K191" s="6"/>
    </row>
    <row r="192" spans="1:12" s="42" customFormat="1" ht="11.25" customHeight="1" x14ac:dyDescent="0.2">
      <c r="A192" s="40" t="s">
        <v>67</v>
      </c>
      <c r="B192" s="103"/>
      <c r="C192" s="103"/>
      <c r="D192" s="103"/>
      <c r="E192" s="19">
        <v>2</v>
      </c>
      <c r="F192" s="59">
        <f>SUM(D191*E192)</f>
        <v>8</v>
      </c>
      <c r="G192" s="7">
        <v>51.66</v>
      </c>
      <c r="H192" s="90">
        <f t="shared" si="23"/>
        <v>413.28</v>
      </c>
      <c r="I192" s="107"/>
      <c r="J192" s="109"/>
      <c r="K192" s="6"/>
    </row>
    <row r="193" spans="1:12" s="45" customFormat="1" ht="11.25" x14ac:dyDescent="0.2">
      <c r="A193" s="45" t="s">
        <v>9</v>
      </c>
      <c r="B193" s="92">
        <f>SUM(B187:B192)</f>
        <v>15</v>
      </c>
      <c r="C193" s="65"/>
      <c r="D193" s="93">
        <f>SUM(D187:D192)</f>
        <v>15</v>
      </c>
      <c r="E193" s="27"/>
      <c r="F193" s="93">
        <f>SUM(F187:F192)</f>
        <v>240</v>
      </c>
      <c r="G193" s="28"/>
      <c r="H193" s="94">
        <f>SUM(H187:H192)</f>
        <v>20679.2</v>
      </c>
      <c r="I193" s="28"/>
      <c r="J193" s="95">
        <f>SUM(J187:J192)</f>
        <v>21500</v>
      </c>
      <c r="K193" s="91">
        <v>40</v>
      </c>
      <c r="L193" s="47">
        <f>SUM(D193*K193*61.74)</f>
        <v>37044</v>
      </c>
    </row>
    <row r="194" spans="1:12" s="39" customFormat="1" ht="11.25" x14ac:dyDescent="0.2">
      <c r="A194" s="24" t="s">
        <v>49</v>
      </c>
      <c r="B194" s="66"/>
      <c r="C194" s="66"/>
      <c r="D194" s="66"/>
      <c r="E194" s="62"/>
      <c r="F194" s="66"/>
      <c r="G194" s="34"/>
      <c r="H194" s="34"/>
      <c r="I194" s="34"/>
      <c r="J194" s="34"/>
      <c r="K194" s="34"/>
      <c r="L194" s="34"/>
    </row>
    <row r="195" spans="1:12" s="42" customFormat="1" ht="11.25" customHeight="1" x14ac:dyDescent="0.2">
      <c r="A195" s="48" t="s">
        <v>62</v>
      </c>
      <c r="B195" s="117">
        <v>3</v>
      </c>
      <c r="C195" s="117">
        <v>1</v>
      </c>
      <c r="D195" s="105">
        <f>SUM(B195*C195)</f>
        <v>3</v>
      </c>
      <c r="E195" s="16">
        <v>13</v>
      </c>
      <c r="F195" s="59">
        <f>SUM(D195*E195)</f>
        <v>39</v>
      </c>
      <c r="G195" s="33">
        <v>37.03</v>
      </c>
      <c r="H195" s="49">
        <f t="shared" ref="H195:H200" si="24">SUM(F195*G195)</f>
        <v>1444.17</v>
      </c>
      <c r="I195" s="121">
        <v>500</v>
      </c>
      <c r="J195" s="112">
        <f>SUM(D195*I195)</f>
        <v>1500</v>
      </c>
      <c r="K195" s="6"/>
    </row>
    <row r="196" spans="1:12" s="42" customFormat="1" ht="11.25" customHeight="1" x14ac:dyDescent="0.2">
      <c r="A196" s="48" t="s">
        <v>63</v>
      </c>
      <c r="B196" s="118"/>
      <c r="C196" s="118"/>
      <c r="D196" s="103"/>
      <c r="E196" s="16">
        <v>2</v>
      </c>
      <c r="F196" s="59">
        <f>SUM(D195*E196)</f>
        <v>6</v>
      </c>
      <c r="G196" s="15">
        <v>37.03</v>
      </c>
      <c r="H196" s="97">
        <f t="shared" si="24"/>
        <v>222.18</v>
      </c>
      <c r="I196" s="122"/>
      <c r="J196" s="113"/>
      <c r="K196" s="6"/>
    </row>
    <row r="197" spans="1:12" s="42" customFormat="1" ht="11.25" customHeight="1" x14ac:dyDescent="0.2">
      <c r="A197" s="48" t="s">
        <v>64</v>
      </c>
      <c r="B197" s="117">
        <v>8</v>
      </c>
      <c r="C197" s="117">
        <v>1</v>
      </c>
      <c r="D197" s="105">
        <f>SUM(B197*C197)</f>
        <v>8</v>
      </c>
      <c r="E197" s="16">
        <v>13</v>
      </c>
      <c r="F197" s="59">
        <f>SUM(D197*E197)</f>
        <v>104</v>
      </c>
      <c r="G197" s="85">
        <v>121.84</v>
      </c>
      <c r="H197" s="97">
        <f t="shared" si="24"/>
        <v>12671.36</v>
      </c>
      <c r="I197" s="119">
        <v>2500</v>
      </c>
      <c r="J197" s="114">
        <f>SUM(D197*I197)</f>
        <v>20000</v>
      </c>
      <c r="K197" s="6"/>
    </row>
    <row r="198" spans="1:12" s="42" customFormat="1" ht="11.25" customHeight="1" x14ac:dyDescent="0.2">
      <c r="A198" s="48" t="s">
        <v>65</v>
      </c>
      <c r="B198" s="118"/>
      <c r="C198" s="118"/>
      <c r="D198" s="103"/>
      <c r="E198" s="16">
        <v>2</v>
      </c>
      <c r="F198" s="59">
        <f>SUM(D197*E198)</f>
        <v>16</v>
      </c>
      <c r="G198" s="85">
        <v>121.84</v>
      </c>
      <c r="H198" s="97">
        <f t="shared" si="24"/>
        <v>1949.44</v>
      </c>
      <c r="I198" s="120"/>
      <c r="J198" s="115"/>
      <c r="K198" s="6"/>
    </row>
    <row r="199" spans="1:12" s="42" customFormat="1" ht="11.25" customHeight="1" x14ac:dyDescent="0.2">
      <c r="A199" s="48" t="s">
        <v>66</v>
      </c>
      <c r="B199" s="117">
        <v>4</v>
      </c>
      <c r="C199" s="117">
        <v>1</v>
      </c>
      <c r="D199" s="105">
        <f>SUM(B199*C199)</f>
        <v>4</v>
      </c>
      <c r="E199" s="16">
        <v>13</v>
      </c>
      <c r="F199" s="59">
        <f>SUM(D199*E199)</f>
        <v>52</v>
      </c>
      <c r="G199" s="15">
        <v>51.66</v>
      </c>
      <c r="H199" s="97">
        <f t="shared" si="24"/>
        <v>2686.32</v>
      </c>
      <c r="I199" s="119">
        <v>0</v>
      </c>
      <c r="J199" s="108">
        <f>SUM(D199*I199)</f>
        <v>0</v>
      </c>
      <c r="K199" s="6"/>
    </row>
    <row r="200" spans="1:12" s="42" customFormat="1" ht="11.25" customHeight="1" x14ac:dyDescent="0.2">
      <c r="A200" s="48" t="s">
        <v>67</v>
      </c>
      <c r="B200" s="118"/>
      <c r="C200" s="118"/>
      <c r="D200" s="103"/>
      <c r="E200" s="16">
        <v>2</v>
      </c>
      <c r="F200" s="59">
        <f>SUM(D199*E200)</f>
        <v>8</v>
      </c>
      <c r="G200" s="15">
        <v>51.66</v>
      </c>
      <c r="H200" s="97">
        <f t="shared" si="24"/>
        <v>413.28</v>
      </c>
      <c r="I200" s="120"/>
      <c r="J200" s="109"/>
      <c r="K200" s="6"/>
    </row>
    <row r="201" spans="1:12" s="45" customFormat="1" ht="11.25" x14ac:dyDescent="0.2">
      <c r="A201" s="81" t="s">
        <v>9</v>
      </c>
      <c r="B201" s="13">
        <f>SUM(B195:B200)</f>
        <v>15</v>
      </c>
      <c r="C201" s="29"/>
      <c r="D201" s="93">
        <f>SUM(D195:D200)</f>
        <v>15</v>
      </c>
      <c r="E201" s="96"/>
      <c r="F201" s="93">
        <f>SUM(F195:F200)</f>
        <v>225</v>
      </c>
      <c r="G201" s="30"/>
      <c r="H201" s="98">
        <f>SUM(H195:H200)</f>
        <v>19386.75</v>
      </c>
      <c r="I201" s="30"/>
      <c r="J201" s="95">
        <f>SUM(J195:J200)</f>
        <v>21500</v>
      </c>
      <c r="K201" s="21">
        <v>38</v>
      </c>
      <c r="L201" s="54">
        <f>SUM(D201*K201*61.74)</f>
        <v>35191.800000000003</v>
      </c>
    </row>
    <row r="202" spans="1:12" s="39" customFormat="1" ht="11.25" x14ac:dyDescent="0.2">
      <c r="A202" s="24" t="s">
        <v>25</v>
      </c>
      <c r="B202" s="66"/>
      <c r="C202" s="66"/>
      <c r="D202" s="66"/>
      <c r="E202" s="62"/>
      <c r="F202" s="66"/>
      <c r="G202" s="34"/>
      <c r="H202" s="34"/>
      <c r="I202" s="34"/>
      <c r="J202" s="34"/>
      <c r="K202" s="34"/>
      <c r="L202" s="34"/>
    </row>
    <row r="203" spans="1:12" s="42" customFormat="1" ht="11.25" customHeight="1" x14ac:dyDescent="0.2">
      <c r="A203" s="40" t="s">
        <v>62</v>
      </c>
      <c r="B203" s="102">
        <v>1</v>
      </c>
      <c r="C203" s="104">
        <v>1</v>
      </c>
      <c r="D203" s="105">
        <f>SUM(B203*C203)</f>
        <v>1</v>
      </c>
      <c r="E203" s="19">
        <v>35</v>
      </c>
      <c r="F203" s="59">
        <f>SUM(D203*E203)</f>
        <v>35</v>
      </c>
      <c r="G203" s="4">
        <v>37.03</v>
      </c>
      <c r="H203" s="41">
        <f t="shared" ref="H203:H208" si="25">SUM(F203*G203)</f>
        <v>1296.05</v>
      </c>
      <c r="I203" s="110">
        <v>500</v>
      </c>
      <c r="J203" s="112">
        <f>SUM(D203*I203)</f>
        <v>500</v>
      </c>
      <c r="K203" s="6"/>
    </row>
    <row r="204" spans="1:12" s="42" customFormat="1" ht="11.25" customHeight="1" x14ac:dyDescent="0.2">
      <c r="A204" s="40" t="s">
        <v>63</v>
      </c>
      <c r="B204" s="103"/>
      <c r="C204" s="103"/>
      <c r="D204" s="103"/>
      <c r="E204" s="19">
        <v>5</v>
      </c>
      <c r="F204" s="59">
        <f>SUM(D203*E204)</f>
        <v>5</v>
      </c>
      <c r="G204" s="7">
        <v>37.03</v>
      </c>
      <c r="H204" s="90">
        <f t="shared" si="25"/>
        <v>185.15</v>
      </c>
      <c r="I204" s="111"/>
      <c r="J204" s="113"/>
      <c r="K204" s="6"/>
    </row>
    <row r="205" spans="1:12" s="42" customFormat="1" ht="11.25" customHeight="1" x14ac:dyDescent="0.2">
      <c r="A205" s="40" t="s">
        <v>64</v>
      </c>
      <c r="B205" s="102">
        <v>1</v>
      </c>
      <c r="C205" s="104">
        <v>1</v>
      </c>
      <c r="D205" s="105">
        <f>SUM(B205*C205)</f>
        <v>1</v>
      </c>
      <c r="E205" s="19">
        <v>35</v>
      </c>
      <c r="F205" s="59">
        <f>SUM(D205*E205)</f>
        <v>35</v>
      </c>
      <c r="G205" s="85">
        <v>121.84</v>
      </c>
      <c r="H205" s="90">
        <f t="shared" si="25"/>
        <v>4264.3999999999996</v>
      </c>
      <c r="I205" s="106">
        <v>5000</v>
      </c>
      <c r="J205" s="114">
        <f>SUM(D205*I205)</f>
        <v>5000</v>
      </c>
      <c r="K205" s="6"/>
    </row>
    <row r="206" spans="1:12" s="42" customFormat="1" ht="11.25" customHeight="1" x14ac:dyDescent="0.2">
      <c r="A206" s="40" t="s">
        <v>65</v>
      </c>
      <c r="B206" s="103"/>
      <c r="C206" s="103"/>
      <c r="D206" s="103"/>
      <c r="E206" s="19">
        <v>5</v>
      </c>
      <c r="F206" s="59">
        <f>SUM(D205*E206)</f>
        <v>5</v>
      </c>
      <c r="G206" s="85">
        <v>121.84</v>
      </c>
      <c r="H206" s="90">
        <f t="shared" si="25"/>
        <v>609.20000000000005</v>
      </c>
      <c r="I206" s="107"/>
      <c r="J206" s="115"/>
      <c r="K206" s="6"/>
    </row>
    <row r="207" spans="1:12" s="42" customFormat="1" ht="11.25" customHeight="1" x14ac:dyDescent="0.2">
      <c r="A207" s="40" t="s">
        <v>66</v>
      </c>
      <c r="B207" s="102">
        <v>1</v>
      </c>
      <c r="C207" s="104">
        <v>1</v>
      </c>
      <c r="D207" s="105">
        <f>SUM(B207*C207)</f>
        <v>1</v>
      </c>
      <c r="E207" s="19">
        <v>35</v>
      </c>
      <c r="F207" s="59">
        <f>SUM(D207*E207)</f>
        <v>35</v>
      </c>
      <c r="G207" s="7">
        <v>51.66</v>
      </c>
      <c r="H207" s="90">
        <f t="shared" si="25"/>
        <v>1808.1</v>
      </c>
      <c r="I207" s="106">
        <v>0</v>
      </c>
      <c r="J207" s="108">
        <f>SUM(D207*I207)</f>
        <v>0</v>
      </c>
      <c r="K207" s="6"/>
    </row>
    <row r="208" spans="1:12" s="42" customFormat="1" ht="11.25" customHeight="1" x14ac:dyDescent="0.2">
      <c r="A208" s="40" t="s">
        <v>67</v>
      </c>
      <c r="B208" s="103"/>
      <c r="C208" s="103"/>
      <c r="D208" s="103"/>
      <c r="E208" s="19">
        <v>5</v>
      </c>
      <c r="F208" s="59">
        <f>SUM(D207*E208)</f>
        <v>5</v>
      </c>
      <c r="G208" s="7">
        <v>51.66</v>
      </c>
      <c r="H208" s="90">
        <f t="shared" si="25"/>
        <v>258.3</v>
      </c>
      <c r="I208" s="107"/>
      <c r="J208" s="109"/>
      <c r="K208" s="6"/>
    </row>
    <row r="209" spans="1:12" s="45" customFormat="1" ht="11.25" x14ac:dyDescent="0.2">
      <c r="A209" s="45" t="s">
        <v>9</v>
      </c>
      <c r="B209" s="92">
        <f>SUM(B203:B208)</f>
        <v>3</v>
      </c>
      <c r="C209" s="65"/>
      <c r="D209" s="93">
        <f>SUM(D203:D208)</f>
        <v>3</v>
      </c>
      <c r="E209" s="27"/>
      <c r="F209" s="93">
        <f>SUM(F203:F208)</f>
        <v>120</v>
      </c>
      <c r="G209" s="28"/>
      <c r="H209" s="94">
        <f>SUM(H203:H208)</f>
        <v>8421.2000000000007</v>
      </c>
      <c r="I209" s="28"/>
      <c r="J209" s="95">
        <f>SUM(J203:J208)</f>
        <v>5500</v>
      </c>
      <c r="K209" s="91">
        <v>40</v>
      </c>
      <c r="L209" s="47">
        <f>SUM(D209*K209*61.74)</f>
        <v>7408.8</v>
      </c>
    </row>
    <row r="210" spans="1:12" s="39" customFormat="1" ht="11.25" x14ac:dyDescent="0.2">
      <c r="A210" s="24" t="s">
        <v>50</v>
      </c>
      <c r="B210" s="66"/>
      <c r="C210" s="66"/>
      <c r="D210" s="66"/>
      <c r="E210" s="62"/>
      <c r="F210" s="66"/>
      <c r="G210" s="34"/>
      <c r="H210" s="34"/>
      <c r="I210" s="34"/>
      <c r="J210" s="34"/>
      <c r="K210" s="34"/>
      <c r="L210" s="34"/>
    </row>
    <row r="211" spans="1:12" s="42" customFormat="1" ht="11.25" customHeight="1" x14ac:dyDescent="0.2">
      <c r="A211" s="48" t="s">
        <v>62</v>
      </c>
      <c r="B211" s="117">
        <v>1</v>
      </c>
      <c r="C211" s="117">
        <v>1</v>
      </c>
      <c r="D211" s="105">
        <f>SUM(B211*C211)</f>
        <v>1</v>
      </c>
      <c r="E211" s="16">
        <v>33</v>
      </c>
      <c r="F211" s="59">
        <f>SUM(D211*E211)</f>
        <v>33</v>
      </c>
      <c r="G211" s="33">
        <v>37.03</v>
      </c>
      <c r="H211" s="49">
        <f t="shared" ref="H211:H216" si="26">SUM(F211*G211)</f>
        <v>1221.99</v>
      </c>
      <c r="I211" s="121">
        <v>500</v>
      </c>
      <c r="J211" s="112">
        <f>SUM(D211*I211)</f>
        <v>500</v>
      </c>
      <c r="K211" s="6"/>
    </row>
    <row r="212" spans="1:12" s="42" customFormat="1" ht="11.25" customHeight="1" x14ac:dyDescent="0.2">
      <c r="A212" s="48" t="s">
        <v>63</v>
      </c>
      <c r="B212" s="118"/>
      <c r="C212" s="118"/>
      <c r="D212" s="103"/>
      <c r="E212" s="16">
        <v>5</v>
      </c>
      <c r="F212" s="59">
        <f>SUM(D211*E212)</f>
        <v>5</v>
      </c>
      <c r="G212" s="15">
        <v>37.03</v>
      </c>
      <c r="H212" s="97">
        <f t="shared" si="26"/>
        <v>185.15</v>
      </c>
      <c r="I212" s="122"/>
      <c r="J212" s="113"/>
      <c r="K212" s="6"/>
    </row>
    <row r="213" spans="1:12" s="42" customFormat="1" ht="11.25" customHeight="1" x14ac:dyDescent="0.2">
      <c r="A213" s="48" t="s">
        <v>64</v>
      </c>
      <c r="B213" s="117">
        <v>1</v>
      </c>
      <c r="C213" s="117">
        <v>1</v>
      </c>
      <c r="D213" s="105">
        <f>SUM(B213*C213)</f>
        <v>1</v>
      </c>
      <c r="E213" s="16">
        <v>33</v>
      </c>
      <c r="F213" s="59">
        <f>SUM(D213*E213)</f>
        <v>33</v>
      </c>
      <c r="G213" s="85">
        <v>121.84</v>
      </c>
      <c r="H213" s="97">
        <f t="shared" si="26"/>
        <v>4020.72</v>
      </c>
      <c r="I213" s="119">
        <v>5000</v>
      </c>
      <c r="J213" s="114">
        <f>SUM(D213*I213)</f>
        <v>5000</v>
      </c>
      <c r="K213" s="6"/>
    </row>
    <row r="214" spans="1:12" s="42" customFormat="1" ht="11.25" customHeight="1" x14ac:dyDescent="0.2">
      <c r="A214" s="48" t="s">
        <v>65</v>
      </c>
      <c r="B214" s="118"/>
      <c r="C214" s="118"/>
      <c r="D214" s="103"/>
      <c r="E214" s="16">
        <v>5</v>
      </c>
      <c r="F214" s="59">
        <f>SUM(D213*E214)</f>
        <v>5</v>
      </c>
      <c r="G214" s="85">
        <v>121.84</v>
      </c>
      <c r="H214" s="97">
        <f t="shared" si="26"/>
        <v>609.20000000000005</v>
      </c>
      <c r="I214" s="120"/>
      <c r="J214" s="115"/>
      <c r="K214" s="6"/>
    </row>
    <row r="215" spans="1:12" s="42" customFormat="1" ht="11.25" customHeight="1" x14ac:dyDescent="0.2">
      <c r="A215" s="48" t="s">
        <v>66</v>
      </c>
      <c r="B215" s="117">
        <v>1</v>
      </c>
      <c r="C215" s="117">
        <v>1</v>
      </c>
      <c r="D215" s="105">
        <f>SUM(B215*C215)</f>
        <v>1</v>
      </c>
      <c r="E215" s="16">
        <v>33</v>
      </c>
      <c r="F215" s="59">
        <f>SUM(D215*E215)</f>
        <v>33</v>
      </c>
      <c r="G215" s="15">
        <v>51.66</v>
      </c>
      <c r="H215" s="97">
        <f t="shared" si="26"/>
        <v>1704.78</v>
      </c>
      <c r="I215" s="119">
        <v>0</v>
      </c>
      <c r="J215" s="108">
        <f>SUM(D215*I215)</f>
        <v>0</v>
      </c>
      <c r="K215" s="6"/>
    </row>
    <row r="216" spans="1:12" s="42" customFormat="1" ht="11.25" customHeight="1" x14ac:dyDescent="0.2">
      <c r="A216" s="48" t="s">
        <v>67</v>
      </c>
      <c r="B216" s="118"/>
      <c r="C216" s="118"/>
      <c r="D216" s="103"/>
      <c r="E216" s="16">
        <v>5</v>
      </c>
      <c r="F216" s="59">
        <f>SUM(D215*E216)</f>
        <v>5</v>
      </c>
      <c r="G216" s="15">
        <v>51.66</v>
      </c>
      <c r="H216" s="97">
        <f t="shared" si="26"/>
        <v>258.3</v>
      </c>
      <c r="I216" s="120"/>
      <c r="J216" s="109"/>
      <c r="K216" s="6"/>
    </row>
    <row r="217" spans="1:12" s="45" customFormat="1" ht="11.25" x14ac:dyDescent="0.2">
      <c r="A217" s="81" t="s">
        <v>9</v>
      </c>
      <c r="B217" s="13">
        <f>SUM(B211:B216)</f>
        <v>3</v>
      </c>
      <c r="C217" s="29"/>
      <c r="D217" s="93">
        <f>SUM(D211:D216)</f>
        <v>3</v>
      </c>
      <c r="E217" s="96"/>
      <c r="F217" s="93">
        <f>SUM(F211:F216)</f>
        <v>114</v>
      </c>
      <c r="G217" s="30"/>
      <c r="H217" s="98">
        <f>SUM(H211:H216)</f>
        <v>8000.14</v>
      </c>
      <c r="I217" s="30"/>
      <c r="J217" s="95">
        <f>SUM(J211:J216)</f>
        <v>5500</v>
      </c>
      <c r="K217" s="21">
        <v>38</v>
      </c>
      <c r="L217" s="54">
        <f>SUM(D217*K217*61.74)</f>
        <v>7038.36</v>
      </c>
    </row>
    <row r="218" spans="1:12" s="39" customFormat="1" ht="11.25" x14ac:dyDescent="0.2">
      <c r="A218" s="24" t="s">
        <v>26</v>
      </c>
      <c r="B218" s="66"/>
      <c r="C218" s="66"/>
      <c r="D218" s="66"/>
      <c r="E218" s="62"/>
      <c r="F218" s="66"/>
      <c r="G218" s="34"/>
      <c r="H218" s="34"/>
      <c r="I218" s="34"/>
      <c r="J218" s="34"/>
      <c r="K218" s="34"/>
      <c r="L218" s="34"/>
    </row>
    <row r="219" spans="1:12" s="42" customFormat="1" ht="11.25" customHeight="1" x14ac:dyDescent="0.2">
      <c r="A219" s="40" t="s">
        <v>62</v>
      </c>
      <c r="B219" s="102">
        <v>1</v>
      </c>
      <c r="C219" s="104">
        <v>1</v>
      </c>
      <c r="D219" s="105">
        <f>SUM(B219*C219)</f>
        <v>1</v>
      </c>
      <c r="E219" s="19">
        <v>17</v>
      </c>
      <c r="F219" s="59">
        <f>SUM(D219*E219)</f>
        <v>17</v>
      </c>
      <c r="G219" s="4">
        <v>37.03</v>
      </c>
      <c r="H219" s="41">
        <f t="shared" ref="H219:H224" si="27">SUM(F219*G219)</f>
        <v>629.51</v>
      </c>
      <c r="I219" s="110">
        <v>150</v>
      </c>
      <c r="J219" s="112">
        <f>SUM(D219*I219)</f>
        <v>150</v>
      </c>
      <c r="K219" s="6"/>
    </row>
    <row r="220" spans="1:12" s="42" customFormat="1" ht="11.25" customHeight="1" x14ac:dyDescent="0.2">
      <c r="A220" s="40" t="s">
        <v>63</v>
      </c>
      <c r="B220" s="103"/>
      <c r="C220" s="103"/>
      <c r="D220" s="103"/>
      <c r="E220" s="19">
        <v>3</v>
      </c>
      <c r="F220" s="59">
        <f>SUM(D219*E220)</f>
        <v>3</v>
      </c>
      <c r="G220" s="7">
        <v>37.03</v>
      </c>
      <c r="H220" s="90">
        <f t="shared" si="27"/>
        <v>111.09</v>
      </c>
      <c r="I220" s="111"/>
      <c r="J220" s="113"/>
      <c r="K220" s="6"/>
    </row>
    <row r="221" spans="1:12" s="42" customFormat="1" ht="11.25" customHeight="1" x14ac:dyDescent="0.2">
      <c r="A221" s="40" t="s">
        <v>64</v>
      </c>
      <c r="B221" s="102">
        <v>1</v>
      </c>
      <c r="C221" s="104">
        <v>1</v>
      </c>
      <c r="D221" s="105">
        <f>SUM(B221*C221)</f>
        <v>1</v>
      </c>
      <c r="E221" s="19">
        <v>17</v>
      </c>
      <c r="F221" s="59">
        <f>SUM(D221*E221)</f>
        <v>17</v>
      </c>
      <c r="G221" s="85">
        <v>121.84</v>
      </c>
      <c r="H221" s="90">
        <f t="shared" si="27"/>
        <v>2071.2800000000002</v>
      </c>
      <c r="I221" s="106">
        <v>500</v>
      </c>
      <c r="J221" s="114">
        <f>SUM(D221*I221)</f>
        <v>500</v>
      </c>
      <c r="K221" s="6"/>
    </row>
    <row r="222" spans="1:12" s="42" customFormat="1" ht="11.25" customHeight="1" x14ac:dyDescent="0.2">
      <c r="A222" s="40" t="s">
        <v>65</v>
      </c>
      <c r="B222" s="103"/>
      <c r="C222" s="103"/>
      <c r="D222" s="103"/>
      <c r="E222" s="19">
        <v>3</v>
      </c>
      <c r="F222" s="59">
        <f>SUM(D221*E222)</f>
        <v>3</v>
      </c>
      <c r="G222" s="85">
        <v>121.84</v>
      </c>
      <c r="H222" s="90">
        <f t="shared" si="27"/>
        <v>365.52</v>
      </c>
      <c r="I222" s="107"/>
      <c r="J222" s="115"/>
      <c r="K222" s="6"/>
    </row>
    <row r="223" spans="1:12" s="42" customFormat="1" ht="11.25" customHeight="1" x14ac:dyDescent="0.2">
      <c r="A223" s="40" t="s">
        <v>66</v>
      </c>
      <c r="B223" s="102">
        <v>1</v>
      </c>
      <c r="C223" s="104">
        <v>1</v>
      </c>
      <c r="D223" s="105">
        <f>SUM(B223*C223)</f>
        <v>1</v>
      </c>
      <c r="E223" s="19">
        <v>17</v>
      </c>
      <c r="F223" s="59">
        <f>SUM(D223*E223)</f>
        <v>17</v>
      </c>
      <c r="G223" s="7">
        <v>51.66</v>
      </c>
      <c r="H223" s="90">
        <f t="shared" si="27"/>
        <v>878.22</v>
      </c>
      <c r="I223" s="106">
        <v>0</v>
      </c>
      <c r="J223" s="108">
        <f>SUM(D223*I223)</f>
        <v>0</v>
      </c>
      <c r="K223" s="6"/>
    </row>
    <row r="224" spans="1:12" s="42" customFormat="1" ht="11.25" customHeight="1" x14ac:dyDescent="0.2">
      <c r="A224" s="40" t="s">
        <v>67</v>
      </c>
      <c r="B224" s="103"/>
      <c r="C224" s="103"/>
      <c r="D224" s="103"/>
      <c r="E224" s="19">
        <v>3</v>
      </c>
      <c r="F224" s="59">
        <f>SUM(D223*E224)</f>
        <v>3</v>
      </c>
      <c r="G224" s="7">
        <v>51.66</v>
      </c>
      <c r="H224" s="90">
        <f t="shared" si="27"/>
        <v>154.97999999999999</v>
      </c>
      <c r="I224" s="107"/>
      <c r="J224" s="109"/>
      <c r="K224" s="6"/>
    </row>
    <row r="225" spans="1:12" s="45" customFormat="1" ht="11.25" x14ac:dyDescent="0.2">
      <c r="A225" s="45" t="s">
        <v>9</v>
      </c>
      <c r="B225" s="92">
        <f>SUM(B219:B224)</f>
        <v>3</v>
      </c>
      <c r="C225" s="65"/>
      <c r="D225" s="93">
        <f>SUM(D219:D224)</f>
        <v>3</v>
      </c>
      <c r="E225" s="27"/>
      <c r="F225" s="93">
        <f>SUM(F219:F224)</f>
        <v>60</v>
      </c>
      <c r="G225" s="28"/>
      <c r="H225" s="94">
        <f>SUM(H219:H224)</f>
        <v>4210.6000000000004</v>
      </c>
      <c r="I225" s="28"/>
      <c r="J225" s="95">
        <f>SUM(J219:J224)</f>
        <v>650</v>
      </c>
      <c r="K225" s="23">
        <v>10</v>
      </c>
      <c r="L225" s="47">
        <f>SUM(D225*K225*61.74)</f>
        <v>1852.2</v>
      </c>
    </row>
    <row r="226" spans="1:12" s="39" customFormat="1" ht="11.25" x14ac:dyDescent="0.2">
      <c r="A226" s="24" t="s">
        <v>51</v>
      </c>
      <c r="B226" s="66"/>
      <c r="C226" s="66"/>
      <c r="D226" s="66"/>
      <c r="E226" s="62"/>
      <c r="F226" s="66"/>
      <c r="G226" s="34"/>
      <c r="H226" s="34"/>
      <c r="I226" s="34"/>
      <c r="J226" s="34"/>
      <c r="K226" s="34"/>
      <c r="L226" s="34"/>
    </row>
    <row r="227" spans="1:12" s="42" customFormat="1" ht="11.25" customHeight="1" x14ac:dyDescent="0.2">
      <c r="A227" s="48" t="s">
        <v>62</v>
      </c>
      <c r="B227" s="117">
        <v>1</v>
      </c>
      <c r="C227" s="117">
        <v>1</v>
      </c>
      <c r="D227" s="105">
        <f>SUM(B227*C227)</f>
        <v>1</v>
      </c>
      <c r="E227" s="16">
        <v>13</v>
      </c>
      <c r="F227" s="59">
        <f>SUM(D227*E227)</f>
        <v>13</v>
      </c>
      <c r="G227" s="33">
        <v>37.03</v>
      </c>
      <c r="H227" s="49">
        <f t="shared" ref="H227:H232" si="28">SUM(F227*G227)</f>
        <v>481.39</v>
      </c>
      <c r="I227" s="121">
        <v>150</v>
      </c>
      <c r="J227" s="112">
        <f>SUM(D227*I227)</f>
        <v>150</v>
      </c>
      <c r="K227" s="6"/>
    </row>
    <row r="228" spans="1:12" s="42" customFormat="1" ht="11.25" customHeight="1" x14ac:dyDescent="0.2">
      <c r="A228" s="48" t="s">
        <v>63</v>
      </c>
      <c r="B228" s="118"/>
      <c r="C228" s="118"/>
      <c r="D228" s="103"/>
      <c r="E228" s="16">
        <v>3</v>
      </c>
      <c r="F228" s="59">
        <f>SUM(D227*E228)</f>
        <v>3</v>
      </c>
      <c r="G228" s="15">
        <v>37.03</v>
      </c>
      <c r="H228" s="97">
        <f t="shared" si="28"/>
        <v>111.09</v>
      </c>
      <c r="I228" s="122"/>
      <c r="J228" s="113"/>
      <c r="K228" s="6"/>
    </row>
    <row r="229" spans="1:12" s="42" customFormat="1" ht="11.25" customHeight="1" x14ac:dyDescent="0.2">
      <c r="A229" s="48" t="s">
        <v>64</v>
      </c>
      <c r="B229" s="117">
        <v>1</v>
      </c>
      <c r="C229" s="117">
        <v>1</v>
      </c>
      <c r="D229" s="105">
        <f>SUM(B229*C229)</f>
        <v>1</v>
      </c>
      <c r="E229" s="16">
        <v>13</v>
      </c>
      <c r="F229" s="59">
        <f>SUM(D229*E229)</f>
        <v>13</v>
      </c>
      <c r="G229" s="85">
        <v>121.84</v>
      </c>
      <c r="H229" s="97">
        <f t="shared" si="28"/>
        <v>1583.92</v>
      </c>
      <c r="I229" s="119">
        <v>500</v>
      </c>
      <c r="J229" s="114">
        <f>SUM(D229*I229)</f>
        <v>500</v>
      </c>
      <c r="K229" s="6"/>
    </row>
    <row r="230" spans="1:12" s="42" customFormat="1" ht="11.25" customHeight="1" x14ac:dyDescent="0.2">
      <c r="A230" s="48" t="s">
        <v>65</v>
      </c>
      <c r="B230" s="118"/>
      <c r="C230" s="118"/>
      <c r="D230" s="103"/>
      <c r="E230" s="16">
        <v>3</v>
      </c>
      <c r="F230" s="59">
        <f>SUM(D229*E230)</f>
        <v>3</v>
      </c>
      <c r="G230" s="85">
        <v>121.84</v>
      </c>
      <c r="H230" s="97">
        <f t="shared" si="28"/>
        <v>365.52</v>
      </c>
      <c r="I230" s="120"/>
      <c r="J230" s="115"/>
      <c r="K230" s="6"/>
    </row>
    <row r="231" spans="1:12" s="42" customFormat="1" ht="11.25" customHeight="1" x14ac:dyDescent="0.2">
      <c r="A231" s="48" t="s">
        <v>66</v>
      </c>
      <c r="B231" s="117">
        <v>1</v>
      </c>
      <c r="C231" s="117">
        <v>1</v>
      </c>
      <c r="D231" s="105">
        <f>SUM(B231*C231)</f>
        <v>1</v>
      </c>
      <c r="E231" s="16">
        <v>13</v>
      </c>
      <c r="F231" s="59">
        <f>SUM(D231*E231)</f>
        <v>13</v>
      </c>
      <c r="G231" s="15">
        <v>51.66</v>
      </c>
      <c r="H231" s="97">
        <f t="shared" si="28"/>
        <v>671.58</v>
      </c>
      <c r="I231" s="119">
        <v>0</v>
      </c>
      <c r="J231" s="108">
        <f>SUM(D231*I231)</f>
        <v>0</v>
      </c>
      <c r="K231" s="6"/>
    </row>
    <row r="232" spans="1:12" s="42" customFormat="1" ht="11.25" customHeight="1" x14ac:dyDescent="0.2">
      <c r="A232" s="48" t="s">
        <v>67</v>
      </c>
      <c r="B232" s="118"/>
      <c r="C232" s="118"/>
      <c r="D232" s="103"/>
      <c r="E232" s="16">
        <v>3</v>
      </c>
      <c r="F232" s="59">
        <f>SUM(D231*E232)</f>
        <v>3</v>
      </c>
      <c r="G232" s="15">
        <v>51.66</v>
      </c>
      <c r="H232" s="97">
        <f t="shared" si="28"/>
        <v>154.97999999999999</v>
      </c>
      <c r="I232" s="120"/>
      <c r="J232" s="109"/>
      <c r="K232" s="6"/>
    </row>
    <row r="233" spans="1:12" s="45" customFormat="1" ht="11.25" x14ac:dyDescent="0.2">
      <c r="A233" s="81" t="s">
        <v>9</v>
      </c>
      <c r="B233" s="13">
        <f>SUM(B227:B232)</f>
        <v>3</v>
      </c>
      <c r="C233" s="29"/>
      <c r="D233" s="93">
        <f>SUM(D227:D232)</f>
        <v>3</v>
      </c>
      <c r="E233" s="96"/>
      <c r="F233" s="93">
        <f>SUM(F227:F232)</f>
        <v>48</v>
      </c>
      <c r="G233" s="30"/>
      <c r="H233" s="98">
        <f>SUM(H227:H232)</f>
        <v>3368.48</v>
      </c>
      <c r="I233" s="30"/>
      <c r="J233" s="95">
        <f>SUM(J227:J232)</f>
        <v>650</v>
      </c>
      <c r="K233" s="21">
        <v>9</v>
      </c>
      <c r="L233" s="54">
        <f>SUM(D233*K233*61.74)</f>
        <v>1666.98</v>
      </c>
    </row>
    <row r="234" spans="1:12" s="39" customFormat="1" ht="11.25" x14ac:dyDescent="0.2">
      <c r="A234" s="24" t="s">
        <v>27</v>
      </c>
      <c r="B234" s="66"/>
      <c r="C234" s="66"/>
      <c r="D234" s="66"/>
      <c r="E234" s="62"/>
      <c r="F234" s="66"/>
      <c r="G234" s="34"/>
      <c r="H234" s="34"/>
      <c r="I234" s="34"/>
      <c r="J234" s="34"/>
      <c r="K234" s="34"/>
      <c r="L234" s="34"/>
    </row>
    <row r="235" spans="1:12" s="42" customFormat="1" ht="11.25" customHeight="1" x14ac:dyDescent="0.2">
      <c r="A235" s="40" t="s">
        <v>62</v>
      </c>
      <c r="B235" s="102">
        <v>1</v>
      </c>
      <c r="C235" s="104">
        <v>1</v>
      </c>
      <c r="D235" s="105">
        <f>SUM(B235*C235)</f>
        <v>1</v>
      </c>
      <c r="E235" s="19">
        <v>17</v>
      </c>
      <c r="F235" s="59">
        <f>SUM(D235*E235)</f>
        <v>17</v>
      </c>
      <c r="G235" s="4">
        <v>37.03</v>
      </c>
      <c r="H235" s="41">
        <f t="shared" ref="H235:H240" si="29">SUM(F235*G235)</f>
        <v>629.51</v>
      </c>
      <c r="I235" s="110">
        <v>150</v>
      </c>
      <c r="J235" s="112">
        <f>SUM(D235*I235)</f>
        <v>150</v>
      </c>
      <c r="K235" s="6"/>
    </row>
    <row r="236" spans="1:12" s="42" customFormat="1" ht="11.25" customHeight="1" x14ac:dyDescent="0.2">
      <c r="A236" s="40" t="s">
        <v>63</v>
      </c>
      <c r="B236" s="103"/>
      <c r="C236" s="103"/>
      <c r="D236" s="103"/>
      <c r="E236" s="19">
        <v>3</v>
      </c>
      <c r="F236" s="59">
        <f>SUM(D235*E236)</f>
        <v>3</v>
      </c>
      <c r="G236" s="7">
        <v>37.03</v>
      </c>
      <c r="H236" s="90">
        <f t="shared" si="29"/>
        <v>111.09</v>
      </c>
      <c r="I236" s="111"/>
      <c r="J236" s="113"/>
      <c r="K236" s="6"/>
    </row>
    <row r="237" spans="1:12" s="42" customFormat="1" ht="11.25" customHeight="1" x14ac:dyDescent="0.2">
      <c r="A237" s="40" t="s">
        <v>64</v>
      </c>
      <c r="B237" s="102">
        <v>1</v>
      </c>
      <c r="C237" s="104">
        <v>1</v>
      </c>
      <c r="D237" s="105">
        <f>SUM(B237*C237)</f>
        <v>1</v>
      </c>
      <c r="E237" s="19">
        <v>17</v>
      </c>
      <c r="F237" s="59">
        <f>SUM(D237*E237)</f>
        <v>17</v>
      </c>
      <c r="G237" s="85">
        <v>121.84</v>
      </c>
      <c r="H237" s="90">
        <f t="shared" si="29"/>
        <v>2071.2800000000002</v>
      </c>
      <c r="I237" s="106">
        <v>500</v>
      </c>
      <c r="J237" s="114">
        <f>SUM(D237*I237)</f>
        <v>500</v>
      </c>
      <c r="K237" s="6"/>
    </row>
    <row r="238" spans="1:12" s="42" customFormat="1" ht="11.25" customHeight="1" x14ac:dyDescent="0.2">
      <c r="A238" s="40" t="s">
        <v>65</v>
      </c>
      <c r="B238" s="103"/>
      <c r="C238" s="103"/>
      <c r="D238" s="103"/>
      <c r="E238" s="19">
        <v>3</v>
      </c>
      <c r="F238" s="59">
        <f>SUM(D237*E238)</f>
        <v>3</v>
      </c>
      <c r="G238" s="85">
        <v>121.84</v>
      </c>
      <c r="H238" s="90">
        <f t="shared" si="29"/>
        <v>365.52</v>
      </c>
      <c r="I238" s="107"/>
      <c r="J238" s="115"/>
      <c r="K238" s="6"/>
    </row>
    <row r="239" spans="1:12" s="42" customFormat="1" ht="11.25" customHeight="1" x14ac:dyDescent="0.2">
      <c r="A239" s="40" t="s">
        <v>66</v>
      </c>
      <c r="B239" s="102">
        <v>1</v>
      </c>
      <c r="C239" s="104">
        <v>1</v>
      </c>
      <c r="D239" s="105">
        <f>SUM(B239*C239)</f>
        <v>1</v>
      </c>
      <c r="E239" s="19">
        <v>17</v>
      </c>
      <c r="F239" s="59">
        <f>SUM(D239*E239)</f>
        <v>17</v>
      </c>
      <c r="G239" s="7">
        <v>51.66</v>
      </c>
      <c r="H239" s="90">
        <f t="shared" si="29"/>
        <v>878.22</v>
      </c>
      <c r="I239" s="106">
        <v>0</v>
      </c>
      <c r="J239" s="108">
        <f>SUM(D239*I239)</f>
        <v>0</v>
      </c>
      <c r="K239" s="6"/>
    </row>
    <row r="240" spans="1:12" s="42" customFormat="1" ht="11.25" customHeight="1" x14ac:dyDescent="0.2">
      <c r="A240" s="40" t="s">
        <v>67</v>
      </c>
      <c r="B240" s="103"/>
      <c r="C240" s="103"/>
      <c r="D240" s="103"/>
      <c r="E240" s="19">
        <v>3</v>
      </c>
      <c r="F240" s="59">
        <f>SUM(D239*E240)</f>
        <v>3</v>
      </c>
      <c r="G240" s="7">
        <v>51.66</v>
      </c>
      <c r="H240" s="90">
        <f t="shared" si="29"/>
        <v>154.97999999999999</v>
      </c>
      <c r="I240" s="107"/>
      <c r="J240" s="109"/>
      <c r="K240" s="6"/>
    </row>
    <row r="241" spans="1:12" s="45" customFormat="1" ht="11.25" x14ac:dyDescent="0.2">
      <c r="A241" s="45" t="s">
        <v>9</v>
      </c>
      <c r="B241" s="92">
        <f>SUM(B235:B240)</f>
        <v>3</v>
      </c>
      <c r="C241" s="65"/>
      <c r="D241" s="93">
        <f>SUM(D235:D240)</f>
        <v>3</v>
      </c>
      <c r="E241" s="27"/>
      <c r="F241" s="93">
        <f>SUM(F235:F240)</f>
        <v>60</v>
      </c>
      <c r="G241" s="28"/>
      <c r="H241" s="94">
        <f>SUM(H235:H240)</f>
        <v>4210.6000000000004</v>
      </c>
      <c r="I241" s="28"/>
      <c r="J241" s="95">
        <f>SUM(J235:J240)</f>
        <v>650</v>
      </c>
      <c r="K241" s="23">
        <v>20</v>
      </c>
      <c r="L241" s="47">
        <f>SUM(D241*K241*61.74)</f>
        <v>3704.4</v>
      </c>
    </row>
    <row r="242" spans="1:12" s="39" customFormat="1" ht="11.25" x14ac:dyDescent="0.2">
      <c r="A242" s="24" t="s">
        <v>52</v>
      </c>
      <c r="B242" s="66"/>
      <c r="C242" s="66"/>
      <c r="D242" s="66"/>
      <c r="E242" s="62"/>
      <c r="F242" s="66"/>
      <c r="G242" s="34"/>
      <c r="H242" s="34"/>
      <c r="I242" s="34"/>
      <c r="J242" s="34"/>
      <c r="K242" s="34"/>
      <c r="L242" s="34"/>
    </row>
    <row r="243" spans="1:12" s="42" customFormat="1" ht="11.25" customHeight="1" x14ac:dyDescent="0.2">
      <c r="A243" s="48" t="s">
        <v>62</v>
      </c>
      <c r="B243" s="117">
        <v>1</v>
      </c>
      <c r="C243" s="117">
        <v>1</v>
      </c>
      <c r="D243" s="105">
        <f>SUM(B243*C243)</f>
        <v>1</v>
      </c>
      <c r="E243" s="16">
        <v>13</v>
      </c>
      <c r="F243" s="59">
        <f>SUM(D243*E243)</f>
        <v>13</v>
      </c>
      <c r="G243" s="33">
        <v>37.03</v>
      </c>
      <c r="H243" s="49">
        <f t="shared" ref="H243:H248" si="30">SUM(F243*G243)</f>
        <v>481.39</v>
      </c>
      <c r="I243" s="121">
        <v>150</v>
      </c>
      <c r="J243" s="112">
        <f>SUM(D243*I243)</f>
        <v>150</v>
      </c>
      <c r="K243" s="6"/>
    </row>
    <row r="244" spans="1:12" s="42" customFormat="1" ht="11.25" customHeight="1" x14ac:dyDescent="0.2">
      <c r="A244" s="48" t="s">
        <v>63</v>
      </c>
      <c r="B244" s="118"/>
      <c r="C244" s="118"/>
      <c r="D244" s="103"/>
      <c r="E244" s="16">
        <v>3</v>
      </c>
      <c r="F244" s="59">
        <f>SUM(D243*E244)</f>
        <v>3</v>
      </c>
      <c r="G244" s="15">
        <v>37.03</v>
      </c>
      <c r="H244" s="97">
        <f t="shared" si="30"/>
        <v>111.09</v>
      </c>
      <c r="I244" s="122"/>
      <c r="J244" s="113"/>
      <c r="K244" s="6"/>
    </row>
    <row r="245" spans="1:12" s="42" customFormat="1" ht="11.25" customHeight="1" x14ac:dyDescent="0.2">
      <c r="A245" s="48" t="s">
        <v>64</v>
      </c>
      <c r="B245" s="117">
        <v>1</v>
      </c>
      <c r="C245" s="117">
        <v>1</v>
      </c>
      <c r="D245" s="105">
        <f>SUM(B245*C245)</f>
        <v>1</v>
      </c>
      <c r="E245" s="16">
        <v>13</v>
      </c>
      <c r="F245" s="59">
        <f>SUM(D245*E245)</f>
        <v>13</v>
      </c>
      <c r="G245" s="85">
        <v>121.84</v>
      </c>
      <c r="H245" s="97">
        <f t="shared" si="30"/>
        <v>1583.92</v>
      </c>
      <c r="I245" s="119">
        <v>500</v>
      </c>
      <c r="J245" s="114">
        <f>SUM(D245*I245)</f>
        <v>500</v>
      </c>
      <c r="K245" s="6"/>
    </row>
    <row r="246" spans="1:12" s="42" customFormat="1" ht="11.25" customHeight="1" x14ac:dyDescent="0.2">
      <c r="A246" s="48" t="s">
        <v>65</v>
      </c>
      <c r="B246" s="118"/>
      <c r="C246" s="118"/>
      <c r="D246" s="103"/>
      <c r="E246" s="16">
        <v>3</v>
      </c>
      <c r="F246" s="59">
        <f>SUM(D245*E246)</f>
        <v>3</v>
      </c>
      <c r="G246" s="85">
        <v>121.84</v>
      </c>
      <c r="H246" s="97">
        <f t="shared" si="30"/>
        <v>365.52</v>
      </c>
      <c r="I246" s="120"/>
      <c r="J246" s="115"/>
      <c r="K246" s="6"/>
    </row>
    <row r="247" spans="1:12" s="42" customFormat="1" ht="11.25" customHeight="1" x14ac:dyDescent="0.2">
      <c r="A247" s="48" t="s">
        <v>66</v>
      </c>
      <c r="B247" s="117">
        <v>1</v>
      </c>
      <c r="C247" s="117">
        <v>1</v>
      </c>
      <c r="D247" s="105">
        <f>SUM(B247*C247)</f>
        <v>1</v>
      </c>
      <c r="E247" s="16">
        <v>13</v>
      </c>
      <c r="F247" s="59">
        <f>SUM(D247*E247)</f>
        <v>13</v>
      </c>
      <c r="G247" s="15">
        <v>51.66</v>
      </c>
      <c r="H247" s="97">
        <f t="shared" si="30"/>
        <v>671.58</v>
      </c>
      <c r="I247" s="119">
        <v>0</v>
      </c>
      <c r="J247" s="108">
        <f>SUM(D247*I247)</f>
        <v>0</v>
      </c>
      <c r="K247" s="6"/>
    </row>
    <row r="248" spans="1:12" s="42" customFormat="1" ht="11.25" customHeight="1" x14ac:dyDescent="0.2">
      <c r="A248" s="48" t="s">
        <v>67</v>
      </c>
      <c r="B248" s="118"/>
      <c r="C248" s="118"/>
      <c r="D248" s="103"/>
      <c r="E248" s="16">
        <v>3</v>
      </c>
      <c r="F248" s="59">
        <f>SUM(D247*E248)</f>
        <v>3</v>
      </c>
      <c r="G248" s="15">
        <v>51.66</v>
      </c>
      <c r="H248" s="97">
        <f t="shared" si="30"/>
        <v>154.97999999999999</v>
      </c>
      <c r="I248" s="120"/>
      <c r="J248" s="109"/>
      <c r="K248" s="6"/>
    </row>
    <row r="249" spans="1:12" s="45" customFormat="1" ht="11.25" x14ac:dyDescent="0.2">
      <c r="A249" s="81" t="s">
        <v>9</v>
      </c>
      <c r="B249" s="13">
        <f>SUM(B243:B248)</f>
        <v>3</v>
      </c>
      <c r="C249" s="29"/>
      <c r="D249" s="93">
        <f>SUM(D243:D248)</f>
        <v>3</v>
      </c>
      <c r="E249" s="96"/>
      <c r="F249" s="93">
        <f>SUM(F243:F248)</f>
        <v>48</v>
      </c>
      <c r="G249" s="30"/>
      <c r="H249" s="98">
        <f>SUM(H243:H248)</f>
        <v>3368.48</v>
      </c>
      <c r="I249" s="30"/>
      <c r="J249" s="95">
        <f>SUM(J243:J248)</f>
        <v>650</v>
      </c>
      <c r="K249" s="21">
        <v>19</v>
      </c>
      <c r="L249" s="54">
        <f>SUM(D249*K249*61.74)</f>
        <v>3519.18</v>
      </c>
    </row>
    <row r="250" spans="1:12" s="39" customFormat="1" ht="11.25" x14ac:dyDescent="0.2">
      <c r="A250" s="24" t="s">
        <v>28</v>
      </c>
      <c r="B250" s="66"/>
      <c r="C250" s="66"/>
      <c r="D250" s="66"/>
      <c r="E250" s="62"/>
      <c r="F250" s="66"/>
      <c r="G250" s="34"/>
      <c r="H250" s="34"/>
      <c r="I250" s="34"/>
      <c r="J250" s="34"/>
      <c r="K250" s="34"/>
      <c r="L250" s="34"/>
    </row>
    <row r="251" spans="1:12" s="42" customFormat="1" ht="11.25" customHeight="1" x14ac:dyDescent="0.2">
      <c r="A251" s="40" t="s">
        <v>62</v>
      </c>
      <c r="B251" s="102">
        <v>0</v>
      </c>
      <c r="C251" s="104">
        <v>1</v>
      </c>
      <c r="D251" s="105">
        <f>SUM(B251*C251)</f>
        <v>0</v>
      </c>
      <c r="E251" s="19">
        <v>8</v>
      </c>
      <c r="F251" s="59">
        <f>SUM(D251*E251)</f>
        <v>0</v>
      </c>
      <c r="G251" s="4">
        <v>37.03</v>
      </c>
      <c r="H251" s="41">
        <f t="shared" ref="H251:H256" si="31">SUM(F251*G251)</f>
        <v>0</v>
      </c>
      <c r="I251" s="110">
        <v>0</v>
      </c>
      <c r="J251" s="112">
        <f>SUM(D251*I251)</f>
        <v>0</v>
      </c>
      <c r="K251" s="6"/>
    </row>
    <row r="252" spans="1:12" s="42" customFormat="1" ht="11.25" customHeight="1" x14ac:dyDescent="0.2">
      <c r="A252" s="40" t="s">
        <v>63</v>
      </c>
      <c r="B252" s="103"/>
      <c r="C252" s="103"/>
      <c r="D252" s="103"/>
      <c r="E252" s="19">
        <v>2</v>
      </c>
      <c r="F252" s="59">
        <f>SUM(D251*E252)</f>
        <v>0</v>
      </c>
      <c r="G252" s="7">
        <v>37.03</v>
      </c>
      <c r="H252" s="90">
        <f t="shared" si="31"/>
        <v>0</v>
      </c>
      <c r="I252" s="111"/>
      <c r="J252" s="113"/>
      <c r="K252" s="6"/>
    </row>
    <row r="253" spans="1:12" s="42" customFormat="1" ht="11.25" customHeight="1" x14ac:dyDescent="0.2">
      <c r="A253" s="40" t="s">
        <v>64</v>
      </c>
      <c r="B253" s="102">
        <v>0</v>
      </c>
      <c r="C253" s="104">
        <v>1</v>
      </c>
      <c r="D253" s="105">
        <f>SUM(B253*C253)</f>
        <v>0</v>
      </c>
      <c r="E253" s="19">
        <v>8</v>
      </c>
      <c r="F253" s="59">
        <f>SUM(D253*E253)</f>
        <v>0</v>
      </c>
      <c r="G253" s="85">
        <v>121.84</v>
      </c>
      <c r="H253" s="90">
        <f t="shared" si="31"/>
        <v>0</v>
      </c>
      <c r="I253" s="106">
        <v>0</v>
      </c>
      <c r="J253" s="114">
        <f>SUM(D253*I253)</f>
        <v>0</v>
      </c>
      <c r="K253" s="6"/>
    </row>
    <row r="254" spans="1:12" s="42" customFormat="1" ht="11.25" customHeight="1" x14ac:dyDescent="0.2">
      <c r="A254" s="40" t="s">
        <v>65</v>
      </c>
      <c r="B254" s="103"/>
      <c r="C254" s="103"/>
      <c r="D254" s="103"/>
      <c r="E254" s="19">
        <v>2</v>
      </c>
      <c r="F254" s="59">
        <f>SUM(D253*E254)</f>
        <v>0</v>
      </c>
      <c r="G254" s="85">
        <v>121.84</v>
      </c>
      <c r="H254" s="90">
        <f t="shared" si="31"/>
        <v>0</v>
      </c>
      <c r="I254" s="107"/>
      <c r="J254" s="115"/>
      <c r="K254" s="6"/>
    </row>
    <row r="255" spans="1:12" s="42" customFormat="1" ht="11.25" customHeight="1" x14ac:dyDescent="0.2">
      <c r="A255" s="40" t="s">
        <v>66</v>
      </c>
      <c r="B255" s="102">
        <v>2</v>
      </c>
      <c r="C255" s="104">
        <v>1</v>
      </c>
      <c r="D255" s="105">
        <f>SUM(B255*C255)</f>
        <v>2</v>
      </c>
      <c r="E255" s="19">
        <v>8</v>
      </c>
      <c r="F255" s="59">
        <f>SUM(D255*E255)</f>
        <v>16</v>
      </c>
      <c r="G255" s="7">
        <v>51.66</v>
      </c>
      <c r="H255" s="90">
        <f t="shared" si="31"/>
        <v>826.56</v>
      </c>
      <c r="I255" s="106">
        <v>0</v>
      </c>
      <c r="J255" s="108">
        <f>SUM(D255*I255)</f>
        <v>0</v>
      </c>
      <c r="K255" s="6"/>
    </row>
    <row r="256" spans="1:12" s="42" customFormat="1" ht="11.25" customHeight="1" x14ac:dyDescent="0.2">
      <c r="A256" s="40" t="s">
        <v>67</v>
      </c>
      <c r="B256" s="103"/>
      <c r="C256" s="103"/>
      <c r="D256" s="103"/>
      <c r="E256" s="19">
        <v>2</v>
      </c>
      <c r="F256" s="59">
        <f>SUM(D255*E256)</f>
        <v>4</v>
      </c>
      <c r="G256" s="7">
        <v>51.66</v>
      </c>
      <c r="H256" s="90">
        <f t="shared" si="31"/>
        <v>206.64</v>
      </c>
      <c r="I256" s="107"/>
      <c r="J256" s="109"/>
      <c r="K256" s="6"/>
    </row>
    <row r="257" spans="1:12" s="45" customFormat="1" ht="11.25" x14ac:dyDescent="0.2">
      <c r="A257" s="45" t="s">
        <v>9</v>
      </c>
      <c r="B257" s="92">
        <f>SUM(B251:B256)</f>
        <v>2</v>
      </c>
      <c r="C257" s="65"/>
      <c r="D257" s="93">
        <f>SUM(D251:D256)</f>
        <v>2</v>
      </c>
      <c r="E257" s="27"/>
      <c r="F257" s="93">
        <f>SUM(F251:F256)</f>
        <v>20</v>
      </c>
      <c r="G257" s="28"/>
      <c r="H257" s="94">
        <f>SUM(H251:H256)</f>
        <v>1033.2</v>
      </c>
      <c r="I257" s="28"/>
      <c r="J257" s="95">
        <f>SUM(J251:J256)</f>
        <v>0</v>
      </c>
      <c r="K257" s="23">
        <v>20</v>
      </c>
      <c r="L257" s="47">
        <f>SUM(D257*K257*61.74)</f>
        <v>2469.6</v>
      </c>
    </row>
    <row r="258" spans="1:12" s="39" customFormat="1" ht="11.25" x14ac:dyDescent="0.2">
      <c r="A258" s="24" t="s">
        <v>53</v>
      </c>
      <c r="B258" s="66"/>
      <c r="C258" s="66"/>
      <c r="D258" s="66"/>
      <c r="E258" s="62"/>
      <c r="F258" s="66"/>
      <c r="G258" s="34"/>
      <c r="H258" s="34"/>
      <c r="I258" s="34"/>
      <c r="J258" s="34"/>
      <c r="K258" s="34"/>
      <c r="L258" s="34"/>
    </row>
    <row r="259" spans="1:12" s="42" customFormat="1" ht="11.25" customHeight="1" x14ac:dyDescent="0.2">
      <c r="A259" s="48" t="s">
        <v>62</v>
      </c>
      <c r="B259" s="117">
        <v>0</v>
      </c>
      <c r="C259" s="117">
        <v>1</v>
      </c>
      <c r="D259" s="105">
        <f>SUM(B259*C259)</f>
        <v>0</v>
      </c>
      <c r="E259" s="16">
        <v>7</v>
      </c>
      <c r="F259" s="59">
        <f>SUM(D259*E259)</f>
        <v>0</v>
      </c>
      <c r="G259" s="33">
        <v>37.03</v>
      </c>
      <c r="H259" s="49">
        <f t="shared" ref="H259:H264" si="32">SUM(F259*G259)</f>
        <v>0</v>
      </c>
      <c r="I259" s="121">
        <v>0</v>
      </c>
      <c r="J259" s="112">
        <f>SUM(D259*I259)</f>
        <v>0</v>
      </c>
      <c r="K259" s="6"/>
    </row>
    <row r="260" spans="1:12" s="42" customFormat="1" ht="11.25" customHeight="1" x14ac:dyDescent="0.2">
      <c r="A260" s="48" t="s">
        <v>63</v>
      </c>
      <c r="B260" s="118"/>
      <c r="C260" s="118"/>
      <c r="D260" s="103"/>
      <c r="E260" s="16">
        <v>2</v>
      </c>
      <c r="F260" s="59">
        <f>SUM(D259*E260)</f>
        <v>0</v>
      </c>
      <c r="G260" s="15">
        <v>37.03</v>
      </c>
      <c r="H260" s="97">
        <f t="shared" si="32"/>
        <v>0</v>
      </c>
      <c r="I260" s="122"/>
      <c r="J260" s="113"/>
      <c r="K260" s="6"/>
    </row>
    <row r="261" spans="1:12" s="42" customFormat="1" ht="11.25" customHeight="1" x14ac:dyDescent="0.2">
      <c r="A261" s="48" t="s">
        <v>64</v>
      </c>
      <c r="B261" s="117">
        <v>0</v>
      </c>
      <c r="C261" s="117">
        <v>1</v>
      </c>
      <c r="D261" s="105">
        <f>SUM(B261*C261)</f>
        <v>0</v>
      </c>
      <c r="E261" s="16">
        <v>7</v>
      </c>
      <c r="F261" s="59">
        <f>SUM(D261*E261)</f>
        <v>0</v>
      </c>
      <c r="G261" s="85">
        <v>121.84</v>
      </c>
      <c r="H261" s="97">
        <f t="shared" si="32"/>
        <v>0</v>
      </c>
      <c r="I261" s="119">
        <v>0</v>
      </c>
      <c r="J261" s="114">
        <f>SUM(D261*I261)</f>
        <v>0</v>
      </c>
      <c r="K261" s="6"/>
    </row>
    <row r="262" spans="1:12" s="42" customFormat="1" ht="11.25" customHeight="1" x14ac:dyDescent="0.2">
      <c r="A262" s="48" t="s">
        <v>65</v>
      </c>
      <c r="B262" s="118"/>
      <c r="C262" s="118"/>
      <c r="D262" s="103"/>
      <c r="E262" s="16">
        <v>2</v>
      </c>
      <c r="F262" s="59">
        <f>SUM(D261*E262)</f>
        <v>0</v>
      </c>
      <c r="G262" s="85">
        <v>121.84</v>
      </c>
      <c r="H262" s="97">
        <f t="shared" si="32"/>
        <v>0</v>
      </c>
      <c r="I262" s="120"/>
      <c r="J262" s="115"/>
      <c r="K262" s="6"/>
    </row>
    <row r="263" spans="1:12" s="42" customFormat="1" ht="11.25" customHeight="1" x14ac:dyDescent="0.2">
      <c r="A263" s="48" t="s">
        <v>66</v>
      </c>
      <c r="B263" s="117">
        <v>2</v>
      </c>
      <c r="C263" s="117">
        <v>1</v>
      </c>
      <c r="D263" s="105">
        <f>SUM(B263*C263)</f>
        <v>2</v>
      </c>
      <c r="E263" s="16">
        <v>7</v>
      </c>
      <c r="F263" s="59">
        <f>SUM(D263*E263)</f>
        <v>14</v>
      </c>
      <c r="G263" s="15">
        <v>51.66</v>
      </c>
      <c r="H263" s="97">
        <f t="shared" si="32"/>
        <v>723.24</v>
      </c>
      <c r="I263" s="119">
        <v>0</v>
      </c>
      <c r="J263" s="108">
        <f>SUM(D263*I263)</f>
        <v>0</v>
      </c>
      <c r="K263" s="6"/>
    </row>
    <row r="264" spans="1:12" s="42" customFormat="1" ht="11.25" customHeight="1" x14ac:dyDescent="0.2">
      <c r="A264" s="48" t="s">
        <v>67</v>
      </c>
      <c r="B264" s="118"/>
      <c r="C264" s="118"/>
      <c r="D264" s="103"/>
      <c r="E264" s="16">
        <v>2</v>
      </c>
      <c r="F264" s="59">
        <f>SUM(D263*E264)</f>
        <v>4</v>
      </c>
      <c r="G264" s="15">
        <v>51.66</v>
      </c>
      <c r="H264" s="97">
        <f t="shared" si="32"/>
        <v>206.64</v>
      </c>
      <c r="I264" s="120"/>
      <c r="J264" s="109"/>
      <c r="K264" s="6"/>
    </row>
    <row r="265" spans="1:12" s="45" customFormat="1" ht="11.25" x14ac:dyDescent="0.2">
      <c r="A265" s="81" t="s">
        <v>9</v>
      </c>
      <c r="B265" s="13">
        <f>SUM(B259:B264)</f>
        <v>2</v>
      </c>
      <c r="C265" s="29"/>
      <c r="D265" s="93">
        <f>SUM(D259:D264)</f>
        <v>2</v>
      </c>
      <c r="E265" s="96"/>
      <c r="F265" s="93">
        <f>SUM(F259:F264)</f>
        <v>18</v>
      </c>
      <c r="G265" s="30"/>
      <c r="H265" s="98">
        <f>SUM(H259:H264)</f>
        <v>929.88</v>
      </c>
      <c r="I265" s="30"/>
      <c r="J265" s="95">
        <f>SUM(J259:J264)</f>
        <v>0</v>
      </c>
      <c r="K265" s="21">
        <v>19</v>
      </c>
      <c r="L265" s="54">
        <f>SUM(D265*K265*61.74)</f>
        <v>2346.12</v>
      </c>
    </row>
    <row r="266" spans="1:12" s="39" customFormat="1" ht="11.25" x14ac:dyDescent="0.2">
      <c r="A266" s="24" t="s">
        <v>29</v>
      </c>
      <c r="B266" s="66"/>
      <c r="C266" s="66"/>
      <c r="D266" s="66"/>
      <c r="E266" s="62"/>
      <c r="F266" s="66"/>
      <c r="G266" s="34"/>
      <c r="H266" s="34"/>
      <c r="I266" s="34"/>
      <c r="J266" s="34"/>
      <c r="K266" s="34"/>
      <c r="L266" s="34"/>
    </row>
    <row r="267" spans="1:12" s="42" customFormat="1" ht="11.25" customHeight="1" x14ac:dyDescent="0.2">
      <c r="A267" s="40" t="s">
        <v>62</v>
      </c>
      <c r="B267" s="102">
        <v>0</v>
      </c>
      <c r="C267" s="104">
        <v>1</v>
      </c>
      <c r="D267" s="105">
        <f>SUM(B267*C267)</f>
        <v>0</v>
      </c>
      <c r="E267" s="19">
        <v>17</v>
      </c>
      <c r="F267" s="59">
        <f>SUM(D267*E267)</f>
        <v>0</v>
      </c>
      <c r="G267" s="4">
        <v>37.03</v>
      </c>
      <c r="H267" s="41">
        <f t="shared" ref="H267:H272" si="33">SUM(F267*G267)</f>
        <v>0</v>
      </c>
      <c r="I267" s="110">
        <v>0</v>
      </c>
      <c r="J267" s="112">
        <f>SUM(D267*I267)</f>
        <v>0</v>
      </c>
      <c r="K267" s="6"/>
    </row>
    <row r="268" spans="1:12" s="42" customFormat="1" ht="11.25" customHeight="1" x14ac:dyDescent="0.2">
      <c r="A268" s="40" t="s">
        <v>63</v>
      </c>
      <c r="B268" s="103"/>
      <c r="C268" s="103"/>
      <c r="D268" s="103"/>
      <c r="E268" s="19">
        <v>3</v>
      </c>
      <c r="F268" s="59">
        <f>SUM(D267*E268)</f>
        <v>0</v>
      </c>
      <c r="G268" s="7">
        <v>37.03</v>
      </c>
      <c r="H268" s="90">
        <f t="shared" si="33"/>
        <v>0</v>
      </c>
      <c r="I268" s="111"/>
      <c r="J268" s="113"/>
      <c r="K268" s="6"/>
    </row>
    <row r="269" spans="1:12" s="42" customFormat="1" ht="11.25" customHeight="1" x14ac:dyDescent="0.2">
      <c r="A269" s="40" t="s">
        <v>64</v>
      </c>
      <c r="B269" s="102">
        <v>0</v>
      </c>
      <c r="C269" s="104">
        <v>1</v>
      </c>
      <c r="D269" s="105">
        <f>SUM(B269*C269)</f>
        <v>0</v>
      </c>
      <c r="E269" s="19">
        <v>17</v>
      </c>
      <c r="F269" s="59">
        <f>SUM(D269*E269)</f>
        <v>0</v>
      </c>
      <c r="G269" s="85">
        <v>121.84</v>
      </c>
      <c r="H269" s="90">
        <f t="shared" si="33"/>
        <v>0</v>
      </c>
      <c r="I269" s="106">
        <v>0</v>
      </c>
      <c r="J269" s="114">
        <f>SUM(D269*I269)</f>
        <v>0</v>
      </c>
      <c r="K269" s="6"/>
    </row>
    <row r="270" spans="1:12" s="42" customFormat="1" ht="11.25" customHeight="1" x14ac:dyDescent="0.2">
      <c r="A270" s="40" t="s">
        <v>65</v>
      </c>
      <c r="B270" s="103"/>
      <c r="C270" s="103"/>
      <c r="D270" s="103"/>
      <c r="E270" s="19">
        <v>3</v>
      </c>
      <c r="F270" s="59">
        <f>SUM(D269*E270)</f>
        <v>0</v>
      </c>
      <c r="G270" s="85">
        <v>121.84</v>
      </c>
      <c r="H270" s="90">
        <f t="shared" si="33"/>
        <v>0</v>
      </c>
      <c r="I270" s="107"/>
      <c r="J270" s="115"/>
      <c r="K270" s="6"/>
    </row>
    <row r="271" spans="1:12" s="42" customFormat="1" ht="11.25" customHeight="1" x14ac:dyDescent="0.2">
      <c r="A271" s="40" t="s">
        <v>66</v>
      </c>
      <c r="B271" s="102">
        <v>2</v>
      </c>
      <c r="C271" s="104">
        <v>1</v>
      </c>
      <c r="D271" s="105">
        <f>SUM(B271*C271)</f>
        <v>2</v>
      </c>
      <c r="E271" s="19">
        <v>17</v>
      </c>
      <c r="F271" s="59">
        <f>SUM(D271*E271)</f>
        <v>34</v>
      </c>
      <c r="G271" s="7">
        <v>51.66</v>
      </c>
      <c r="H271" s="90">
        <f t="shared" si="33"/>
        <v>1756.44</v>
      </c>
      <c r="I271" s="106">
        <v>0</v>
      </c>
      <c r="J271" s="108">
        <f>SUM(D271*I271)</f>
        <v>0</v>
      </c>
      <c r="K271" s="6"/>
    </row>
    <row r="272" spans="1:12" s="42" customFormat="1" ht="11.25" customHeight="1" x14ac:dyDescent="0.2">
      <c r="A272" s="40" t="s">
        <v>67</v>
      </c>
      <c r="B272" s="103"/>
      <c r="C272" s="103"/>
      <c r="D272" s="103"/>
      <c r="E272" s="19">
        <v>3</v>
      </c>
      <c r="F272" s="59">
        <f>SUM(D271*E272)</f>
        <v>6</v>
      </c>
      <c r="G272" s="7">
        <v>51.66</v>
      </c>
      <c r="H272" s="90">
        <f t="shared" si="33"/>
        <v>309.95999999999998</v>
      </c>
      <c r="I272" s="107"/>
      <c r="J272" s="109"/>
      <c r="K272" s="6"/>
    </row>
    <row r="273" spans="1:12" s="45" customFormat="1" ht="11.25" x14ac:dyDescent="0.2">
      <c r="A273" s="45" t="s">
        <v>9</v>
      </c>
      <c r="B273" s="92">
        <f>SUM(B267:B272)</f>
        <v>2</v>
      </c>
      <c r="C273" s="65"/>
      <c r="D273" s="93">
        <f>SUM(D267:D272)</f>
        <v>2</v>
      </c>
      <c r="E273" s="27"/>
      <c r="F273" s="93">
        <f>SUM(F267:F272)</f>
        <v>40</v>
      </c>
      <c r="G273" s="28"/>
      <c r="H273" s="94">
        <f>SUM(H267:H272)</f>
        <v>2066.4</v>
      </c>
      <c r="I273" s="28"/>
      <c r="J273" s="95">
        <f>SUM(J267:J272)</f>
        <v>0</v>
      </c>
      <c r="K273" s="23">
        <v>12</v>
      </c>
      <c r="L273" s="47">
        <f>SUM(D273*K273*61.74)</f>
        <v>1481.76</v>
      </c>
    </row>
    <row r="274" spans="1:12" s="39" customFormat="1" ht="11.25" x14ac:dyDescent="0.2">
      <c r="A274" s="24" t="s">
        <v>54</v>
      </c>
      <c r="B274" s="66"/>
      <c r="C274" s="66"/>
      <c r="D274" s="66"/>
      <c r="E274" s="62"/>
      <c r="F274" s="66"/>
      <c r="G274" s="34"/>
      <c r="H274" s="34"/>
      <c r="I274" s="34"/>
      <c r="J274" s="34"/>
      <c r="K274" s="34"/>
      <c r="L274" s="34"/>
    </row>
    <row r="275" spans="1:12" s="42" customFormat="1" ht="11.25" customHeight="1" x14ac:dyDescent="0.2">
      <c r="A275" s="48" t="s">
        <v>62</v>
      </c>
      <c r="B275" s="117">
        <v>0</v>
      </c>
      <c r="C275" s="117">
        <v>1</v>
      </c>
      <c r="D275" s="105">
        <f>SUM(B275*C275)</f>
        <v>0</v>
      </c>
      <c r="E275" s="16">
        <v>16</v>
      </c>
      <c r="F275" s="59">
        <f>SUM(D275*E275)</f>
        <v>0</v>
      </c>
      <c r="G275" s="33">
        <v>37.03</v>
      </c>
      <c r="H275" s="49">
        <f t="shared" ref="H275:H280" si="34">SUM(F275*G275)</f>
        <v>0</v>
      </c>
      <c r="I275" s="121">
        <v>0</v>
      </c>
      <c r="J275" s="112">
        <f>SUM(D275*I275)</f>
        <v>0</v>
      </c>
      <c r="K275" s="6"/>
    </row>
    <row r="276" spans="1:12" s="42" customFormat="1" ht="11.25" customHeight="1" x14ac:dyDescent="0.2">
      <c r="A276" s="48" t="s">
        <v>63</v>
      </c>
      <c r="B276" s="118"/>
      <c r="C276" s="118"/>
      <c r="D276" s="103"/>
      <c r="E276" s="16">
        <v>3</v>
      </c>
      <c r="F276" s="59">
        <f>SUM(D275*E276)</f>
        <v>0</v>
      </c>
      <c r="G276" s="15">
        <v>37.03</v>
      </c>
      <c r="H276" s="97">
        <f t="shared" si="34"/>
        <v>0</v>
      </c>
      <c r="I276" s="122"/>
      <c r="J276" s="113"/>
      <c r="K276" s="6"/>
    </row>
    <row r="277" spans="1:12" s="42" customFormat="1" ht="11.25" customHeight="1" x14ac:dyDescent="0.2">
      <c r="A277" s="48" t="s">
        <v>64</v>
      </c>
      <c r="B277" s="117">
        <v>0</v>
      </c>
      <c r="C277" s="117">
        <v>1</v>
      </c>
      <c r="D277" s="105">
        <f>SUM(B277*C277)</f>
        <v>0</v>
      </c>
      <c r="E277" s="16">
        <v>16</v>
      </c>
      <c r="F277" s="59">
        <f>SUM(D277*E277)</f>
        <v>0</v>
      </c>
      <c r="G277" s="85">
        <v>121.84</v>
      </c>
      <c r="H277" s="97">
        <f t="shared" si="34"/>
        <v>0</v>
      </c>
      <c r="I277" s="119">
        <v>0</v>
      </c>
      <c r="J277" s="114">
        <f>SUM(D277*I277)</f>
        <v>0</v>
      </c>
      <c r="K277" s="6"/>
    </row>
    <row r="278" spans="1:12" s="42" customFormat="1" ht="11.25" customHeight="1" x14ac:dyDescent="0.2">
      <c r="A278" s="48" t="s">
        <v>65</v>
      </c>
      <c r="B278" s="118"/>
      <c r="C278" s="118"/>
      <c r="D278" s="103"/>
      <c r="E278" s="16">
        <v>3</v>
      </c>
      <c r="F278" s="59">
        <f>SUM(D277*E278)</f>
        <v>0</v>
      </c>
      <c r="G278" s="85">
        <v>121.84</v>
      </c>
      <c r="H278" s="97">
        <f t="shared" si="34"/>
        <v>0</v>
      </c>
      <c r="I278" s="120"/>
      <c r="J278" s="115"/>
      <c r="K278" s="6"/>
    </row>
    <row r="279" spans="1:12" s="42" customFormat="1" ht="11.25" customHeight="1" x14ac:dyDescent="0.2">
      <c r="A279" s="48" t="s">
        <v>66</v>
      </c>
      <c r="B279" s="117">
        <v>3</v>
      </c>
      <c r="C279" s="117">
        <v>1</v>
      </c>
      <c r="D279" s="105">
        <f>SUM(B279*C279)</f>
        <v>3</v>
      </c>
      <c r="E279" s="16">
        <v>16</v>
      </c>
      <c r="F279" s="59">
        <f>SUM(D279*E279)</f>
        <v>48</v>
      </c>
      <c r="G279" s="15">
        <v>51.66</v>
      </c>
      <c r="H279" s="97">
        <f t="shared" si="34"/>
        <v>2479.6799999999998</v>
      </c>
      <c r="I279" s="119">
        <v>0</v>
      </c>
      <c r="J279" s="108">
        <f>SUM(D279*I279)</f>
        <v>0</v>
      </c>
      <c r="K279" s="6"/>
    </row>
    <row r="280" spans="1:12" s="42" customFormat="1" ht="11.25" customHeight="1" x14ac:dyDescent="0.2">
      <c r="A280" s="48" t="s">
        <v>67</v>
      </c>
      <c r="B280" s="118"/>
      <c r="C280" s="118"/>
      <c r="D280" s="103"/>
      <c r="E280" s="16">
        <v>3</v>
      </c>
      <c r="F280" s="59">
        <f>SUM(D279*E280)</f>
        <v>9</v>
      </c>
      <c r="G280" s="15">
        <v>51.66</v>
      </c>
      <c r="H280" s="97">
        <f t="shared" si="34"/>
        <v>464.94</v>
      </c>
      <c r="I280" s="120"/>
      <c r="J280" s="109"/>
      <c r="K280" s="6"/>
    </row>
    <row r="281" spans="1:12" s="45" customFormat="1" ht="11.25" x14ac:dyDescent="0.2">
      <c r="A281" s="81" t="s">
        <v>9</v>
      </c>
      <c r="B281" s="13">
        <f>SUM(B275:B280)</f>
        <v>3</v>
      </c>
      <c r="C281" s="29"/>
      <c r="D281" s="93">
        <f>SUM(D275:D280)</f>
        <v>3</v>
      </c>
      <c r="E281" s="96"/>
      <c r="F281" s="93">
        <f>SUM(F275:F280)</f>
        <v>57</v>
      </c>
      <c r="G281" s="30"/>
      <c r="H281" s="98">
        <f>SUM(H275:H280)</f>
        <v>2944.62</v>
      </c>
      <c r="I281" s="30"/>
      <c r="J281" s="95">
        <f>SUM(J275:J280)</f>
        <v>0</v>
      </c>
      <c r="K281" s="21">
        <v>11.5</v>
      </c>
      <c r="L281" s="54">
        <f>SUM(D281*K281*61.74)</f>
        <v>2130.0300000000002</v>
      </c>
    </row>
    <row r="282" spans="1:12" s="39" customFormat="1" ht="11.25" x14ac:dyDescent="0.2">
      <c r="A282" s="24" t="s">
        <v>30</v>
      </c>
      <c r="B282" s="66"/>
      <c r="C282" s="66"/>
      <c r="D282" s="66"/>
      <c r="E282" s="62"/>
      <c r="F282" s="66"/>
      <c r="G282" s="34"/>
      <c r="H282" s="34"/>
      <c r="I282" s="34"/>
      <c r="J282" s="34"/>
      <c r="K282" s="34"/>
      <c r="L282" s="34"/>
    </row>
    <row r="283" spans="1:12" s="42" customFormat="1" ht="11.25" customHeight="1" x14ac:dyDescent="0.2">
      <c r="A283" s="40" t="s">
        <v>6</v>
      </c>
      <c r="B283" s="64">
        <v>0</v>
      </c>
      <c r="C283" s="64">
        <v>1</v>
      </c>
      <c r="D283" s="59">
        <f>SUM(B283*C283)</f>
        <v>0</v>
      </c>
      <c r="E283" s="18">
        <v>1</v>
      </c>
      <c r="F283" s="59">
        <f>SUM(D283*E283)</f>
        <v>0</v>
      </c>
      <c r="G283" s="4">
        <v>37.03</v>
      </c>
      <c r="H283" s="41">
        <f>SUM(F283*G283)</f>
        <v>0</v>
      </c>
      <c r="I283" s="5">
        <v>75</v>
      </c>
      <c r="J283" s="77">
        <f>SUM(D283*I283)</f>
        <v>0</v>
      </c>
      <c r="K283" s="6"/>
    </row>
    <row r="284" spans="1:12" s="42" customFormat="1" ht="11.25" x14ac:dyDescent="0.2">
      <c r="A284" s="40" t="s">
        <v>7</v>
      </c>
      <c r="B284" s="55">
        <v>1</v>
      </c>
      <c r="C284" s="64">
        <v>1</v>
      </c>
      <c r="D284" s="59">
        <f>SUM(B284*C284)</f>
        <v>1</v>
      </c>
      <c r="E284" s="18">
        <v>1</v>
      </c>
      <c r="F284" s="59">
        <f>SUM(D284*E284)</f>
        <v>1</v>
      </c>
      <c r="G284" s="7">
        <v>34.770000000000003</v>
      </c>
      <c r="H284" s="43">
        <f>SUM(F284*G284)</f>
        <v>34.770000000000003</v>
      </c>
      <c r="I284" s="7">
        <v>75</v>
      </c>
      <c r="J284" s="78">
        <f>SUM(D284*I284)</f>
        <v>75</v>
      </c>
      <c r="K284" s="6"/>
    </row>
    <row r="285" spans="1:12" s="42" customFormat="1" ht="11.25" x14ac:dyDescent="0.2">
      <c r="A285" s="40" t="s">
        <v>8</v>
      </c>
      <c r="B285" s="83">
        <v>1</v>
      </c>
      <c r="C285" s="64">
        <v>1</v>
      </c>
      <c r="D285" s="60">
        <f>SUM(B285*C285)</f>
        <v>1</v>
      </c>
      <c r="E285" s="18">
        <v>1</v>
      </c>
      <c r="F285" s="60">
        <f>SUM(D285*E285)</f>
        <v>1</v>
      </c>
      <c r="G285" s="31">
        <v>51.66</v>
      </c>
      <c r="H285" s="44">
        <f>SUM(F285*G285)</f>
        <v>51.66</v>
      </c>
      <c r="I285" s="31">
        <v>0</v>
      </c>
      <c r="J285" s="79">
        <f>SUM(D285*I285)</f>
        <v>0</v>
      </c>
      <c r="K285" s="6"/>
    </row>
    <row r="286" spans="1:12" s="45" customFormat="1" ht="11.25" x14ac:dyDescent="0.2">
      <c r="A286" s="45" t="s">
        <v>9</v>
      </c>
      <c r="B286" s="26">
        <f>SUM(B283:B285)</f>
        <v>2</v>
      </c>
      <c r="C286" s="65"/>
      <c r="D286" s="61">
        <f>SUM(D283:D285)</f>
        <v>2</v>
      </c>
      <c r="E286" s="27"/>
      <c r="F286" s="61">
        <f>SUM(F283:F285)</f>
        <v>2</v>
      </c>
      <c r="G286" s="28"/>
      <c r="H286" s="46">
        <f>SUM(H283:H285)</f>
        <v>86.43</v>
      </c>
      <c r="I286" s="28"/>
      <c r="J286" s="80">
        <f>SUM(J283:J285)</f>
        <v>75</v>
      </c>
      <c r="K286" s="8">
        <v>4</v>
      </c>
      <c r="L286" s="47">
        <f>SUM(D286*K286*61.74)</f>
        <v>493.92</v>
      </c>
    </row>
    <row r="287" spans="1:12" s="39" customFormat="1" ht="11.25" x14ac:dyDescent="0.2">
      <c r="A287" s="24" t="s">
        <v>55</v>
      </c>
      <c r="B287" s="66"/>
      <c r="C287" s="66"/>
      <c r="D287" s="66"/>
      <c r="E287" s="62"/>
      <c r="F287" s="66"/>
      <c r="G287" s="34"/>
      <c r="H287" s="34"/>
      <c r="I287" s="34"/>
      <c r="J287" s="34"/>
      <c r="K287" s="34"/>
      <c r="L287" s="34"/>
    </row>
    <row r="288" spans="1:12" s="42" customFormat="1" ht="11.25" customHeight="1" x14ac:dyDescent="0.2">
      <c r="A288" s="48" t="s">
        <v>6</v>
      </c>
      <c r="B288" s="56">
        <v>0</v>
      </c>
      <c r="C288" s="56">
        <v>1</v>
      </c>
      <c r="D288" s="59">
        <f>SUM(B288*C288)</f>
        <v>0</v>
      </c>
      <c r="E288" s="16">
        <v>0.75</v>
      </c>
      <c r="F288" s="59">
        <f>SUM(D288*E288)</f>
        <v>0</v>
      </c>
      <c r="G288" s="33">
        <v>37.03</v>
      </c>
      <c r="H288" s="49">
        <f>SUM(F288*G288)</f>
        <v>0</v>
      </c>
      <c r="I288" s="14">
        <v>75</v>
      </c>
      <c r="J288" s="77">
        <f>SUM(D288*I288)</f>
        <v>0</v>
      </c>
      <c r="K288" s="6"/>
    </row>
    <row r="289" spans="1:12" s="42" customFormat="1" ht="11.25" x14ac:dyDescent="0.2">
      <c r="A289" s="48" t="s">
        <v>7</v>
      </c>
      <c r="B289" s="56">
        <v>1</v>
      </c>
      <c r="C289" s="56">
        <v>1</v>
      </c>
      <c r="D289" s="59">
        <f>SUM(B289*C289)</f>
        <v>1</v>
      </c>
      <c r="E289" s="16">
        <v>0.75</v>
      </c>
      <c r="F289" s="59">
        <f>SUM(D289*E289)</f>
        <v>1</v>
      </c>
      <c r="G289" s="15">
        <v>34.770000000000003</v>
      </c>
      <c r="H289" s="50">
        <f>SUM(F289*G289)</f>
        <v>34.770000000000003</v>
      </c>
      <c r="I289" s="15">
        <v>75</v>
      </c>
      <c r="J289" s="78">
        <f>SUM(D289*I289)</f>
        <v>75</v>
      </c>
      <c r="K289" s="6"/>
    </row>
    <row r="290" spans="1:12" s="42" customFormat="1" ht="11.25" x14ac:dyDescent="0.2">
      <c r="A290" s="48" t="s">
        <v>8</v>
      </c>
      <c r="B290" s="56">
        <v>1</v>
      </c>
      <c r="C290" s="56">
        <v>1</v>
      </c>
      <c r="D290" s="60">
        <f>SUM(B290*C290)</f>
        <v>1</v>
      </c>
      <c r="E290" s="16">
        <v>0.75</v>
      </c>
      <c r="F290" s="60">
        <f>SUM(D290*E290)</f>
        <v>1</v>
      </c>
      <c r="G290" s="32">
        <v>51.66</v>
      </c>
      <c r="H290" s="51">
        <f>SUM(F290*G290)</f>
        <v>51.66</v>
      </c>
      <c r="I290" s="32">
        <v>0</v>
      </c>
      <c r="J290" s="79">
        <f>SUM(D290*I290)</f>
        <v>0</v>
      </c>
      <c r="K290" s="6"/>
    </row>
    <row r="291" spans="1:12" s="25" customFormat="1" ht="11.25" x14ac:dyDescent="0.2">
      <c r="A291" s="52" t="s">
        <v>9</v>
      </c>
      <c r="B291" s="13">
        <f>SUM(B288:B290)</f>
        <v>2</v>
      </c>
      <c r="C291" s="67"/>
      <c r="D291" s="61">
        <f>SUM(D288:D290)</f>
        <v>2</v>
      </c>
      <c r="E291" s="27"/>
      <c r="F291" s="61">
        <f>SUM(F288:F290)</f>
        <v>2</v>
      </c>
      <c r="G291" s="30"/>
      <c r="H291" s="53">
        <f>SUM(H288:H290)</f>
        <v>86.43</v>
      </c>
      <c r="I291" s="30"/>
      <c r="J291" s="80">
        <f>SUM(J288:J290)</f>
        <v>75</v>
      </c>
      <c r="K291" s="21">
        <v>3.5</v>
      </c>
      <c r="L291" s="54">
        <f>SUM(D291*K291*61.74)</f>
        <v>432.18</v>
      </c>
    </row>
    <row r="292" spans="1:12" s="39" customFormat="1" ht="11.25" x14ac:dyDescent="0.2">
      <c r="A292" s="24" t="s">
        <v>31</v>
      </c>
      <c r="B292" s="66"/>
      <c r="C292" s="66"/>
      <c r="D292" s="66"/>
      <c r="E292" s="62"/>
      <c r="F292" s="66"/>
      <c r="G292" s="34"/>
      <c r="H292" s="34"/>
      <c r="I292" s="34"/>
      <c r="J292" s="34"/>
      <c r="K292" s="34"/>
      <c r="L292" s="34"/>
    </row>
    <row r="293" spans="1:12" s="42" customFormat="1" ht="11.25" customHeight="1" x14ac:dyDescent="0.2">
      <c r="A293" s="40" t="s">
        <v>62</v>
      </c>
      <c r="B293" s="102">
        <v>0</v>
      </c>
      <c r="C293" s="104">
        <v>1</v>
      </c>
      <c r="D293" s="105">
        <f>SUM(B293*C293)</f>
        <v>0</v>
      </c>
      <c r="E293" s="19">
        <v>0.5</v>
      </c>
      <c r="F293" s="59">
        <f>SUM(D293*E293)</f>
        <v>0</v>
      </c>
      <c r="G293" s="4">
        <v>37.03</v>
      </c>
      <c r="H293" s="41">
        <f t="shared" ref="H293:H298" si="35">SUM(F293*G293)</f>
        <v>0</v>
      </c>
      <c r="I293" s="110">
        <v>0</v>
      </c>
      <c r="J293" s="112">
        <f>SUM(D293*I293)</f>
        <v>0</v>
      </c>
      <c r="K293" s="6"/>
    </row>
    <row r="294" spans="1:12" s="42" customFormat="1" ht="11.25" customHeight="1" x14ac:dyDescent="0.2">
      <c r="A294" s="40" t="s">
        <v>63</v>
      </c>
      <c r="B294" s="103"/>
      <c r="C294" s="103"/>
      <c r="D294" s="103"/>
      <c r="E294" s="19">
        <v>0.5</v>
      </c>
      <c r="F294" s="59">
        <f>SUM(D293*E294)</f>
        <v>0</v>
      </c>
      <c r="G294" s="7">
        <v>37.03</v>
      </c>
      <c r="H294" s="90">
        <f t="shared" si="35"/>
        <v>0</v>
      </c>
      <c r="I294" s="111"/>
      <c r="J294" s="113"/>
      <c r="K294" s="6"/>
    </row>
    <row r="295" spans="1:12" s="42" customFormat="1" ht="11.25" customHeight="1" x14ac:dyDescent="0.2">
      <c r="A295" s="40" t="s">
        <v>64</v>
      </c>
      <c r="B295" s="102">
        <v>10</v>
      </c>
      <c r="C295" s="104">
        <v>1</v>
      </c>
      <c r="D295" s="105">
        <f>SUM(B295*C295)</f>
        <v>10</v>
      </c>
      <c r="E295" s="19">
        <v>0.5</v>
      </c>
      <c r="F295" s="59">
        <f>SUM(D295*E295)</f>
        <v>5</v>
      </c>
      <c r="G295" s="7">
        <v>34.770000000000003</v>
      </c>
      <c r="H295" s="90">
        <f t="shared" si="35"/>
        <v>173.85</v>
      </c>
      <c r="I295" s="106">
        <v>0</v>
      </c>
      <c r="J295" s="114">
        <f>SUM(D295*I295)</f>
        <v>0</v>
      </c>
      <c r="K295" s="6"/>
    </row>
    <row r="296" spans="1:12" s="42" customFormat="1" ht="11.25" customHeight="1" x14ac:dyDescent="0.2">
      <c r="A296" s="40" t="s">
        <v>65</v>
      </c>
      <c r="B296" s="103"/>
      <c r="C296" s="103"/>
      <c r="D296" s="103"/>
      <c r="E296" s="19">
        <v>0.5</v>
      </c>
      <c r="F296" s="59">
        <f>SUM(D295*E296)</f>
        <v>5</v>
      </c>
      <c r="G296" s="7">
        <v>34.770000000000003</v>
      </c>
      <c r="H296" s="90">
        <f t="shared" si="35"/>
        <v>173.85</v>
      </c>
      <c r="I296" s="107"/>
      <c r="J296" s="115"/>
      <c r="K296" s="6"/>
    </row>
    <row r="297" spans="1:12" s="42" customFormat="1" ht="11.25" customHeight="1" x14ac:dyDescent="0.2">
      <c r="A297" s="40" t="s">
        <v>66</v>
      </c>
      <c r="B297" s="102">
        <v>10</v>
      </c>
      <c r="C297" s="104">
        <v>1</v>
      </c>
      <c r="D297" s="105">
        <f>SUM(B297*C297)</f>
        <v>10</v>
      </c>
      <c r="E297" s="19">
        <v>0.5</v>
      </c>
      <c r="F297" s="59">
        <f>SUM(D297*E297)</f>
        <v>5</v>
      </c>
      <c r="G297" s="7">
        <v>51.66</v>
      </c>
      <c r="H297" s="90">
        <f t="shared" si="35"/>
        <v>258.3</v>
      </c>
      <c r="I297" s="106">
        <v>0</v>
      </c>
      <c r="J297" s="108">
        <f>SUM(D297*I297)</f>
        <v>0</v>
      </c>
      <c r="K297" s="6"/>
    </row>
    <row r="298" spans="1:12" s="42" customFormat="1" ht="11.25" customHeight="1" x14ac:dyDescent="0.2">
      <c r="A298" s="40" t="s">
        <v>67</v>
      </c>
      <c r="B298" s="103"/>
      <c r="C298" s="103"/>
      <c r="D298" s="103"/>
      <c r="E298" s="19">
        <v>0.5</v>
      </c>
      <c r="F298" s="59">
        <f>SUM(D297*E298)</f>
        <v>5</v>
      </c>
      <c r="G298" s="7">
        <v>51.66</v>
      </c>
      <c r="H298" s="90">
        <f t="shared" si="35"/>
        <v>258.3</v>
      </c>
      <c r="I298" s="107"/>
      <c r="J298" s="109"/>
      <c r="K298" s="6"/>
    </row>
    <row r="299" spans="1:12" s="45" customFormat="1" ht="11.25" x14ac:dyDescent="0.2">
      <c r="A299" s="45" t="s">
        <v>9</v>
      </c>
      <c r="B299" s="92">
        <f>SUM(B293:B298)</f>
        <v>20</v>
      </c>
      <c r="C299" s="65"/>
      <c r="D299" s="93">
        <f>SUM(D293:D298)</f>
        <v>20</v>
      </c>
      <c r="E299" s="27"/>
      <c r="F299" s="93">
        <f>SUM(F293:F298)</f>
        <v>20</v>
      </c>
      <c r="G299" s="28"/>
      <c r="H299" s="94">
        <f>SUM(H293:H298)</f>
        <v>864.3</v>
      </c>
      <c r="I299" s="28"/>
      <c r="J299" s="95">
        <f>SUM(J293:J298)</f>
        <v>0</v>
      </c>
      <c r="K299" s="8">
        <v>1.5</v>
      </c>
      <c r="L299" s="47">
        <f>SUM(D299*K299*61.74)</f>
        <v>1852.2</v>
      </c>
    </row>
    <row r="300" spans="1:12" s="39" customFormat="1" ht="11.25" x14ac:dyDescent="0.2">
      <c r="A300" s="24" t="s">
        <v>56</v>
      </c>
      <c r="B300" s="66"/>
      <c r="C300" s="66"/>
      <c r="D300" s="66"/>
      <c r="E300" s="62"/>
      <c r="F300" s="66"/>
      <c r="G300" s="34"/>
      <c r="H300" s="34"/>
      <c r="I300" s="34"/>
      <c r="J300" s="34"/>
      <c r="K300" s="34"/>
      <c r="L300" s="34"/>
    </row>
    <row r="301" spans="1:12" s="42" customFormat="1" ht="11.25" customHeight="1" x14ac:dyDescent="0.2">
      <c r="A301" s="48" t="s">
        <v>62</v>
      </c>
      <c r="B301" s="117">
        <v>0</v>
      </c>
      <c r="C301" s="117">
        <v>1</v>
      </c>
      <c r="D301" s="105">
        <f>SUM(B301*C301)</f>
        <v>0</v>
      </c>
      <c r="E301" s="16">
        <v>0.33</v>
      </c>
      <c r="F301" s="59">
        <f>SUM(D301*E301)</f>
        <v>0</v>
      </c>
      <c r="G301" s="33">
        <v>37.03</v>
      </c>
      <c r="H301" s="49">
        <f t="shared" ref="H301:H306" si="36">SUM(F301*G301)</f>
        <v>0</v>
      </c>
      <c r="I301" s="121">
        <v>0</v>
      </c>
      <c r="J301" s="112">
        <f>SUM(D301*I301)</f>
        <v>0</v>
      </c>
      <c r="K301" s="6"/>
    </row>
    <row r="302" spans="1:12" s="42" customFormat="1" ht="11.25" customHeight="1" x14ac:dyDescent="0.2">
      <c r="A302" s="48" t="s">
        <v>63</v>
      </c>
      <c r="B302" s="118"/>
      <c r="C302" s="118"/>
      <c r="D302" s="103"/>
      <c r="E302" s="16">
        <v>0.5</v>
      </c>
      <c r="F302" s="59">
        <f>SUM(D301*E302)</f>
        <v>0</v>
      </c>
      <c r="G302" s="15">
        <v>37.03</v>
      </c>
      <c r="H302" s="97">
        <f t="shared" si="36"/>
        <v>0</v>
      </c>
      <c r="I302" s="122"/>
      <c r="J302" s="113"/>
      <c r="K302" s="6"/>
    </row>
    <row r="303" spans="1:12" s="42" customFormat="1" ht="11.25" customHeight="1" x14ac:dyDescent="0.2">
      <c r="A303" s="48" t="s">
        <v>64</v>
      </c>
      <c r="B303" s="117">
        <v>10</v>
      </c>
      <c r="C303" s="117">
        <v>1</v>
      </c>
      <c r="D303" s="105">
        <f>SUM(B303*C303)</f>
        <v>10</v>
      </c>
      <c r="E303" s="16">
        <v>0.33</v>
      </c>
      <c r="F303" s="59">
        <f>SUM(D303*E303)</f>
        <v>3</v>
      </c>
      <c r="G303" s="15">
        <v>34.770000000000003</v>
      </c>
      <c r="H303" s="97">
        <f t="shared" si="36"/>
        <v>104.31</v>
      </c>
      <c r="I303" s="119">
        <v>0</v>
      </c>
      <c r="J303" s="114">
        <f>SUM(D303*I303)</f>
        <v>0</v>
      </c>
      <c r="K303" s="6"/>
    </row>
    <row r="304" spans="1:12" s="42" customFormat="1" ht="11.25" customHeight="1" x14ac:dyDescent="0.2">
      <c r="A304" s="48" t="s">
        <v>65</v>
      </c>
      <c r="B304" s="118"/>
      <c r="C304" s="118"/>
      <c r="D304" s="103"/>
      <c r="E304" s="16">
        <v>0.5</v>
      </c>
      <c r="F304" s="59">
        <f>SUM(D303*E304)</f>
        <v>5</v>
      </c>
      <c r="G304" s="15">
        <v>34.770000000000003</v>
      </c>
      <c r="H304" s="97">
        <f t="shared" si="36"/>
        <v>173.85</v>
      </c>
      <c r="I304" s="120"/>
      <c r="J304" s="115"/>
      <c r="K304" s="6"/>
    </row>
    <row r="305" spans="1:12" s="42" customFormat="1" ht="11.25" customHeight="1" x14ac:dyDescent="0.2">
      <c r="A305" s="48" t="s">
        <v>66</v>
      </c>
      <c r="B305" s="117">
        <v>10</v>
      </c>
      <c r="C305" s="117">
        <v>1</v>
      </c>
      <c r="D305" s="105">
        <f>SUM(B305*C305)</f>
        <v>10</v>
      </c>
      <c r="E305" s="16">
        <v>0.33</v>
      </c>
      <c r="F305" s="59">
        <f>SUM(D305*E305)</f>
        <v>3</v>
      </c>
      <c r="G305" s="15">
        <v>51.66</v>
      </c>
      <c r="H305" s="97">
        <f t="shared" si="36"/>
        <v>154.97999999999999</v>
      </c>
      <c r="I305" s="119">
        <v>0</v>
      </c>
      <c r="J305" s="108">
        <f>SUM(D305*I305)</f>
        <v>0</v>
      </c>
      <c r="K305" s="6"/>
    </row>
    <row r="306" spans="1:12" s="42" customFormat="1" ht="11.25" customHeight="1" x14ac:dyDescent="0.2">
      <c r="A306" s="48" t="s">
        <v>67</v>
      </c>
      <c r="B306" s="118"/>
      <c r="C306" s="118"/>
      <c r="D306" s="103"/>
      <c r="E306" s="16">
        <v>0.5</v>
      </c>
      <c r="F306" s="59">
        <f>SUM(D305*E306)</f>
        <v>5</v>
      </c>
      <c r="G306" s="15">
        <v>51.66</v>
      </c>
      <c r="H306" s="97">
        <f t="shared" si="36"/>
        <v>258.3</v>
      </c>
      <c r="I306" s="120"/>
      <c r="J306" s="109"/>
      <c r="K306" s="6"/>
    </row>
    <row r="307" spans="1:12" s="45" customFormat="1" ht="11.25" x14ac:dyDescent="0.2">
      <c r="A307" s="81" t="s">
        <v>9</v>
      </c>
      <c r="B307" s="13">
        <f>SUM(B301:B306)</f>
        <v>20</v>
      </c>
      <c r="C307" s="29"/>
      <c r="D307" s="93">
        <f>SUM(D301:D306)</f>
        <v>20</v>
      </c>
      <c r="E307" s="96"/>
      <c r="F307" s="93">
        <f>SUM(F301:F306)</f>
        <v>16</v>
      </c>
      <c r="G307" s="30"/>
      <c r="H307" s="98">
        <f>SUM(H301:H306)</f>
        <v>691.44</v>
      </c>
      <c r="I307" s="30"/>
      <c r="J307" s="95">
        <f>SUM(J301:J306)</f>
        <v>0</v>
      </c>
      <c r="K307" s="21">
        <v>1.25</v>
      </c>
      <c r="L307" s="54">
        <f>SUM(D307*K307*61.74)</f>
        <v>1543.5</v>
      </c>
    </row>
    <row r="308" spans="1:12" s="39" customFormat="1" ht="11.25" x14ac:dyDescent="0.2">
      <c r="A308" s="24" t="s">
        <v>32</v>
      </c>
      <c r="B308" s="66"/>
      <c r="C308" s="66"/>
      <c r="D308" s="66"/>
      <c r="E308" s="62"/>
      <c r="F308" s="66"/>
      <c r="G308" s="34"/>
      <c r="H308" s="34"/>
      <c r="I308" s="34"/>
      <c r="J308" s="34"/>
      <c r="K308" s="34"/>
      <c r="L308" s="34"/>
    </row>
    <row r="309" spans="1:12" s="42" customFormat="1" ht="11.25" customHeight="1" x14ac:dyDescent="0.2">
      <c r="A309" s="40" t="s">
        <v>62</v>
      </c>
      <c r="B309" s="102">
        <v>0</v>
      </c>
      <c r="C309" s="104">
        <v>1</v>
      </c>
      <c r="D309" s="105">
        <f>SUM(B309*C309)</f>
        <v>0</v>
      </c>
      <c r="E309" s="19">
        <v>0.8</v>
      </c>
      <c r="F309" s="59">
        <f>SUM(D309*E309)</f>
        <v>0</v>
      </c>
      <c r="G309" s="4">
        <v>37.03</v>
      </c>
      <c r="H309" s="41">
        <f t="shared" ref="H309:H314" si="37">SUM(F309*G309)</f>
        <v>0</v>
      </c>
      <c r="I309" s="110">
        <v>0</v>
      </c>
      <c r="J309" s="112">
        <f>SUM(D309*I309)</f>
        <v>0</v>
      </c>
      <c r="K309" s="6"/>
    </row>
    <row r="310" spans="1:12" s="42" customFormat="1" ht="11.25" customHeight="1" x14ac:dyDescent="0.2">
      <c r="A310" s="40" t="s">
        <v>63</v>
      </c>
      <c r="B310" s="103"/>
      <c r="C310" s="103"/>
      <c r="D310" s="103"/>
      <c r="E310" s="19">
        <v>0.2</v>
      </c>
      <c r="F310" s="59">
        <f>SUM(D309*E310)</f>
        <v>0</v>
      </c>
      <c r="G310" s="7">
        <v>37.03</v>
      </c>
      <c r="H310" s="90">
        <f t="shared" si="37"/>
        <v>0</v>
      </c>
      <c r="I310" s="111"/>
      <c r="J310" s="113"/>
      <c r="K310" s="6"/>
    </row>
    <row r="311" spans="1:12" s="42" customFormat="1" ht="11.25" customHeight="1" x14ac:dyDescent="0.2">
      <c r="A311" s="40" t="s">
        <v>64</v>
      </c>
      <c r="B311" s="102">
        <v>250</v>
      </c>
      <c r="C311" s="104">
        <v>1</v>
      </c>
      <c r="D311" s="105">
        <f>SUM(B311*C311)</f>
        <v>250</v>
      </c>
      <c r="E311" s="19">
        <v>0.8</v>
      </c>
      <c r="F311" s="59">
        <f>SUM(D311*E311)</f>
        <v>200</v>
      </c>
      <c r="G311" s="7">
        <v>34.770000000000003</v>
      </c>
      <c r="H311" s="90">
        <f t="shared" si="37"/>
        <v>6954</v>
      </c>
      <c r="I311" s="106">
        <v>0</v>
      </c>
      <c r="J311" s="114">
        <f>SUM(D311*I311)</f>
        <v>0</v>
      </c>
      <c r="K311" s="6"/>
    </row>
    <row r="312" spans="1:12" s="42" customFormat="1" ht="11.25" customHeight="1" x14ac:dyDescent="0.2">
      <c r="A312" s="40" t="s">
        <v>65</v>
      </c>
      <c r="B312" s="103"/>
      <c r="C312" s="103"/>
      <c r="D312" s="103"/>
      <c r="E312" s="19">
        <v>0.2</v>
      </c>
      <c r="F312" s="59">
        <f>SUM(D311*E312)</f>
        <v>50</v>
      </c>
      <c r="G312" s="7">
        <v>34.770000000000003</v>
      </c>
      <c r="H312" s="90">
        <f t="shared" si="37"/>
        <v>1738.5</v>
      </c>
      <c r="I312" s="107"/>
      <c r="J312" s="115"/>
      <c r="K312" s="6"/>
    </row>
    <row r="313" spans="1:12" s="42" customFormat="1" ht="11.25" customHeight="1" x14ac:dyDescent="0.2">
      <c r="A313" s="40" t="s">
        <v>66</v>
      </c>
      <c r="B313" s="102">
        <v>100</v>
      </c>
      <c r="C313" s="104">
        <v>1</v>
      </c>
      <c r="D313" s="105">
        <f>SUM(B313*C313)</f>
        <v>100</v>
      </c>
      <c r="E313" s="19">
        <v>0.8</v>
      </c>
      <c r="F313" s="59">
        <f>SUM(D313*E313)</f>
        <v>80</v>
      </c>
      <c r="G313" s="7">
        <v>51.66</v>
      </c>
      <c r="H313" s="90">
        <f t="shared" si="37"/>
        <v>4132.8</v>
      </c>
      <c r="I313" s="106">
        <v>0</v>
      </c>
      <c r="J313" s="108">
        <f>SUM(D313*I313)</f>
        <v>0</v>
      </c>
      <c r="K313" s="6"/>
    </row>
    <row r="314" spans="1:12" s="42" customFormat="1" ht="11.25" customHeight="1" x14ac:dyDescent="0.2">
      <c r="A314" s="40" t="s">
        <v>67</v>
      </c>
      <c r="B314" s="103"/>
      <c r="C314" s="103"/>
      <c r="D314" s="103"/>
      <c r="E314" s="19">
        <v>0.2</v>
      </c>
      <c r="F314" s="59">
        <f>SUM(D313*E314)</f>
        <v>20</v>
      </c>
      <c r="G314" s="7">
        <v>51.66</v>
      </c>
      <c r="H314" s="90">
        <f t="shared" si="37"/>
        <v>1033.2</v>
      </c>
      <c r="I314" s="107"/>
      <c r="J314" s="109"/>
      <c r="K314" s="6"/>
    </row>
    <row r="315" spans="1:12" s="45" customFormat="1" ht="11.25" x14ac:dyDescent="0.2">
      <c r="A315" s="45" t="s">
        <v>9</v>
      </c>
      <c r="B315" s="92">
        <f>SUM(B309:B314)</f>
        <v>350</v>
      </c>
      <c r="C315" s="65"/>
      <c r="D315" s="93">
        <f>SUM(D309:D314)</f>
        <v>350</v>
      </c>
      <c r="E315" s="27"/>
      <c r="F315" s="93">
        <f>SUM(F309:F314)</f>
        <v>350</v>
      </c>
      <c r="G315" s="28"/>
      <c r="H315" s="94">
        <f>SUM(H309:H314)</f>
        <v>13858.5</v>
      </c>
      <c r="I315" s="28"/>
      <c r="J315" s="95">
        <f>SUM(J309:J314)</f>
        <v>0</v>
      </c>
      <c r="K315" s="8">
        <v>0.5</v>
      </c>
      <c r="L315" s="47">
        <f>SUM(D315*K315*61.74)</f>
        <v>10804.5</v>
      </c>
    </row>
    <row r="316" spans="1:12" s="39" customFormat="1" ht="11.25" x14ac:dyDescent="0.2">
      <c r="A316" s="24" t="s">
        <v>57</v>
      </c>
      <c r="B316" s="66"/>
      <c r="C316" s="66"/>
      <c r="D316" s="66"/>
      <c r="E316" s="62"/>
      <c r="F316" s="66"/>
      <c r="G316" s="34"/>
      <c r="H316" s="34"/>
      <c r="I316" s="34"/>
      <c r="J316" s="34"/>
      <c r="K316" s="34"/>
      <c r="L316" s="34"/>
    </row>
    <row r="317" spans="1:12" s="42" customFormat="1" ht="11.25" customHeight="1" x14ac:dyDescent="0.2">
      <c r="A317" s="48" t="s">
        <v>62</v>
      </c>
      <c r="B317" s="117">
        <v>0</v>
      </c>
      <c r="C317" s="117">
        <v>1</v>
      </c>
      <c r="D317" s="105">
        <f>SUM(B317*C317)</f>
        <v>0</v>
      </c>
      <c r="E317" s="16">
        <v>0.55000000000000004</v>
      </c>
      <c r="F317" s="59">
        <f>SUM(D317*E317)</f>
        <v>0</v>
      </c>
      <c r="G317" s="33">
        <v>37.03</v>
      </c>
      <c r="H317" s="49">
        <f t="shared" ref="H317:H322" si="38">SUM(F317*G317)</f>
        <v>0</v>
      </c>
      <c r="I317" s="121">
        <v>0</v>
      </c>
      <c r="J317" s="112">
        <f>SUM(D317*I317)</f>
        <v>0</v>
      </c>
      <c r="K317" s="6"/>
    </row>
    <row r="318" spans="1:12" s="42" customFormat="1" ht="11.25" customHeight="1" x14ac:dyDescent="0.2">
      <c r="A318" s="48" t="s">
        <v>63</v>
      </c>
      <c r="B318" s="118"/>
      <c r="C318" s="118"/>
      <c r="D318" s="103"/>
      <c r="E318" s="16">
        <v>0.2</v>
      </c>
      <c r="F318" s="59">
        <f>SUM(D317*E318)</f>
        <v>0</v>
      </c>
      <c r="G318" s="15">
        <v>37.03</v>
      </c>
      <c r="H318" s="97">
        <f t="shared" si="38"/>
        <v>0</v>
      </c>
      <c r="I318" s="122"/>
      <c r="J318" s="113"/>
      <c r="K318" s="6"/>
    </row>
    <row r="319" spans="1:12" s="42" customFormat="1" ht="11.25" customHeight="1" x14ac:dyDescent="0.2">
      <c r="A319" s="48" t="s">
        <v>64</v>
      </c>
      <c r="B319" s="117">
        <v>250</v>
      </c>
      <c r="C319" s="117">
        <v>1</v>
      </c>
      <c r="D319" s="105">
        <f>SUM(B319*C319)</f>
        <v>250</v>
      </c>
      <c r="E319" s="16">
        <v>0.55000000000000004</v>
      </c>
      <c r="F319" s="59">
        <f>SUM(D319*E319)</f>
        <v>138</v>
      </c>
      <c r="G319" s="15">
        <v>34.770000000000003</v>
      </c>
      <c r="H319" s="97">
        <f t="shared" si="38"/>
        <v>4798.26</v>
      </c>
      <c r="I319" s="119">
        <v>0</v>
      </c>
      <c r="J319" s="114">
        <f>SUM(D319*I319)</f>
        <v>0</v>
      </c>
      <c r="K319" s="6"/>
    </row>
    <row r="320" spans="1:12" s="42" customFormat="1" ht="11.25" customHeight="1" x14ac:dyDescent="0.2">
      <c r="A320" s="48" t="s">
        <v>65</v>
      </c>
      <c r="B320" s="118"/>
      <c r="C320" s="118"/>
      <c r="D320" s="103"/>
      <c r="E320" s="16">
        <v>0.2</v>
      </c>
      <c r="F320" s="59">
        <f>SUM(D319*E320)</f>
        <v>50</v>
      </c>
      <c r="G320" s="15">
        <v>34.770000000000003</v>
      </c>
      <c r="H320" s="97">
        <f t="shared" si="38"/>
        <v>1738.5</v>
      </c>
      <c r="I320" s="120"/>
      <c r="J320" s="115"/>
      <c r="K320" s="6"/>
    </row>
    <row r="321" spans="1:12" s="42" customFormat="1" ht="11.25" customHeight="1" x14ac:dyDescent="0.2">
      <c r="A321" s="48" t="s">
        <v>66</v>
      </c>
      <c r="B321" s="117">
        <v>100</v>
      </c>
      <c r="C321" s="117">
        <v>1</v>
      </c>
      <c r="D321" s="105">
        <f>SUM(B321*C321)</f>
        <v>100</v>
      </c>
      <c r="E321" s="16">
        <v>0.55000000000000004</v>
      </c>
      <c r="F321" s="59">
        <f>SUM(D321*E321)</f>
        <v>55</v>
      </c>
      <c r="G321" s="15">
        <v>51.66</v>
      </c>
      <c r="H321" s="97">
        <f t="shared" si="38"/>
        <v>2841.3</v>
      </c>
      <c r="I321" s="119">
        <v>0</v>
      </c>
      <c r="J321" s="108">
        <f>SUM(D321*I321)</f>
        <v>0</v>
      </c>
      <c r="K321" s="6"/>
    </row>
    <row r="322" spans="1:12" s="42" customFormat="1" ht="11.25" customHeight="1" x14ac:dyDescent="0.2">
      <c r="A322" s="48" t="s">
        <v>67</v>
      </c>
      <c r="B322" s="118"/>
      <c r="C322" s="118"/>
      <c r="D322" s="103"/>
      <c r="E322" s="16">
        <v>0.2</v>
      </c>
      <c r="F322" s="59">
        <f>SUM(D321*E322)</f>
        <v>20</v>
      </c>
      <c r="G322" s="15">
        <v>51.66</v>
      </c>
      <c r="H322" s="97">
        <f t="shared" si="38"/>
        <v>1033.2</v>
      </c>
      <c r="I322" s="120"/>
      <c r="J322" s="109"/>
      <c r="K322" s="6"/>
    </row>
    <row r="323" spans="1:12" s="45" customFormat="1" ht="11.25" x14ac:dyDescent="0.2">
      <c r="A323" s="81" t="s">
        <v>9</v>
      </c>
      <c r="B323" s="13">
        <f>SUM(B317:B322)</f>
        <v>350</v>
      </c>
      <c r="C323" s="29"/>
      <c r="D323" s="93">
        <f>SUM(D317:D322)</f>
        <v>350</v>
      </c>
      <c r="E323" s="96"/>
      <c r="F323" s="93">
        <f>SUM(F317:F322)</f>
        <v>263</v>
      </c>
      <c r="G323" s="30"/>
      <c r="H323" s="98">
        <f>SUM(H317:H322)</f>
        <v>10411.26</v>
      </c>
      <c r="I323" s="30"/>
      <c r="J323" s="95">
        <f>SUM(J317:J322)</f>
        <v>0</v>
      </c>
      <c r="K323" s="21">
        <v>0.33</v>
      </c>
      <c r="L323" s="54">
        <f>SUM(D323*K323*61.74)</f>
        <v>7130.97</v>
      </c>
    </row>
    <row r="324" spans="1:12" s="39" customFormat="1" ht="11.25" x14ac:dyDescent="0.2">
      <c r="A324" s="24" t="s">
        <v>33</v>
      </c>
      <c r="B324" s="66"/>
      <c r="C324" s="66"/>
      <c r="D324" s="66"/>
      <c r="E324" s="62"/>
      <c r="F324" s="66"/>
      <c r="G324" s="34"/>
      <c r="H324" s="34"/>
      <c r="I324" s="34"/>
      <c r="J324" s="34"/>
      <c r="K324" s="34"/>
      <c r="L324" s="34"/>
    </row>
    <row r="325" spans="1:12" s="42" customFormat="1" ht="11.25" customHeight="1" x14ac:dyDescent="0.2">
      <c r="A325" s="40" t="s">
        <v>62</v>
      </c>
      <c r="B325" s="102">
        <v>0</v>
      </c>
      <c r="C325" s="104">
        <v>1</v>
      </c>
      <c r="D325" s="105">
        <f>SUM(B325*C325)</f>
        <v>0</v>
      </c>
      <c r="E325" s="19">
        <v>1.75</v>
      </c>
      <c r="F325" s="59">
        <f>SUM(D325*E325)</f>
        <v>0</v>
      </c>
      <c r="G325" s="4">
        <v>37.03</v>
      </c>
      <c r="H325" s="41">
        <f t="shared" ref="H325:H330" si="39">SUM(F325*G325)</f>
        <v>0</v>
      </c>
      <c r="I325" s="110">
        <v>0</v>
      </c>
      <c r="J325" s="112">
        <f>SUM(D325*I325)</f>
        <v>0</v>
      </c>
      <c r="K325" s="6"/>
    </row>
    <row r="326" spans="1:12" s="42" customFormat="1" ht="11.25" customHeight="1" x14ac:dyDescent="0.2">
      <c r="A326" s="40" t="s">
        <v>63</v>
      </c>
      <c r="B326" s="103"/>
      <c r="C326" s="103"/>
      <c r="D326" s="103"/>
      <c r="E326" s="19">
        <v>0.25</v>
      </c>
      <c r="F326" s="59">
        <f>SUM(D325*E326)</f>
        <v>0</v>
      </c>
      <c r="G326" s="7">
        <v>37.03</v>
      </c>
      <c r="H326" s="90">
        <f t="shared" si="39"/>
        <v>0</v>
      </c>
      <c r="I326" s="111"/>
      <c r="J326" s="113"/>
      <c r="K326" s="6"/>
    </row>
    <row r="327" spans="1:12" s="42" customFormat="1" ht="11.25" customHeight="1" x14ac:dyDescent="0.2">
      <c r="A327" s="40" t="s">
        <v>64</v>
      </c>
      <c r="B327" s="102">
        <v>0</v>
      </c>
      <c r="C327" s="104">
        <v>1</v>
      </c>
      <c r="D327" s="105">
        <f>SUM(B327*C327)</f>
        <v>0</v>
      </c>
      <c r="E327" s="19">
        <v>1.75</v>
      </c>
      <c r="F327" s="59">
        <f>SUM(D327*E327)</f>
        <v>0</v>
      </c>
      <c r="G327" s="7">
        <v>34.770000000000003</v>
      </c>
      <c r="H327" s="90">
        <f t="shared" si="39"/>
        <v>0</v>
      </c>
      <c r="I327" s="106">
        <v>0</v>
      </c>
      <c r="J327" s="114">
        <f>SUM(D327*I327)</f>
        <v>0</v>
      </c>
      <c r="K327" s="6"/>
    </row>
    <row r="328" spans="1:12" s="42" customFormat="1" ht="11.25" customHeight="1" x14ac:dyDescent="0.2">
      <c r="A328" s="40" t="s">
        <v>65</v>
      </c>
      <c r="B328" s="103"/>
      <c r="C328" s="103"/>
      <c r="D328" s="103"/>
      <c r="E328" s="19">
        <v>0.25</v>
      </c>
      <c r="F328" s="59">
        <f>SUM(D327*E328)</f>
        <v>0</v>
      </c>
      <c r="G328" s="7">
        <v>34.770000000000003</v>
      </c>
      <c r="H328" s="90">
        <f t="shared" si="39"/>
        <v>0</v>
      </c>
      <c r="I328" s="107"/>
      <c r="J328" s="115"/>
      <c r="K328" s="6"/>
    </row>
    <row r="329" spans="1:12" s="42" customFormat="1" ht="11.25" customHeight="1" x14ac:dyDescent="0.2">
      <c r="A329" s="40" t="s">
        <v>66</v>
      </c>
      <c r="B329" s="102">
        <v>5</v>
      </c>
      <c r="C329" s="104">
        <v>1</v>
      </c>
      <c r="D329" s="105">
        <f>SUM(B329*C329)</f>
        <v>5</v>
      </c>
      <c r="E329" s="19">
        <v>1.75</v>
      </c>
      <c r="F329" s="59">
        <f>SUM(D329*E329)</f>
        <v>9</v>
      </c>
      <c r="G329" s="7">
        <v>51.66</v>
      </c>
      <c r="H329" s="90">
        <f t="shared" si="39"/>
        <v>464.94</v>
      </c>
      <c r="I329" s="106">
        <v>0</v>
      </c>
      <c r="J329" s="108">
        <f>SUM(D329*I329)</f>
        <v>0</v>
      </c>
      <c r="K329" s="6"/>
    </row>
    <row r="330" spans="1:12" s="42" customFormat="1" ht="11.25" customHeight="1" x14ac:dyDescent="0.2">
      <c r="A330" s="40" t="s">
        <v>67</v>
      </c>
      <c r="B330" s="103"/>
      <c r="C330" s="103"/>
      <c r="D330" s="103"/>
      <c r="E330" s="19">
        <v>0.25</v>
      </c>
      <c r="F330" s="59">
        <f>SUM(D329*E330)</f>
        <v>1</v>
      </c>
      <c r="G330" s="7">
        <v>51.66</v>
      </c>
      <c r="H330" s="90">
        <f t="shared" si="39"/>
        <v>51.66</v>
      </c>
      <c r="I330" s="107"/>
      <c r="J330" s="109"/>
      <c r="K330" s="6"/>
    </row>
    <row r="331" spans="1:12" s="45" customFormat="1" ht="11.25" x14ac:dyDescent="0.2">
      <c r="A331" s="45" t="s">
        <v>9</v>
      </c>
      <c r="B331" s="92">
        <f>SUM(B325:B330)</f>
        <v>5</v>
      </c>
      <c r="C331" s="65"/>
      <c r="D331" s="93">
        <f>SUM(D325:D330)</f>
        <v>5</v>
      </c>
      <c r="E331" s="27"/>
      <c r="F331" s="93">
        <f>SUM(F325:F330)</f>
        <v>10</v>
      </c>
      <c r="G331" s="28"/>
      <c r="H331" s="94">
        <f>SUM(H325:H330)</f>
        <v>516.6</v>
      </c>
      <c r="I331" s="28"/>
      <c r="J331" s="95">
        <f>SUM(J325:J330)</f>
        <v>0</v>
      </c>
      <c r="K331" s="23">
        <v>1</v>
      </c>
      <c r="L331" s="47">
        <f>SUM(D331*K331*61.74)</f>
        <v>308.7</v>
      </c>
    </row>
    <row r="332" spans="1:12" s="39" customFormat="1" ht="11.25" x14ac:dyDescent="0.2">
      <c r="A332" s="24" t="s">
        <v>58</v>
      </c>
      <c r="B332" s="66"/>
      <c r="C332" s="66"/>
      <c r="D332" s="66"/>
      <c r="E332" s="62"/>
      <c r="F332" s="66"/>
      <c r="G332" s="34"/>
      <c r="H332" s="34"/>
      <c r="I332" s="34"/>
      <c r="J332" s="34"/>
      <c r="K332" s="34"/>
      <c r="L332" s="34"/>
    </row>
    <row r="333" spans="1:12" s="42" customFormat="1" ht="11.25" customHeight="1" x14ac:dyDescent="0.2">
      <c r="A333" s="48" t="s">
        <v>62</v>
      </c>
      <c r="B333" s="117">
        <v>0</v>
      </c>
      <c r="C333" s="117">
        <v>1</v>
      </c>
      <c r="D333" s="105">
        <f>SUM(B333*C333)</f>
        <v>0</v>
      </c>
      <c r="E333" s="16">
        <v>1.5</v>
      </c>
      <c r="F333" s="59">
        <f>SUM(D333*E333)</f>
        <v>0</v>
      </c>
      <c r="G333" s="33">
        <v>37.03</v>
      </c>
      <c r="H333" s="49">
        <f t="shared" ref="H333:H338" si="40">SUM(F333*G333)</f>
        <v>0</v>
      </c>
      <c r="I333" s="121">
        <v>0</v>
      </c>
      <c r="J333" s="112">
        <f>SUM(D333*I333)</f>
        <v>0</v>
      </c>
      <c r="K333" s="6"/>
    </row>
    <row r="334" spans="1:12" s="42" customFormat="1" ht="11.25" customHeight="1" x14ac:dyDescent="0.2">
      <c r="A334" s="48" t="s">
        <v>63</v>
      </c>
      <c r="B334" s="118"/>
      <c r="C334" s="118"/>
      <c r="D334" s="103"/>
      <c r="E334" s="16">
        <v>0.25</v>
      </c>
      <c r="F334" s="59">
        <f>SUM(D333*E334)</f>
        <v>0</v>
      </c>
      <c r="G334" s="15">
        <v>37.03</v>
      </c>
      <c r="H334" s="97">
        <f t="shared" si="40"/>
        <v>0</v>
      </c>
      <c r="I334" s="122"/>
      <c r="J334" s="113"/>
      <c r="K334" s="6"/>
    </row>
    <row r="335" spans="1:12" s="42" customFormat="1" ht="11.25" customHeight="1" x14ac:dyDescent="0.2">
      <c r="A335" s="48" t="s">
        <v>64</v>
      </c>
      <c r="B335" s="117">
        <v>0</v>
      </c>
      <c r="C335" s="117">
        <v>1</v>
      </c>
      <c r="D335" s="105">
        <f>SUM(B335*C335)</f>
        <v>0</v>
      </c>
      <c r="E335" s="16">
        <v>1.5</v>
      </c>
      <c r="F335" s="59">
        <f>SUM(D335*E335)</f>
        <v>0</v>
      </c>
      <c r="G335" s="15">
        <v>34.770000000000003</v>
      </c>
      <c r="H335" s="97">
        <f t="shared" si="40"/>
        <v>0</v>
      </c>
      <c r="I335" s="119">
        <v>0</v>
      </c>
      <c r="J335" s="114">
        <f>SUM(D335*I335)</f>
        <v>0</v>
      </c>
      <c r="K335" s="6"/>
    </row>
    <row r="336" spans="1:12" s="42" customFormat="1" ht="11.25" customHeight="1" x14ac:dyDescent="0.2">
      <c r="A336" s="48" t="s">
        <v>65</v>
      </c>
      <c r="B336" s="118"/>
      <c r="C336" s="118"/>
      <c r="D336" s="103"/>
      <c r="E336" s="16">
        <v>0.25</v>
      </c>
      <c r="F336" s="59">
        <f>SUM(D335*E336)</f>
        <v>0</v>
      </c>
      <c r="G336" s="15">
        <v>34.770000000000003</v>
      </c>
      <c r="H336" s="97">
        <f t="shared" si="40"/>
        <v>0</v>
      </c>
      <c r="I336" s="120"/>
      <c r="J336" s="115"/>
      <c r="K336" s="6"/>
    </row>
    <row r="337" spans="1:12" s="42" customFormat="1" ht="11.25" customHeight="1" x14ac:dyDescent="0.2">
      <c r="A337" s="48" t="s">
        <v>66</v>
      </c>
      <c r="B337" s="117">
        <v>5</v>
      </c>
      <c r="C337" s="117">
        <v>1</v>
      </c>
      <c r="D337" s="105">
        <f>SUM(B337*C337)</f>
        <v>5</v>
      </c>
      <c r="E337" s="16">
        <v>1.5</v>
      </c>
      <c r="F337" s="59">
        <f>SUM(D337*E337)</f>
        <v>8</v>
      </c>
      <c r="G337" s="15">
        <v>51.66</v>
      </c>
      <c r="H337" s="97">
        <f t="shared" si="40"/>
        <v>413.28</v>
      </c>
      <c r="I337" s="119">
        <v>0</v>
      </c>
      <c r="J337" s="108">
        <f>SUM(D337*I337)</f>
        <v>0</v>
      </c>
      <c r="K337" s="6"/>
    </row>
    <row r="338" spans="1:12" s="42" customFormat="1" ht="11.25" customHeight="1" x14ac:dyDescent="0.2">
      <c r="A338" s="48" t="s">
        <v>67</v>
      </c>
      <c r="B338" s="118"/>
      <c r="C338" s="118"/>
      <c r="D338" s="103"/>
      <c r="E338" s="16">
        <v>0.25</v>
      </c>
      <c r="F338" s="59">
        <f>SUM(D337*E338)</f>
        <v>1</v>
      </c>
      <c r="G338" s="15">
        <v>51.66</v>
      </c>
      <c r="H338" s="97">
        <f t="shared" si="40"/>
        <v>51.66</v>
      </c>
      <c r="I338" s="120"/>
      <c r="J338" s="109"/>
      <c r="K338" s="6"/>
    </row>
    <row r="339" spans="1:12" s="45" customFormat="1" ht="11.25" x14ac:dyDescent="0.2">
      <c r="A339" s="81" t="s">
        <v>9</v>
      </c>
      <c r="B339" s="13">
        <f>SUM(B333:B338)</f>
        <v>5</v>
      </c>
      <c r="C339" s="29"/>
      <c r="D339" s="93">
        <f>SUM(D333:D338)</f>
        <v>5</v>
      </c>
      <c r="E339" s="96"/>
      <c r="F339" s="93">
        <f>SUM(F333:F338)</f>
        <v>9</v>
      </c>
      <c r="G339" s="30"/>
      <c r="H339" s="98">
        <f>SUM(H333:H338)</f>
        <v>464.94</v>
      </c>
      <c r="I339" s="30"/>
      <c r="J339" s="95">
        <f>SUM(J333:J338)</f>
        <v>0</v>
      </c>
      <c r="K339" s="21">
        <v>0.75</v>
      </c>
      <c r="L339" s="54">
        <f>SUM(D339*K339*61.74)</f>
        <v>231.53</v>
      </c>
    </row>
    <row r="340" spans="1:12" s="39" customFormat="1" ht="11.25" x14ac:dyDescent="0.2">
      <c r="A340" s="24" t="s">
        <v>34</v>
      </c>
      <c r="B340" s="66"/>
      <c r="C340" s="66"/>
      <c r="D340" s="66"/>
      <c r="E340" s="62"/>
      <c r="F340" s="66"/>
      <c r="G340" s="34"/>
      <c r="H340" s="34"/>
      <c r="I340" s="34"/>
      <c r="J340" s="34"/>
      <c r="K340" s="34"/>
      <c r="L340" s="34"/>
    </row>
    <row r="341" spans="1:12" s="42" customFormat="1" ht="11.25" customHeight="1" x14ac:dyDescent="0.2">
      <c r="A341" s="40" t="s">
        <v>62</v>
      </c>
      <c r="B341" s="102">
        <v>5</v>
      </c>
      <c r="C341" s="104">
        <v>1</v>
      </c>
      <c r="D341" s="105">
        <f>SUM(B341*C341)</f>
        <v>5</v>
      </c>
      <c r="E341" s="19">
        <v>20</v>
      </c>
      <c r="F341" s="59">
        <f>SUM(D341*E341)</f>
        <v>100</v>
      </c>
      <c r="G341" s="4">
        <v>37.03</v>
      </c>
      <c r="H341" s="41">
        <f t="shared" ref="H341:H346" si="41">SUM(F341*G341)</f>
        <v>3703</v>
      </c>
      <c r="I341" s="110">
        <v>0</v>
      </c>
      <c r="J341" s="112">
        <f>SUM(D341*I341)</f>
        <v>0</v>
      </c>
      <c r="K341" s="6"/>
    </row>
    <row r="342" spans="1:12" s="42" customFormat="1" ht="11.25" customHeight="1" x14ac:dyDescent="0.2">
      <c r="A342" s="40" t="s">
        <v>63</v>
      </c>
      <c r="B342" s="103"/>
      <c r="C342" s="103"/>
      <c r="D342" s="103"/>
      <c r="E342" s="19">
        <v>20</v>
      </c>
      <c r="F342" s="59">
        <f>SUM(D341*E342)</f>
        <v>100</v>
      </c>
      <c r="G342" s="7">
        <v>37.03</v>
      </c>
      <c r="H342" s="90">
        <f t="shared" si="41"/>
        <v>3703</v>
      </c>
      <c r="I342" s="111"/>
      <c r="J342" s="113"/>
      <c r="K342" s="6"/>
    </row>
    <row r="343" spans="1:12" s="42" customFormat="1" ht="11.25" customHeight="1" x14ac:dyDescent="0.2">
      <c r="A343" s="40" t="s">
        <v>64</v>
      </c>
      <c r="B343" s="102">
        <v>80</v>
      </c>
      <c r="C343" s="104">
        <v>1</v>
      </c>
      <c r="D343" s="105">
        <f>SUM(B343*C343)</f>
        <v>80</v>
      </c>
      <c r="E343" s="19">
        <v>20</v>
      </c>
      <c r="F343" s="59">
        <f>SUM(D343*E343)</f>
        <v>1600</v>
      </c>
      <c r="G343" s="85">
        <v>121.84</v>
      </c>
      <c r="H343" s="90">
        <f t="shared" si="41"/>
        <v>194944</v>
      </c>
      <c r="I343" s="106">
        <v>0</v>
      </c>
      <c r="J343" s="114">
        <f>SUM(D343*I343)</f>
        <v>0</v>
      </c>
      <c r="K343" s="6"/>
    </row>
    <row r="344" spans="1:12" s="42" customFormat="1" ht="11.25" customHeight="1" x14ac:dyDescent="0.2">
      <c r="A344" s="40" t="s">
        <v>65</v>
      </c>
      <c r="B344" s="103"/>
      <c r="C344" s="103"/>
      <c r="D344" s="103"/>
      <c r="E344" s="19">
        <v>20</v>
      </c>
      <c r="F344" s="59">
        <f>SUM(D343*E344)</f>
        <v>1600</v>
      </c>
      <c r="G344" s="85">
        <v>121.84</v>
      </c>
      <c r="H344" s="90">
        <f t="shared" si="41"/>
        <v>194944</v>
      </c>
      <c r="I344" s="107"/>
      <c r="J344" s="115"/>
      <c r="K344" s="6"/>
    </row>
    <row r="345" spans="1:12" s="42" customFormat="1" ht="11.25" customHeight="1" x14ac:dyDescent="0.2">
      <c r="A345" s="40" t="s">
        <v>66</v>
      </c>
      <c r="B345" s="102">
        <v>10</v>
      </c>
      <c r="C345" s="104">
        <v>1</v>
      </c>
      <c r="D345" s="105">
        <f>SUM(B345*C345)</f>
        <v>10</v>
      </c>
      <c r="E345" s="19">
        <v>20</v>
      </c>
      <c r="F345" s="59">
        <f>SUM(D345*E345)</f>
        <v>200</v>
      </c>
      <c r="G345" s="7">
        <v>51.66</v>
      </c>
      <c r="H345" s="90">
        <f t="shared" si="41"/>
        <v>10332</v>
      </c>
      <c r="I345" s="106">
        <v>0</v>
      </c>
      <c r="J345" s="108">
        <f>SUM(D345*I345)</f>
        <v>0</v>
      </c>
      <c r="K345" s="6"/>
    </row>
    <row r="346" spans="1:12" s="42" customFormat="1" ht="11.25" customHeight="1" x14ac:dyDescent="0.2">
      <c r="A346" s="40" t="s">
        <v>67</v>
      </c>
      <c r="B346" s="103"/>
      <c r="C346" s="103"/>
      <c r="D346" s="103"/>
      <c r="E346" s="19">
        <v>20</v>
      </c>
      <c r="F346" s="59">
        <f>SUM(D345*E346)</f>
        <v>200</v>
      </c>
      <c r="G346" s="7">
        <v>51.66</v>
      </c>
      <c r="H346" s="90">
        <f t="shared" si="41"/>
        <v>10332</v>
      </c>
      <c r="I346" s="107"/>
      <c r="J346" s="109"/>
      <c r="K346" s="6"/>
    </row>
    <row r="347" spans="1:12" s="45" customFormat="1" ht="11.25" x14ac:dyDescent="0.2">
      <c r="A347" s="45" t="s">
        <v>9</v>
      </c>
      <c r="B347" s="92">
        <f>SUM(B341:B346)</f>
        <v>95</v>
      </c>
      <c r="C347" s="65"/>
      <c r="D347" s="93">
        <f>SUM(D341:D346)</f>
        <v>95</v>
      </c>
      <c r="E347" s="27"/>
      <c r="F347" s="93">
        <f>SUM(F341:F346)</f>
        <v>3800</v>
      </c>
      <c r="G347" s="28"/>
      <c r="H347" s="94">
        <f>SUM(H341:H346)</f>
        <v>417958</v>
      </c>
      <c r="I347" s="28"/>
      <c r="J347" s="95">
        <f>SUM(J341:J346)</f>
        <v>0</v>
      </c>
      <c r="K347" s="8">
        <v>1.5</v>
      </c>
      <c r="L347" s="47">
        <f>SUM(D347*K347*61.74)</f>
        <v>8797.9500000000007</v>
      </c>
    </row>
    <row r="348" spans="1:12" s="39" customFormat="1" ht="11.25" x14ac:dyDescent="0.2">
      <c r="A348" s="24" t="s">
        <v>59</v>
      </c>
      <c r="B348" s="66"/>
      <c r="C348" s="66"/>
      <c r="D348" s="66"/>
      <c r="E348" s="62"/>
      <c r="F348" s="66"/>
      <c r="G348" s="34"/>
      <c r="H348" s="34"/>
      <c r="I348" s="34"/>
      <c r="J348" s="34"/>
      <c r="K348" s="34"/>
      <c r="L348" s="34"/>
    </row>
    <row r="349" spans="1:12" s="42" customFormat="1" ht="11.25" customHeight="1" x14ac:dyDescent="0.2">
      <c r="A349" s="48" t="s">
        <v>62</v>
      </c>
      <c r="B349" s="117">
        <v>5</v>
      </c>
      <c r="C349" s="117">
        <v>1</v>
      </c>
      <c r="D349" s="105">
        <f>SUM(B349*C349)</f>
        <v>5</v>
      </c>
      <c r="E349" s="16">
        <v>18</v>
      </c>
      <c r="F349" s="59">
        <f>SUM(D349*E349)</f>
        <v>90</v>
      </c>
      <c r="G349" s="33">
        <v>37.03</v>
      </c>
      <c r="H349" s="49">
        <f t="shared" ref="H349:H354" si="42">SUM(F349*G349)</f>
        <v>3332.7</v>
      </c>
      <c r="I349" s="121">
        <v>0</v>
      </c>
      <c r="J349" s="112">
        <f>SUM(D349*I349)</f>
        <v>0</v>
      </c>
      <c r="K349" s="6"/>
    </row>
    <row r="350" spans="1:12" s="42" customFormat="1" ht="11.25" customHeight="1" x14ac:dyDescent="0.2">
      <c r="A350" s="48" t="s">
        <v>63</v>
      </c>
      <c r="B350" s="118"/>
      <c r="C350" s="118"/>
      <c r="D350" s="103"/>
      <c r="E350" s="16">
        <v>20</v>
      </c>
      <c r="F350" s="59">
        <f>SUM(D349*E350)</f>
        <v>100</v>
      </c>
      <c r="G350" s="15">
        <v>37.03</v>
      </c>
      <c r="H350" s="97">
        <f t="shared" si="42"/>
        <v>3703</v>
      </c>
      <c r="I350" s="122"/>
      <c r="J350" s="113"/>
      <c r="K350" s="6"/>
    </row>
    <row r="351" spans="1:12" s="42" customFormat="1" ht="11.25" customHeight="1" x14ac:dyDescent="0.2">
      <c r="A351" s="48" t="s">
        <v>64</v>
      </c>
      <c r="B351" s="117">
        <v>80</v>
      </c>
      <c r="C351" s="117">
        <v>1</v>
      </c>
      <c r="D351" s="105">
        <f>SUM(B351*C351)</f>
        <v>80</v>
      </c>
      <c r="E351" s="16">
        <v>18</v>
      </c>
      <c r="F351" s="59">
        <f>SUM(D351*E351)</f>
        <v>1440</v>
      </c>
      <c r="G351" s="85">
        <v>121.84</v>
      </c>
      <c r="H351" s="97">
        <f t="shared" si="42"/>
        <v>175449.60000000001</v>
      </c>
      <c r="I351" s="119">
        <v>0</v>
      </c>
      <c r="J351" s="114">
        <f>SUM(D351*I351)</f>
        <v>0</v>
      </c>
      <c r="K351" s="6"/>
    </row>
    <row r="352" spans="1:12" s="42" customFormat="1" ht="11.25" customHeight="1" x14ac:dyDescent="0.2">
      <c r="A352" s="48" t="s">
        <v>65</v>
      </c>
      <c r="B352" s="118"/>
      <c r="C352" s="118"/>
      <c r="D352" s="103"/>
      <c r="E352" s="16">
        <v>20</v>
      </c>
      <c r="F352" s="59">
        <f>SUM(D351*E352)</f>
        <v>1600</v>
      </c>
      <c r="G352" s="85">
        <v>121.84</v>
      </c>
      <c r="H352" s="97">
        <f t="shared" si="42"/>
        <v>194944</v>
      </c>
      <c r="I352" s="120"/>
      <c r="J352" s="115"/>
      <c r="K352" s="6"/>
    </row>
    <row r="353" spans="1:12" s="42" customFormat="1" ht="11.25" customHeight="1" x14ac:dyDescent="0.2">
      <c r="A353" s="48" t="s">
        <v>66</v>
      </c>
      <c r="B353" s="117">
        <v>10</v>
      </c>
      <c r="C353" s="117">
        <v>1</v>
      </c>
      <c r="D353" s="105">
        <f>SUM(B353*C353)</f>
        <v>10</v>
      </c>
      <c r="E353" s="16">
        <v>18</v>
      </c>
      <c r="F353" s="59">
        <f>SUM(D353*E353)</f>
        <v>180</v>
      </c>
      <c r="G353" s="15">
        <v>51.66</v>
      </c>
      <c r="H353" s="97">
        <f t="shared" si="42"/>
        <v>9298.7999999999993</v>
      </c>
      <c r="I353" s="119">
        <v>0</v>
      </c>
      <c r="J353" s="108">
        <f>SUM(D353*I353)</f>
        <v>0</v>
      </c>
      <c r="K353" s="6"/>
    </row>
    <row r="354" spans="1:12" s="42" customFormat="1" ht="11.25" customHeight="1" x14ac:dyDescent="0.2">
      <c r="A354" s="48" t="s">
        <v>67</v>
      </c>
      <c r="B354" s="118"/>
      <c r="C354" s="118"/>
      <c r="D354" s="103"/>
      <c r="E354" s="16">
        <v>20</v>
      </c>
      <c r="F354" s="59">
        <f>SUM(D353*E354)</f>
        <v>200</v>
      </c>
      <c r="G354" s="15">
        <v>51.66</v>
      </c>
      <c r="H354" s="97">
        <f t="shared" si="42"/>
        <v>10332</v>
      </c>
      <c r="I354" s="120"/>
      <c r="J354" s="109"/>
      <c r="K354" s="6"/>
    </row>
    <row r="355" spans="1:12" s="45" customFormat="1" ht="11.25" x14ac:dyDescent="0.2">
      <c r="A355" s="81" t="s">
        <v>9</v>
      </c>
      <c r="B355" s="13">
        <f>SUM(B349:B354)</f>
        <v>95</v>
      </c>
      <c r="C355" s="29"/>
      <c r="D355" s="93">
        <f>SUM(D349:D354)</f>
        <v>95</v>
      </c>
      <c r="E355" s="96"/>
      <c r="F355" s="93">
        <f>SUM(F349:F354)</f>
        <v>3610</v>
      </c>
      <c r="G355" s="30"/>
      <c r="H355" s="98">
        <f>SUM(H349:H354)</f>
        <v>397060.1</v>
      </c>
      <c r="I355" s="30"/>
      <c r="J355" s="95">
        <f>SUM(J349:J354)</f>
        <v>0</v>
      </c>
      <c r="K355" s="21">
        <v>1.25</v>
      </c>
      <c r="L355" s="54">
        <f>SUM(D355*K355*61.74)</f>
        <v>7331.63</v>
      </c>
    </row>
    <row r="356" spans="1:12" s="39" customFormat="1" ht="11.25" x14ac:dyDescent="0.2">
      <c r="A356" s="24" t="s">
        <v>35</v>
      </c>
      <c r="B356" s="66"/>
      <c r="C356" s="66"/>
      <c r="D356" s="66"/>
      <c r="E356" s="62"/>
      <c r="F356" s="66"/>
      <c r="G356" s="34"/>
      <c r="H356" s="34"/>
      <c r="I356" s="34"/>
      <c r="J356" s="34"/>
      <c r="K356" s="34"/>
      <c r="L356" s="34"/>
    </row>
    <row r="357" spans="1:12" s="42" customFormat="1" ht="11.25" customHeight="1" x14ac:dyDescent="0.2">
      <c r="A357" s="40" t="s">
        <v>62</v>
      </c>
      <c r="B357" s="102">
        <v>3</v>
      </c>
      <c r="C357" s="104">
        <v>1</v>
      </c>
      <c r="D357" s="105">
        <f>SUM(B357*C357)</f>
        <v>3</v>
      </c>
      <c r="E357" s="19">
        <v>8</v>
      </c>
      <c r="F357" s="59">
        <f>SUM(D357*E357)</f>
        <v>24</v>
      </c>
      <c r="G357" s="4">
        <v>37.03</v>
      </c>
      <c r="H357" s="41">
        <f t="shared" ref="H357:H362" si="43">SUM(F357*G357)</f>
        <v>888.72</v>
      </c>
      <c r="I357" s="110">
        <v>0</v>
      </c>
      <c r="J357" s="112">
        <f>SUM(D357*I357)</f>
        <v>0</v>
      </c>
      <c r="K357" s="6"/>
    </row>
    <row r="358" spans="1:12" s="42" customFormat="1" ht="11.25" customHeight="1" x14ac:dyDescent="0.2">
      <c r="A358" s="40" t="s">
        <v>63</v>
      </c>
      <c r="B358" s="103"/>
      <c r="C358" s="103"/>
      <c r="D358" s="103"/>
      <c r="E358" s="19">
        <v>8</v>
      </c>
      <c r="F358" s="59">
        <f>SUM(D357*E358)</f>
        <v>24</v>
      </c>
      <c r="G358" s="7">
        <v>37.03</v>
      </c>
      <c r="H358" s="90">
        <f t="shared" si="43"/>
        <v>888.72</v>
      </c>
      <c r="I358" s="111"/>
      <c r="J358" s="113"/>
      <c r="K358" s="6"/>
    </row>
    <row r="359" spans="1:12" s="42" customFormat="1" ht="11.25" customHeight="1" x14ac:dyDescent="0.2">
      <c r="A359" s="40" t="s">
        <v>64</v>
      </c>
      <c r="B359" s="102">
        <v>8</v>
      </c>
      <c r="C359" s="104">
        <v>1</v>
      </c>
      <c r="D359" s="105">
        <f>SUM(B359*C359)</f>
        <v>8</v>
      </c>
      <c r="E359" s="19">
        <v>8</v>
      </c>
      <c r="F359" s="59">
        <f>SUM(D359*E359)</f>
        <v>64</v>
      </c>
      <c r="G359" s="85">
        <v>121.84</v>
      </c>
      <c r="H359" s="90">
        <f t="shared" si="43"/>
        <v>7797.76</v>
      </c>
      <c r="I359" s="106">
        <v>0</v>
      </c>
      <c r="J359" s="114">
        <f>SUM(D359*I359)</f>
        <v>0</v>
      </c>
      <c r="K359" s="6"/>
    </row>
    <row r="360" spans="1:12" s="42" customFormat="1" ht="11.25" customHeight="1" x14ac:dyDescent="0.2">
      <c r="A360" s="40" t="s">
        <v>65</v>
      </c>
      <c r="B360" s="103"/>
      <c r="C360" s="103"/>
      <c r="D360" s="103"/>
      <c r="E360" s="19">
        <v>8</v>
      </c>
      <c r="F360" s="59">
        <f>SUM(D359*E360)</f>
        <v>64</v>
      </c>
      <c r="G360" s="85">
        <v>121.84</v>
      </c>
      <c r="H360" s="90">
        <f t="shared" si="43"/>
        <v>7797.76</v>
      </c>
      <c r="I360" s="107"/>
      <c r="J360" s="115"/>
      <c r="K360" s="6"/>
    </row>
    <row r="361" spans="1:12" s="42" customFormat="1" ht="11.25" customHeight="1" x14ac:dyDescent="0.2">
      <c r="A361" s="40" t="s">
        <v>66</v>
      </c>
      <c r="B361" s="102">
        <v>4</v>
      </c>
      <c r="C361" s="104">
        <v>1</v>
      </c>
      <c r="D361" s="105">
        <f>SUM(B361*C361)</f>
        <v>4</v>
      </c>
      <c r="E361" s="19">
        <v>8</v>
      </c>
      <c r="F361" s="59">
        <f>SUM(D361*E361)</f>
        <v>32</v>
      </c>
      <c r="G361" s="7">
        <v>51.66</v>
      </c>
      <c r="H361" s="90">
        <f t="shared" si="43"/>
        <v>1653.12</v>
      </c>
      <c r="I361" s="106">
        <v>0</v>
      </c>
      <c r="J361" s="108">
        <f>SUM(D361*I361)</f>
        <v>0</v>
      </c>
      <c r="K361" s="6"/>
    </row>
    <row r="362" spans="1:12" s="42" customFormat="1" ht="11.25" customHeight="1" x14ac:dyDescent="0.2">
      <c r="A362" s="40" t="s">
        <v>67</v>
      </c>
      <c r="B362" s="103"/>
      <c r="C362" s="103"/>
      <c r="D362" s="103"/>
      <c r="E362" s="19">
        <v>8</v>
      </c>
      <c r="F362" s="59">
        <f>SUM(D361*E362)</f>
        <v>32</v>
      </c>
      <c r="G362" s="7">
        <v>51.66</v>
      </c>
      <c r="H362" s="90">
        <f t="shared" si="43"/>
        <v>1653.12</v>
      </c>
      <c r="I362" s="107"/>
      <c r="J362" s="109"/>
      <c r="K362" s="6"/>
    </row>
    <row r="363" spans="1:12" s="45" customFormat="1" ht="11.25" x14ac:dyDescent="0.2">
      <c r="A363" s="45" t="s">
        <v>9</v>
      </c>
      <c r="B363" s="92">
        <f>SUM(B357:B362)</f>
        <v>15</v>
      </c>
      <c r="C363" s="65"/>
      <c r="D363" s="93">
        <f>SUM(D357:D362)</f>
        <v>15</v>
      </c>
      <c r="E363" s="27"/>
      <c r="F363" s="93">
        <f>SUM(F357:F362)</f>
        <v>240</v>
      </c>
      <c r="G363" s="28"/>
      <c r="H363" s="94">
        <f>SUM(H357:H362)</f>
        <v>20679.2</v>
      </c>
      <c r="I363" s="28"/>
      <c r="J363" s="95">
        <f>SUM(J357:J362)</f>
        <v>0</v>
      </c>
      <c r="K363" s="8">
        <v>1</v>
      </c>
      <c r="L363" s="47">
        <f>SUM(D363*K363*61.74)</f>
        <v>926.1</v>
      </c>
    </row>
    <row r="364" spans="1:12" s="39" customFormat="1" ht="11.25" x14ac:dyDescent="0.2">
      <c r="A364" s="24" t="s">
        <v>60</v>
      </c>
      <c r="B364" s="66"/>
      <c r="C364" s="66"/>
      <c r="D364" s="66"/>
      <c r="E364" s="62"/>
      <c r="F364" s="66"/>
      <c r="G364" s="34"/>
      <c r="H364" s="34"/>
      <c r="I364" s="34"/>
      <c r="J364" s="34"/>
      <c r="K364" s="34"/>
      <c r="L364" s="34"/>
    </row>
    <row r="365" spans="1:12" s="42" customFormat="1" ht="11.25" customHeight="1" x14ac:dyDescent="0.2">
      <c r="A365" s="48" t="s">
        <v>62</v>
      </c>
      <c r="B365" s="117">
        <v>3</v>
      </c>
      <c r="C365" s="117">
        <v>1</v>
      </c>
      <c r="D365" s="105">
        <f>SUM(B365*C365)</f>
        <v>3</v>
      </c>
      <c r="E365" s="16">
        <v>7</v>
      </c>
      <c r="F365" s="59">
        <f>SUM(D365*E365)</f>
        <v>21</v>
      </c>
      <c r="G365" s="33">
        <v>37.03</v>
      </c>
      <c r="H365" s="49">
        <f t="shared" ref="H365:H370" si="44">SUM(F365*G365)</f>
        <v>777.63</v>
      </c>
      <c r="I365" s="121">
        <v>0</v>
      </c>
      <c r="J365" s="112">
        <f>SUM(D365*I365)</f>
        <v>0</v>
      </c>
      <c r="K365" s="6"/>
    </row>
    <row r="366" spans="1:12" s="42" customFormat="1" ht="11.25" customHeight="1" x14ac:dyDescent="0.2">
      <c r="A366" s="48" t="s">
        <v>63</v>
      </c>
      <c r="B366" s="118"/>
      <c r="C366" s="118"/>
      <c r="D366" s="103"/>
      <c r="E366" s="16">
        <v>8</v>
      </c>
      <c r="F366" s="59">
        <f>SUM(D365*E366)</f>
        <v>24</v>
      </c>
      <c r="G366" s="15">
        <v>37.03</v>
      </c>
      <c r="H366" s="97">
        <f t="shared" si="44"/>
        <v>888.72</v>
      </c>
      <c r="I366" s="122"/>
      <c r="J366" s="113"/>
      <c r="K366" s="6"/>
    </row>
    <row r="367" spans="1:12" s="42" customFormat="1" ht="11.25" customHeight="1" x14ac:dyDescent="0.2">
      <c r="A367" s="48" t="s">
        <v>64</v>
      </c>
      <c r="B367" s="117">
        <v>8</v>
      </c>
      <c r="C367" s="117">
        <v>1</v>
      </c>
      <c r="D367" s="105">
        <f>SUM(B367*C367)</f>
        <v>8</v>
      </c>
      <c r="E367" s="16">
        <v>7</v>
      </c>
      <c r="F367" s="59">
        <f>SUM(D367*E367)</f>
        <v>56</v>
      </c>
      <c r="G367" s="85">
        <v>121.84</v>
      </c>
      <c r="H367" s="97">
        <f t="shared" si="44"/>
        <v>6823.04</v>
      </c>
      <c r="I367" s="119">
        <v>0</v>
      </c>
      <c r="J367" s="114">
        <f>SUM(D367*I367)</f>
        <v>0</v>
      </c>
      <c r="K367" s="6"/>
    </row>
    <row r="368" spans="1:12" s="42" customFormat="1" ht="11.25" customHeight="1" x14ac:dyDescent="0.2">
      <c r="A368" s="48" t="s">
        <v>65</v>
      </c>
      <c r="B368" s="118"/>
      <c r="C368" s="118"/>
      <c r="D368" s="103"/>
      <c r="E368" s="16">
        <v>8</v>
      </c>
      <c r="F368" s="59">
        <f>SUM(D367*E368)</f>
        <v>64</v>
      </c>
      <c r="G368" s="85">
        <v>121.84</v>
      </c>
      <c r="H368" s="97">
        <f t="shared" si="44"/>
        <v>7797.76</v>
      </c>
      <c r="I368" s="120"/>
      <c r="J368" s="115"/>
      <c r="K368" s="6"/>
    </row>
    <row r="369" spans="1:12" s="42" customFormat="1" ht="11.25" customHeight="1" x14ac:dyDescent="0.2">
      <c r="A369" s="48" t="s">
        <v>66</v>
      </c>
      <c r="B369" s="117">
        <v>4</v>
      </c>
      <c r="C369" s="117">
        <v>1</v>
      </c>
      <c r="D369" s="105">
        <f>SUM(B369*C369)</f>
        <v>4</v>
      </c>
      <c r="E369" s="16">
        <v>7</v>
      </c>
      <c r="F369" s="59">
        <f>SUM(D369*E369)</f>
        <v>28</v>
      </c>
      <c r="G369" s="15">
        <v>51.66</v>
      </c>
      <c r="H369" s="97">
        <f t="shared" si="44"/>
        <v>1446.48</v>
      </c>
      <c r="I369" s="119">
        <v>0</v>
      </c>
      <c r="J369" s="108">
        <f>SUM(D369*I369)</f>
        <v>0</v>
      </c>
      <c r="K369" s="6"/>
    </row>
    <row r="370" spans="1:12" s="42" customFormat="1" ht="11.25" customHeight="1" x14ac:dyDescent="0.2">
      <c r="A370" s="48" t="s">
        <v>67</v>
      </c>
      <c r="B370" s="118"/>
      <c r="C370" s="118"/>
      <c r="D370" s="103"/>
      <c r="E370" s="16">
        <v>8</v>
      </c>
      <c r="F370" s="59">
        <f>SUM(D369*E370)</f>
        <v>32</v>
      </c>
      <c r="G370" s="15">
        <v>51.66</v>
      </c>
      <c r="H370" s="97">
        <f t="shared" si="44"/>
        <v>1653.12</v>
      </c>
      <c r="I370" s="120"/>
      <c r="J370" s="109"/>
      <c r="K370" s="6"/>
    </row>
    <row r="371" spans="1:12" s="45" customFormat="1" ht="11.25" x14ac:dyDescent="0.2">
      <c r="A371" s="81" t="s">
        <v>9</v>
      </c>
      <c r="B371" s="13">
        <f>SUM(B365:B370)</f>
        <v>15</v>
      </c>
      <c r="C371" s="29"/>
      <c r="D371" s="93">
        <f>SUM(D365:D370)</f>
        <v>15</v>
      </c>
      <c r="E371" s="96"/>
      <c r="F371" s="93">
        <f>SUM(F365:F370)</f>
        <v>225</v>
      </c>
      <c r="G371" s="30"/>
      <c r="H371" s="98">
        <f>SUM(H365:H370)</f>
        <v>19386.75</v>
      </c>
      <c r="I371" s="30"/>
      <c r="J371" s="95">
        <f>SUM(J365:J370)</f>
        <v>0</v>
      </c>
      <c r="K371" s="21">
        <v>0.75</v>
      </c>
      <c r="L371" s="54">
        <f>SUM(D371*K371*61.74)</f>
        <v>694.58</v>
      </c>
    </row>
    <row r="372" spans="1:12" s="39" customFormat="1" ht="11.25" x14ac:dyDescent="0.2">
      <c r="A372" s="24" t="s">
        <v>39</v>
      </c>
      <c r="B372" s="66"/>
      <c r="C372" s="66"/>
      <c r="D372" s="66"/>
      <c r="E372" s="62"/>
      <c r="F372" s="66"/>
      <c r="G372" s="34"/>
      <c r="H372" s="34"/>
      <c r="I372" s="34"/>
      <c r="J372" s="34"/>
      <c r="K372" s="34"/>
      <c r="L372" s="34"/>
    </row>
    <row r="373" spans="1:12" s="42" customFormat="1" ht="11.25" customHeight="1" x14ac:dyDescent="0.2">
      <c r="A373" s="40" t="s">
        <v>6</v>
      </c>
      <c r="B373" s="64">
        <v>0</v>
      </c>
      <c r="C373" s="6">
        <v>2</v>
      </c>
      <c r="D373" s="59">
        <f>SUM(B373*C373)</f>
        <v>0</v>
      </c>
      <c r="E373" s="19">
        <v>0.25</v>
      </c>
      <c r="F373" s="59">
        <f>SUM(D373*E373)</f>
        <v>0</v>
      </c>
      <c r="G373" s="4">
        <v>37.03</v>
      </c>
      <c r="H373" s="41">
        <f>SUM(F373*G373)</f>
        <v>0</v>
      </c>
      <c r="I373" s="5">
        <v>0</v>
      </c>
      <c r="J373" s="77">
        <f>SUM(D373*I373)</f>
        <v>0</v>
      </c>
      <c r="K373" s="6"/>
    </row>
    <row r="374" spans="1:12" s="42" customFormat="1" ht="11.25" x14ac:dyDescent="0.2">
      <c r="A374" s="40" t="s">
        <v>7</v>
      </c>
      <c r="B374" s="64">
        <v>0</v>
      </c>
      <c r="C374" s="6">
        <v>2</v>
      </c>
      <c r="D374" s="59">
        <f>SUM(B374*C374)</f>
        <v>0</v>
      </c>
      <c r="E374" s="19">
        <v>0.25</v>
      </c>
      <c r="F374" s="59">
        <f>SUM(D374*E374)</f>
        <v>0</v>
      </c>
      <c r="G374" s="7">
        <v>34.770000000000003</v>
      </c>
      <c r="H374" s="43">
        <f>SUM(F374*G374)</f>
        <v>0</v>
      </c>
      <c r="I374" s="7">
        <v>0</v>
      </c>
      <c r="J374" s="78">
        <f>SUM(D374*I374)</f>
        <v>0</v>
      </c>
      <c r="K374" s="6"/>
    </row>
    <row r="375" spans="1:12" s="42" customFormat="1" ht="11.25" x14ac:dyDescent="0.2">
      <c r="A375" s="40" t="s">
        <v>8</v>
      </c>
      <c r="B375" s="83">
        <v>250</v>
      </c>
      <c r="C375" s="6">
        <v>2</v>
      </c>
      <c r="D375" s="60">
        <f>SUM(B375*C375)</f>
        <v>500</v>
      </c>
      <c r="E375" s="19">
        <v>0.25</v>
      </c>
      <c r="F375" s="60">
        <f>SUM(D375*E375)</f>
        <v>125</v>
      </c>
      <c r="G375" s="31">
        <v>51.66</v>
      </c>
      <c r="H375" s="44">
        <f>SUM(F375*G375)</f>
        <v>6457.5</v>
      </c>
      <c r="I375" s="31">
        <v>0</v>
      </c>
      <c r="J375" s="79">
        <f>SUM(D375*I375)</f>
        <v>0</v>
      </c>
      <c r="K375" s="6"/>
    </row>
    <row r="376" spans="1:12" s="45" customFormat="1" ht="11.25" x14ac:dyDescent="0.2">
      <c r="A376" s="45" t="s">
        <v>9</v>
      </c>
      <c r="B376" s="26">
        <f>SUM(B373:B375)</f>
        <v>250</v>
      </c>
      <c r="C376" s="65"/>
      <c r="D376" s="61">
        <f>SUM(D373:D375)</f>
        <v>500</v>
      </c>
      <c r="E376" s="27"/>
      <c r="F376" s="61">
        <f>SUM(F373:F375)</f>
        <v>125</v>
      </c>
      <c r="G376" s="28"/>
      <c r="H376" s="46">
        <f>SUM(H373:H375)</f>
        <v>6457.5</v>
      </c>
      <c r="I376" s="28"/>
      <c r="J376" s="80">
        <f>SUM(J373:J375)</f>
        <v>0</v>
      </c>
      <c r="K376" s="8">
        <v>0.5</v>
      </c>
      <c r="L376" s="47">
        <f>SUM(D376*K376*61.74)</f>
        <v>15435</v>
      </c>
    </row>
    <row r="377" spans="1:12" s="24" customFormat="1" ht="11.25" x14ac:dyDescent="0.2">
      <c r="A377" s="24" t="s">
        <v>40</v>
      </c>
      <c r="B377" s="66"/>
      <c r="C377" s="66"/>
      <c r="D377" s="66"/>
      <c r="E377" s="62"/>
      <c r="F377" s="66"/>
      <c r="G377" s="34"/>
      <c r="H377" s="34"/>
      <c r="I377" s="34"/>
      <c r="J377" s="34"/>
      <c r="K377" s="34"/>
      <c r="L377" s="34"/>
    </row>
    <row r="378" spans="1:12" s="42" customFormat="1" ht="11.25" customHeight="1" x14ac:dyDescent="0.2">
      <c r="A378" s="40" t="s">
        <v>62</v>
      </c>
      <c r="B378" s="102">
        <v>0</v>
      </c>
      <c r="C378" s="104">
        <v>1</v>
      </c>
      <c r="D378" s="105">
        <f>SUM(B378*C378)</f>
        <v>0</v>
      </c>
      <c r="E378" s="19">
        <v>3.5</v>
      </c>
      <c r="F378" s="59">
        <f>SUM(D378*E378)</f>
        <v>0</v>
      </c>
      <c r="G378" s="4">
        <v>37.03</v>
      </c>
      <c r="H378" s="41">
        <f t="shared" ref="H378:H383" si="45">SUM(F378*G378)</f>
        <v>0</v>
      </c>
      <c r="I378" s="110">
        <v>0</v>
      </c>
      <c r="J378" s="112">
        <f>SUM(D378*I378)</f>
        <v>0</v>
      </c>
      <c r="K378" s="6"/>
    </row>
    <row r="379" spans="1:12" s="42" customFormat="1" ht="11.25" customHeight="1" x14ac:dyDescent="0.2">
      <c r="A379" s="40" t="s">
        <v>63</v>
      </c>
      <c r="B379" s="116"/>
      <c r="C379" s="103"/>
      <c r="D379" s="103"/>
      <c r="E379" s="19">
        <v>0.5</v>
      </c>
      <c r="F379" s="59">
        <f>SUM(D378*E379)</f>
        <v>0</v>
      </c>
      <c r="G379" s="7">
        <v>37.03</v>
      </c>
      <c r="H379" s="90">
        <f t="shared" si="45"/>
        <v>0</v>
      </c>
      <c r="I379" s="111"/>
      <c r="J379" s="113"/>
      <c r="K379" s="6"/>
    </row>
    <row r="380" spans="1:12" s="42" customFormat="1" ht="11.25" customHeight="1" x14ac:dyDescent="0.2">
      <c r="A380" s="40" t="s">
        <v>64</v>
      </c>
      <c r="B380" s="102">
        <v>0</v>
      </c>
      <c r="C380" s="104">
        <v>1</v>
      </c>
      <c r="D380" s="105">
        <f>SUM(B380*C380)</f>
        <v>0</v>
      </c>
      <c r="E380" s="19">
        <v>3.5</v>
      </c>
      <c r="F380" s="59">
        <f>SUM(D380*E380)</f>
        <v>0</v>
      </c>
      <c r="G380" s="7">
        <v>34.770000000000003</v>
      </c>
      <c r="H380" s="90">
        <f t="shared" si="45"/>
        <v>0</v>
      </c>
      <c r="I380" s="106">
        <v>0</v>
      </c>
      <c r="J380" s="114">
        <f>SUM(D380*I380)</f>
        <v>0</v>
      </c>
      <c r="K380" s="6"/>
    </row>
    <row r="381" spans="1:12" s="42" customFormat="1" ht="11.25" customHeight="1" x14ac:dyDescent="0.2">
      <c r="A381" s="40" t="s">
        <v>65</v>
      </c>
      <c r="B381" s="116"/>
      <c r="C381" s="103"/>
      <c r="D381" s="103"/>
      <c r="E381" s="19">
        <v>0.5</v>
      </c>
      <c r="F381" s="59">
        <f>SUM(D380*E381)</f>
        <v>0</v>
      </c>
      <c r="G381" s="7">
        <v>34.770000000000003</v>
      </c>
      <c r="H381" s="90">
        <f t="shared" si="45"/>
        <v>0</v>
      </c>
      <c r="I381" s="107"/>
      <c r="J381" s="115"/>
      <c r="K381" s="6"/>
    </row>
    <row r="382" spans="1:12" s="42" customFormat="1" ht="11.25" customHeight="1" x14ac:dyDescent="0.2">
      <c r="A382" s="40" t="s">
        <v>66</v>
      </c>
      <c r="B382" s="102">
        <v>20</v>
      </c>
      <c r="C382" s="104">
        <v>1</v>
      </c>
      <c r="D382" s="105">
        <f>SUM(B382*C382)</f>
        <v>20</v>
      </c>
      <c r="E382" s="19">
        <v>3.5</v>
      </c>
      <c r="F382" s="59">
        <f>SUM(D382*E382)</f>
        <v>70</v>
      </c>
      <c r="G382" s="7">
        <v>51.66</v>
      </c>
      <c r="H382" s="90">
        <f t="shared" si="45"/>
        <v>3616.2</v>
      </c>
      <c r="I382" s="106">
        <v>0</v>
      </c>
      <c r="J382" s="108">
        <f>SUM(D382*I382)</f>
        <v>0</v>
      </c>
      <c r="K382" s="6"/>
    </row>
    <row r="383" spans="1:12" s="42" customFormat="1" ht="11.25" customHeight="1" x14ac:dyDescent="0.2">
      <c r="A383" s="40" t="s">
        <v>67</v>
      </c>
      <c r="B383" s="116"/>
      <c r="C383" s="103"/>
      <c r="D383" s="103"/>
      <c r="E383" s="19">
        <v>0.5</v>
      </c>
      <c r="F383" s="59">
        <f>SUM(D382*E383)</f>
        <v>10</v>
      </c>
      <c r="G383" s="7">
        <v>51.66</v>
      </c>
      <c r="H383" s="90">
        <f t="shared" si="45"/>
        <v>516.6</v>
      </c>
      <c r="I383" s="107"/>
      <c r="J383" s="109"/>
      <c r="K383" s="6"/>
    </row>
    <row r="384" spans="1:12" s="45" customFormat="1" ht="11.25" x14ac:dyDescent="0.2">
      <c r="A384" s="45" t="s">
        <v>9</v>
      </c>
      <c r="B384" s="92">
        <f>SUM(B378:B383)</f>
        <v>20</v>
      </c>
      <c r="C384" s="65"/>
      <c r="D384" s="93">
        <f>SUM(D378:D383)</f>
        <v>20</v>
      </c>
      <c r="E384" s="27"/>
      <c r="F384" s="93">
        <f>SUM(F378:F383)</f>
        <v>80</v>
      </c>
      <c r="G384" s="28"/>
      <c r="H384" s="94">
        <f>SUM(H378:H383)</f>
        <v>4132.8</v>
      </c>
      <c r="I384" s="28"/>
      <c r="J384" s="95">
        <f>SUM(J378:J383)</f>
        <v>0</v>
      </c>
      <c r="K384" s="91">
        <v>2</v>
      </c>
      <c r="L384" s="47">
        <f>SUM(D384*K384*61.74)</f>
        <v>2469.6</v>
      </c>
    </row>
    <row r="385" spans="1:12" s="24" customFormat="1" ht="11.25" x14ac:dyDescent="0.2">
      <c r="A385" s="24" t="s">
        <v>76</v>
      </c>
      <c r="B385" s="66"/>
      <c r="C385" s="66"/>
      <c r="D385" s="66"/>
      <c r="E385" s="62"/>
      <c r="F385" s="66"/>
      <c r="G385" s="34"/>
      <c r="H385" s="34"/>
      <c r="I385" s="34"/>
      <c r="J385" s="34"/>
      <c r="K385" s="34"/>
      <c r="L385" s="34"/>
    </row>
    <row r="386" spans="1:12" s="42" customFormat="1" ht="11.25" customHeight="1" x14ac:dyDescent="0.2">
      <c r="A386" s="40" t="s">
        <v>62</v>
      </c>
      <c r="B386" s="102">
        <v>0</v>
      </c>
      <c r="C386" s="104">
        <v>1</v>
      </c>
      <c r="D386" s="105">
        <f>SUM(B386*C386)</f>
        <v>0</v>
      </c>
      <c r="E386" s="19">
        <v>1</v>
      </c>
      <c r="F386" s="59">
        <f>SUM(D386*E386)</f>
        <v>0</v>
      </c>
      <c r="G386" s="4">
        <v>37.03</v>
      </c>
      <c r="H386" s="41">
        <f t="shared" ref="H386:H391" si="46">SUM(F386*G386)</f>
        <v>0</v>
      </c>
      <c r="I386" s="110">
        <v>0</v>
      </c>
      <c r="J386" s="112">
        <f>SUM(D386*I386)</f>
        <v>0</v>
      </c>
      <c r="K386" s="6"/>
    </row>
    <row r="387" spans="1:12" s="42" customFormat="1" ht="11.25" customHeight="1" x14ac:dyDescent="0.2">
      <c r="A387" s="40" t="s">
        <v>63</v>
      </c>
      <c r="B387" s="116"/>
      <c r="C387" s="103"/>
      <c r="D387" s="103"/>
      <c r="E387" s="19">
        <v>0.25</v>
      </c>
      <c r="F387" s="59">
        <f>SUM(D386*E387)</f>
        <v>0</v>
      </c>
      <c r="G387" s="7">
        <v>37.03</v>
      </c>
      <c r="H387" s="90">
        <f t="shared" si="46"/>
        <v>0</v>
      </c>
      <c r="I387" s="111"/>
      <c r="J387" s="113"/>
      <c r="K387" s="6"/>
    </row>
    <row r="388" spans="1:12" s="42" customFormat="1" ht="11.25" customHeight="1" x14ac:dyDescent="0.2">
      <c r="A388" s="40" t="s">
        <v>64</v>
      </c>
      <c r="B388" s="102">
        <v>0</v>
      </c>
      <c r="C388" s="104">
        <v>1</v>
      </c>
      <c r="D388" s="105">
        <f>SUM(B388*C388)</f>
        <v>0</v>
      </c>
      <c r="E388" s="19">
        <v>1</v>
      </c>
      <c r="F388" s="59">
        <f>SUM(D388*E388)</f>
        <v>0</v>
      </c>
      <c r="G388" s="7">
        <v>34.770000000000003</v>
      </c>
      <c r="H388" s="90">
        <f t="shared" si="46"/>
        <v>0</v>
      </c>
      <c r="I388" s="106">
        <v>0</v>
      </c>
      <c r="J388" s="114">
        <f>SUM(D388*I388)</f>
        <v>0</v>
      </c>
      <c r="K388" s="6"/>
    </row>
    <row r="389" spans="1:12" s="42" customFormat="1" ht="11.25" customHeight="1" x14ac:dyDescent="0.2">
      <c r="A389" s="40" t="s">
        <v>65</v>
      </c>
      <c r="B389" s="116"/>
      <c r="C389" s="103"/>
      <c r="D389" s="103"/>
      <c r="E389" s="19">
        <v>0.25</v>
      </c>
      <c r="F389" s="59">
        <f>SUM(D388*E389)</f>
        <v>0</v>
      </c>
      <c r="G389" s="7">
        <v>34.770000000000003</v>
      </c>
      <c r="H389" s="90">
        <f t="shared" si="46"/>
        <v>0</v>
      </c>
      <c r="I389" s="107"/>
      <c r="J389" s="115"/>
      <c r="K389" s="6"/>
    </row>
    <row r="390" spans="1:12" s="42" customFormat="1" ht="11.25" customHeight="1" x14ac:dyDescent="0.2">
      <c r="A390" s="40" t="s">
        <v>66</v>
      </c>
      <c r="B390" s="102">
        <v>30</v>
      </c>
      <c r="C390" s="104">
        <v>1</v>
      </c>
      <c r="D390" s="105">
        <f>SUM(B390*C390)</f>
        <v>30</v>
      </c>
      <c r="E390" s="19">
        <v>1</v>
      </c>
      <c r="F390" s="59">
        <f>SUM(D390*E390)</f>
        <v>30</v>
      </c>
      <c r="G390" s="7">
        <v>51.66</v>
      </c>
      <c r="H390" s="90">
        <f t="shared" si="46"/>
        <v>1549.8</v>
      </c>
      <c r="I390" s="106">
        <v>0</v>
      </c>
      <c r="J390" s="108">
        <f>SUM(D390*I390)</f>
        <v>0</v>
      </c>
      <c r="K390" s="6"/>
    </row>
    <row r="391" spans="1:12" s="42" customFormat="1" ht="11.25" customHeight="1" x14ac:dyDescent="0.2">
      <c r="A391" s="40" t="s">
        <v>67</v>
      </c>
      <c r="B391" s="116"/>
      <c r="C391" s="103"/>
      <c r="D391" s="103"/>
      <c r="E391" s="19">
        <v>0.25</v>
      </c>
      <c r="F391" s="59">
        <f>SUM(D390*E391)</f>
        <v>8</v>
      </c>
      <c r="G391" s="7">
        <v>51.66</v>
      </c>
      <c r="H391" s="90">
        <f t="shared" si="46"/>
        <v>413.28</v>
      </c>
      <c r="I391" s="107"/>
      <c r="J391" s="109"/>
      <c r="K391" s="6"/>
    </row>
    <row r="392" spans="1:12" s="45" customFormat="1" ht="11.25" x14ac:dyDescent="0.2">
      <c r="A392" s="45" t="s">
        <v>9</v>
      </c>
      <c r="B392" s="92">
        <f>SUM(B386:B391)</f>
        <v>30</v>
      </c>
      <c r="C392" s="65"/>
      <c r="D392" s="93">
        <f>SUM(D386:D391)</f>
        <v>30</v>
      </c>
      <c r="E392" s="27"/>
      <c r="F392" s="93">
        <f>SUM(F386:F391)</f>
        <v>38</v>
      </c>
      <c r="G392" s="28"/>
      <c r="H392" s="94">
        <f>SUM(H386:H391)</f>
        <v>1963.08</v>
      </c>
      <c r="I392" s="28"/>
      <c r="J392" s="95">
        <f>SUM(J386:J391)</f>
        <v>0</v>
      </c>
      <c r="K392" s="91">
        <v>2</v>
      </c>
      <c r="L392" s="47">
        <f>SUM(D392*K392*61.74)</f>
        <v>3704.4</v>
      </c>
    </row>
    <row r="393" spans="1:12" s="101" customFormat="1" ht="12" x14ac:dyDescent="0.25">
      <c r="A393" s="99" t="s">
        <v>10</v>
      </c>
      <c r="B393" s="100">
        <f>SUM(B9,B17,B25,B33,B41,B49,B57,B65,B73,B81,B89,B97,B105,B113,B121,B129,B137,B145,B153,B161,B169,B177,B185,B193,B201,B209,B217,B225,B233,B241,B249,B257,B265,B273,B281,B286,B291,B299,B307,B315,B323,B331,B339,B347,B355,B363,B371,B376,B384,B392)</f>
        <v>4068</v>
      </c>
      <c r="C393" s="73"/>
      <c r="D393" s="100">
        <f>SUM(D9,D17,D25,D33,D41,D49,D57,D65,D73,D81,D89,D97,D105,D113,D121,D129,D137,D145,D153,D161,D169,D177,D185,D193,D201,D209,D217,D225,D233,D241,D249,D257,D265,D273,D281,D286,D291,D299,D307,D315,D323,D331,D339,D347,D355,D363,D371,D376,D384,D392)</f>
        <v>4318</v>
      </c>
      <c r="E393" s="74"/>
      <c r="F393" s="100">
        <f>SUM(F9,F17,F25,F33,F41,F49,F57,F65,F73,F81,F89,F97,F105,F113,F121,F129,F137,F145,F153,F161,F169,F177,F185,F193,F201,F209,F217,F225,F233,F241,F249,F257,F265,F273,F281,F286,F291,F299,F307,F315,F323,F331,F339,F347,F355,F363,F371,F376,F384,F392)</f>
        <v>25894</v>
      </c>
      <c r="G393" s="75"/>
      <c r="H393" s="84">
        <f>SUM(H9,H17,H25,H33,H41,H49,H57,H65,H73,H81,H89,H97,H105,H113,H121,H129,H137,H145,H153,H161,H169,H177,H185,H193,H201,H209,H217,H225,H233,H241,H249,H257,H265,H273,H281,H286,H291,H299,H307,H315,H323,H331,H339,H347,H355,H363,H371,H376,H384,H392)</f>
        <v>2480335.31</v>
      </c>
      <c r="I393" s="75"/>
      <c r="J393" s="84">
        <f>SUM(J9,J17,J25,J33,J41,J49,J57,J65,J73,J81,J89,J97,J105,J113,J121,J129,J137,J145,J153,J161,J169,J177,J185,J193,J201,J209,J217,J225,J233,J241,J249,J257,J265,J273,J281,J286,J291,J299,J307,J315,J323,J331,J339,J347,J355,J363,J371,J376,J384,J392)</f>
        <v>1369200</v>
      </c>
      <c r="K393" s="76"/>
      <c r="L393" s="84">
        <f>SUM(L9,L17,L25,L33,L41,L49,L57,L65,L73,L81,L89,L97,L105,L113,L121,L129,L137,L145,L153,L161,L169,L177,L185,L193,L201,L209,L217,L225,L233,L241,L249,L257,L265,L273,L281,L286,L291,L299,L307,L315,L323,L331,L339,L347,L355,L363,L371,L376,L384,L392)</f>
        <v>1289177.52</v>
      </c>
    </row>
    <row r="394" spans="1:12" ht="14.25" x14ac:dyDescent="0.2">
      <c r="A394" s="22" t="s">
        <v>16</v>
      </c>
      <c r="B394" s="68"/>
      <c r="C394" s="68"/>
      <c r="D394" s="68"/>
      <c r="E394" s="63"/>
      <c r="F394" s="68"/>
      <c r="G394" s="35"/>
      <c r="H394" s="35"/>
      <c r="I394" s="35"/>
      <c r="J394" s="35"/>
      <c r="K394" s="35"/>
      <c r="L394" s="35"/>
    </row>
    <row r="396" spans="1:12" ht="11.25" customHeight="1" x14ac:dyDescent="0.2">
      <c r="A396" s="37" t="s">
        <v>41</v>
      </c>
      <c r="B396" s="69"/>
      <c r="C396" s="70"/>
    </row>
    <row r="397" spans="1:12" x14ac:dyDescent="0.2">
      <c r="A397" s="38" t="s">
        <v>18</v>
      </c>
      <c r="B397" s="71"/>
      <c r="C397" s="72"/>
    </row>
    <row r="398" spans="1:12" ht="14.25" x14ac:dyDescent="0.2">
      <c r="A398" s="86" t="s">
        <v>17</v>
      </c>
      <c r="B398" s="87"/>
      <c r="C398" s="88"/>
    </row>
  </sheetData>
  <mergeCells count="705">
    <mergeCell ref="B69:B70"/>
    <mergeCell ref="C69:C70"/>
    <mergeCell ref="D69:D70"/>
    <mergeCell ref="I69:I70"/>
    <mergeCell ref="J69:J70"/>
    <mergeCell ref="B71:B72"/>
    <mergeCell ref="C71:C72"/>
    <mergeCell ref="D71:D72"/>
    <mergeCell ref="I71:I72"/>
    <mergeCell ref="J71:J72"/>
    <mergeCell ref="B63:B64"/>
    <mergeCell ref="C63:C64"/>
    <mergeCell ref="D63:D64"/>
    <mergeCell ref="I63:I64"/>
    <mergeCell ref="J63:J64"/>
    <mergeCell ref="B67:B68"/>
    <mergeCell ref="C67:C68"/>
    <mergeCell ref="D67:D68"/>
    <mergeCell ref="I67:I68"/>
    <mergeCell ref="J67:J68"/>
    <mergeCell ref="B59:B60"/>
    <mergeCell ref="C59:C60"/>
    <mergeCell ref="D59:D60"/>
    <mergeCell ref="I59:I60"/>
    <mergeCell ref="J59:J60"/>
    <mergeCell ref="B61:B62"/>
    <mergeCell ref="C61:C62"/>
    <mergeCell ref="D61:D62"/>
    <mergeCell ref="I61:I62"/>
    <mergeCell ref="J61:J62"/>
    <mergeCell ref="B15:B16"/>
    <mergeCell ref="C15:C16"/>
    <mergeCell ref="D15:D16"/>
    <mergeCell ref="I15:I16"/>
    <mergeCell ref="J15:J16"/>
    <mergeCell ref="B3:B4"/>
    <mergeCell ref="C3:C4"/>
    <mergeCell ref="D3:D4"/>
    <mergeCell ref="I3:I4"/>
    <mergeCell ref="J3:J4"/>
    <mergeCell ref="B5:B6"/>
    <mergeCell ref="C5:C6"/>
    <mergeCell ref="D5:D6"/>
    <mergeCell ref="I5:I6"/>
    <mergeCell ref="J5:J6"/>
    <mergeCell ref="B7:B8"/>
    <mergeCell ref="C7:C8"/>
    <mergeCell ref="D7:D8"/>
    <mergeCell ref="I7:I8"/>
    <mergeCell ref="J7:J8"/>
    <mergeCell ref="B11:B12"/>
    <mergeCell ref="C11:C12"/>
    <mergeCell ref="D11:D12"/>
    <mergeCell ref="I11:I12"/>
    <mergeCell ref="J11:J12"/>
    <mergeCell ref="B13:B14"/>
    <mergeCell ref="C13:C14"/>
    <mergeCell ref="D13:D14"/>
    <mergeCell ref="I13:I14"/>
    <mergeCell ref="J13:J14"/>
    <mergeCell ref="J101:J102"/>
    <mergeCell ref="B103:B104"/>
    <mergeCell ref="C103:C104"/>
    <mergeCell ref="D103:D104"/>
    <mergeCell ref="I103:I104"/>
    <mergeCell ref="J103:J104"/>
    <mergeCell ref="B99:B100"/>
    <mergeCell ref="C99:C100"/>
    <mergeCell ref="D99:D100"/>
    <mergeCell ref="I99:I100"/>
    <mergeCell ref="J99:J100"/>
    <mergeCell ref="B101:B102"/>
    <mergeCell ref="C101:C102"/>
    <mergeCell ref="D101:D102"/>
    <mergeCell ref="I101:I102"/>
    <mergeCell ref="J93:J94"/>
    <mergeCell ref="B95:B96"/>
    <mergeCell ref="C95:C96"/>
    <mergeCell ref="D95:D96"/>
    <mergeCell ref="I95:I96"/>
    <mergeCell ref="J95:J96"/>
    <mergeCell ref="B91:B92"/>
    <mergeCell ref="C91:C92"/>
    <mergeCell ref="D91:D92"/>
    <mergeCell ref="I91:I92"/>
    <mergeCell ref="J91:J92"/>
    <mergeCell ref="B93:B94"/>
    <mergeCell ref="C93:C94"/>
    <mergeCell ref="D93:D94"/>
    <mergeCell ref="I93:I94"/>
    <mergeCell ref="J85:J86"/>
    <mergeCell ref="B87:B88"/>
    <mergeCell ref="C87:C88"/>
    <mergeCell ref="D87:D88"/>
    <mergeCell ref="I87:I88"/>
    <mergeCell ref="J87:J88"/>
    <mergeCell ref="B83:B84"/>
    <mergeCell ref="C83:C84"/>
    <mergeCell ref="D83:D84"/>
    <mergeCell ref="I83:I84"/>
    <mergeCell ref="J83:J84"/>
    <mergeCell ref="B85:B86"/>
    <mergeCell ref="C85:C86"/>
    <mergeCell ref="D85:D86"/>
    <mergeCell ref="I85:I86"/>
    <mergeCell ref="J77:J78"/>
    <mergeCell ref="B79:B80"/>
    <mergeCell ref="C79:C80"/>
    <mergeCell ref="D79:D80"/>
    <mergeCell ref="I79:I80"/>
    <mergeCell ref="J79:J80"/>
    <mergeCell ref="B75:B76"/>
    <mergeCell ref="C75:C76"/>
    <mergeCell ref="D75:D76"/>
    <mergeCell ref="I75:I76"/>
    <mergeCell ref="J75:J76"/>
    <mergeCell ref="B77:B78"/>
    <mergeCell ref="C77:C78"/>
    <mergeCell ref="D77:D78"/>
    <mergeCell ref="I77:I78"/>
    <mergeCell ref="B55:B56"/>
    <mergeCell ref="C55:C56"/>
    <mergeCell ref="D55:D56"/>
    <mergeCell ref="I55:I56"/>
    <mergeCell ref="J55:J56"/>
    <mergeCell ref="J51:J52"/>
    <mergeCell ref="B53:B54"/>
    <mergeCell ref="C53:C54"/>
    <mergeCell ref="D53:D54"/>
    <mergeCell ref="I53:I54"/>
    <mergeCell ref="J53:J54"/>
    <mergeCell ref="B51:B52"/>
    <mergeCell ref="C51:C52"/>
    <mergeCell ref="D51:D52"/>
    <mergeCell ref="I51:I52"/>
    <mergeCell ref="C47:C48"/>
    <mergeCell ref="D47:D48"/>
    <mergeCell ref="I43:I44"/>
    <mergeCell ref="I45:I46"/>
    <mergeCell ref="I47:I48"/>
    <mergeCell ref="J43:J44"/>
    <mergeCell ref="J45:J46"/>
    <mergeCell ref="J47:J48"/>
    <mergeCell ref="B43:B44"/>
    <mergeCell ref="C43:C44"/>
    <mergeCell ref="D43:D44"/>
    <mergeCell ref="B45:B46"/>
    <mergeCell ref="C45:C46"/>
    <mergeCell ref="D45:D46"/>
    <mergeCell ref="B47:B48"/>
    <mergeCell ref="B107:B108"/>
    <mergeCell ref="C107:C108"/>
    <mergeCell ref="D107:D108"/>
    <mergeCell ref="I107:I108"/>
    <mergeCell ref="J107:J108"/>
    <mergeCell ref="B109:B110"/>
    <mergeCell ref="C109:C110"/>
    <mergeCell ref="D109:D110"/>
    <mergeCell ref="I109:I110"/>
    <mergeCell ref="J109:J110"/>
    <mergeCell ref="B111:B112"/>
    <mergeCell ref="C111:C112"/>
    <mergeCell ref="D111:D112"/>
    <mergeCell ref="I111:I112"/>
    <mergeCell ref="J111:J112"/>
    <mergeCell ref="B115:B116"/>
    <mergeCell ref="C115:C116"/>
    <mergeCell ref="D115:D116"/>
    <mergeCell ref="I115:I116"/>
    <mergeCell ref="J115:J116"/>
    <mergeCell ref="B117:B118"/>
    <mergeCell ref="C117:C118"/>
    <mergeCell ref="D117:D118"/>
    <mergeCell ref="I117:I118"/>
    <mergeCell ref="J117:J118"/>
    <mergeCell ref="B119:B120"/>
    <mergeCell ref="C119:C120"/>
    <mergeCell ref="D119:D120"/>
    <mergeCell ref="I119:I120"/>
    <mergeCell ref="J119:J120"/>
    <mergeCell ref="B123:B124"/>
    <mergeCell ref="C123:C124"/>
    <mergeCell ref="D123:D124"/>
    <mergeCell ref="I123:I124"/>
    <mergeCell ref="J123:J124"/>
    <mergeCell ref="B125:B126"/>
    <mergeCell ref="C125:C126"/>
    <mergeCell ref="D125:D126"/>
    <mergeCell ref="I125:I126"/>
    <mergeCell ref="J125:J126"/>
    <mergeCell ref="B127:B128"/>
    <mergeCell ref="C127:C128"/>
    <mergeCell ref="D127:D128"/>
    <mergeCell ref="I127:I128"/>
    <mergeCell ref="J127:J128"/>
    <mergeCell ref="B131:B132"/>
    <mergeCell ref="C131:C132"/>
    <mergeCell ref="D131:D132"/>
    <mergeCell ref="I131:I132"/>
    <mergeCell ref="J131:J132"/>
    <mergeCell ref="B133:B134"/>
    <mergeCell ref="C133:C134"/>
    <mergeCell ref="D133:D134"/>
    <mergeCell ref="I133:I134"/>
    <mergeCell ref="J133:J134"/>
    <mergeCell ref="B135:B136"/>
    <mergeCell ref="C135:C136"/>
    <mergeCell ref="D135:D136"/>
    <mergeCell ref="I135:I136"/>
    <mergeCell ref="J135:J136"/>
    <mergeCell ref="B139:B140"/>
    <mergeCell ref="C139:C140"/>
    <mergeCell ref="D139:D140"/>
    <mergeCell ref="I139:I140"/>
    <mergeCell ref="J139:J140"/>
    <mergeCell ref="B141:B142"/>
    <mergeCell ref="C141:C142"/>
    <mergeCell ref="D141:D142"/>
    <mergeCell ref="I141:I142"/>
    <mergeCell ref="J141:J142"/>
    <mergeCell ref="B143:B144"/>
    <mergeCell ref="C143:C144"/>
    <mergeCell ref="D143:D144"/>
    <mergeCell ref="I143:I144"/>
    <mergeCell ref="J143:J144"/>
    <mergeCell ref="B147:B148"/>
    <mergeCell ref="C147:C148"/>
    <mergeCell ref="D147:D148"/>
    <mergeCell ref="I147:I148"/>
    <mergeCell ref="J147:J148"/>
    <mergeCell ref="B149:B150"/>
    <mergeCell ref="C149:C150"/>
    <mergeCell ref="D149:D150"/>
    <mergeCell ref="I149:I150"/>
    <mergeCell ref="J149:J150"/>
    <mergeCell ref="B151:B152"/>
    <mergeCell ref="C151:C152"/>
    <mergeCell ref="D151:D152"/>
    <mergeCell ref="I151:I152"/>
    <mergeCell ref="J151:J152"/>
    <mergeCell ref="B155:B156"/>
    <mergeCell ref="C155:C156"/>
    <mergeCell ref="D155:D156"/>
    <mergeCell ref="I155:I156"/>
    <mergeCell ref="J155:J156"/>
    <mergeCell ref="B157:B158"/>
    <mergeCell ref="C157:C158"/>
    <mergeCell ref="D157:D158"/>
    <mergeCell ref="I157:I158"/>
    <mergeCell ref="J157:J158"/>
    <mergeCell ref="B159:B160"/>
    <mergeCell ref="C159:C160"/>
    <mergeCell ref="D159:D160"/>
    <mergeCell ref="I159:I160"/>
    <mergeCell ref="J159:J160"/>
    <mergeCell ref="B163:B164"/>
    <mergeCell ref="C163:C164"/>
    <mergeCell ref="D163:D164"/>
    <mergeCell ref="I163:I164"/>
    <mergeCell ref="J163:J164"/>
    <mergeCell ref="B165:B166"/>
    <mergeCell ref="C165:C166"/>
    <mergeCell ref="D165:D166"/>
    <mergeCell ref="I165:I166"/>
    <mergeCell ref="J165:J166"/>
    <mergeCell ref="B167:B168"/>
    <mergeCell ref="C167:C168"/>
    <mergeCell ref="D167:D168"/>
    <mergeCell ref="I167:I168"/>
    <mergeCell ref="J167:J168"/>
    <mergeCell ref="B171:B172"/>
    <mergeCell ref="C171:C172"/>
    <mergeCell ref="D171:D172"/>
    <mergeCell ref="I171:I172"/>
    <mergeCell ref="J171:J172"/>
    <mergeCell ref="B173:B174"/>
    <mergeCell ref="C173:C174"/>
    <mergeCell ref="D173:D174"/>
    <mergeCell ref="I173:I174"/>
    <mergeCell ref="J173:J174"/>
    <mergeCell ref="B175:B176"/>
    <mergeCell ref="C175:C176"/>
    <mergeCell ref="D175:D176"/>
    <mergeCell ref="I175:I176"/>
    <mergeCell ref="J175:J176"/>
    <mergeCell ref="B179:B180"/>
    <mergeCell ref="C179:C180"/>
    <mergeCell ref="D179:D180"/>
    <mergeCell ref="I179:I180"/>
    <mergeCell ref="J179:J180"/>
    <mergeCell ref="B181:B182"/>
    <mergeCell ref="C181:C182"/>
    <mergeCell ref="D181:D182"/>
    <mergeCell ref="I181:I182"/>
    <mergeCell ref="J181:J182"/>
    <mergeCell ref="B183:B184"/>
    <mergeCell ref="C183:C184"/>
    <mergeCell ref="D183:D184"/>
    <mergeCell ref="I183:I184"/>
    <mergeCell ref="J183:J184"/>
    <mergeCell ref="B187:B188"/>
    <mergeCell ref="C187:C188"/>
    <mergeCell ref="D187:D188"/>
    <mergeCell ref="I187:I188"/>
    <mergeCell ref="J187:J188"/>
    <mergeCell ref="B189:B190"/>
    <mergeCell ref="C189:C190"/>
    <mergeCell ref="D189:D190"/>
    <mergeCell ref="I189:I190"/>
    <mergeCell ref="J189:J190"/>
    <mergeCell ref="B191:B192"/>
    <mergeCell ref="C191:C192"/>
    <mergeCell ref="D191:D192"/>
    <mergeCell ref="I191:I192"/>
    <mergeCell ref="J191:J192"/>
    <mergeCell ref="B195:B196"/>
    <mergeCell ref="C195:C196"/>
    <mergeCell ref="D195:D196"/>
    <mergeCell ref="I195:I196"/>
    <mergeCell ref="J195:J196"/>
    <mergeCell ref="B197:B198"/>
    <mergeCell ref="C197:C198"/>
    <mergeCell ref="D197:D198"/>
    <mergeCell ref="I197:I198"/>
    <mergeCell ref="J197:J198"/>
    <mergeCell ref="B199:B200"/>
    <mergeCell ref="C199:C200"/>
    <mergeCell ref="D199:D200"/>
    <mergeCell ref="I199:I200"/>
    <mergeCell ref="J199:J200"/>
    <mergeCell ref="B203:B204"/>
    <mergeCell ref="C203:C204"/>
    <mergeCell ref="D203:D204"/>
    <mergeCell ref="I203:I204"/>
    <mergeCell ref="J203:J204"/>
    <mergeCell ref="B205:B206"/>
    <mergeCell ref="C205:C206"/>
    <mergeCell ref="D205:D206"/>
    <mergeCell ref="I205:I206"/>
    <mergeCell ref="J205:J206"/>
    <mergeCell ref="B207:B208"/>
    <mergeCell ref="C207:C208"/>
    <mergeCell ref="D207:D208"/>
    <mergeCell ref="I207:I208"/>
    <mergeCell ref="J207:J208"/>
    <mergeCell ref="B211:B212"/>
    <mergeCell ref="C211:C212"/>
    <mergeCell ref="D211:D212"/>
    <mergeCell ref="I211:I212"/>
    <mergeCell ref="J211:J212"/>
    <mergeCell ref="B213:B214"/>
    <mergeCell ref="C213:C214"/>
    <mergeCell ref="D213:D214"/>
    <mergeCell ref="I213:I214"/>
    <mergeCell ref="J213:J214"/>
    <mergeCell ref="B215:B216"/>
    <mergeCell ref="C215:C216"/>
    <mergeCell ref="D215:D216"/>
    <mergeCell ref="I215:I216"/>
    <mergeCell ref="J215:J216"/>
    <mergeCell ref="B219:B220"/>
    <mergeCell ref="C219:C220"/>
    <mergeCell ref="D219:D220"/>
    <mergeCell ref="I219:I220"/>
    <mergeCell ref="J219:J220"/>
    <mergeCell ref="B221:B222"/>
    <mergeCell ref="C221:C222"/>
    <mergeCell ref="D221:D222"/>
    <mergeCell ref="I221:I222"/>
    <mergeCell ref="J221:J222"/>
    <mergeCell ref="B223:B224"/>
    <mergeCell ref="C223:C224"/>
    <mergeCell ref="D223:D224"/>
    <mergeCell ref="I223:I224"/>
    <mergeCell ref="J223:J224"/>
    <mergeCell ref="B227:B228"/>
    <mergeCell ref="C227:C228"/>
    <mergeCell ref="D227:D228"/>
    <mergeCell ref="I227:I228"/>
    <mergeCell ref="J227:J228"/>
    <mergeCell ref="B229:B230"/>
    <mergeCell ref="C229:C230"/>
    <mergeCell ref="D229:D230"/>
    <mergeCell ref="I229:I230"/>
    <mergeCell ref="J229:J230"/>
    <mergeCell ref="B231:B232"/>
    <mergeCell ref="C231:C232"/>
    <mergeCell ref="D231:D232"/>
    <mergeCell ref="I231:I232"/>
    <mergeCell ref="J231:J232"/>
    <mergeCell ref="B235:B236"/>
    <mergeCell ref="C235:C236"/>
    <mergeCell ref="D235:D236"/>
    <mergeCell ref="I235:I236"/>
    <mergeCell ref="J235:J236"/>
    <mergeCell ref="B237:B238"/>
    <mergeCell ref="C237:C238"/>
    <mergeCell ref="D237:D238"/>
    <mergeCell ref="I237:I238"/>
    <mergeCell ref="J237:J238"/>
    <mergeCell ref="B239:B240"/>
    <mergeCell ref="C239:C240"/>
    <mergeCell ref="D239:D240"/>
    <mergeCell ref="I239:I240"/>
    <mergeCell ref="J239:J240"/>
    <mergeCell ref="B243:B244"/>
    <mergeCell ref="C243:C244"/>
    <mergeCell ref="D243:D244"/>
    <mergeCell ref="I243:I244"/>
    <mergeCell ref="J243:J244"/>
    <mergeCell ref="B245:B246"/>
    <mergeCell ref="C245:C246"/>
    <mergeCell ref="D245:D246"/>
    <mergeCell ref="I245:I246"/>
    <mergeCell ref="J245:J246"/>
    <mergeCell ref="B247:B248"/>
    <mergeCell ref="C247:C248"/>
    <mergeCell ref="D247:D248"/>
    <mergeCell ref="I247:I248"/>
    <mergeCell ref="J247:J248"/>
    <mergeCell ref="B251:B252"/>
    <mergeCell ref="C251:C252"/>
    <mergeCell ref="D251:D252"/>
    <mergeCell ref="I251:I252"/>
    <mergeCell ref="J251:J252"/>
    <mergeCell ref="B253:B254"/>
    <mergeCell ref="C253:C254"/>
    <mergeCell ref="D253:D254"/>
    <mergeCell ref="I253:I254"/>
    <mergeCell ref="J253:J254"/>
    <mergeCell ref="B255:B256"/>
    <mergeCell ref="C255:C256"/>
    <mergeCell ref="D255:D256"/>
    <mergeCell ref="I255:I256"/>
    <mergeCell ref="J255:J256"/>
    <mergeCell ref="B259:B260"/>
    <mergeCell ref="C259:C260"/>
    <mergeCell ref="D259:D260"/>
    <mergeCell ref="I259:I260"/>
    <mergeCell ref="J259:J260"/>
    <mergeCell ref="B261:B262"/>
    <mergeCell ref="C261:C262"/>
    <mergeCell ref="D261:D262"/>
    <mergeCell ref="I261:I262"/>
    <mergeCell ref="J261:J262"/>
    <mergeCell ref="B263:B264"/>
    <mergeCell ref="C263:C264"/>
    <mergeCell ref="D263:D264"/>
    <mergeCell ref="I263:I264"/>
    <mergeCell ref="J263:J264"/>
    <mergeCell ref="B267:B268"/>
    <mergeCell ref="C267:C268"/>
    <mergeCell ref="D267:D268"/>
    <mergeCell ref="I267:I268"/>
    <mergeCell ref="J267:J268"/>
    <mergeCell ref="B269:B270"/>
    <mergeCell ref="C269:C270"/>
    <mergeCell ref="D269:D270"/>
    <mergeCell ref="I269:I270"/>
    <mergeCell ref="J269:J270"/>
    <mergeCell ref="B271:B272"/>
    <mergeCell ref="C271:C272"/>
    <mergeCell ref="D271:D272"/>
    <mergeCell ref="I271:I272"/>
    <mergeCell ref="J271:J272"/>
    <mergeCell ref="B275:B276"/>
    <mergeCell ref="C275:C276"/>
    <mergeCell ref="D275:D276"/>
    <mergeCell ref="I275:I276"/>
    <mergeCell ref="J275:J276"/>
    <mergeCell ref="B277:B278"/>
    <mergeCell ref="C277:C278"/>
    <mergeCell ref="D277:D278"/>
    <mergeCell ref="I277:I278"/>
    <mergeCell ref="J277:J278"/>
    <mergeCell ref="B279:B280"/>
    <mergeCell ref="C279:C280"/>
    <mergeCell ref="D279:D280"/>
    <mergeCell ref="I279:I280"/>
    <mergeCell ref="J279:J280"/>
    <mergeCell ref="B293:B294"/>
    <mergeCell ref="C293:C294"/>
    <mergeCell ref="D293:D294"/>
    <mergeCell ref="I293:I294"/>
    <mergeCell ref="J293:J294"/>
    <mergeCell ref="B295:B296"/>
    <mergeCell ref="C295:C296"/>
    <mergeCell ref="D295:D296"/>
    <mergeCell ref="I295:I296"/>
    <mergeCell ref="J295:J296"/>
    <mergeCell ref="B297:B298"/>
    <mergeCell ref="C297:C298"/>
    <mergeCell ref="D297:D298"/>
    <mergeCell ref="I297:I298"/>
    <mergeCell ref="J297:J298"/>
    <mergeCell ref="B301:B302"/>
    <mergeCell ref="C301:C302"/>
    <mergeCell ref="D301:D302"/>
    <mergeCell ref="I301:I302"/>
    <mergeCell ref="J301:J302"/>
    <mergeCell ref="B303:B304"/>
    <mergeCell ref="C303:C304"/>
    <mergeCell ref="D303:D304"/>
    <mergeCell ref="I303:I304"/>
    <mergeCell ref="J303:J304"/>
    <mergeCell ref="B305:B306"/>
    <mergeCell ref="C305:C306"/>
    <mergeCell ref="D305:D306"/>
    <mergeCell ref="I305:I306"/>
    <mergeCell ref="J305:J306"/>
    <mergeCell ref="B309:B310"/>
    <mergeCell ref="C309:C310"/>
    <mergeCell ref="D309:D310"/>
    <mergeCell ref="I309:I310"/>
    <mergeCell ref="J309:J310"/>
    <mergeCell ref="B311:B312"/>
    <mergeCell ref="C311:C312"/>
    <mergeCell ref="D311:D312"/>
    <mergeCell ref="I311:I312"/>
    <mergeCell ref="J311:J312"/>
    <mergeCell ref="B313:B314"/>
    <mergeCell ref="C313:C314"/>
    <mergeCell ref="D313:D314"/>
    <mergeCell ref="I313:I314"/>
    <mergeCell ref="J313:J314"/>
    <mergeCell ref="B317:B318"/>
    <mergeCell ref="C317:C318"/>
    <mergeCell ref="D317:D318"/>
    <mergeCell ref="I317:I318"/>
    <mergeCell ref="J317:J318"/>
    <mergeCell ref="B319:B320"/>
    <mergeCell ref="C319:C320"/>
    <mergeCell ref="D319:D320"/>
    <mergeCell ref="I319:I320"/>
    <mergeCell ref="J319:J320"/>
    <mergeCell ref="B321:B322"/>
    <mergeCell ref="C321:C322"/>
    <mergeCell ref="D321:D322"/>
    <mergeCell ref="I321:I322"/>
    <mergeCell ref="J321:J322"/>
    <mergeCell ref="B325:B326"/>
    <mergeCell ref="C325:C326"/>
    <mergeCell ref="D325:D326"/>
    <mergeCell ref="I325:I326"/>
    <mergeCell ref="J325:J326"/>
    <mergeCell ref="B327:B328"/>
    <mergeCell ref="C327:C328"/>
    <mergeCell ref="D327:D328"/>
    <mergeCell ref="I327:I328"/>
    <mergeCell ref="J327:J328"/>
    <mergeCell ref="B329:B330"/>
    <mergeCell ref="C329:C330"/>
    <mergeCell ref="D329:D330"/>
    <mergeCell ref="I329:I330"/>
    <mergeCell ref="J329:J330"/>
    <mergeCell ref="B333:B334"/>
    <mergeCell ref="C333:C334"/>
    <mergeCell ref="D333:D334"/>
    <mergeCell ref="I333:I334"/>
    <mergeCell ref="J333:J334"/>
    <mergeCell ref="B335:B336"/>
    <mergeCell ref="C335:C336"/>
    <mergeCell ref="D335:D336"/>
    <mergeCell ref="I335:I336"/>
    <mergeCell ref="J335:J336"/>
    <mergeCell ref="B337:B338"/>
    <mergeCell ref="C337:C338"/>
    <mergeCell ref="D337:D338"/>
    <mergeCell ref="I337:I338"/>
    <mergeCell ref="J337:J338"/>
    <mergeCell ref="B341:B342"/>
    <mergeCell ref="C341:C342"/>
    <mergeCell ref="D341:D342"/>
    <mergeCell ref="I341:I342"/>
    <mergeCell ref="J341:J342"/>
    <mergeCell ref="B343:B344"/>
    <mergeCell ref="C343:C344"/>
    <mergeCell ref="D343:D344"/>
    <mergeCell ref="I343:I344"/>
    <mergeCell ref="J343:J344"/>
    <mergeCell ref="B345:B346"/>
    <mergeCell ref="C345:C346"/>
    <mergeCell ref="D345:D346"/>
    <mergeCell ref="I345:I346"/>
    <mergeCell ref="J345:J346"/>
    <mergeCell ref="B349:B350"/>
    <mergeCell ref="C349:C350"/>
    <mergeCell ref="D349:D350"/>
    <mergeCell ref="I349:I350"/>
    <mergeCell ref="J349:J350"/>
    <mergeCell ref="B351:B352"/>
    <mergeCell ref="C351:C352"/>
    <mergeCell ref="D351:D352"/>
    <mergeCell ref="I351:I352"/>
    <mergeCell ref="J351:J352"/>
    <mergeCell ref="B353:B354"/>
    <mergeCell ref="C353:C354"/>
    <mergeCell ref="D353:D354"/>
    <mergeCell ref="I353:I354"/>
    <mergeCell ref="J353:J354"/>
    <mergeCell ref="B357:B358"/>
    <mergeCell ref="C357:C358"/>
    <mergeCell ref="D357:D358"/>
    <mergeCell ref="I357:I358"/>
    <mergeCell ref="J357:J358"/>
    <mergeCell ref="B359:B360"/>
    <mergeCell ref="C359:C360"/>
    <mergeCell ref="D359:D360"/>
    <mergeCell ref="I359:I360"/>
    <mergeCell ref="J359:J360"/>
    <mergeCell ref="B361:B362"/>
    <mergeCell ref="C361:C362"/>
    <mergeCell ref="D361:D362"/>
    <mergeCell ref="I361:I362"/>
    <mergeCell ref="J361:J362"/>
    <mergeCell ref="B365:B366"/>
    <mergeCell ref="C365:C366"/>
    <mergeCell ref="D365:D366"/>
    <mergeCell ref="I365:I366"/>
    <mergeCell ref="J365:J366"/>
    <mergeCell ref="B367:B368"/>
    <mergeCell ref="C367:C368"/>
    <mergeCell ref="D367:D368"/>
    <mergeCell ref="I367:I368"/>
    <mergeCell ref="J367:J368"/>
    <mergeCell ref="B369:B370"/>
    <mergeCell ref="C369:C370"/>
    <mergeCell ref="D369:D370"/>
    <mergeCell ref="I369:I370"/>
    <mergeCell ref="J369:J370"/>
    <mergeCell ref="B378:B379"/>
    <mergeCell ref="C378:C379"/>
    <mergeCell ref="D378:D379"/>
    <mergeCell ref="I378:I379"/>
    <mergeCell ref="J378:J379"/>
    <mergeCell ref="B380:B381"/>
    <mergeCell ref="C380:C381"/>
    <mergeCell ref="D380:D381"/>
    <mergeCell ref="I380:I381"/>
    <mergeCell ref="J380:J381"/>
    <mergeCell ref="B382:B383"/>
    <mergeCell ref="C382:C383"/>
    <mergeCell ref="D382:D383"/>
    <mergeCell ref="I382:I383"/>
    <mergeCell ref="J382:J383"/>
    <mergeCell ref="B386:B387"/>
    <mergeCell ref="C386:C387"/>
    <mergeCell ref="D386:D387"/>
    <mergeCell ref="I386:I387"/>
    <mergeCell ref="J386:J387"/>
    <mergeCell ref="B388:B389"/>
    <mergeCell ref="C388:C389"/>
    <mergeCell ref="D388:D389"/>
    <mergeCell ref="I388:I389"/>
    <mergeCell ref="J388:J389"/>
    <mergeCell ref="B390:B391"/>
    <mergeCell ref="C390:C391"/>
    <mergeCell ref="D390:D391"/>
    <mergeCell ref="I390:I391"/>
    <mergeCell ref="J390:J391"/>
    <mergeCell ref="B19:B20"/>
    <mergeCell ref="C19:C20"/>
    <mergeCell ref="D19:D20"/>
    <mergeCell ref="I19:I20"/>
    <mergeCell ref="J19:J20"/>
    <mergeCell ref="B21:B22"/>
    <mergeCell ref="C21:C22"/>
    <mergeCell ref="D21:D22"/>
    <mergeCell ref="I21:I22"/>
    <mergeCell ref="J21:J22"/>
    <mergeCell ref="B23:B24"/>
    <mergeCell ref="C23:C24"/>
    <mergeCell ref="D23:D24"/>
    <mergeCell ref="I23:I24"/>
    <mergeCell ref="J23:J24"/>
    <mergeCell ref="B27:B28"/>
    <mergeCell ref="C27:C28"/>
    <mergeCell ref="D27:D28"/>
    <mergeCell ref="I27:I28"/>
    <mergeCell ref="J27:J28"/>
    <mergeCell ref="B29:B30"/>
    <mergeCell ref="C29:C30"/>
    <mergeCell ref="D29:D30"/>
    <mergeCell ref="I29:I30"/>
    <mergeCell ref="J29:J30"/>
    <mergeCell ref="B31:B32"/>
    <mergeCell ref="C31:C32"/>
    <mergeCell ref="D31:D32"/>
    <mergeCell ref="I31:I32"/>
    <mergeCell ref="J31:J32"/>
    <mergeCell ref="B39:B40"/>
    <mergeCell ref="C39:C40"/>
    <mergeCell ref="D39:D40"/>
    <mergeCell ref="I39:I40"/>
    <mergeCell ref="J39:J40"/>
    <mergeCell ref="B35:B36"/>
    <mergeCell ref="C35:C36"/>
    <mergeCell ref="D35:D36"/>
    <mergeCell ref="I35:I36"/>
    <mergeCell ref="J35:J36"/>
    <mergeCell ref="B37:B38"/>
    <mergeCell ref="C37:C38"/>
    <mergeCell ref="D37:D38"/>
    <mergeCell ref="I37:I38"/>
    <mergeCell ref="J37:J38"/>
  </mergeCells>
  <printOptions horizontalCentered="1"/>
  <pageMargins left="0.3" right="0.3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SSA Detailed Calcs</vt:lpstr>
    </vt:vector>
  </TitlesOfParts>
  <Company>U.S. Fish &amp; Wildlife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Baucum, Madonna L</dc:creator>
  <cp:lastModifiedBy>mbaucum</cp:lastModifiedBy>
  <cp:lastPrinted>2019-10-25T12:35:24Z</cp:lastPrinted>
  <dcterms:created xsi:type="dcterms:W3CDTF">2017-01-23T14:15:46Z</dcterms:created>
  <dcterms:modified xsi:type="dcterms:W3CDTF">2020-03-17T16:26:44Z</dcterms:modified>
</cp:coreProperties>
</file>