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473\2023\imb\"/>
    </mc:Choice>
  </mc:AlternateContent>
  <xr:revisionPtr revIDLastSave="0" documentId="13_ncr:1_{86A6A7E4-32B1-449C-8DFD-C46C49094904}" xr6:coauthVersionLast="47" xr6:coauthVersionMax="47" xr10:uidLastSave="{00000000-0000-0000-0000-000000000000}"/>
  <bookViews>
    <workbookView xWindow="-28920" yWindow="-120" windowWidth="29040" windowHeight="15840" tabRatio="456" xr2:uid="{F38D79EA-36B0-400D-84E7-32D0B3AB86E3}"/>
  </bookViews>
  <sheets>
    <sheet name="APHIS 79" sheetId="3" r:id="rId1"/>
  </sheets>
  <definedNames>
    <definedName name="_xlnm.Print_Area" localSheetId="0">'APHIS 79'!$A$1:$G$10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G9" i="3"/>
  <c r="G8" i="3"/>
  <c r="G7" i="3"/>
  <c r="G5" i="3" l="1"/>
  <c r="D10" i="3" l="1"/>
  <c r="D9" i="3"/>
  <c r="D8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<sst xmlns="http://schemas.openxmlformats.org/spreadsheetml/2006/main" count="28" uniqueCount="26">
  <si>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</si>
  <si>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</si>
  <si>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</si>
  <si>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</si>
  <si>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</si>
  <si>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</si>
  <si>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</si>
  <si>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</si>
  <si>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</si>
  <si>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</si>
  <si>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</si>
  <si>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</si>
  <si>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</si>
  <si>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</si>
  <si>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</si>
  <si>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</si>
  <si>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0579-0473</t>
  </si>
  <si>
    <t>9</t>
  </si>
  <si>
    <t>14</t>
  </si>
  <si>
    <t>12</t>
  </si>
  <si>
    <t>Health Certificate</t>
  </si>
  <si>
    <t>Inspection</t>
  </si>
  <si>
    <t>Imports of Live Fish, Fertilized Eggs, and Gametes from Tilapia Lake</t>
  </si>
  <si>
    <t>Virus (TiLV) - Suspectible Species</t>
  </si>
  <si>
    <t>Form VS 17-129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</si>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</sst>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4" fontId="13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164" fontId="6" fillId="0" borderId="9" xfId="1" applyNumberFormat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1" fontId="6" fillId="0" borderId="9" xfId="1" applyNumberFormat="1" applyFont="1" applyBorder="1" applyAlignment="1">
      <alignment horizontal="center" vertical="top"/>
    </xf>
    <xf numFmtId="0" fontId="19" fillId="0" borderId="0" xfId="1" applyFont="1" applyAlignment="1">
      <alignment horizontal="left" vertical="top"/>
    </xf>
    <xf numFmtId="5" fontId="16" fillId="2" borderId="16" xfId="4" applyNumberFormat="1" applyFont="1" applyFill="1" applyBorder="1" applyAlignment="1">
      <alignment horizontal="center" vertical="center" wrapText="1"/>
    </xf>
    <xf numFmtId="44" fontId="2" fillId="0" borderId="0" xfId="4" applyFont="1" applyAlignment="1">
      <alignment horizontal="left" vertical="center"/>
    </xf>
    <xf numFmtId="0" fontId="15" fillId="0" borderId="9" xfId="1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indent="1"/>
    </xf>
    <xf numFmtId="0" fontId="1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J16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10" ht="24" customHeight="1" thickBot="1" x14ac:dyDescent="0.3">
      <c r="A1" s="32" t="s">
        <v>3</v>
      </c>
      <c r="B1" s="51" t="s">
        <v>16</v>
      </c>
      <c r="C1" s="45"/>
      <c r="D1" s="46"/>
      <c r="E1" s="47"/>
      <c r="F1" s="33" t="s">
        <v>0</v>
      </c>
      <c r="G1" s="34">
        <v>45069</v>
      </c>
    </row>
    <row r="2" spans="1:10" ht="24.95" customHeight="1" x14ac:dyDescent="0.25">
      <c r="A2" s="35" t="s">
        <v>2</v>
      </c>
      <c r="B2" s="52" t="s">
        <v>22</v>
      </c>
      <c r="C2" s="53"/>
      <c r="D2" s="54"/>
      <c r="E2" s="54"/>
      <c r="F2" s="55"/>
      <c r="G2" s="56"/>
      <c r="I2" s="31"/>
    </row>
    <row r="3" spans="1:10" ht="24.95" customHeight="1" thickBot="1" x14ac:dyDescent="0.25">
      <c r="A3" s="39" t="s">
        <v>13</v>
      </c>
      <c r="B3" s="57" t="s">
        <v>23</v>
      </c>
      <c r="C3" s="58"/>
      <c r="D3" s="58"/>
      <c r="E3" s="58"/>
      <c r="F3" s="58"/>
      <c r="G3" s="59"/>
      <c r="J3" s="48"/>
    </row>
    <row r="4" spans="1:10" s="1" customFormat="1" ht="75.75" customHeight="1" thickBot="1" x14ac:dyDescent="0.3">
      <c r="A4" s="17"/>
      <c r="B4" s="18" t="s">
        <v>14</v>
      </c>
      <c r="C4" s="19" t="s">
        <v>4</v>
      </c>
      <c r="D4" s="18" t="s">
        <v>15</v>
      </c>
      <c r="E4" s="20"/>
      <c r="F4" s="21"/>
      <c r="G4" s="30" t="s">
        <v>10</v>
      </c>
    </row>
    <row r="5" spans="1:10" s="1" customFormat="1" ht="22.5" customHeight="1" thickBot="1" x14ac:dyDescent="0.25">
      <c r="A5" s="44" t="s">
        <v>1</v>
      </c>
      <c r="B5" s="42" t="s">
        <v>25</v>
      </c>
      <c r="C5" s="43">
        <v>0.61299999999999999</v>
      </c>
      <c r="D5" s="42">
        <v>0.13900000000000001</v>
      </c>
      <c r="E5" s="28"/>
      <c r="F5" s="29"/>
      <c r="G5" s="49">
        <f>SUM(G7:G10)</f>
        <v>6885.4651199999998</v>
      </c>
      <c r="I5" s="31"/>
    </row>
    <row r="6" spans="1:10" s="1" customFormat="1" ht="57.75" customHeight="1" thickBot="1" x14ac:dyDescent="0.3">
      <c r="A6" s="22" t="s">
        <v>11</v>
      </c>
      <c r="B6" s="23" t="s">
        <v>5</v>
      </c>
      <c r="C6" s="24" t="s">
        <v>9</v>
      </c>
      <c r="D6" s="23" t="s">
        <v>6</v>
      </c>
      <c r="E6" s="25" t="s">
        <v>7</v>
      </c>
      <c r="F6" s="26" t="s">
        <v>12</v>
      </c>
      <c r="G6" s="27" t="s">
        <v>8</v>
      </c>
    </row>
    <row r="7" spans="1:10" s="2" customFormat="1" ht="44.1" customHeight="1" x14ac:dyDescent="0.25">
      <c r="A7" s="36" t="s">
        <v>24</v>
      </c>
      <c r="B7" s="12">
        <v>19</v>
      </c>
      <c r="C7" s="13">
        <v>1</v>
      </c>
      <c r="D7" s="14">
        <f>ROUNDUP(B7*C7,0)</f>
        <v>19</v>
      </c>
      <c r="E7" s="15" t="s">
        <v>17</v>
      </c>
      <c r="F7" s="16">
        <v>34.24</v>
      </c>
      <c r="G7" s="40">
        <f>(D7*F7)*(1+$C$5+$D$5)</f>
        <v>1139.7811200000001</v>
      </c>
      <c r="I7" s="50"/>
    </row>
    <row r="8" spans="1:10" s="2" customFormat="1" ht="44.1" customHeight="1" x14ac:dyDescent="0.25">
      <c r="A8" s="36" t="s">
        <v>24</v>
      </c>
      <c r="B8" s="9">
        <v>19</v>
      </c>
      <c r="C8" s="8">
        <v>0.5</v>
      </c>
      <c r="D8" s="10">
        <f t="shared" ref="D8:D10" si="0">ROUNDUP(B8*C8,0)</f>
        <v>10</v>
      </c>
      <c r="E8" s="7" t="s">
        <v>18</v>
      </c>
      <c r="F8" s="11">
        <v>69.77</v>
      </c>
      <c r="G8" s="41">
        <f>(D8*F8)*(1+$C$5+$D$5)</f>
        <v>1222.3703999999998</v>
      </c>
      <c r="I8" s="50"/>
    </row>
    <row r="9" spans="1:10" s="2" customFormat="1" ht="44.1" customHeight="1" x14ac:dyDescent="0.25">
      <c r="A9" s="37" t="s">
        <v>20</v>
      </c>
      <c r="B9" s="9">
        <v>19</v>
      </c>
      <c r="C9" s="8">
        <v>0.16700000000000001</v>
      </c>
      <c r="D9" s="10">
        <f t="shared" si="0"/>
        <v>4</v>
      </c>
      <c r="E9" s="7" t="s">
        <v>19</v>
      </c>
      <c r="F9" s="11">
        <v>49.65</v>
      </c>
      <c r="G9" s="41">
        <f>(D9*F9)*(1+$C$5+$D$5)</f>
        <v>347.94720000000001</v>
      </c>
      <c r="I9" s="50"/>
    </row>
    <row r="10" spans="1:10" s="2" customFormat="1" ht="44.1" customHeight="1" x14ac:dyDescent="0.25">
      <c r="A10" s="37" t="s">
        <v>21</v>
      </c>
      <c r="B10" s="9">
        <v>19</v>
      </c>
      <c r="C10" s="8">
        <v>2.5</v>
      </c>
      <c r="D10" s="10">
        <f t="shared" si="0"/>
        <v>48</v>
      </c>
      <c r="E10" s="7" t="s">
        <v>19</v>
      </c>
      <c r="F10" s="11">
        <v>49.65</v>
      </c>
      <c r="G10" s="41">
        <f>(D10*F10)*(1+$C$5+$D$5)</f>
        <v>4175.3663999999999</v>
      </c>
      <c r="I10" s="50"/>
    </row>
    <row r="11" spans="1:10" x14ac:dyDescent="0.25">
      <c r="A11" s="38"/>
    </row>
    <row r="12" spans="1:10" x14ac:dyDescent="0.25">
      <c r="A12" s="38"/>
    </row>
    <row r="13" spans="1:10" x14ac:dyDescent="0.25">
      <c r="A13" s="38"/>
    </row>
    <row r="14" spans="1:10" x14ac:dyDescent="0.25">
      <c r="A14" s="38"/>
    </row>
    <row r="15" spans="1:10" x14ac:dyDescent="0.25">
      <c r="A15" s="38"/>
    </row>
    <row r="16" spans="1:10" x14ac:dyDescent="0.25">
      <c r="A16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10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2023-05-23T14:07:13Z</dcterms:modified>
</cp:coreProperties>
</file>