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phanie.valentine\Downloads\"/>
    </mc:Choice>
  </mc:AlternateContent>
  <xr:revisionPtr revIDLastSave="0" documentId="13_ncr:1_{7BB9DD25-8160-4FED-ACF5-045BB8F5A34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urvey Listing" sheetId="1" r:id="rId1"/>
  </sheets>
  <definedNames>
    <definedName name="_xlnm.Print_Titles" localSheetId="0">'Survey Listing'!$2:$2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5" i="1" l="1"/>
  <c r="B128" i="1" s="1"/>
  <c r="B130" i="1"/>
  <c r="C116" i="1"/>
  <c r="C103" i="1"/>
  <c r="C98" i="1"/>
  <c r="C93" i="1"/>
  <c r="C66" i="1"/>
  <c r="C51" i="1"/>
  <c r="C46" i="1"/>
  <c r="C40" i="1"/>
  <c r="C31" i="1"/>
  <c r="C25" i="1"/>
  <c r="D125" i="1"/>
  <c r="D103" i="1"/>
  <c r="D46" i="1"/>
  <c r="B46" i="1"/>
  <c r="B103" i="1"/>
  <c r="D93" i="1"/>
  <c r="B93" i="1"/>
  <c r="D66" i="1"/>
  <c r="B66" i="1"/>
  <c r="D40" i="1"/>
  <c r="B40" i="1"/>
  <c r="D25" i="1"/>
  <c r="B25" i="1"/>
  <c r="D116" i="1" l="1"/>
  <c r="B116" i="1"/>
  <c r="D31" i="1"/>
  <c r="B31" i="1"/>
  <c r="D51" i="1" l="1"/>
  <c r="B51" i="1"/>
  <c r="D98" i="1" l="1"/>
  <c r="B98" i="1"/>
</calcChain>
</file>

<file path=xl/sharedStrings.xml><?xml version="1.0" encoding="utf-8"?>
<sst xmlns="http://schemas.openxmlformats.org/spreadsheetml/2006/main" count="115" uniqueCount="103">
  <si>
    <t>Survey Name</t>
  </si>
  <si>
    <t>Respondents</t>
  </si>
  <si>
    <t>Hrs/Resp</t>
  </si>
  <si>
    <t>Burden Hrs</t>
  </si>
  <si>
    <t>Office of Innovation and Improvement</t>
  </si>
  <si>
    <t>NCSRC Webinar Evaluation</t>
  </si>
  <si>
    <t xml:space="preserve">Charter Support Organization Master Class Survey </t>
  </si>
  <si>
    <t>Total</t>
  </si>
  <si>
    <t>Office of Postsecondary Education</t>
  </si>
  <si>
    <t>Office of Communications and Outreach</t>
  </si>
  <si>
    <t>Customer Service Feedback Form for Events, Conferences, Meetings, Publications and Written Material</t>
  </si>
  <si>
    <t>Office of Policy, Evaluation and Planning Development</t>
  </si>
  <si>
    <t>Office of Elementary and Secondary Education</t>
  </si>
  <si>
    <t>MSIX Training Customer Survey</t>
  </si>
  <si>
    <t>Equity Assistance Centers Customer Satisfaction Survey</t>
  </si>
  <si>
    <t>ED Data Express Survey</t>
  </si>
  <si>
    <t>Violence Prevention Training</t>
  </si>
  <si>
    <t>Higher Education Center CSS (Non-Clients)</t>
  </si>
  <si>
    <t>Higher Education Center for Alcohol and Other Drug Abuse and Violence Prevention</t>
  </si>
  <si>
    <t>Safe and Drug-Free Schools Project Directors' Meeting Customer Satisfaction Survey</t>
  </si>
  <si>
    <t>Readiness and Emergency Management for Schools (REMS) Grantees Customer Service Satisfaction Survey</t>
  </si>
  <si>
    <t>OSDFS Emergency Management for Higher Education (EMHE) Customer Service Survey</t>
  </si>
  <si>
    <t>Office of English Language Acquisition</t>
  </si>
  <si>
    <t xml:space="preserve">Customer Service Survey for OELA Discretionary Grantees </t>
  </si>
  <si>
    <t>Office of the Chief Information Officer</t>
  </si>
  <si>
    <t>ED Internet Services Customer Survey</t>
  </si>
  <si>
    <t>Office of Vocational and Adult Education</t>
  </si>
  <si>
    <t>Institute of Education Sciences</t>
  </si>
  <si>
    <t>IES Chief State School Officers Customer Satisfaction Survey</t>
  </si>
  <si>
    <t>Office Of Migrant Education Migrant Education Resource Center Peer-to-Peer Network, Training and Technical Assistance Customer Satisfaction Surveys</t>
  </si>
  <si>
    <t>Regional Educational Laboratory Bridge Events</t>
  </si>
  <si>
    <t>Office for Civil Rights</t>
  </si>
  <si>
    <t>Technical Assistance Evaluation Form</t>
  </si>
  <si>
    <t>Office of Management</t>
  </si>
  <si>
    <t>Department of Education's (ED PUBS) Customer Service Satisfaction Survey</t>
  </si>
  <si>
    <t>Doing What Works Initiative: User Feedback Survey</t>
  </si>
  <si>
    <t>What Works Clearinghouse (WWC) Customer Survey</t>
  </si>
  <si>
    <t>What Works Clearinghouse (WWC) Focus Groups</t>
  </si>
  <si>
    <t>REACTS Survey</t>
  </si>
  <si>
    <t>LINCS Needs Assessment Survey</t>
  </si>
  <si>
    <t>CRDC Customer Satisfaction Survey</t>
  </si>
  <si>
    <t>NAEP 2011 School Reports Focus Group Studies</t>
  </si>
  <si>
    <t>Teacher and Leader Community of Practice: Measuring Student Growth in Non-Tested Grades and Subjects. Meeting Evaluation</t>
  </si>
  <si>
    <t>Office of the Deputy Secretary/ISU</t>
  </si>
  <si>
    <t>OME Technical Assistance Evaluation</t>
  </si>
  <si>
    <t>MSAP Needs Assesment Customer Service Satisfaction Surveys and Focus Group Instruments</t>
  </si>
  <si>
    <t>Data Quality Institute Conference Participant Survey</t>
  </si>
  <si>
    <t xml:space="preserve">Improving the Quality of Services for Students with Disabilities in Charter Schools: 
Exploring National Needs and Potential Policy Solutions Meeting Survey </t>
  </si>
  <si>
    <t>Total Annual Responses and Burden - Customer Surveys</t>
  </si>
  <si>
    <t>SSS TA Needs Assessment</t>
  </si>
  <si>
    <t>National Center for Education Statistics (NCES) Website Customer Satisfaction Survey</t>
  </si>
  <si>
    <t>2012 Focus Groups with High School Seniors and Their Parents, Guidance Counselors, and College and University Representatives, Consumer Information Disclosure Requirements</t>
  </si>
  <si>
    <t>Tasks at ED.gov</t>
  </si>
  <si>
    <t>Leveraging Educational Technology Meeting Evaluation Form</t>
  </si>
  <si>
    <t>PEP TA Call Customer Feedback Survey</t>
  </si>
  <si>
    <t>Developing Early Literacy: Report of the National Early LIteracy Panel Customer Satisfaction Survey</t>
  </si>
  <si>
    <t>NIFL K-3 Pilot Program Customer Satisfactory Survey</t>
  </si>
  <si>
    <t>Teachers Survey and Publications Dissemination Audiences Survey</t>
  </si>
  <si>
    <t>EEP Evaluation Data Collection</t>
  </si>
  <si>
    <t>Special Education Postdoctoral Research Training Program Postdoctoral Fellow Survey</t>
  </si>
  <si>
    <t>Parental Options and Information (POI) Project Directors Conference Family Engagement Survey</t>
  </si>
  <si>
    <t xml:space="preserve">Evaluation of the Relevance and Utility of National Center for Education Evaluation </t>
  </si>
  <si>
    <t>ED Data Express Customer Survey</t>
  </si>
  <si>
    <t>Listening and Learning Sessions Customer Feedback Form</t>
  </si>
  <si>
    <t>Emergency Management-101 (EM-101) Satisfaction Survey</t>
  </si>
  <si>
    <t>Customer Satisfaction Survey-Strategic Planning Staff</t>
  </si>
  <si>
    <t>Emergency Management-Higher Education (EMHE) Customer Service Survey</t>
  </si>
  <si>
    <t>National Indian Education Study (NIES) 2009 Reports Focus Groups</t>
  </si>
  <si>
    <t>EDFacts Partner Support Center Customer Service Survey</t>
  </si>
  <si>
    <t>Transforming Urban Public Education: Exploring the Potential of City-Based Strategies Conference Survey</t>
  </si>
  <si>
    <t>DQI Conference 2011 Participant Evaluation</t>
  </si>
  <si>
    <t>College Navigator Website Consumer Information Focus Groups 2011</t>
  </si>
  <si>
    <t>RSN October Convening Customer Survey</t>
  </si>
  <si>
    <t>Race to the Top State Team Convening</t>
  </si>
  <si>
    <t>Federal Real Property Customer Satisfaction Survey</t>
  </si>
  <si>
    <t>Race to the Top Teacher and Leader Effectiveness-Standards and Assessment Community of Practice Seminar: An in-depth Look into Tennessee's Teacher and Leader Policies and Systems</t>
  </si>
  <si>
    <t>REACTS OA Survey</t>
  </si>
  <si>
    <t>Building the Capacity of Charter Schools: Effectively Serving Students with Disabilities Conference Evaluation</t>
  </si>
  <si>
    <t>Innovation to Drive Productivity in Postsecondary Education Symposium Pre-Symposium Survey</t>
  </si>
  <si>
    <t>Unpaid Student Internship Program: Pre-program Survey</t>
  </si>
  <si>
    <t>Social Media Inquiry</t>
  </si>
  <si>
    <t>RSN Social Media Followup Focus Group</t>
  </si>
  <si>
    <t>RSN Evaluation Expert Form</t>
  </si>
  <si>
    <t xml:space="preserve">Charter School Programs Resource Center English Learners Meeting Evaluation  </t>
  </si>
  <si>
    <t>Office of Educational Technology</t>
  </si>
  <si>
    <t>Average Expected Annual Number of Activities</t>
  </si>
  <si>
    <t>Average Number of Respondents per Activity</t>
  </si>
  <si>
    <t>Frequency of Response</t>
  </si>
  <si>
    <t>Average Minutes per response</t>
  </si>
  <si>
    <t>DAEL Professional Development Webinars</t>
  </si>
  <si>
    <t>RSN Social Media Inquiry</t>
  </si>
  <si>
    <t>WHIEEH Monthly Webinar Feedback Survey</t>
  </si>
  <si>
    <t>Campus Health Administrators Assessment</t>
  </si>
  <si>
    <t>Office of the Secretary</t>
  </si>
  <si>
    <t>Voluntary Student Engagement form</t>
  </si>
  <si>
    <t>Project Prevent Needs Assessment Template</t>
  </si>
  <si>
    <t xml:space="preserve">WWC Customer Satisfaction Survey RELs </t>
  </si>
  <si>
    <t>Title IV-A SEA Needs Assessment</t>
  </si>
  <si>
    <t>FY 2018 OSHS Grantee Needs Assessment Form</t>
  </si>
  <si>
    <t>TPID Survey</t>
  </si>
  <si>
    <t>SEA NA 2019 T4 PA Center Customer Survey</t>
  </si>
  <si>
    <t>SEA Needs Assessment, Title IV, Part A</t>
  </si>
  <si>
    <t>National Student Attendance, Engagement and Success Center (NSEASC) Needs Sensing Instrument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</si>
</sst>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color indexed="8"/>
      <name val="Calibri"/>
    </font>
    <font>
      <b/>
      <u/>
      <sz val="11"/>
      <color indexed="8"/>
      <name val="Calibri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3" fontId="0" fillId="0" borderId="0" xfId="0" applyNumberFormat="1" applyAlignment="1">
      <alignment horizontal="right"/>
    </xf>
    <xf numFmtId="3" fontId="1" fillId="0" borderId="0" xfId="0" applyNumberFormat="1" applyFont="1" applyAlignment="1">
      <alignment horizontal="right"/>
    </xf>
    <xf numFmtId="3" fontId="0" fillId="0" borderId="0" xfId="0" applyNumberFormat="1"/>
    <xf numFmtId="0" fontId="0" fillId="0" borderId="0" xfId="0" applyAlignment="1">
      <alignment wrapText="1"/>
    </xf>
    <xf numFmtId="3" fontId="1" fillId="0" borderId="0" xfId="0" applyNumberFormat="1" applyFont="1"/>
    <xf numFmtId="3" fontId="1" fillId="0" borderId="0" xfId="0" applyNumberFormat="1" applyFont="1"/>
    <xf numFmtId="3" fontId="4" fillId="0" borderId="0" xfId="0" applyNumberFormat="1" applyFont="1" applyAlignment="1">
      <alignment horizontal="right"/>
    </xf>
    <xf numFmtId="4" fontId="0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4" fontId="4" fillId="0" borderId="0" xfId="0" applyNumberFormat="1" applyFont="1" applyAlignment="1">
      <alignment horizontal="right"/>
    </xf>
    <xf numFmtId="3" fontId="4" fillId="0" borderId="0" xfId="0" applyNumberFormat="1" applyFont="1"/>
    <xf numFmtId="2" fontId="0" fillId="0" borderId="0" xfId="0" applyNumberFormat="1" applyFont="1"/>
    <xf numFmtId="2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0"/>
  <sheetViews>
    <sheetView tabSelected="1" topLeftCell="A106" zoomScaleNormal="100" workbookViewId="0">
      <selection activeCell="D125" sqref="D125"/>
    </sheetView>
  </sheetViews>
  <sheetFormatPr defaultRowHeight="15" x14ac:dyDescent="0.25"/>
  <cols>
    <col min="1" max="1" width="50.28515625" customWidth="1"/>
    <col min="2" max="2" width="12.140625" customWidth="1"/>
    <col min="3" max="3" width="8.85546875" customWidth="1"/>
    <col min="4" max="4" width="12.5703125" customWidth="1"/>
  </cols>
  <sheetData>
    <row r="1" spans="1:6" x14ac:dyDescent="0.25">
      <c r="A1" s="1"/>
      <c r="B1" s="1"/>
      <c r="C1" s="1"/>
      <c r="D1" s="1"/>
    </row>
    <row r="2" spans="1:6" x14ac:dyDescent="0.25">
      <c r="A2" s="2" t="s">
        <v>0</v>
      </c>
      <c r="B2" s="2" t="s">
        <v>1</v>
      </c>
      <c r="C2" s="2" t="s">
        <v>2</v>
      </c>
      <c r="D2" s="2" t="s">
        <v>3</v>
      </c>
    </row>
    <row r="3" spans="1:6" x14ac:dyDescent="0.25">
      <c r="A3" s="2"/>
      <c r="B3" s="2"/>
      <c r="C3" s="2"/>
      <c r="D3" s="2"/>
    </row>
    <row r="4" spans="1:6" x14ac:dyDescent="0.25">
      <c r="A4" s="3" t="s">
        <v>4</v>
      </c>
      <c r="E4" s="4"/>
      <c r="F4" s="5"/>
    </row>
    <row r="5" spans="1:6" ht="60" x14ac:dyDescent="0.25">
      <c r="A5" s="9" t="s">
        <v>47</v>
      </c>
      <c r="B5" s="6">
        <v>15</v>
      </c>
      <c r="C5" s="14">
        <v>0.266666666666666</v>
      </c>
      <c r="D5">
        <v>4</v>
      </c>
    </row>
    <row r="6" spans="1:6" x14ac:dyDescent="0.25">
      <c r="A6" s="9" t="s">
        <v>6</v>
      </c>
      <c r="B6" s="6">
        <v>160</v>
      </c>
      <c r="C6" s="14">
        <v>0.28125</v>
      </c>
      <c r="D6">
        <v>40</v>
      </c>
    </row>
    <row r="7" spans="1:6" x14ac:dyDescent="0.25">
      <c r="A7" s="9" t="s">
        <v>5</v>
      </c>
      <c r="B7" s="6">
        <v>480</v>
      </c>
      <c r="C7" s="14">
        <v>0.16666666666666599</v>
      </c>
      <c r="D7">
        <v>80</v>
      </c>
    </row>
    <row r="8" spans="1:6" ht="30" x14ac:dyDescent="0.25">
      <c r="A8" s="9" t="s">
        <v>21</v>
      </c>
      <c r="B8" s="6">
        <v>18</v>
      </c>
      <c r="C8" s="14">
        <v>0.2</v>
      </c>
      <c r="D8" s="6">
        <v>6</v>
      </c>
    </row>
    <row r="9" spans="1:6" ht="30" x14ac:dyDescent="0.25">
      <c r="A9" s="9" t="s">
        <v>64</v>
      </c>
      <c r="B9" s="6">
        <v>1000</v>
      </c>
      <c r="C9" s="14">
        <v>0.15</v>
      </c>
      <c r="D9" s="6">
        <v>250</v>
      </c>
    </row>
    <row r="10" spans="1:6" ht="30" x14ac:dyDescent="0.25">
      <c r="A10" s="9" t="s">
        <v>19</v>
      </c>
      <c r="B10" s="6">
        <v>450</v>
      </c>
      <c r="C10" s="14">
        <v>0.1</v>
      </c>
      <c r="D10" s="6">
        <v>75</v>
      </c>
    </row>
    <row r="11" spans="1:6" ht="30" x14ac:dyDescent="0.25">
      <c r="A11" s="9" t="s">
        <v>18</v>
      </c>
      <c r="B11" s="6">
        <v>350</v>
      </c>
      <c r="C11" s="14">
        <v>0.1</v>
      </c>
      <c r="D11" s="6">
        <v>60</v>
      </c>
    </row>
    <row r="12" spans="1:6" x14ac:dyDescent="0.25">
      <c r="A12" t="s">
        <v>17</v>
      </c>
      <c r="B12" s="6">
        <v>120</v>
      </c>
      <c r="C12" s="14">
        <v>0.5</v>
      </c>
      <c r="D12" s="6">
        <v>60</v>
      </c>
      <c r="F12" s="6"/>
    </row>
    <row r="13" spans="1:6" x14ac:dyDescent="0.25">
      <c r="A13" t="s">
        <v>16</v>
      </c>
      <c r="B13" s="6">
        <v>125</v>
      </c>
      <c r="C13" s="14">
        <v>0.1</v>
      </c>
      <c r="D13" s="6">
        <v>17</v>
      </c>
      <c r="F13" s="6"/>
    </row>
    <row r="14" spans="1:6" ht="30" x14ac:dyDescent="0.25">
      <c r="A14" s="9" t="s">
        <v>45</v>
      </c>
      <c r="B14" s="6">
        <v>459</v>
      </c>
      <c r="C14" s="14">
        <v>0.302832244008714</v>
      </c>
      <c r="D14">
        <v>139</v>
      </c>
      <c r="F14" s="6"/>
    </row>
    <row r="15" spans="1:6" x14ac:dyDescent="0.25">
      <c r="A15" s="9" t="s">
        <v>54</v>
      </c>
      <c r="B15" s="6">
        <v>250</v>
      </c>
      <c r="C15" s="14">
        <v>0.03</v>
      </c>
      <c r="D15" s="6">
        <v>8</v>
      </c>
    </row>
    <row r="16" spans="1:6" ht="30" x14ac:dyDescent="0.25">
      <c r="A16" s="9" t="s">
        <v>20</v>
      </c>
      <c r="B16" s="6">
        <v>980</v>
      </c>
      <c r="C16" s="14">
        <v>0.2</v>
      </c>
      <c r="D16" s="6">
        <v>160</v>
      </c>
      <c r="F16" s="6"/>
    </row>
    <row r="17" spans="1:6" ht="30" x14ac:dyDescent="0.25">
      <c r="A17" s="9" t="s">
        <v>60</v>
      </c>
      <c r="B17" s="6">
        <v>200</v>
      </c>
      <c r="C17" s="14">
        <v>0.33</v>
      </c>
      <c r="D17">
        <v>67</v>
      </c>
      <c r="F17" s="6"/>
    </row>
    <row r="18" spans="1:6" x14ac:dyDescent="0.25">
      <c r="A18" s="9" t="s">
        <v>56</v>
      </c>
      <c r="B18" s="6">
        <v>21</v>
      </c>
      <c r="C18" s="14">
        <v>0.4</v>
      </c>
      <c r="D18">
        <v>9</v>
      </c>
      <c r="F18" s="6"/>
    </row>
    <row r="19" spans="1:6" ht="30" x14ac:dyDescent="0.25">
      <c r="A19" s="9" t="s">
        <v>55</v>
      </c>
      <c r="B19" s="6">
        <v>1039</v>
      </c>
      <c r="C19" s="14">
        <v>0.06</v>
      </c>
      <c r="D19">
        <v>68</v>
      </c>
      <c r="F19" s="6"/>
    </row>
    <row r="20" spans="1:6" x14ac:dyDescent="0.25">
      <c r="A20" t="s">
        <v>5</v>
      </c>
      <c r="B20" s="16">
        <v>480</v>
      </c>
      <c r="C20">
        <v>0.16</v>
      </c>
      <c r="D20" s="16">
        <v>80</v>
      </c>
    </row>
    <row r="21" spans="1:6" ht="30" x14ac:dyDescent="0.25">
      <c r="A21" s="9" t="s">
        <v>69</v>
      </c>
      <c r="B21" s="16">
        <v>360</v>
      </c>
      <c r="C21">
        <v>0.25</v>
      </c>
      <c r="D21" s="16">
        <v>90</v>
      </c>
    </row>
    <row r="22" spans="1:6" ht="45" x14ac:dyDescent="0.25">
      <c r="A22" s="9" t="s">
        <v>77</v>
      </c>
      <c r="B22" s="6">
        <v>300</v>
      </c>
      <c r="C22" s="14">
        <v>0.17</v>
      </c>
      <c r="D22">
        <v>51</v>
      </c>
      <c r="F22" s="6"/>
    </row>
    <row r="23" spans="1:6" ht="30" x14ac:dyDescent="0.25">
      <c r="A23" s="9" t="s">
        <v>83</v>
      </c>
      <c r="B23" s="6">
        <v>40</v>
      </c>
      <c r="C23" s="14">
        <v>0.08</v>
      </c>
      <c r="D23">
        <v>3</v>
      </c>
      <c r="F23" s="6"/>
    </row>
    <row r="24" spans="1:6" x14ac:dyDescent="0.25">
      <c r="A24" s="9" t="s">
        <v>98</v>
      </c>
      <c r="B24" s="6">
        <v>12</v>
      </c>
      <c r="C24" s="14">
        <v>2</v>
      </c>
      <c r="D24">
        <v>25</v>
      </c>
      <c r="F24" s="6"/>
    </row>
    <row r="25" spans="1:6" x14ac:dyDescent="0.25">
      <c r="A25" s="9" t="s">
        <v>7</v>
      </c>
      <c r="B25" s="7">
        <f>SUM(B5:B24)</f>
        <v>6859</v>
      </c>
      <c r="C25" s="6">
        <f>AVERAGE(C5:C24)</f>
        <v>0.29237077886710228</v>
      </c>
      <c r="D25" s="7">
        <f>SUM(D5:D24)</f>
        <v>1292</v>
      </c>
    </row>
    <row r="26" spans="1:6" x14ac:dyDescent="0.25">
      <c r="B26" s="7"/>
      <c r="C26" s="6"/>
      <c r="D26" s="11"/>
    </row>
    <row r="27" spans="1:6" x14ac:dyDescent="0.25">
      <c r="A27" s="4" t="s">
        <v>26</v>
      </c>
      <c r="B27" s="6"/>
      <c r="C27" s="6"/>
      <c r="D27" s="6"/>
    </row>
    <row r="28" spans="1:6" x14ac:dyDescent="0.25">
      <c r="A28" t="s">
        <v>39</v>
      </c>
      <c r="B28" s="12">
        <v>625</v>
      </c>
      <c r="C28" s="13">
        <v>0.24959999999999999</v>
      </c>
      <c r="D28" s="16">
        <v>156</v>
      </c>
    </row>
    <row r="29" spans="1:6" x14ac:dyDescent="0.25">
      <c r="A29" t="s">
        <v>46</v>
      </c>
      <c r="B29" s="12">
        <v>300</v>
      </c>
      <c r="C29" s="13">
        <v>0.12</v>
      </c>
      <c r="D29" s="16">
        <v>36</v>
      </c>
    </row>
    <row r="30" spans="1:6" x14ac:dyDescent="0.25">
      <c r="A30" t="s">
        <v>89</v>
      </c>
      <c r="B30" s="12">
        <v>1500</v>
      </c>
      <c r="C30" s="13">
        <v>0.12</v>
      </c>
      <c r="D30" s="16">
        <v>192</v>
      </c>
    </row>
    <row r="31" spans="1:6" x14ac:dyDescent="0.25">
      <c r="A31" t="s">
        <v>7</v>
      </c>
      <c r="B31" s="7">
        <f>SUM(B28:B30)</f>
        <v>2425</v>
      </c>
      <c r="C31" s="6">
        <f>AVERAGE(C28:C30)</f>
        <v>0.16319999999999998</v>
      </c>
      <c r="D31" s="7">
        <f>SUM(D28:D30)</f>
        <v>384</v>
      </c>
    </row>
    <row r="32" spans="1:6" x14ac:dyDescent="0.25">
      <c r="B32" s="7"/>
      <c r="C32" s="6"/>
      <c r="D32" s="7"/>
    </row>
    <row r="33" spans="1:6" x14ac:dyDescent="0.25">
      <c r="A33" s="4" t="s">
        <v>8</v>
      </c>
      <c r="B33" s="6"/>
      <c r="C33" s="6"/>
      <c r="D33" s="6"/>
    </row>
    <row r="34" spans="1:6" ht="30" x14ac:dyDescent="0.25">
      <c r="A34" s="9" t="s">
        <v>14</v>
      </c>
      <c r="B34" s="6">
        <v>310</v>
      </c>
      <c r="C34" s="6">
        <v>1</v>
      </c>
      <c r="D34" s="6">
        <v>310</v>
      </c>
      <c r="E34" s="6"/>
      <c r="F34" s="6"/>
    </row>
    <row r="35" spans="1:6" x14ac:dyDescent="0.25">
      <c r="A35" s="9" t="s">
        <v>65</v>
      </c>
      <c r="B35" s="6">
        <v>4120</v>
      </c>
      <c r="C35" s="14">
        <v>0.25</v>
      </c>
      <c r="D35" s="6">
        <v>1037</v>
      </c>
      <c r="F35" s="6"/>
    </row>
    <row r="36" spans="1:6" ht="30" x14ac:dyDescent="0.25">
      <c r="A36" s="9" t="s">
        <v>66</v>
      </c>
      <c r="B36" s="6">
        <v>56</v>
      </c>
      <c r="C36" s="14">
        <v>0.32</v>
      </c>
      <c r="D36" s="6">
        <v>18</v>
      </c>
      <c r="F36" s="6"/>
    </row>
    <row r="37" spans="1:6" ht="30" x14ac:dyDescent="0.25">
      <c r="A37" s="9" t="s">
        <v>78</v>
      </c>
      <c r="B37" s="6">
        <v>140</v>
      </c>
      <c r="C37" s="14">
        <v>0.17</v>
      </c>
      <c r="D37" s="6">
        <v>24</v>
      </c>
      <c r="F37" s="6"/>
    </row>
    <row r="38" spans="1:6" x14ac:dyDescent="0.25">
      <c r="A38" s="9" t="s">
        <v>97</v>
      </c>
      <c r="B38" s="6">
        <v>13</v>
      </c>
      <c r="C38" s="14">
        <v>4</v>
      </c>
      <c r="D38" s="6">
        <v>52</v>
      </c>
      <c r="F38" s="6"/>
    </row>
    <row r="39" spans="1:6" x14ac:dyDescent="0.25">
      <c r="A39" s="9" t="s">
        <v>99</v>
      </c>
      <c r="B39" s="6">
        <v>26</v>
      </c>
      <c r="C39" s="14">
        <v>2</v>
      </c>
      <c r="D39" s="6">
        <v>52</v>
      </c>
      <c r="F39" s="6"/>
    </row>
    <row r="40" spans="1:6" x14ac:dyDescent="0.25">
      <c r="A40" t="s">
        <v>7</v>
      </c>
      <c r="B40" s="7">
        <f>SUM(B34:B39)</f>
        <v>4665</v>
      </c>
      <c r="C40" s="7">
        <f>AVERAGE(C34:C39)</f>
        <v>1.29</v>
      </c>
      <c r="D40" s="7">
        <f>SUM(D34:D39)</f>
        <v>1493</v>
      </c>
      <c r="F40" s="6"/>
    </row>
    <row r="41" spans="1:6" x14ac:dyDescent="0.25">
      <c r="B41" s="7"/>
      <c r="C41" s="7"/>
      <c r="D41" s="7"/>
      <c r="F41" s="6"/>
    </row>
    <row r="42" spans="1:6" x14ac:dyDescent="0.25">
      <c r="A42" s="3" t="s">
        <v>9</v>
      </c>
      <c r="B42" s="6"/>
      <c r="C42" s="6"/>
      <c r="D42" s="6"/>
      <c r="F42" s="6"/>
    </row>
    <row r="43" spans="1:6" ht="45" x14ac:dyDescent="0.25">
      <c r="A43" s="9" t="s">
        <v>10</v>
      </c>
      <c r="B43" s="6">
        <v>36875</v>
      </c>
      <c r="C43" s="14">
        <v>0.16599322033898301</v>
      </c>
      <c r="D43" s="6">
        <v>6121</v>
      </c>
    </row>
    <row r="44" spans="1:6" ht="30" x14ac:dyDescent="0.25">
      <c r="A44" s="9" t="s">
        <v>79</v>
      </c>
      <c r="B44" s="6">
        <v>300</v>
      </c>
      <c r="C44" s="14">
        <v>0.17</v>
      </c>
      <c r="D44" s="6">
        <v>50</v>
      </c>
    </row>
    <row r="45" spans="1:6" x14ac:dyDescent="0.25">
      <c r="A45" s="9" t="s">
        <v>52</v>
      </c>
      <c r="B45" s="12">
        <v>400</v>
      </c>
      <c r="C45" s="15">
        <v>0.1</v>
      </c>
      <c r="D45" s="12">
        <v>42</v>
      </c>
    </row>
    <row r="46" spans="1:6" x14ac:dyDescent="0.25">
      <c r="A46" t="s">
        <v>7</v>
      </c>
      <c r="B46" s="7">
        <f>SUM(B43:B45)</f>
        <v>37575</v>
      </c>
      <c r="C46" s="7">
        <f>AVERAGE(C43:C45)</f>
        <v>0.14533107344632767</v>
      </c>
      <c r="D46" s="7">
        <f>SUM(D43:D45)</f>
        <v>6213</v>
      </c>
      <c r="F46" s="6"/>
    </row>
    <row r="47" spans="1:6" x14ac:dyDescent="0.25">
      <c r="A47" s="9"/>
      <c r="B47" s="6"/>
      <c r="C47" s="14"/>
      <c r="D47" s="6"/>
    </row>
    <row r="48" spans="1:6" x14ac:dyDescent="0.25">
      <c r="A48" s="3" t="s">
        <v>11</v>
      </c>
      <c r="B48" s="6"/>
      <c r="C48" s="6"/>
      <c r="D48" s="6"/>
    </row>
    <row r="49" spans="1:6" x14ac:dyDescent="0.25">
      <c r="A49" t="s">
        <v>35</v>
      </c>
      <c r="B49" s="6">
        <v>500</v>
      </c>
      <c r="C49" s="14">
        <v>0.1</v>
      </c>
      <c r="D49" s="6">
        <v>100</v>
      </c>
      <c r="F49" s="6"/>
    </row>
    <row r="50" spans="1:6" ht="30" x14ac:dyDescent="0.25">
      <c r="A50" s="9" t="s">
        <v>68</v>
      </c>
      <c r="B50" s="6">
        <v>200</v>
      </c>
      <c r="C50" s="14">
        <v>0.05</v>
      </c>
      <c r="D50" s="6">
        <v>10</v>
      </c>
    </row>
    <row r="51" spans="1:6" x14ac:dyDescent="0.25">
      <c r="A51" t="s">
        <v>7</v>
      </c>
      <c r="B51" s="7">
        <f>SUM(B49:B50)</f>
        <v>700</v>
      </c>
      <c r="C51" s="7">
        <f>AVERAGE(C49:C50)</f>
        <v>7.5000000000000011E-2</v>
      </c>
      <c r="D51" s="7">
        <f>SUM(D49:D50)</f>
        <v>110</v>
      </c>
      <c r="F51" s="6"/>
    </row>
    <row r="52" spans="1:6" x14ac:dyDescent="0.25">
      <c r="A52" s="9"/>
      <c r="B52" s="6"/>
      <c r="C52" s="6"/>
      <c r="D52" s="6"/>
    </row>
    <row r="53" spans="1:6" x14ac:dyDescent="0.25">
      <c r="A53" s="3" t="s">
        <v>12</v>
      </c>
      <c r="B53" s="6"/>
      <c r="C53" s="6"/>
      <c r="D53" s="6"/>
      <c r="F53" s="6"/>
    </row>
    <row r="54" spans="1:6" x14ac:dyDescent="0.25">
      <c r="A54" s="9" t="s">
        <v>13</v>
      </c>
      <c r="B54" s="6">
        <v>200</v>
      </c>
      <c r="C54" s="17">
        <v>0.16500000000000001</v>
      </c>
      <c r="D54" s="6">
        <v>33</v>
      </c>
      <c r="F54" s="6"/>
    </row>
    <row r="55" spans="1:6" ht="30" x14ac:dyDescent="0.25">
      <c r="A55" s="9" t="s">
        <v>14</v>
      </c>
      <c r="B55" s="6">
        <v>310</v>
      </c>
      <c r="C55" s="13">
        <v>0.241935483870967</v>
      </c>
      <c r="D55" s="6">
        <v>75</v>
      </c>
      <c r="F55" s="6"/>
    </row>
    <row r="56" spans="1:6" ht="45" x14ac:dyDescent="0.25">
      <c r="A56" s="9" t="s">
        <v>29</v>
      </c>
      <c r="B56" s="6">
        <v>600</v>
      </c>
      <c r="C56" s="14">
        <v>0.18</v>
      </c>
      <c r="D56" s="6">
        <v>242</v>
      </c>
    </row>
    <row r="57" spans="1:6" x14ac:dyDescent="0.25">
      <c r="A57" t="s">
        <v>15</v>
      </c>
      <c r="B57" s="6">
        <v>300</v>
      </c>
      <c r="C57" s="13">
        <v>0.1</v>
      </c>
      <c r="D57" s="6">
        <v>50</v>
      </c>
      <c r="F57" s="6"/>
    </row>
    <row r="58" spans="1:6" x14ac:dyDescent="0.25">
      <c r="A58" s="9" t="s">
        <v>38</v>
      </c>
      <c r="B58" s="6">
        <v>350</v>
      </c>
      <c r="C58" s="13">
        <v>0.3</v>
      </c>
      <c r="D58" s="6">
        <v>525</v>
      </c>
      <c r="F58" s="6"/>
    </row>
    <row r="59" spans="1:6" x14ac:dyDescent="0.25">
      <c r="A59" s="9" t="s">
        <v>44</v>
      </c>
      <c r="B59" s="6">
        <v>1000</v>
      </c>
      <c r="C59" s="13">
        <v>0.16</v>
      </c>
      <c r="D59" s="6">
        <v>167</v>
      </c>
      <c r="F59" s="6"/>
    </row>
    <row r="60" spans="1:6" ht="30" x14ac:dyDescent="0.25">
      <c r="A60" s="9" t="s">
        <v>57</v>
      </c>
      <c r="B60" s="6">
        <v>11573</v>
      </c>
      <c r="C60" s="13">
        <v>0.33</v>
      </c>
      <c r="D60" s="6">
        <v>3821</v>
      </c>
      <c r="F60" s="6"/>
    </row>
    <row r="61" spans="1:6" ht="30" x14ac:dyDescent="0.25">
      <c r="A61" s="9" t="s">
        <v>63</v>
      </c>
      <c r="B61" s="6">
        <v>500</v>
      </c>
      <c r="C61" s="13">
        <v>0.08</v>
      </c>
      <c r="D61" s="6">
        <v>42</v>
      </c>
      <c r="F61" s="6"/>
    </row>
    <row r="62" spans="1:6" ht="30" x14ac:dyDescent="0.25">
      <c r="A62" s="9" t="s">
        <v>67</v>
      </c>
      <c r="B62" s="6">
        <v>3085</v>
      </c>
      <c r="C62" s="13">
        <v>0.04</v>
      </c>
      <c r="D62" s="6">
        <v>125</v>
      </c>
      <c r="F62" s="6"/>
    </row>
    <row r="63" spans="1:6" x14ac:dyDescent="0.25">
      <c r="A63" s="9" t="s">
        <v>76</v>
      </c>
      <c r="B63" s="6">
        <v>400</v>
      </c>
      <c r="C63" s="13">
        <v>0.25</v>
      </c>
      <c r="D63" s="6">
        <v>100</v>
      </c>
      <c r="F63" s="6"/>
    </row>
    <row r="64" spans="1:6" x14ac:dyDescent="0.25">
      <c r="A64" s="9" t="s">
        <v>95</v>
      </c>
      <c r="B64" s="6">
        <v>22</v>
      </c>
      <c r="C64" s="13">
        <v>60</v>
      </c>
      <c r="D64" s="6">
        <v>22</v>
      </c>
      <c r="F64" s="6"/>
    </row>
    <row r="65" spans="1:6" ht="30" x14ac:dyDescent="0.25">
      <c r="A65" s="9" t="s">
        <v>102</v>
      </c>
      <c r="B65" s="6">
        <v>100</v>
      </c>
      <c r="C65" s="13">
        <v>20</v>
      </c>
      <c r="D65" s="6">
        <v>90</v>
      </c>
      <c r="F65" s="6"/>
    </row>
    <row r="66" spans="1:6" x14ac:dyDescent="0.25">
      <c r="A66" t="s">
        <v>7</v>
      </c>
      <c r="B66" s="7">
        <f>SUM(B54:B65)</f>
        <v>18440</v>
      </c>
      <c r="C66" s="7">
        <f>AVERAGE(C54:C65)</f>
        <v>6.8205779569892471</v>
      </c>
      <c r="D66" s="7">
        <f>SUM(D54:D65)</f>
        <v>5292</v>
      </c>
      <c r="F66" s="6"/>
    </row>
    <row r="67" spans="1:6" x14ac:dyDescent="0.25">
      <c r="B67" s="6"/>
      <c r="C67" s="6"/>
      <c r="D67" s="6"/>
    </row>
    <row r="68" spans="1:6" x14ac:dyDescent="0.25">
      <c r="A68" s="3" t="s">
        <v>22</v>
      </c>
      <c r="B68" s="6"/>
      <c r="C68" s="6"/>
      <c r="D68" s="6"/>
    </row>
    <row r="69" spans="1:6" ht="30" x14ac:dyDescent="0.25">
      <c r="A69" s="9" t="s">
        <v>23</v>
      </c>
      <c r="B69" s="6">
        <v>275</v>
      </c>
      <c r="C69" s="14">
        <v>0.16</v>
      </c>
      <c r="D69" s="6">
        <v>46</v>
      </c>
    </row>
    <row r="70" spans="1:6" x14ac:dyDescent="0.25">
      <c r="B70" s="6"/>
      <c r="C70" s="6"/>
      <c r="D70" s="6"/>
      <c r="F70" s="6"/>
    </row>
    <row r="71" spans="1:6" x14ac:dyDescent="0.25">
      <c r="A71" s="4" t="s">
        <v>24</v>
      </c>
      <c r="B71" s="6"/>
      <c r="C71" s="6"/>
      <c r="D71" s="6"/>
    </row>
    <row r="72" spans="1:6" x14ac:dyDescent="0.25">
      <c r="A72" t="s">
        <v>25</v>
      </c>
      <c r="B72" s="6">
        <v>1000</v>
      </c>
      <c r="C72" s="14">
        <v>0.25</v>
      </c>
      <c r="D72" s="6">
        <v>250</v>
      </c>
    </row>
    <row r="73" spans="1:6" x14ac:dyDescent="0.25">
      <c r="B73" s="6"/>
      <c r="C73" s="6"/>
      <c r="D73" s="6"/>
    </row>
    <row r="74" spans="1:6" x14ac:dyDescent="0.25">
      <c r="A74" s="3" t="s">
        <v>27</v>
      </c>
      <c r="B74" s="6"/>
      <c r="C74" s="6"/>
      <c r="D74" s="6"/>
    </row>
    <row r="75" spans="1:6" ht="30" x14ac:dyDescent="0.25">
      <c r="A75" s="9" t="s">
        <v>28</v>
      </c>
      <c r="B75" s="6">
        <v>56</v>
      </c>
      <c r="C75" s="14">
        <v>0.160714285714285</v>
      </c>
      <c r="D75" s="6">
        <v>9</v>
      </c>
    </row>
    <row r="76" spans="1:6" x14ac:dyDescent="0.25">
      <c r="A76" t="s">
        <v>30</v>
      </c>
      <c r="B76" s="6">
        <v>6750</v>
      </c>
      <c r="C76" s="14">
        <v>0.2</v>
      </c>
      <c r="D76" s="6">
        <v>1350</v>
      </c>
    </row>
    <row r="77" spans="1:6" ht="20.25" customHeight="1" x14ac:dyDescent="0.25">
      <c r="A77" s="9" t="s">
        <v>36</v>
      </c>
      <c r="B77" s="6">
        <v>6493</v>
      </c>
      <c r="C77" s="14">
        <v>0.16679501001078001</v>
      </c>
      <c r="D77" s="6">
        <v>1082.56</v>
      </c>
    </row>
    <row r="78" spans="1:6" ht="20.25" customHeight="1" x14ac:dyDescent="0.25">
      <c r="A78" s="9" t="s">
        <v>41</v>
      </c>
      <c r="B78" s="6">
        <v>267</v>
      </c>
      <c r="C78" s="14">
        <v>1.1235955056179701</v>
      </c>
      <c r="D78" s="6">
        <v>300</v>
      </c>
    </row>
    <row r="79" spans="1:6" ht="46.5" customHeight="1" x14ac:dyDescent="0.25">
      <c r="A79" s="9" t="s">
        <v>71</v>
      </c>
      <c r="B79" s="6">
        <v>99</v>
      </c>
      <c r="C79" s="14">
        <v>0.47</v>
      </c>
      <c r="D79" s="6">
        <v>47</v>
      </c>
    </row>
    <row r="80" spans="1:6" x14ac:dyDescent="0.25">
      <c r="A80" s="9" t="s">
        <v>37</v>
      </c>
      <c r="B80" s="6">
        <v>60</v>
      </c>
      <c r="C80" s="14">
        <v>1</v>
      </c>
      <c r="D80" s="6">
        <v>60</v>
      </c>
    </row>
    <row r="81" spans="1:4" x14ac:dyDescent="0.25">
      <c r="A81" s="9" t="s">
        <v>49</v>
      </c>
      <c r="B81" s="6">
        <v>100</v>
      </c>
      <c r="C81" s="14">
        <v>1</v>
      </c>
      <c r="D81" s="6">
        <v>100</v>
      </c>
    </row>
    <row r="82" spans="1:4" ht="30" x14ac:dyDescent="0.25">
      <c r="A82" s="9" t="s">
        <v>50</v>
      </c>
      <c r="B82" s="6">
        <v>45000</v>
      </c>
      <c r="C82" s="14">
        <v>0.01</v>
      </c>
      <c r="D82" s="6">
        <v>563</v>
      </c>
    </row>
    <row r="83" spans="1:4" x14ac:dyDescent="0.25">
      <c r="A83" s="9" t="s">
        <v>58</v>
      </c>
      <c r="B83" s="6">
        <v>3520</v>
      </c>
      <c r="C83" s="14">
        <v>0.25</v>
      </c>
      <c r="D83" s="6">
        <v>880</v>
      </c>
    </row>
    <row r="84" spans="1:4" ht="30" x14ac:dyDescent="0.25">
      <c r="A84" s="9" t="s">
        <v>59</v>
      </c>
      <c r="B84" s="6">
        <v>15</v>
      </c>
      <c r="C84" s="14">
        <v>0.25</v>
      </c>
      <c r="D84" s="6">
        <v>4</v>
      </c>
    </row>
    <row r="85" spans="1:4" ht="30" x14ac:dyDescent="0.25">
      <c r="A85" s="9" t="s">
        <v>61</v>
      </c>
      <c r="B85" s="6">
        <v>1812</v>
      </c>
      <c r="C85" s="14">
        <v>0.21</v>
      </c>
      <c r="D85" s="6">
        <v>392</v>
      </c>
    </row>
    <row r="86" spans="1:4" x14ac:dyDescent="0.25">
      <c r="A86" s="9" t="s">
        <v>62</v>
      </c>
      <c r="B86" s="6">
        <v>500</v>
      </c>
      <c r="C86" s="14">
        <v>0.16</v>
      </c>
      <c r="D86" s="6">
        <v>83</v>
      </c>
    </row>
    <row r="87" spans="1:4" x14ac:dyDescent="0.25">
      <c r="A87" s="9" t="s">
        <v>70</v>
      </c>
      <c r="B87" s="6">
        <v>300</v>
      </c>
      <c r="C87" s="14">
        <v>0.12</v>
      </c>
      <c r="D87" s="6">
        <v>36</v>
      </c>
    </row>
    <row r="88" spans="1:4" ht="60" x14ac:dyDescent="0.25">
      <c r="A88" s="9" t="s">
        <v>51</v>
      </c>
      <c r="B88" s="6">
        <v>105</v>
      </c>
      <c r="C88" s="14">
        <v>1</v>
      </c>
      <c r="D88" s="6">
        <v>63</v>
      </c>
    </row>
    <row r="89" spans="1:4" x14ac:dyDescent="0.25">
      <c r="A89" s="9" t="s">
        <v>96</v>
      </c>
      <c r="B89" s="6">
        <v>40</v>
      </c>
      <c r="C89" s="14">
        <v>0.8</v>
      </c>
      <c r="D89" s="6">
        <v>50</v>
      </c>
    </row>
    <row r="90" spans="1:4" x14ac:dyDescent="0.25">
      <c r="A90" s="9" t="s">
        <v>100</v>
      </c>
      <c r="B90" s="6">
        <v>13</v>
      </c>
      <c r="C90" s="14">
        <v>4</v>
      </c>
      <c r="D90" s="6">
        <v>52</v>
      </c>
    </row>
    <row r="91" spans="1:4" x14ac:dyDescent="0.25">
      <c r="A91" s="9" t="s">
        <v>101</v>
      </c>
      <c r="B91" s="6">
        <v>13</v>
      </c>
      <c r="C91" s="14">
        <v>4</v>
      </c>
      <c r="D91" s="6">
        <v>57</v>
      </c>
    </row>
    <row r="92" spans="1:4" x14ac:dyDescent="0.25">
      <c r="A92" s="9" t="s">
        <v>100</v>
      </c>
      <c r="B92" s="6">
        <v>13</v>
      </c>
      <c r="C92" s="14">
        <v>4</v>
      </c>
      <c r="D92" s="6">
        <v>57</v>
      </c>
    </row>
    <row r="93" spans="1:4" x14ac:dyDescent="0.25">
      <c r="A93" t="s">
        <v>7</v>
      </c>
      <c r="B93" s="7">
        <f>SUM(B75:B92)</f>
        <v>65156</v>
      </c>
      <c r="C93" s="6">
        <f>AVERAGE(C75:C92)</f>
        <v>1.0511724889635019</v>
      </c>
      <c r="D93" s="7">
        <f>SUM(D75:D92)</f>
        <v>5185.5599999999995</v>
      </c>
    </row>
    <row r="94" spans="1:4" x14ac:dyDescent="0.25">
      <c r="B94" s="6"/>
      <c r="C94" s="6"/>
      <c r="D94" s="6"/>
    </row>
    <row r="95" spans="1:4" x14ac:dyDescent="0.25">
      <c r="A95" s="3" t="s">
        <v>31</v>
      </c>
      <c r="B95" s="6"/>
      <c r="C95" s="6"/>
      <c r="D95" s="6"/>
    </row>
    <row r="96" spans="1:4" x14ac:dyDescent="0.25">
      <c r="A96" t="s">
        <v>32</v>
      </c>
      <c r="B96">
        <v>700</v>
      </c>
      <c r="C96" s="18">
        <v>8.2857142857142893E-2</v>
      </c>
      <c r="D96">
        <v>58</v>
      </c>
    </row>
    <row r="97" spans="1:4" x14ac:dyDescent="0.25">
      <c r="A97" t="s">
        <v>40</v>
      </c>
      <c r="B97" s="6">
        <v>51</v>
      </c>
      <c r="C97" s="14">
        <v>0.13725490196078399</v>
      </c>
      <c r="D97" s="6">
        <v>6.8</v>
      </c>
    </row>
    <row r="98" spans="1:4" x14ac:dyDescent="0.25">
      <c r="A98" t="s">
        <v>7</v>
      </c>
      <c r="B98" s="6">
        <f>SUM(B96:B97)</f>
        <v>751</v>
      </c>
      <c r="C98" s="6">
        <f>AVERAGE(C96:C97)</f>
        <v>0.11005602240896345</v>
      </c>
      <c r="D98" s="6">
        <f>SUM(D96:D97)</f>
        <v>64.8</v>
      </c>
    </row>
    <row r="99" spans="1:4" x14ac:dyDescent="0.25">
      <c r="B99" s="6"/>
      <c r="C99" s="6"/>
      <c r="D99" s="6"/>
    </row>
    <row r="100" spans="1:4" x14ac:dyDescent="0.25">
      <c r="A100" s="4" t="s">
        <v>33</v>
      </c>
      <c r="D100" s="8"/>
    </row>
    <row r="101" spans="1:4" ht="30" x14ac:dyDescent="0.25">
      <c r="A101" s="9" t="s">
        <v>34</v>
      </c>
      <c r="B101">
        <v>55</v>
      </c>
      <c r="C101" s="18">
        <v>7.2727272727272696E-2</v>
      </c>
      <c r="D101" s="8">
        <v>4</v>
      </c>
    </row>
    <row r="102" spans="1:4" x14ac:dyDescent="0.25">
      <c r="A102" s="9" t="s">
        <v>74</v>
      </c>
      <c r="B102">
        <v>200</v>
      </c>
      <c r="C102" s="18">
        <v>0.08</v>
      </c>
      <c r="D102" s="8">
        <v>17</v>
      </c>
    </row>
    <row r="103" spans="1:4" x14ac:dyDescent="0.25">
      <c r="A103" t="s">
        <v>7</v>
      </c>
      <c r="B103" s="10">
        <f>SUM(B101:B102)</f>
        <v>255</v>
      </c>
      <c r="C103" s="18">
        <f>AVERAGE(C101:C102)</f>
        <v>7.6363636363636356E-2</v>
      </c>
      <c r="D103" s="10">
        <f>SUM(D101:D102)</f>
        <v>21</v>
      </c>
    </row>
    <row r="104" spans="1:4" x14ac:dyDescent="0.25">
      <c r="B104" s="11"/>
      <c r="D104" s="11"/>
    </row>
    <row r="105" spans="1:4" x14ac:dyDescent="0.25">
      <c r="A105" s="4" t="s">
        <v>43</v>
      </c>
      <c r="B105" s="11"/>
      <c r="D105" s="11"/>
    </row>
    <row r="106" spans="1:4" ht="45" x14ac:dyDescent="0.25">
      <c r="A106" s="9" t="s">
        <v>42</v>
      </c>
      <c r="B106" s="12">
        <v>50</v>
      </c>
      <c r="C106" s="15">
        <v>0.18</v>
      </c>
      <c r="D106" s="12">
        <v>9</v>
      </c>
    </row>
    <row r="107" spans="1:4" ht="60" x14ac:dyDescent="0.25">
      <c r="A107" s="9" t="s">
        <v>75</v>
      </c>
      <c r="B107" s="12">
        <v>20</v>
      </c>
      <c r="C107" s="15">
        <v>0.1</v>
      </c>
      <c r="D107" s="12">
        <v>2</v>
      </c>
    </row>
    <row r="108" spans="1:4" x14ac:dyDescent="0.25">
      <c r="A108" s="9" t="s">
        <v>80</v>
      </c>
      <c r="B108" s="12">
        <v>44</v>
      </c>
      <c r="C108" s="15">
        <v>0.25</v>
      </c>
      <c r="D108" s="12">
        <v>11</v>
      </c>
    </row>
    <row r="109" spans="1:4" x14ac:dyDescent="0.25">
      <c r="A109" s="9" t="s">
        <v>81</v>
      </c>
      <c r="B109" s="12">
        <v>21</v>
      </c>
      <c r="C109" s="15">
        <v>0.76190476190476097</v>
      </c>
      <c r="D109" s="12">
        <v>16</v>
      </c>
    </row>
    <row r="110" spans="1:4" x14ac:dyDescent="0.25">
      <c r="A110" s="9" t="s">
        <v>82</v>
      </c>
      <c r="B110" s="12">
        <v>120</v>
      </c>
      <c r="C110" s="15">
        <v>0.08</v>
      </c>
      <c r="D110" s="12">
        <v>10</v>
      </c>
    </row>
    <row r="111" spans="1:4" x14ac:dyDescent="0.25">
      <c r="A111" s="9" t="s">
        <v>72</v>
      </c>
      <c r="B111" s="16">
        <v>180</v>
      </c>
      <c r="C111">
        <v>0.08</v>
      </c>
      <c r="D111" s="16">
        <v>15</v>
      </c>
    </row>
    <row r="112" spans="1:4" x14ac:dyDescent="0.25">
      <c r="A112" s="9" t="s">
        <v>73</v>
      </c>
      <c r="B112" s="16">
        <v>150</v>
      </c>
      <c r="C112">
        <v>0.08</v>
      </c>
      <c r="D112" s="16">
        <v>12</v>
      </c>
    </row>
    <row r="113" spans="1:4" x14ac:dyDescent="0.25">
      <c r="A113" s="9" t="s">
        <v>90</v>
      </c>
      <c r="B113" s="16">
        <v>44</v>
      </c>
      <c r="C113">
        <v>0.08</v>
      </c>
      <c r="D113" s="16">
        <v>11</v>
      </c>
    </row>
    <row r="114" spans="1:4" x14ac:dyDescent="0.25">
      <c r="A114" s="9" t="s">
        <v>91</v>
      </c>
      <c r="B114" s="16">
        <v>150</v>
      </c>
      <c r="C114">
        <v>0.08</v>
      </c>
      <c r="D114" s="16">
        <v>12</v>
      </c>
    </row>
    <row r="115" spans="1:4" x14ac:dyDescent="0.25">
      <c r="A115" s="9" t="s">
        <v>92</v>
      </c>
      <c r="B115" s="16">
        <v>150</v>
      </c>
      <c r="C115">
        <v>0.08</v>
      </c>
      <c r="D115" s="16">
        <v>13</v>
      </c>
    </row>
    <row r="116" spans="1:4" x14ac:dyDescent="0.25">
      <c r="A116" t="s">
        <v>7</v>
      </c>
      <c r="B116" s="11">
        <f>SUM(B106:B115)</f>
        <v>929</v>
      </c>
      <c r="C116" s="19">
        <f>AVERAGE(C106:C115)</f>
        <v>0.17719047619047615</v>
      </c>
      <c r="D116" s="11">
        <f>SUM(D106:D115)</f>
        <v>111</v>
      </c>
    </row>
    <row r="117" spans="1:4" x14ac:dyDescent="0.25">
      <c r="B117" s="11"/>
      <c r="D117" s="11"/>
    </row>
    <row r="118" spans="1:4" x14ac:dyDescent="0.25">
      <c r="A118" s="4" t="s">
        <v>84</v>
      </c>
      <c r="B118" s="11"/>
      <c r="D118" s="11"/>
    </row>
    <row r="119" spans="1:4" ht="30" x14ac:dyDescent="0.25">
      <c r="A119" s="9" t="s">
        <v>53</v>
      </c>
      <c r="B119" s="12">
        <v>216</v>
      </c>
      <c r="C119" s="15">
        <v>0.08</v>
      </c>
      <c r="D119" s="12">
        <v>18</v>
      </c>
    </row>
    <row r="120" spans="1:4" x14ac:dyDescent="0.25">
      <c r="A120" s="9"/>
      <c r="B120" s="12"/>
      <c r="C120" s="15"/>
      <c r="D120" s="12"/>
    </row>
    <row r="121" spans="1:4" x14ac:dyDescent="0.25">
      <c r="A121" s="4" t="s">
        <v>93</v>
      </c>
      <c r="B121" s="11"/>
      <c r="D121" s="11"/>
    </row>
    <row r="122" spans="1:4" x14ac:dyDescent="0.25">
      <c r="A122" s="9" t="s">
        <v>94</v>
      </c>
      <c r="B122" s="12">
        <v>300</v>
      </c>
      <c r="C122" s="15">
        <v>2</v>
      </c>
      <c r="D122" s="12">
        <v>150</v>
      </c>
    </row>
    <row r="123" spans="1:4" x14ac:dyDescent="0.25">
      <c r="A123" s="9"/>
      <c r="B123" s="12"/>
      <c r="C123" s="15"/>
      <c r="D123" s="12"/>
    </row>
    <row r="125" spans="1:4" ht="30" x14ac:dyDescent="0.25">
      <c r="A125" s="9" t="s">
        <v>48</v>
      </c>
      <c r="B125" s="8">
        <f>SUM(B25,B31,B40,B46,B51,B66,B69,B72,B93,B98,B103,B116,B119,B122)</f>
        <v>139546</v>
      </c>
      <c r="D125" s="8">
        <f>SUM(D25,D31,D40,D46,D51,D66,D69,D72,D93,D98,D103,D116,D119,D122)</f>
        <v>20630.359999999997</v>
      </c>
    </row>
    <row r="126" spans="1:4" x14ac:dyDescent="0.25">
      <c r="A126" s="9"/>
      <c r="B126" s="8"/>
      <c r="D126" s="8"/>
    </row>
    <row r="127" spans="1:4" x14ac:dyDescent="0.25">
      <c r="A127" t="s">
        <v>85</v>
      </c>
      <c r="B127">
        <v>70</v>
      </c>
    </row>
    <row r="128" spans="1:4" x14ac:dyDescent="0.25">
      <c r="A128" t="s">
        <v>86</v>
      </c>
      <c r="B128" s="8">
        <f>AVERAGE(B28,B34,B43,B49,B54,B69,B72,B75,B96,B101,B106,B119,B122,B125)</f>
        <v>12907.714285714286</v>
      </c>
    </row>
    <row r="129" spans="1:2" x14ac:dyDescent="0.25">
      <c r="A129" t="s">
        <v>87</v>
      </c>
      <c r="B129">
        <v>1</v>
      </c>
    </row>
    <row r="130" spans="1:2" x14ac:dyDescent="0.25">
      <c r="A130" t="s">
        <v>88</v>
      </c>
      <c r="B130" s="8">
        <f>AVERAGE(C25,C31,C40,C46,C51,C66,C69,C72,C93,C98,C103,C116,C119,C122)</f>
        <v>0.90651874523066112</v>
      </c>
    </row>
  </sheetData>
  <phoneticPr fontId="0" type="noConversion"/>
  <printOptions gridLines="1"/>
  <pageMargins left="0.25" right="0.25" top="0.75" bottom="0.75" header="0.3" footer="0.3"/>
  <pageSetup orientation="portrait" r:id="rId1"/>
  <headerFooter>
    <oddHeader>&amp;CCustomer Surveys and Focus Groups (OMB Control # 1800-0011) - REVISED 8/20</oddHeader>
    <oddFooter>&amp;CPage &amp;P&amp;ROPEPD/SCC Prepared 8/20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DC98171ABF41439B409D0A1DDFBE39" ma:contentTypeVersion="12" ma:contentTypeDescription="Create a new document." ma:contentTypeScope="" ma:versionID="79a7a3f070270b6a8bf36f960c1b020e">
  <xsd:schema xmlns:xsd="http://www.w3.org/2001/XMLSchema" xmlns:xs="http://www.w3.org/2001/XMLSchema" xmlns:p="http://schemas.microsoft.com/office/2006/metadata/properties" xmlns:ns3="f87c7b8b-c0e7-4b77-a067-2c707fd1239f" xmlns:ns4="02e41e38-1731-4866-b09a-6257d8bc047f" targetNamespace="http://schemas.microsoft.com/office/2006/metadata/properties" ma:root="true" ma:fieldsID="bae020577076f823ed526d81777927a7" ns3:_="" ns4:_="">
    <xsd:import namespace="f87c7b8b-c0e7-4b77-a067-2c707fd1239f"/>
    <xsd:import namespace="02e41e38-1731-4866-b09a-6257d8bc047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7c7b8b-c0e7-4b77-a067-2c707fd1239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e41e38-1731-4866-b09a-6257d8bc04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890DCCA-E59F-43E1-A1E6-5D0C489C4A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B56C8A-E076-42B5-9B7F-A36DEF878D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7c7b8b-c0e7-4b77-a067-2c707fd1239f"/>
    <ds:schemaRef ds:uri="02e41e38-1731-4866-b09a-6257d8bc04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29FAB1-D126-4D63-86A2-BAC6E3A9CCB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Survey Listing</vt:lpstr>
      <vt:lpstr>'Survey Listing'!Print_Titles</vt:lpstr>
    </vt:vector>
  </TitlesOfParts>
  <Company>U.S.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Authorised User</dc:creator>
  <cp:lastModifiedBy>Valentine, Stephanie</cp:lastModifiedBy>
  <cp:lastPrinted>2014-06-10T18:43:46Z</cp:lastPrinted>
  <dcterms:created xsi:type="dcterms:W3CDTF">2011-02-17T18:19:53Z</dcterms:created>
  <dcterms:modified xsi:type="dcterms:W3CDTF">2023-06-28T16:50:07Z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0x01010057DC98171ABF41439B409D0A1DDFBE39</vt:lpwstr>
  </property>
</Properties>
</file>