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https://usfaa-my.sharepoint.com/personal/janel_showalter_faa_gov/Documents/OMB/2120-0569 AIP/2023/Forms/"/>
    </mc:Choice>
  </mc:AlternateContent>
  <bookViews>
    <workbookView xWindow="0" yWindow="0" windowWidth="28800" windowHeight="14100" tabRatio="602"/>
  </bookViews>
  <sheets>
    <sheet name="PRABS" sheetId="5" r:id="rId1"/>
    <sheet name="Program-Level Data Entry" sheetId="1" r:id="rId2"/>
    <sheet name="Alternative Disbursement Sched" sheetId="4" r:id="rId3"/>
    <sheet name="Project-Level Data Entry" sheetId="3" r:id="rId4"/>
    <sheet name="Summary Analytical Sheet" sheetId="2" r:id="rId5"/>
  </sheets>
  <definedNames>
    <definedName name="_xlnm.Print_Area" localSheetId="1">'Program-Level Data Entry'!$A$1:$T$135</definedName>
  </definedNames>
  <calcPr calcId="162913"/>
</workbook>
</file>

<file path=xl/calcChain.xml><?xml version="1.0" encoding="utf-8"?>
<calcChain xmlns="http://schemas.openxmlformats.org/spreadsheetml/2006/main">
  <c r="F8" i="5" l="1"/>
  <c r="B25" i="4" l="1"/>
  <c r="B21" i="4"/>
  <c r="B13" i="4"/>
  <c r="B17" i="4"/>
  <c r="G122" i="1" l="1"/>
  <c r="F122" i="1"/>
  <c r="G113" i="1"/>
  <c r="F113" i="1"/>
  <c r="G98" i="1"/>
  <c r="F98" i="1"/>
  <c r="G87" i="1"/>
  <c r="F87" i="1"/>
  <c r="G53" i="1"/>
  <c r="F53" i="1"/>
  <c r="G44" i="1"/>
  <c r="F44" i="1"/>
  <c r="G29" i="1"/>
  <c r="F29" i="1"/>
  <c r="A4" i="4" l="1"/>
  <c r="A5" i="4"/>
  <c r="A6" i="4"/>
  <c r="A7" i="4"/>
  <c r="A8" i="4"/>
  <c r="A9" i="4"/>
  <c r="C12" i="4"/>
  <c r="D12" i="4"/>
  <c r="E12" i="4"/>
  <c r="F12" i="4"/>
  <c r="G12" i="4"/>
  <c r="H12" i="4"/>
  <c r="I12" i="4"/>
  <c r="J12" i="4"/>
  <c r="K12" i="4"/>
  <c r="L12" i="4"/>
  <c r="M12" i="4"/>
  <c r="N12" i="4"/>
  <c r="O12" i="4"/>
  <c r="P12" i="4"/>
  <c r="A14" i="4"/>
  <c r="A18" i="4" s="1"/>
  <c r="B14" i="4"/>
  <c r="B18" i="4"/>
  <c r="A19" i="4"/>
  <c r="A20" i="4"/>
  <c r="B22" i="4"/>
  <c r="A26" i="4"/>
  <c r="B26" i="4"/>
  <c r="A27" i="4"/>
  <c r="A28" i="4"/>
  <c r="A9" i="1"/>
  <c r="A10" i="1" s="1"/>
  <c r="A11" i="1" s="1"/>
  <c r="A12" i="1" s="1"/>
  <c r="A13" i="1" s="1"/>
  <c r="A16" i="1" s="1"/>
  <c r="A17" i="1" s="1"/>
  <c r="A18" i="1" s="1"/>
  <c r="A19" i="1" s="1"/>
  <c r="A20" i="1" s="1"/>
  <c r="A21" i="1" s="1"/>
  <c r="A22" i="1" s="1"/>
  <c r="A23" i="1" s="1"/>
  <c r="A24" i="1" s="1"/>
  <c r="A25" i="1" s="1"/>
  <c r="A30" i="1" s="1"/>
  <c r="A31" i="1" s="1"/>
  <c r="A32" i="1" s="1"/>
  <c r="A33" i="1" s="1"/>
  <c r="A34" i="1" s="1"/>
  <c r="A35" i="1" s="1"/>
  <c r="A36" i="1" s="1"/>
  <c r="A37" i="1" s="1"/>
  <c r="A38" i="1" s="1"/>
  <c r="A39" i="1" s="1"/>
  <c r="A40" i="1" s="1"/>
  <c r="A41" i="1" s="1"/>
  <c r="A42" i="1" s="1"/>
  <c r="A45" i="1" s="1"/>
  <c r="A46" i="1" s="1"/>
  <c r="A47" i="1" s="1"/>
  <c r="A48" i="1" s="1"/>
  <c r="A49" i="1" s="1"/>
  <c r="A50" i="1" s="1"/>
  <c r="A51" i="1" s="1"/>
  <c r="A54" i="1" s="1"/>
  <c r="A55" i="1" s="1"/>
  <c r="A56" i="1" s="1"/>
  <c r="A57" i="1" s="1"/>
  <c r="A58" i="1" s="1"/>
  <c r="A59" i="1" s="1"/>
  <c r="A61" i="1" s="1"/>
  <c r="A62" i="1" s="1"/>
  <c r="A88" i="1" s="1"/>
  <c r="A89" i="1" s="1"/>
  <c r="A90" i="1" s="1"/>
  <c r="A91" i="1" s="1"/>
  <c r="A92" i="1" s="1"/>
  <c r="A93" i="1" s="1"/>
  <c r="A94" i="1" s="1"/>
  <c r="A99" i="1" s="1"/>
  <c r="A100" i="1" s="1"/>
  <c r="A101" i="1" s="1"/>
  <c r="A102" i="1" s="1"/>
  <c r="A103" i="1" s="1"/>
  <c r="A104" i="1" s="1"/>
  <c r="A105" i="1" s="1"/>
  <c r="A106" i="1" s="1"/>
  <c r="A107" i="1" s="1"/>
  <c r="A108" i="1" s="1"/>
  <c r="A109" i="1" s="1"/>
  <c r="A110" i="1" s="1"/>
  <c r="A111" i="1" s="1"/>
  <c r="A114" i="1" s="1"/>
  <c r="A115" i="1" s="1"/>
  <c r="A116" i="1" s="1"/>
  <c r="A117" i="1" s="1"/>
  <c r="A118" i="1" s="1"/>
  <c r="A119" i="1" s="1"/>
  <c r="A120" i="1" s="1"/>
  <c r="A123" i="1" s="1"/>
  <c r="A124" i="1" s="1"/>
  <c r="A125" i="1" s="1"/>
  <c r="A126" i="1" s="1"/>
  <c r="A127" i="1" s="1"/>
  <c r="A128" i="1" s="1"/>
  <c r="A130" i="1" s="1"/>
  <c r="A131" i="1" s="1"/>
  <c r="H15" i="1"/>
  <c r="D16" i="1"/>
  <c r="D17" i="1"/>
  <c r="D18" i="1"/>
  <c r="D19" i="1"/>
  <c r="D20" i="1"/>
  <c r="D21" i="1"/>
  <c r="D22" i="1"/>
  <c r="D23" i="1"/>
  <c r="D24" i="1"/>
  <c r="D25" i="1"/>
  <c r="F26" i="1"/>
  <c r="F27" i="1" s="1"/>
  <c r="G26" i="1"/>
  <c r="G27" i="1" s="1"/>
  <c r="H26" i="1"/>
  <c r="I26" i="1"/>
  <c r="I27" i="1" s="1"/>
  <c r="J26" i="1"/>
  <c r="J27" i="1" s="1"/>
  <c r="K26" i="1"/>
  <c r="K27" i="1" s="1"/>
  <c r="L26" i="1"/>
  <c r="L27" i="1" s="1"/>
  <c r="M26" i="1"/>
  <c r="M27" i="1" s="1"/>
  <c r="N26" i="1"/>
  <c r="N27" i="1" s="1"/>
  <c r="O26" i="1"/>
  <c r="O27" i="1" s="1"/>
  <c r="P26" i="1"/>
  <c r="P27" i="1" s="1"/>
  <c r="Q26" i="1"/>
  <c r="Q27" i="1" s="1"/>
  <c r="R26" i="1"/>
  <c r="R27" i="1" s="1"/>
  <c r="S26" i="1"/>
  <c r="S27" i="1" s="1"/>
  <c r="T26" i="1"/>
  <c r="T27" i="1" s="1"/>
  <c r="C11" i="4"/>
  <c r="D30" i="1"/>
  <c r="D31" i="1"/>
  <c r="D32" i="1"/>
  <c r="D68" i="1" s="1"/>
  <c r="D33" i="1"/>
  <c r="D34" i="1"/>
  <c r="D35" i="1"/>
  <c r="D36" i="1"/>
  <c r="D37" i="1"/>
  <c r="D38" i="1"/>
  <c r="D39" i="1"/>
  <c r="D40" i="1"/>
  <c r="D41" i="1"/>
  <c r="D42" i="1"/>
  <c r="F43" i="1"/>
  <c r="G43" i="1"/>
  <c r="H43" i="1"/>
  <c r="I43" i="1"/>
  <c r="J43" i="1"/>
  <c r="K43" i="1"/>
  <c r="L43" i="1"/>
  <c r="M43" i="1"/>
  <c r="N43" i="1"/>
  <c r="O43" i="1"/>
  <c r="P43" i="1"/>
  <c r="Q43" i="1"/>
  <c r="R43" i="1"/>
  <c r="S43" i="1"/>
  <c r="T43" i="1"/>
  <c r="D45" i="1"/>
  <c r="D46" i="1"/>
  <c r="D47" i="1"/>
  <c r="D48" i="1"/>
  <c r="D49" i="1"/>
  <c r="D50" i="1"/>
  <c r="D51" i="1"/>
  <c r="F52" i="1"/>
  <c r="G52" i="1"/>
  <c r="H52" i="1"/>
  <c r="I52" i="1"/>
  <c r="J52" i="1"/>
  <c r="K52" i="1"/>
  <c r="L52" i="1"/>
  <c r="M52" i="1"/>
  <c r="N52" i="1"/>
  <c r="O52" i="1"/>
  <c r="P52" i="1"/>
  <c r="Q52" i="1"/>
  <c r="R52" i="1"/>
  <c r="S52" i="1"/>
  <c r="T52" i="1"/>
  <c r="D54" i="1"/>
  <c r="D55" i="1"/>
  <c r="D56" i="1"/>
  <c r="D57" i="1"/>
  <c r="D58" i="1"/>
  <c r="D59" i="1"/>
  <c r="B60" i="1"/>
  <c r="F60" i="1"/>
  <c r="G60" i="1"/>
  <c r="H60" i="1"/>
  <c r="I60" i="1"/>
  <c r="J60" i="1"/>
  <c r="K60" i="1"/>
  <c r="L60" i="1"/>
  <c r="M60" i="1"/>
  <c r="N60" i="1"/>
  <c r="O60" i="1"/>
  <c r="P60" i="1"/>
  <c r="Q60" i="1"/>
  <c r="R60" i="1"/>
  <c r="S60" i="1"/>
  <c r="T60" i="1"/>
  <c r="D61" i="1"/>
  <c r="D62" i="1"/>
  <c r="D65" i="1"/>
  <c r="F65" i="1"/>
  <c r="B88" i="1"/>
  <c r="B157" i="1" s="1"/>
  <c r="D88" i="1"/>
  <c r="B89" i="1"/>
  <c r="B158" i="1" s="1"/>
  <c r="D89" i="1"/>
  <c r="D90" i="1"/>
  <c r="B91" i="1"/>
  <c r="B160" i="1" s="1"/>
  <c r="D91" i="1"/>
  <c r="B92" i="1"/>
  <c r="B161" i="1" s="1"/>
  <c r="D92" i="1"/>
  <c r="B93" i="1"/>
  <c r="B162" i="1" s="1"/>
  <c r="D93" i="1"/>
  <c r="B94" i="1"/>
  <c r="B163" i="1" s="1"/>
  <c r="D94" i="1"/>
  <c r="F95" i="1"/>
  <c r="F96" i="1" s="1"/>
  <c r="G95" i="1"/>
  <c r="G96" i="1" s="1"/>
  <c r="H95" i="1"/>
  <c r="I95" i="1"/>
  <c r="I96" i="1" s="1"/>
  <c r="J95" i="1"/>
  <c r="J96" i="1" s="1"/>
  <c r="K95" i="1"/>
  <c r="K96" i="1" s="1"/>
  <c r="L95" i="1"/>
  <c r="M95" i="1"/>
  <c r="M96" i="1" s="1"/>
  <c r="N95" i="1"/>
  <c r="N96" i="1" s="1"/>
  <c r="O95" i="1"/>
  <c r="O96" i="1" s="1"/>
  <c r="P95" i="1"/>
  <c r="Q95" i="1"/>
  <c r="Q96" i="1" s="1"/>
  <c r="R95" i="1"/>
  <c r="R96" i="1" s="1"/>
  <c r="S95" i="1"/>
  <c r="S96" i="1" s="1"/>
  <c r="T95" i="1"/>
  <c r="G134" i="1"/>
  <c r="D99" i="1"/>
  <c r="D100" i="1"/>
  <c r="D101" i="1"/>
  <c r="D102" i="1"/>
  <c r="D103" i="1"/>
  <c r="D104" i="1"/>
  <c r="D105" i="1"/>
  <c r="D106" i="1"/>
  <c r="D107" i="1"/>
  <c r="D108" i="1"/>
  <c r="D109" i="1"/>
  <c r="D110" i="1"/>
  <c r="D111" i="1"/>
  <c r="F112" i="1"/>
  <c r="G112" i="1"/>
  <c r="H112" i="1"/>
  <c r="I112" i="1"/>
  <c r="J112" i="1"/>
  <c r="K112" i="1"/>
  <c r="L112" i="1"/>
  <c r="M112" i="1"/>
  <c r="N112" i="1"/>
  <c r="O112" i="1"/>
  <c r="P112" i="1"/>
  <c r="Q112" i="1"/>
  <c r="R112" i="1"/>
  <c r="S112" i="1"/>
  <c r="T112" i="1"/>
  <c r="D114" i="1"/>
  <c r="D115" i="1"/>
  <c r="D116" i="1"/>
  <c r="D117" i="1"/>
  <c r="D118" i="1"/>
  <c r="D119" i="1"/>
  <c r="D120" i="1"/>
  <c r="F121" i="1"/>
  <c r="G121" i="1"/>
  <c r="H121" i="1"/>
  <c r="I121" i="1"/>
  <c r="J121" i="1"/>
  <c r="K121" i="1"/>
  <c r="L121" i="1"/>
  <c r="M121" i="1"/>
  <c r="N121" i="1"/>
  <c r="O121" i="1"/>
  <c r="P121" i="1"/>
  <c r="Q121" i="1"/>
  <c r="R121" i="1"/>
  <c r="S121" i="1"/>
  <c r="T121" i="1"/>
  <c r="D123" i="1"/>
  <c r="D124" i="1"/>
  <c r="D125" i="1"/>
  <c r="D126" i="1"/>
  <c r="D127" i="1"/>
  <c r="D128" i="1"/>
  <c r="B129" i="1"/>
  <c r="F129" i="1"/>
  <c r="G129" i="1"/>
  <c r="H129" i="1"/>
  <c r="I129" i="1"/>
  <c r="J129" i="1"/>
  <c r="K129" i="1"/>
  <c r="L129" i="1"/>
  <c r="M129" i="1"/>
  <c r="N129" i="1"/>
  <c r="O129" i="1"/>
  <c r="P129" i="1"/>
  <c r="Q129" i="1"/>
  <c r="R129" i="1"/>
  <c r="S129" i="1"/>
  <c r="T129" i="1"/>
  <c r="D130" i="1"/>
  <c r="D131" i="1"/>
  <c r="D134" i="1"/>
  <c r="F134" i="1"/>
  <c r="H156" i="1"/>
  <c r="I156" i="1" s="1"/>
  <c r="F157" i="1"/>
  <c r="G157" i="1"/>
  <c r="H157" i="1"/>
  <c r="I157" i="1"/>
  <c r="J157" i="1"/>
  <c r="K157" i="1"/>
  <c r="L157" i="1"/>
  <c r="M157" i="1"/>
  <c r="N157" i="1"/>
  <c r="O157" i="1"/>
  <c r="P157" i="1"/>
  <c r="Q157" i="1"/>
  <c r="R157" i="1"/>
  <c r="S157" i="1"/>
  <c r="T157" i="1"/>
  <c r="F158" i="1"/>
  <c r="G158" i="1"/>
  <c r="H158" i="1"/>
  <c r="I158" i="1"/>
  <c r="J158" i="1"/>
  <c r="K158" i="1"/>
  <c r="L158" i="1"/>
  <c r="M158" i="1"/>
  <c r="N158" i="1"/>
  <c r="O158" i="1"/>
  <c r="P158" i="1"/>
  <c r="Q158" i="1"/>
  <c r="R158" i="1"/>
  <c r="S158" i="1"/>
  <c r="T158" i="1"/>
  <c r="B159" i="1"/>
  <c r="F159" i="1"/>
  <c r="G159" i="1"/>
  <c r="H159" i="1"/>
  <c r="I159" i="1"/>
  <c r="J159" i="1"/>
  <c r="K159" i="1"/>
  <c r="L159" i="1"/>
  <c r="M159" i="1"/>
  <c r="N159" i="1"/>
  <c r="O159" i="1"/>
  <c r="P159" i="1"/>
  <c r="Q159" i="1"/>
  <c r="R159" i="1"/>
  <c r="S159" i="1"/>
  <c r="T159" i="1"/>
  <c r="F160" i="1"/>
  <c r="G160" i="1"/>
  <c r="H160" i="1"/>
  <c r="I160" i="1"/>
  <c r="J160" i="1"/>
  <c r="K160" i="1"/>
  <c r="L160" i="1"/>
  <c r="M160" i="1"/>
  <c r="N160" i="1"/>
  <c r="O160" i="1"/>
  <c r="P160" i="1"/>
  <c r="Q160" i="1"/>
  <c r="R160" i="1"/>
  <c r="S160" i="1"/>
  <c r="T160" i="1"/>
  <c r="F161" i="1"/>
  <c r="G161" i="1"/>
  <c r="H161" i="1"/>
  <c r="I161" i="1"/>
  <c r="J161" i="1"/>
  <c r="K161" i="1"/>
  <c r="L161" i="1"/>
  <c r="M161" i="1"/>
  <c r="N161" i="1"/>
  <c r="O161" i="1"/>
  <c r="P161" i="1"/>
  <c r="Q161" i="1"/>
  <c r="R161" i="1"/>
  <c r="S161" i="1"/>
  <c r="T161" i="1"/>
  <c r="F162" i="1"/>
  <c r="G162" i="1"/>
  <c r="H162" i="1"/>
  <c r="I162" i="1"/>
  <c r="J162" i="1"/>
  <c r="K162" i="1"/>
  <c r="L162" i="1"/>
  <c r="M162" i="1"/>
  <c r="N162" i="1"/>
  <c r="O162" i="1"/>
  <c r="P162" i="1"/>
  <c r="Q162" i="1"/>
  <c r="R162" i="1"/>
  <c r="S162" i="1"/>
  <c r="T162" i="1"/>
  <c r="F163" i="1"/>
  <c r="G163" i="1"/>
  <c r="H163" i="1"/>
  <c r="I163" i="1"/>
  <c r="J163" i="1"/>
  <c r="K163" i="1"/>
  <c r="L163" i="1"/>
  <c r="M163" i="1"/>
  <c r="N163" i="1"/>
  <c r="O163" i="1"/>
  <c r="P163" i="1"/>
  <c r="Q163" i="1"/>
  <c r="R163" i="1"/>
  <c r="S163" i="1"/>
  <c r="T163" i="1"/>
  <c r="E167" i="1"/>
  <c r="G167" i="1"/>
  <c r="G203" i="1" s="1"/>
  <c r="F168" i="1"/>
  <c r="G168" i="1"/>
  <c r="H168" i="1"/>
  <c r="I168" i="1"/>
  <c r="J168" i="1"/>
  <c r="K168" i="1"/>
  <c r="L168" i="1"/>
  <c r="M168" i="1"/>
  <c r="N168" i="1"/>
  <c r="O168" i="1"/>
  <c r="P168" i="1"/>
  <c r="Q168" i="1"/>
  <c r="R168" i="1"/>
  <c r="S168" i="1"/>
  <c r="T168" i="1"/>
  <c r="F169" i="1"/>
  <c r="G169" i="1"/>
  <c r="H169" i="1"/>
  <c r="I169" i="1"/>
  <c r="J169" i="1"/>
  <c r="K169" i="1"/>
  <c r="L169" i="1"/>
  <c r="M169" i="1"/>
  <c r="N169" i="1"/>
  <c r="O169" i="1"/>
  <c r="P169" i="1"/>
  <c r="Q169" i="1"/>
  <c r="R169" i="1"/>
  <c r="S169" i="1"/>
  <c r="T169" i="1"/>
  <c r="F170" i="1"/>
  <c r="G170" i="1"/>
  <c r="H170" i="1"/>
  <c r="I170" i="1"/>
  <c r="J170" i="1"/>
  <c r="K170" i="1"/>
  <c r="L170" i="1"/>
  <c r="M170" i="1"/>
  <c r="N170" i="1"/>
  <c r="O170" i="1"/>
  <c r="P170" i="1"/>
  <c r="Q170" i="1"/>
  <c r="R170" i="1"/>
  <c r="S170" i="1"/>
  <c r="T170" i="1"/>
  <c r="F171" i="1"/>
  <c r="G171" i="1"/>
  <c r="H171" i="1"/>
  <c r="I171" i="1"/>
  <c r="J171" i="1"/>
  <c r="K171" i="1"/>
  <c r="L171" i="1"/>
  <c r="M171" i="1"/>
  <c r="N171" i="1"/>
  <c r="O171" i="1"/>
  <c r="P171" i="1"/>
  <c r="Q171" i="1"/>
  <c r="R171" i="1"/>
  <c r="S171" i="1"/>
  <c r="T171" i="1"/>
  <c r="F172" i="1"/>
  <c r="G172" i="1"/>
  <c r="H172" i="1"/>
  <c r="I172" i="1"/>
  <c r="J172" i="1"/>
  <c r="K172" i="1"/>
  <c r="L172" i="1"/>
  <c r="M172" i="1"/>
  <c r="N172" i="1"/>
  <c r="O172" i="1"/>
  <c r="P172" i="1"/>
  <c r="Q172" i="1"/>
  <c r="R172" i="1"/>
  <c r="S172" i="1"/>
  <c r="T172" i="1"/>
  <c r="F173" i="1"/>
  <c r="G173" i="1"/>
  <c r="H173" i="1"/>
  <c r="I173" i="1"/>
  <c r="J173" i="1"/>
  <c r="K173" i="1"/>
  <c r="L173" i="1"/>
  <c r="M173" i="1"/>
  <c r="N173" i="1"/>
  <c r="O173" i="1"/>
  <c r="P173" i="1"/>
  <c r="Q173" i="1"/>
  <c r="R173" i="1"/>
  <c r="S173" i="1"/>
  <c r="T173" i="1"/>
  <c r="F174" i="1"/>
  <c r="G174" i="1"/>
  <c r="H174" i="1"/>
  <c r="I174" i="1"/>
  <c r="J174" i="1"/>
  <c r="K174" i="1"/>
  <c r="L174" i="1"/>
  <c r="M174" i="1"/>
  <c r="N174" i="1"/>
  <c r="O174" i="1"/>
  <c r="P174" i="1"/>
  <c r="Q174" i="1"/>
  <c r="R174" i="1"/>
  <c r="S174" i="1"/>
  <c r="T174" i="1"/>
  <c r="F175" i="1"/>
  <c r="G175" i="1"/>
  <c r="H175" i="1"/>
  <c r="I175" i="1"/>
  <c r="J175" i="1"/>
  <c r="K175" i="1"/>
  <c r="L175" i="1"/>
  <c r="M175" i="1"/>
  <c r="N175" i="1"/>
  <c r="O175" i="1"/>
  <c r="P175" i="1"/>
  <c r="Q175" i="1"/>
  <c r="R175" i="1"/>
  <c r="S175" i="1"/>
  <c r="T175" i="1"/>
  <c r="F176" i="1"/>
  <c r="G176" i="1"/>
  <c r="H176" i="1"/>
  <c r="I176" i="1"/>
  <c r="J176" i="1"/>
  <c r="K176" i="1"/>
  <c r="L176" i="1"/>
  <c r="M176" i="1"/>
  <c r="N176" i="1"/>
  <c r="O176" i="1"/>
  <c r="P176" i="1"/>
  <c r="Q176" i="1"/>
  <c r="R176" i="1"/>
  <c r="S176" i="1"/>
  <c r="T176" i="1"/>
  <c r="F177" i="1"/>
  <c r="G177" i="1"/>
  <c r="H177" i="1"/>
  <c r="I177" i="1"/>
  <c r="J177" i="1"/>
  <c r="K177" i="1"/>
  <c r="L177" i="1"/>
  <c r="M177" i="1"/>
  <c r="N177" i="1"/>
  <c r="O177" i="1"/>
  <c r="P177" i="1"/>
  <c r="Q177" i="1"/>
  <c r="R177" i="1"/>
  <c r="S177" i="1"/>
  <c r="T177" i="1"/>
  <c r="F178" i="1"/>
  <c r="G178" i="1"/>
  <c r="H178" i="1"/>
  <c r="I178" i="1"/>
  <c r="J178" i="1"/>
  <c r="K178" i="1"/>
  <c r="L178" i="1"/>
  <c r="M178" i="1"/>
  <c r="N178" i="1"/>
  <c r="O178" i="1"/>
  <c r="P178" i="1"/>
  <c r="Q178" i="1"/>
  <c r="R178" i="1"/>
  <c r="S178" i="1"/>
  <c r="T178" i="1"/>
  <c r="F179" i="1"/>
  <c r="G179" i="1"/>
  <c r="H179" i="1"/>
  <c r="I179" i="1"/>
  <c r="J179" i="1"/>
  <c r="K179" i="1"/>
  <c r="L179" i="1"/>
  <c r="M179" i="1"/>
  <c r="N179" i="1"/>
  <c r="O179" i="1"/>
  <c r="P179" i="1"/>
  <c r="Q179" i="1"/>
  <c r="R179" i="1"/>
  <c r="S179" i="1"/>
  <c r="T179" i="1"/>
  <c r="F180" i="1"/>
  <c r="G180" i="1"/>
  <c r="H180" i="1"/>
  <c r="I180" i="1"/>
  <c r="J180" i="1"/>
  <c r="K180" i="1"/>
  <c r="L180" i="1"/>
  <c r="M180" i="1"/>
  <c r="N180" i="1"/>
  <c r="O180" i="1"/>
  <c r="P180" i="1"/>
  <c r="Q180" i="1"/>
  <c r="R180" i="1"/>
  <c r="S180" i="1"/>
  <c r="T180" i="1"/>
  <c r="F183" i="1"/>
  <c r="G183" i="1"/>
  <c r="H183" i="1"/>
  <c r="I183" i="1"/>
  <c r="J183" i="1"/>
  <c r="K183" i="1"/>
  <c r="L183" i="1"/>
  <c r="M183" i="1"/>
  <c r="N183" i="1"/>
  <c r="O183" i="1"/>
  <c r="P183" i="1"/>
  <c r="Q183" i="1"/>
  <c r="R183" i="1"/>
  <c r="S183" i="1"/>
  <c r="T183" i="1"/>
  <c r="F184" i="1"/>
  <c r="G184" i="1"/>
  <c r="H184" i="1"/>
  <c r="I184" i="1"/>
  <c r="J184" i="1"/>
  <c r="K184" i="1"/>
  <c r="L184" i="1"/>
  <c r="M184" i="1"/>
  <c r="N184" i="1"/>
  <c r="O184" i="1"/>
  <c r="P184" i="1"/>
  <c r="Q184" i="1"/>
  <c r="R184" i="1"/>
  <c r="S184" i="1"/>
  <c r="T184" i="1"/>
  <c r="F185" i="1"/>
  <c r="G185" i="1"/>
  <c r="H185" i="1"/>
  <c r="I185" i="1"/>
  <c r="J185" i="1"/>
  <c r="K185" i="1"/>
  <c r="L185" i="1"/>
  <c r="M185" i="1"/>
  <c r="N185" i="1"/>
  <c r="O185" i="1"/>
  <c r="P185" i="1"/>
  <c r="Q185" i="1"/>
  <c r="R185" i="1"/>
  <c r="S185" i="1"/>
  <c r="T185" i="1"/>
  <c r="F186" i="1"/>
  <c r="G186" i="1"/>
  <c r="H186" i="1"/>
  <c r="I186" i="1"/>
  <c r="J186" i="1"/>
  <c r="K186" i="1"/>
  <c r="L186" i="1"/>
  <c r="M186" i="1"/>
  <c r="N186" i="1"/>
  <c r="O186" i="1"/>
  <c r="P186" i="1"/>
  <c r="Q186" i="1"/>
  <c r="R186" i="1"/>
  <c r="S186" i="1"/>
  <c r="T186" i="1"/>
  <c r="F187" i="1"/>
  <c r="G187" i="1"/>
  <c r="H187" i="1"/>
  <c r="I187" i="1"/>
  <c r="J187" i="1"/>
  <c r="K187" i="1"/>
  <c r="L187" i="1"/>
  <c r="M187" i="1"/>
  <c r="N187" i="1"/>
  <c r="O187" i="1"/>
  <c r="P187" i="1"/>
  <c r="Q187" i="1"/>
  <c r="R187" i="1"/>
  <c r="S187" i="1"/>
  <c r="T187" i="1"/>
  <c r="F188" i="1"/>
  <c r="G188" i="1"/>
  <c r="H188" i="1"/>
  <c r="I188" i="1"/>
  <c r="J188" i="1"/>
  <c r="K188" i="1"/>
  <c r="L188" i="1"/>
  <c r="M188" i="1"/>
  <c r="N188" i="1"/>
  <c r="O188" i="1"/>
  <c r="P188" i="1"/>
  <c r="Q188" i="1"/>
  <c r="R188" i="1"/>
  <c r="S188" i="1"/>
  <c r="T188" i="1"/>
  <c r="F189" i="1"/>
  <c r="G189" i="1"/>
  <c r="H189" i="1"/>
  <c r="I189" i="1"/>
  <c r="J189" i="1"/>
  <c r="K189" i="1"/>
  <c r="L189" i="1"/>
  <c r="M189" i="1"/>
  <c r="N189" i="1"/>
  <c r="O189" i="1"/>
  <c r="P189" i="1"/>
  <c r="Q189" i="1"/>
  <c r="R189" i="1"/>
  <c r="S189" i="1"/>
  <c r="T189" i="1"/>
  <c r="F192" i="1"/>
  <c r="G192" i="1"/>
  <c r="H192" i="1"/>
  <c r="I192" i="1"/>
  <c r="J192" i="1"/>
  <c r="K192" i="1"/>
  <c r="L192" i="1"/>
  <c r="M192" i="1"/>
  <c r="N192" i="1"/>
  <c r="O192" i="1"/>
  <c r="P192" i="1"/>
  <c r="Q192" i="1"/>
  <c r="R192" i="1"/>
  <c r="S192" i="1"/>
  <c r="T192" i="1"/>
  <c r="F193" i="1"/>
  <c r="G193" i="1"/>
  <c r="H193" i="1"/>
  <c r="I193" i="1"/>
  <c r="J193" i="1"/>
  <c r="K193" i="1"/>
  <c r="L193" i="1"/>
  <c r="M193" i="1"/>
  <c r="N193" i="1"/>
  <c r="O193" i="1"/>
  <c r="P193" i="1"/>
  <c r="Q193" i="1"/>
  <c r="R193" i="1"/>
  <c r="S193" i="1"/>
  <c r="T193" i="1"/>
  <c r="F194" i="1"/>
  <c r="G194" i="1"/>
  <c r="H194" i="1"/>
  <c r="I194" i="1"/>
  <c r="J194" i="1"/>
  <c r="K194" i="1"/>
  <c r="L194" i="1"/>
  <c r="M194" i="1"/>
  <c r="N194" i="1"/>
  <c r="O194" i="1"/>
  <c r="P194" i="1"/>
  <c r="Q194" i="1"/>
  <c r="R194" i="1"/>
  <c r="S194" i="1"/>
  <c r="T194" i="1"/>
  <c r="F195" i="1"/>
  <c r="G195" i="1"/>
  <c r="H195" i="1"/>
  <c r="I195" i="1"/>
  <c r="J195" i="1"/>
  <c r="K195" i="1"/>
  <c r="L195" i="1"/>
  <c r="M195" i="1"/>
  <c r="N195" i="1"/>
  <c r="O195" i="1"/>
  <c r="P195" i="1"/>
  <c r="Q195" i="1"/>
  <c r="R195" i="1"/>
  <c r="S195" i="1"/>
  <c r="T195" i="1"/>
  <c r="F196" i="1"/>
  <c r="G196" i="1"/>
  <c r="H196" i="1"/>
  <c r="I196" i="1"/>
  <c r="J196" i="1"/>
  <c r="K196" i="1"/>
  <c r="L196" i="1"/>
  <c r="M196" i="1"/>
  <c r="N196" i="1"/>
  <c r="O196" i="1"/>
  <c r="P196" i="1"/>
  <c r="Q196" i="1"/>
  <c r="R196" i="1"/>
  <c r="S196" i="1"/>
  <c r="T196" i="1"/>
  <c r="F197" i="1"/>
  <c r="G197" i="1"/>
  <c r="H197" i="1"/>
  <c r="I197" i="1"/>
  <c r="J197" i="1"/>
  <c r="K197" i="1"/>
  <c r="L197" i="1"/>
  <c r="M197" i="1"/>
  <c r="N197" i="1"/>
  <c r="O197" i="1"/>
  <c r="P197" i="1"/>
  <c r="Q197" i="1"/>
  <c r="R197" i="1"/>
  <c r="S197" i="1"/>
  <c r="T197" i="1"/>
  <c r="B198" i="1"/>
  <c r="F199" i="1"/>
  <c r="G199" i="1"/>
  <c r="H199" i="1"/>
  <c r="I199" i="1"/>
  <c r="J199" i="1"/>
  <c r="K199" i="1"/>
  <c r="L199" i="1"/>
  <c r="M199" i="1"/>
  <c r="N199" i="1"/>
  <c r="O199" i="1"/>
  <c r="P199" i="1"/>
  <c r="Q199" i="1"/>
  <c r="R199" i="1"/>
  <c r="S199" i="1"/>
  <c r="T199" i="1"/>
  <c r="F200" i="1"/>
  <c r="G200" i="1"/>
  <c r="H200" i="1"/>
  <c r="I200" i="1"/>
  <c r="J200" i="1"/>
  <c r="K200" i="1"/>
  <c r="L200" i="1"/>
  <c r="M200" i="1"/>
  <c r="N200" i="1"/>
  <c r="O200" i="1"/>
  <c r="P200" i="1"/>
  <c r="Q200" i="1"/>
  <c r="R200" i="1"/>
  <c r="S200" i="1"/>
  <c r="T200" i="1"/>
  <c r="D203" i="1"/>
  <c r="F203" i="1"/>
  <c r="A4" i="3"/>
  <c r="A5" i="3"/>
  <c r="A6" i="3"/>
  <c r="A7" i="3"/>
  <c r="A8" i="3"/>
  <c r="A9" i="3"/>
  <c r="I11" i="3"/>
  <c r="J11" i="3"/>
  <c r="K11" i="3"/>
  <c r="L11" i="3"/>
  <c r="M11" i="3"/>
  <c r="N11" i="3"/>
  <c r="O11" i="3"/>
  <c r="F13" i="3"/>
  <c r="G13" i="3"/>
  <c r="H13" i="3"/>
  <c r="F14" i="3"/>
  <c r="G14" i="3"/>
  <c r="H14" i="3"/>
  <c r="F15" i="3"/>
  <c r="G15" i="3"/>
  <c r="H15" i="3"/>
  <c r="F16" i="3"/>
  <c r="G16" i="3"/>
  <c r="H16" i="3"/>
  <c r="F17" i="3"/>
  <c r="G17" i="3"/>
  <c r="H17" i="3"/>
  <c r="F18" i="3"/>
  <c r="G18" i="3"/>
  <c r="H18" i="3"/>
  <c r="F19" i="3"/>
  <c r="G19" i="3"/>
  <c r="H19" i="3"/>
  <c r="F20" i="3"/>
  <c r="G20" i="3"/>
  <c r="H20" i="3"/>
  <c r="F21" i="3"/>
  <c r="G21" i="3"/>
  <c r="H21" i="3"/>
  <c r="F22" i="3"/>
  <c r="G22" i="3"/>
  <c r="H22" i="3"/>
  <c r="F23" i="3"/>
  <c r="G23" i="3"/>
  <c r="H23" i="3"/>
  <c r="F24" i="3"/>
  <c r="G24" i="3"/>
  <c r="H24" i="3"/>
  <c r="F25" i="3"/>
  <c r="G25" i="3"/>
  <c r="H25" i="3"/>
  <c r="F26" i="3"/>
  <c r="G26" i="3"/>
  <c r="H26" i="3"/>
  <c r="F27" i="3"/>
  <c r="G27" i="3"/>
  <c r="H27" i="3"/>
  <c r="F28" i="3"/>
  <c r="G28" i="3"/>
  <c r="H28" i="3"/>
  <c r="F29" i="3"/>
  <c r="G29" i="3"/>
  <c r="H29" i="3"/>
  <c r="F30" i="3"/>
  <c r="G30" i="3"/>
  <c r="H30" i="3"/>
  <c r="F31" i="3"/>
  <c r="G31" i="3"/>
  <c r="H31" i="3"/>
  <c r="F32" i="3"/>
  <c r="G32" i="3"/>
  <c r="H32" i="3"/>
  <c r="B33" i="3"/>
  <c r="I33" i="3"/>
  <c r="J33" i="3"/>
  <c r="K33" i="3"/>
  <c r="L33" i="3"/>
  <c r="M33" i="3"/>
  <c r="N33" i="3"/>
  <c r="O33" i="3"/>
  <c r="B4" i="2"/>
  <c r="B5" i="2"/>
  <c r="B6" i="2"/>
  <c r="B7" i="2"/>
  <c r="B8" i="2"/>
  <c r="A9" i="2"/>
  <c r="B9" i="2"/>
  <c r="E65" i="2"/>
  <c r="E66" i="2"/>
  <c r="E67" i="2"/>
  <c r="E68" i="2"/>
  <c r="E69" i="2"/>
  <c r="E70" i="2"/>
  <c r="E71" i="2"/>
  <c r="E75" i="2"/>
  <c r="E76" i="2"/>
  <c r="E77" i="2"/>
  <c r="E78" i="2"/>
  <c r="E79" i="2"/>
  <c r="E80" i="2"/>
  <c r="E81" i="2"/>
  <c r="G84" i="2"/>
  <c r="G85" i="2"/>
  <c r="I15" i="1" l="1"/>
  <c r="H122" i="1"/>
  <c r="H53" i="1"/>
  <c r="H87" i="1"/>
  <c r="H98" i="1"/>
  <c r="H134" i="1" s="1"/>
  <c r="H29" i="1"/>
  <c r="D11" i="4" s="1"/>
  <c r="H113" i="1"/>
  <c r="H44" i="1"/>
  <c r="C21" i="4"/>
  <c r="C25" i="4"/>
  <c r="C17" i="4"/>
  <c r="C13" i="4"/>
  <c r="E72" i="2"/>
  <c r="H33" i="3"/>
  <c r="J63" i="1"/>
  <c r="J64" i="1" s="1"/>
  <c r="D79" i="1"/>
  <c r="D71" i="1"/>
  <c r="D74" i="1"/>
  <c r="D139" i="1"/>
  <c r="O63" i="1"/>
  <c r="O66" i="1" s="1"/>
  <c r="N63" i="1"/>
  <c r="N66" i="1" s="1"/>
  <c r="M132" i="1"/>
  <c r="M135" i="1" s="1"/>
  <c r="H167" i="1"/>
  <c r="H203" i="1" s="1"/>
  <c r="M164" i="1"/>
  <c r="M165" i="1" s="1"/>
  <c r="D148" i="1"/>
  <c r="S190" i="1"/>
  <c r="T132" i="1"/>
  <c r="T133" i="1" s="1"/>
  <c r="P132" i="1"/>
  <c r="P133" i="1" s="1"/>
  <c r="L132" i="1"/>
  <c r="L133" i="1" s="1"/>
  <c r="H132" i="1"/>
  <c r="H133" i="1" s="1"/>
  <c r="D152" i="1"/>
  <c r="R132" i="1"/>
  <c r="R133" i="1" s="1"/>
  <c r="N132" i="1"/>
  <c r="N133" i="1" s="1"/>
  <c r="J132" i="1"/>
  <c r="J133" i="1" s="1"/>
  <c r="F132" i="1"/>
  <c r="F133" i="1" s="1"/>
  <c r="Q63" i="1"/>
  <c r="Q64" i="1" s="1"/>
  <c r="M63" i="1"/>
  <c r="M64" i="1" s="1"/>
  <c r="S63" i="1"/>
  <c r="S64" i="1" s="1"/>
  <c r="K63" i="1"/>
  <c r="K66" i="1" s="1"/>
  <c r="G63" i="1"/>
  <c r="G64" i="1" s="1"/>
  <c r="D151" i="1"/>
  <c r="G65" i="1"/>
  <c r="R63" i="1"/>
  <c r="R66" i="1" s="1"/>
  <c r="F63" i="1"/>
  <c r="F66" i="1" s="1"/>
  <c r="O198" i="1"/>
  <c r="J181" i="1"/>
  <c r="D143" i="1"/>
  <c r="D140" i="1"/>
  <c r="D187" i="1"/>
  <c r="D150" i="1"/>
  <c r="D138" i="1"/>
  <c r="D69" i="1"/>
  <c r="R181" i="1"/>
  <c r="M181" i="1"/>
  <c r="S132" i="1"/>
  <c r="O132" i="1"/>
  <c r="K132" i="1"/>
  <c r="G132" i="1"/>
  <c r="O190" i="1"/>
  <c r="K190" i="1"/>
  <c r="G190" i="1"/>
  <c r="R190" i="1"/>
  <c r="N190" i="1"/>
  <c r="J190" i="1"/>
  <c r="N181" i="1"/>
  <c r="D80" i="1"/>
  <c r="D162" i="1"/>
  <c r="I63" i="1"/>
  <c r="I64" i="1" s="1"/>
  <c r="D197" i="1"/>
  <c r="D194" i="1"/>
  <c r="R198" i="1"/>
  <c r="N198" i="1"/>
  <c r="J198" i="1"/>
  <c r="F181" i="1"/>
  <c r="D178" i="1"/>
  <c r="D174" i="1"/>
  <c r="D170" i="1"/>
  <c r="D215" i="1" s="1"/>
  <c r="Q164" i="1"/>
  <c r="Q165" i="1" s="1"/>
  <c r="I164" i="1"/>
  <c r="I165" i="1" s="1"/>
  <c r="D160" i="1"/>
  <c r="T164" i="1"/>
  <c r="T165" i="1" s="1"/>
  <c r="P164" i="1"/>
  <c r="P165" i="1" s="1"/>
  <c r="L164" i="1"/>
  <c r="L165" i="1" s="1"/>
  <c r="H164" i="1"/>
  <c r="H165" i="1" s="1"/>
  <c r="Q132" i="1"/>
  <c r="Q135" i="1" s="1"/>
  <c r="I132" i="1"/>
  <c r="I133" i="1" s="1"/>
  <c r="D84" i="1"/>
  <c r="D83" i="1"/>
  <c r="H27" i="1"/>
  <c r="S198" i="1"/>
  <c r="K198" i="1"/>
  <c r="G198" i="1"/>
  <c r="Q198" i="1"/>
  <c r="M198" i="1"/>
  <c r="I198" i="1"/>
  <c r="Q190" i="1"/>
  <c r="M190" i="1"/>
  <c r="I190" i="1"/>
  <c r="D175" i="1"/>
  <c r="D171" i="1"/>
  <c r="D147" i="1"/>
  <c r="D121" i="1"/>
  <c r="D141" i="1" s="1"/>
  <c r="D95" i="1"/>
  <c r="T63" i="1"/>
  <c r="P63" i="1"/>
  <c r="P64" i="1" s="1"/>
  <c r="L63" i="1"/>
  <c r="L64" i="1" s="1"/>
  <c r="H63" i="1"/>
  <c r="H64" i="1" s="1"/>
  <c r="J15" i="1"/>
  <c r="H65" i="1"/>
  <c r="F33" i="3"/>
  <c r="D192" i="1"/>
  <c r="F198" i="1"/>
  <c r="D161" i="1"/>
  <c r="R164" i="1"/>
  <c r="N164" i="1"/>
  <c r="J164" i="1"/>
  <c r="D200" i="1"/>
  <c r="D195" i="1"/>
  <c r="D185" i="1"/>
  <c r="T190" i="1"/>
  <c r="P190" i="1"/>
  <c r="L190" i="1"/>
  <c r="H190" i="1"/>
  <c r="Q181" i="1"/>
  <c r="I181" i="1"/>
  <c r="D158" i="1"/>
  <c r="D149" i="1"/>
  <c r="D129" i="1"/>
  <c r="D142" i="1" s="1"/>
  <c r="G33" i="3"/>
  <c r="D199" i="1"/>
  <c r="D196" i="1"/>
  <c r="T198" i="1"/>
  <c r="P198" i="1"/>
  <c r="L198" i="1"/>
  <c r="H198" i="1"/>
  <c r="D188" i="1"/>
  <c r="T181" i="1"/>
  <c r="P181" i="1"/>
  <c r="L181" i="1"/>
  <c r="D184" i="1"/>
  <c r="F190" i="1"/>
  <c r="E82" i="2"/>
  <c r="D193" i="1"/>
  <c r="D186" i="1"/>
  <c r="H181" i="1"/>
  <c r="D179" i="1"/>
  <c r="D43" i="1"/>
  <c r="D81" i="1"/>
  <c r="D52" i="1"/>
  <c r="D72" i="1" s="1"/>
  <c r="D82" i="1"/>
  <c r="D189" i="1"/>
  <c r="D183" i="1"/>
  <c r="D180" i="1"/>
  <c r="S181" i="1"/>
  <c r="O181" i="1"/>
  <c r="K181" i="1"/>
  <c r="G181" i="1"/>
  <c r="D159" i="1"/>
  <c r="S164" i="1"/>
  <c r="O164" i="1"/>
  <c r="K164" i="1"/>
  <c r="G164" i="1"/>
  <c r="J156" i="1"/>
  <c r="I167" i="1"/>
  <c r="I203" i="1" s="1"/>
  <c r="D153" i="1"/>
  <c r="D112" i="1"/>
  <c r="T96" i="1"/>
  <c r="P96" i="1"/>
  <c r="L96" i="1"/>
  <c r="H96" i="1"/>
  <c r="D60" i="1"/>
  <c r="D73" i="1" s="1"/>
  <c r="D70" i="1"/>
  <c r="D78" i="1"/>
  <c r="D177" i="1"/>
  <c r="D176" i="1"/>
  <c r="D173" i="1"/>
  <c r="D172" i="1"/>
  <c r="D169" i="1"/>
  <c r="D168" i="1"/>
  <c r="F164" i="1"/>
  <c r="D163" i="1"/>
  <c r="D157" i="1"/>
  <c r="D137" i="1"/>
  <c r="D146" i="1"/>
  <c r="D26" i="1"/>
  <c r="B12" i="4"/>
  <c r="D77" i="1"/>
  <c r="D25" i="4" l="1"/>
  <c r="D17" i="4"/>
  <c r="D13" i="4"/>
  <c r="D21" i="4"/>
  <c r="J98" i="1"/>
  <c r="J29" i="1"/>
  <c r="J113" i="1"/>
  <c r="J44" i="1"/>
  <c r="J122" i="1"/>
  <c r="J53" i="1"/>
  <c r="J87" i="1"/>
  <c r="I87" i="1"/>
  <c r="I98" i="1"/>
  <c r="I134" i="1" s="1"/>
  <c r="I29" i="1"/>
  <c r="E11" i="4" s="1"/>
  <c r="I113" i="1"/>
  <c r="I44" i="1"/>
  <c r="I122" i="1"/>
  <c r="I53" i="1"/>
  <c r="B19" i="4"/>
  <c r="B15" i="4"/>
  <c r="B27" i="4"/>
  <c r="B23" i="4"/>
  <c r="J66" i="1"/>
  <c r="M133" i="1"/>
  <c r="R135" i="1"/>
  <c r="O64" i="1"/>
  <c r="Q66" i="1"/>
  <c r="N64" i="1"/>
  <c r="M66" i="1"/>
  <c r="N135" i="1"/>
  <c r="K64" i="1"/>
  <c r="E163" i="1"/>
  <c r="H135" i="1"/>
  <c r="G66" i="1"/>
  <c r="J135" i="1"/>
  <c r="F64" i="1"/>
  <c r="I66" i="1"/>
  <c r="T135" i="1"/>
  <c r="O201" i="1"/>
  <c r="O202" i="1" s="1"/>
  <c r="R64" i="1"/>
  <c r="F135" i="1"/>
  <c r="S66" i="1"/>
  <c r="P135" i="1"/>
  <c r="S201" i="1"/>
  <c r="S202" i="1" s="1"/>
  <c r="M201" i="1"/>
  <c r="M202" i="1" s="1"/>
  <c r="L66" i="1"/>
  <c r="J201" i="1"/>
  <c r="J202" i="1" s="1"/>
  <c r="R201" i="1"/>
  <c r="R202" i="1" s="1"/>
  <c r="Q133" i="1"/>
  <c r="H201" i="1"/>
  <c r="H202" i="1" s="1"/>
  <c r="D206" i="1"/>
  <c r="L135" i="1"/>
  <c r="K201" i="1"/>
  <c r="K202" i="1" s="1"/>
  <c r="G133" i="1"/>
  <c r="G135" i="1"/>
  <c r="K135" i="1"/>
  <c r="K133" i="1"/>
  <c r="D75" i="1"/>
  <c r="K15" i="1"/>
  <c r="P66" i="1"/>
  <c r="N201" i="1"/>
  <c r="N202" i="1" s="1"/>
  <c r="O133" i="1"/>
  <c r="O135" i="1"/>
  <c r="I135" i="1"/>
  <c r="I201" i="1"/>
  <c r="I204" i="1" s="1"/>
  <c r="S135" i="1"/>
  <c r="S133" i="1"/>
  <c r="F201" i="1"/>
  <c r="F202" i="1" s="1"/>
  <c r="Q201" i="1"/>
  <c r="Q202" i="1" s="1"/>
  <c r="E160" i="1"/>
  <c r="H66" i="1"/>
  <c r="D85" i="1"/>
  <c r="D144" i="1"/>
  <c r="D207" i="1"/>
  <c r="D132" i="1"/>
  <c r="E173" i="1" s="1"/>
  <c r="E159" i="1"/>
  <c r="E162" i="1"/>
  <c r="T64" i="1"/>
  <c r="T66" i="1"/>
  <c r="G201" i="1"/>
  <c r="G202" i="1" s="1"/>
  <c r="E158" i="1"/>
  <c r="E161" i="1"/>
  <c r="D208" i="1"/>
  <c r="J134" i="1"/>
  <c r="D221" i="1"/>
  <c r="E26" i="1"/>
  <c r="O165" i="1"/>
  <c r="D190" i="1"/>
  <c r="D217" i="1"/>
  <c r="D209" i="1"/>
  <c r="D220" i="1"/>
  <c r="L201" i="1"/>
  <c r="J165" i="1"/>
  <c r="D219" i="1"/>
  <c r="K165" i="1"/>
  <c r="D154" i="1"/>
  <c r="F165" i="1"/>
  <c r="K156" i="1"/>
  <c r="J167" i="1"/>
  <c r="J203" i="1" s="1"/>
  <c r="S165" i="1"/>
  <c r="P201" i="1"/>
  <c r="D212" i="1"/>
  <c r="D222" i="1"/>
  <c r="N165" i="1"/>
  <c r="D198" i="1"/>
  <c r="D218" i="1"/>
  <c r="E157" i="1"/>
  <c r="E164" i="1" s="1"/>
  <c r="D164" i="1"/>
  <c r="D181" i="1"/>
  <c r="D216" i="1"/>
  <c r="G165" i="1"/>
  <c r="F11" i="4"/>
  <c r="J65" i="1"/>
  <c r="D63" i="1"/>
  <c r="T201" i="1"/>
  <c r="R165" i="1"/>
  <c r="I65" i="1" l="1"/>
  <c r="E17" i="4"/>
  <c r="E13" i="4"/>
  <c r="E21" i="4"/>
  <c r="E25" i="4"/>
  <c r="L15" i="1"/>
  <c r="K113" i="1"/>
  <c r="K44" i="1"/>
  <c r="K122" i="1"/>
  <c r="K53" i="1"/>
  <c r="K87" i="1"/>
  <c r="K98" i="1"/>
  <c r="K29" i="1"/>
  <c r="K65" i="1" s="1"/>
  <c r="F13" i="4"/>
  <c r="F21" i="4"/>
  <c r="F25" i="4"/>
  <c r="F17" i="4"/>
  <c r="O204" i="1"/>
  <c r="E110" i="1"/>
  <c r="E106" i="1"/>
  <c r="E91" i="1"/>
  <c r="E196" i="1"/>
  <c r="S204" i="1"/>
  <c r="E171" i="1"/>
  <c r="K204" i="1"/>
  <c r="E126" i="1"/>
  <c r="E186" i="1"/>
  <c r="E89" i="1"/>
  <c r="J204" i="1"/>
  <c r="M204" i="1"/>
  <c r="H204" i="1"/>
  <c r="I202" i="1"/>
  <c r="R204" i="1"/>
  <c r="E119" i="1"/>
  <c r="E114" i="1"/>
  <c r="E116" i="1"/>
  <c r="E179" i="1"/>
  <c r="E129" i="1"/>
  <c r="E100" i="1"/>
  <c r="E103" i="1"/>
  <c r="E175" i="1"/>
  <c r="E183" i="1"/>
  <c r="G204" i="1"/>
  <c r="E197" i="1"/>
  <c r="E200" i="1"/>
  <c r="E121" i="1"/>
  <c r="E131" i="1"/>
  <c r="E88" i="1"/>
  <c r="E99" i="1"/>
  <c r="E181" i="1"/>
  <c r="N204" i="1"/>
  <c r="E199" i="1"/>
  <c r="E189" i="1"/>
  <c r="E177" i="1"/>
  <c r="Q204" i="1"/>
  <c r="E176" i="1"/>
  <c r="E170" i="1"/>
  <c r="E104" i="1"/>
  <c r="E117" i="1"/>
  <c r="E115" i="1"/>
  <c r="E120" i="1"/>
  <c r="E92" i="1"/>
  <c r="E168" i="1"/>
  <c r="E192" i="1"/>
  <c r="E195" i="1"/>
  <c r="E174" i="1"/>
  <c r="E180" i="1"/>
  <c r="E109" i="1"/>
  <c r="E124" i="1"/>
  <c r="E101" i="1"/>
  <c r="E112" i="1"/>
  <c r="E108" i="1"/>
  <c r="E128" i="1"/>
  <c r="E127" i="1"/>
  <c r="E111" i="1"/>
  <c r="E94" i="1"/>
  <c r="E90" i="1"/>
  <c r="E169" i="1"/>
  <c r="E185" i="1"/>
  <c r="E184" i="1"/>
  <c r="D223" i="1"/>
  <c r="E172" i="1"/>
  <c r="E193" i="1"/>
  <c r="E188" i="1"/>
  <c r="E102" i="1"/>
  <c r="E132" i="1"/>
  <c r="E118" i="1"/>
  <c r="E130" i="1"/>
  <c r="E105" i="1"/>
  <c r="E125" i="1"/>
  <c r="E95" i="1"/>
  <c r="E123" i="1"/>
  <c r="E107" i="1"/>
  <c r="E93" i="1"/>
  <c r="E187" i="1"/>
  <c r="F204" i="1"/>
  <c r="E178" i="1"/>
  <c r="E194" i="1"/>
  <c r="D135" i="1"/>
  <c r="E190" i="1"/>
  <c r="D210" i="1"/>
  <c r="T202" i="1"/>
  <c r="T204" i="1"/>
  <c r="E18" i="1"/>
  <c r="E22" i="1"/>
  <c r="E33" i="1"/>
  <c r="E37" i="1"/>
  <c r="E41" i="1"/>
  <c r="E48" i="1"/>
  <c r="E16" i="1"/>
  <c r="E20" i="1"/>
  <c r="E24" i="1"/>
  <c r="E31" i="1"/>
  <c r="E35" i="1"/>
  <c r="E39" i="1"/>
  <c r="E46" i="1"/>
  <c r="E50" i="1"/>
  <c r="E57" i="1"/>
  <c r="E19" i="1"/>
  <c r="E23" i="1"/>
  <c r="E30" i="1"/>
  <c r="E34" i="1"/>
  <c r="E38" i="1"/>
  <c r="E42" i="1"/>
  <c r="E45" i="1"/>
  <c r="E49" i="1"/>
  <c r="E52" i="1"/>
  <c r="E56" i="1"/>
  <c r="E60" i="1"/>
  <c r="E63" i="1"/>
  <c r="E17" i="1"/>
  <c r="E25" i="1"/>
  <c r="E54" i="1"/>
  <c r="E58" i="1"/>
  <c r="E61" i="1"/>
  <c r="E21" i="1"/>
  <c r="E32" i="1"/>
  <c r="E40" i="1"/>
  <c r="E43" i="1"/>
  <c r="E47" i="1"/>
  <c r="E62" i="1"/>
  <c r="E51" i="1"/>
  <c r="E59" i="1"/>
  <c r="E55" i="1"/>
  <c r="E36" i="1"/>
  <c r="D211" i="1"/>
  <c r="E198" i="1"/>
  <c r="L156" i="1"/>
  <c r="K167" i="1"/>
  <c r="K203" i="1" s="1"/>
  <c r="D66" i="1"/>
  <c r="D201" i="1"/>
  <c r="E201" i="1" s="1"/>
  <c r="P202" i="1"/>
  <c r="P204" i="1"/>
  <c r="M15" i="1"/>
  <c r="L202" i="1"/>
  <c r="L204" i="1"/>
  <c r="K134" i="1"/>
  <c r="M87" i="1" l="1"/>
  <c r="M98" i="1"/>
  <c r="M29" i="1"/>
  <c r="M113" i="1"/>
  <c r="M44" i="1"/>
  <c r="M122" i="1"/>
  <c r="M53" i="1"/>
  <c r="L122" i="1"/>
  <c r="L53" i="1"/>
  <c r="L87" i="1"/>
  <c r="L98" i="1"/>
  <c r="L29" i="1"/>
  <c r="H11" i="4" s="1"/>
  <c r="L113" i="1"/>
  <c r="L44" i="1"/>
  <c r="G11" i="4"/>
  <c r="L134" i="1"/>
  <c r="D204" i="1"/>
  <c r="N15" i="1"/>
  <c r="M156" i="1"/>
  <c r="L167" i="1"/>
  <c r="L203" i="1" s="1"/>
  <c r="D213" i="1"/>
  <c r="H25" i="4" l="1"/>
  <c r="H17" i="4"/>
  <c r="H13" i="4"/>
  <c r="H21" i="4"/>
  <c r="G21" i="4"/>
  <c r="G25" i="4"/>
  <c r="G17" i="4"/>
  <c r="G13" i="4"/>
  <c r="N98" i="1"/>
  <c r="N29" i="1"/>
  <c r="N113" i="1"/>
  <c r="N44" i="1"/>
  <c r="N122" i="1"/>
  <c r="N53" i="1"/>
  <c r="N87" i="1"/>
  <c r="L65" i="1"/>
  <c r="N156" i="1"/>
  <c r="M167" i="1"/>
  <c r="M203" i="1" s="1"/>
  <c r="I11" i="4"/>
  <c r="M65" i="1"/>
  <c r="O15" i="1"/>
  <c r="M134" i="1"/>
  <c r="I17" i="4" l="1"/>
  <c r="I13" i="4"/>
  <c r="I21" i="4"/>
  <c r="I25" i="4"/>
  <c r="O113" i="1"/>
  <c r="O44" i="1"/>
  <c r="O122" i="1"/>
  <c r="O53" i="1"/>
  <c r="O87" i="1"/>
  <c r="O98" i="1"/>
  <c r="O29" i="1"/>
  <c r="N65" i="1"/>
  <c r="J11" i="4"/>
  <c r="N134" i="1"/>
  <c r="P15" i="1"/>
  <c r="O156" i="1"/>
  <c r="N167" i="1"/>
  <c r="N203" i="1" s="1"/>
  <c r="P122" i="1" l="1"/>
  <c r="P53" i="1"/>
  <c r="P87" i="1"/>
  <c r="P98" i="1"/>
  <c r="P29" i="1"/>
  <c r="P113" i="1"/>
  <c r="P44" i="1"/>
  <c r="J13" i="4"/>
  <c r="J21" i="4"/>
  <c r="J25" i="4"/>
  <c r="J17" i="4"/>
  <c r="O134" i="1"/>
  <c r="P156" i="1"/>
  <c r="O167" i="1"/>
  <c r="O203" i="1" s="1"/>
  <c r="K11" i="4"/>
  <c r="O65" i="1"/>
  <c r="Q15" i="1"/>
  <c r="K21" i="4" l="1"/>
  <c r="K25" i="4"/>
  <c r="K17" i="4"/>
  <c r="K13" i="4"/>
  <c r="Q87" i="1"/>
  <c r="Q98" i="1"/>
  <c r="Q29" i="1"/>
  <c r="Q113" i="1"/>
  <c r="Q44" i="1"/>
  <c r="Q122" i="1"/>
  <c r="Q53" i="1"/>
  <c r="L11" i="4"/>
  <c r="P65" i="1"/>
  <c r="R15" i="1"/>
  <c r="Q156" i="1"/>
  <c r="P167" i="1"/>
  <c r="P203" i="1" s="1"/>
  <c r="P134" i="1"/>
  <c r="L25" i="4" l="1"/>
  <c r="L17" i="4"/>
  <c r="L13" i="4"/>
  <c r="L21" i="4"/>
  <c r="R98" i="1"/>
  <c r="R29" i="1"/>
  <c r="R113" i="1"/>
  <c r="R44" i="1"/>
  <c r="R122" i="1"/>
  <c r="R53" i="1"/>
  <c r="R87" i="1"/>
  <c r="R156" i="1"/>
  <c r="Q167" i="1"/>
  <c r="Q203" i="1" s="1"/>
  <c r="Q134" i="1"/>
  <c r="M11" i="4"/>
  <c r="Q65" i="1"/>
  <c r="S15" i="1"/>
  <c r="M17" i="4" l="1"/>
  <c r="M13" i="4"/>
  <c r="M21" i="4"/>
  <c r="M25" i="4"/>
  <c r="S113" i="1"/>
  <c r="S44" i="1"/>
  <c r="S122" i="1"/>
  <c r="S53" i="1"/>
  <c r="S87" i="1"/>
  <c r="S98" i="1"/>
  <c r="S29" i="1"/>
  <c r="S156" i="1"/>
  <c r="R167" i="1"/>
  <c r="R203" i="1" s="1"/>
  <c r="N11" i="4"/>
  <c r="R65" i="1"/>
  <c r="T15" i="1"/>
  <c r="R134" i="1"/>
  <c r="T122" i="1" l="1"/>
  <c r="T53" i="1"/>
  <c r="T87" i="1"/>
  <c r="T98" i="1"/>
  <c r="T134" i="1" s="1"/>
  <c r="T29" i="1"/>
  <c r="T113" i="1"/>
  <c r="T44" i="1"/>
  <c r="N13" i="4"/>
  <c r="N21" i="4"/>
  <c r="N25" i="4"/>
  <c r="N17" i="4"/>
  <c r="O11" i="4"/>
  <c r="S65" i="1"/>
  <c r="P11" i="4"/>
  <c r="T65" i="1"/>
  <c r="T156" i="1"/>
  <c r="T167" i="1" s="1"/>
  <c r="T203" i="1" s="1"/>
  <c r="S167" i="1"/>
  <c r="S203" i="1" s="1"/>
  <c r="S134" i="1"/>
  <c r="O21" i="4" l="1"/>
  <c r="O25" i="4"/>
  <c r="O17" i="4"/>
  <c r="O13" i="4"/>
  <c r="P25" i="4"/>
  <c r="P17" i="4"/>
  <c r="P13" i="4"/>
  <c r="P21" i="4"/>
</calcChain>
</file>

<file path=xl/sharedStrings.xml><?xml version="1.0" encoding="utf-8"?>
<sst xmlns="http://schemas.openxmlformats.org/spreadsheetml/2006/main" count="316" uniqueCount="136">
  <si>
    <t>Land Acquisition</t>
  </si>
  <si>
    <t>Runway</t>
  </si>
  <si>
    <t>Landside</t>
  </si>
  <si>
    <t xml:space="preserve">Terminal </t>
  </si>
  <si>
    <t xml:space="preserve">Other Airside </t>
  </si>
  <si>
    <t>Infrastructure</t>
  </si>
  <si>
    <t>Summary</t>
  </si>
  <si>
    <t>Totals</t>
  </si>
  <si>
    <t>Prior Years</t>
  </si>
  <si>
    <t>as %</t>
  </si>
  <si>
    <t>PFCs - $3.00 Application Submitted</t>
  </si>
  <si>
    <t>PFCs - $3.00 Future Application(s)</t>
  </si>
  <si>
    <t>PFCs - $3.00 Application Approved</t>
  </si>
  <si>
    <t>PFCs - $4.50 Application Submitted</t>
  </si>
  <si>
    <t>PFCs - $4.50 Future Application(s)</t>
  </si>
  <si>
    <t>PFCs - $4.50 Application Approved</t>
  </si>
  <si>
    <t>PFCs - Future Level</t>
  </si>
  <si>
    <t>[assumed level]</t>
  </si>
  <si>
    <t>Bonds</t>
  </si>
  <si>
    <t>General Obligation - Authority in Place</t>
  </si>
  <si>
    <t>Airport Funds</t>
  </si>
  <si>
    <t>Tenant or Third-Party Funds</t>
  </si>
  <si>
    <t>Passenger Facility Charges</t>
  </si>
  <si>
    <t>General Obligation - Authority Pending</t>
  </si>
  <si>
    <t>Federal and State Grants</t>
  </si>
  <si>
    <t>Airport Sponsor Information</t>
  </si>
  <si>
    <t>Total - All Funding Sources</t>
  </si>
  <si>
    <t>Revenue Bonds - MII Approved</t>
  </si>
  <si>
    <t>Revenue Bonds - MII pending</t>
  </si>
  <si>
    <t>Unmet Funding Needs</t>
  </si>
  <si>
    <t>Cumulative Needs</t>
  </si>
  <si>
    <t>Cumulative Sources</t>
  </si>
  <si>
    <t>Order 5100.38C</t>
  </si>
  <si>
    <t>PFCs</t>
  </si>
  <si>
    <t>Other</t>
  </si>
  <si>
    <t>Total</t>
  </si>
  <si>
    <t>Summary Funding Sources</t>
  </si>
  <si>
    <t>Funding Status</t>
  </si>
  <si>
    <t>Approved PFCs</t>
  </si>
  <si>
    <t>Approved bonds</t>
  </si>
  <si>
    <t>Future PFCs</t>
  </si>
  <si>
    <t>Future bonds</t>
  </si>
  <si>
    <t>Other Debt - Authority in Place</t>
  </si>
  <si>
    <t>Other Debt - Authority Pending</t>
  </si>
  <si>
    <t>Entitlements - Grants Awarded</t>
  </si>
  <si>
    <t>Entitlements - Future Grants</t>
  </si>
  <si>
    <t>Discretionary - Other - Awarded</t>
  </si>
  <si>
    <t>Discretionary - Other - Future Grants</t>
  </si>
  <si>
    <t>Discretionary - Noise - Awarded</t>
  </si>
  <si>
    <t>Discretionary - Noise - Future Grants</t>
  </si>
  <si>
    <t>State Apportionment - Grants Awarded</t>
  </si>
  <si>
    <t>State Apportionment - Future Grants</t>
  </si>
  <si>
    <t>Discretionary - LOI Request</t>
  </si>
  <si>
    <t>State grants</t>
  </si>
  <si>
    <t>State - Grants Awarded</t>
  </si>
  <si>
    <t>State - Future Grants</t>
  </si>
  <si>
    <t>Other Federal (non-AIP) - Grants Awarded</t>
  </si>
  <si>
    <t>Other Federal (non-AIP) - Future Grants</t>
  </si>
  <si>
    <t>Other Federal funding</t>
  </si>
  <si>
    <t>Grants awarded</t>
  </si>
  <si>
    <t>Other AIP funds</t>
  </si>
  <si>
    <t>Debt</t>
  </si>
  <si>
    <t>Professional Services</t>
  </si>
  <si>
    <t>Subtotal - PFCs</t>
  </si>
  <si>
    <t>Subtotal - Federal/State Grants</t>
  </si>
  <si>
    <t>Y</t>
  </si>
  <si>
    <t>N</t>
  </si>
  <si>
    <t>Proposed Action</t>
  </si>
  <si>
    <t>Cost</t>
  </si>
  <si>
    <t>Justification for Requested Exclusion</t>
  </si>
  <si>
    <t>Will occur with or without Night Vision Program</t>
  </si>
  <si>
    <t>Costs incurred regardless of outcome, and already funded</t>
  </si>
  <si>
    <t>LOI                          Project</t>
  </si>
  <si>
    <t>Overall Capital Plan</t>
  </si>
  <si>
    <t>Capital Costs and Annual Cashflow Requirements - Proposed Action</t>
  </si>
  <si>
    <t>Capital Funding Sources - Proposed Action</t>
  </si>
  <si>
    <t>Capital Costs and Annual Cashflow Requirements - Other Capital Plans</t>
  </si>
  <si>
    <t>Capital Funding Sources - Other Capital Plans</t>
  </si>
  <si>
    <t>Future grants</t>
  </si>
  <si>
    <t>Runways</t>
  </si>
  <si>
    <t>Individual Project Components</t>
  </si>
  <si>
    <t>Alternative Disbursement Proposal(s)</t>
  </si>
  <si>
    <t>OFFICIAL REQUEST</t>
  </si>
  <si>
    <t>ALTERNATIVE A</t>
  </si>
  <si>
    <t>ALTERNATIVE B</t>
  </si>
  <si>
    <t>Discretionary - LOI disbursement schedule</t>
  </si>
  <si>
    <t>Change (if any) in LOI Discretionary funding</t>
  </si>
  <si>
    <t>Impact on costs and/or other funding sources</t>
  </si>
  <si>
    <t>ALTERNATIVE C</t>
  </si>
  <si>
    <t>ALTERNATIVE D</t>
  </si>
  <si>
    <t>Sponsors requesting Letters of Intent (LOI) are required to submit the information shown, in substantially the same format as this template.  Sponsors are strongly encouraged to use this template, as it may help to expedite the review and approval process.  Regardless, Sponsors should review the instructions contained in Chapter 6 of Order 5100.38D carefully, because those instructions contain specific parameters for what to include on certain key lines of this template.</t>
  </si>
  <si>
    <t>Department of Transportation</t>
  </si>
  <si>
    <t>Federal Aviation Administration</t>
  </si>
  <si>
    <t>[Enter data by project]</t>
  </si>
  <si>
    <t>[Enter explanation]</t>
  </si>
  <si>
    <t>[Enter airport name]</t>
  </si>
  <si>
    <t>[Enter three-letter identifier]</t>
  </si>
  <si>
    <t>[Enter city, state]</t>
  </si>
  <si>
    <t>[Enter submission date]</t>
  </si>
  <si>
    <t>Part of Proposed Action? (Y/N)</t>
  </si>
  <si>
    <t>Project Component</t>
  </si>
  <si>
    <t>As %</t>
  </si>
  <si>
    <t>Include in BCA? (Y/N)</t>
  </si>
  <si>
    <t>[Enter designation]</t>
  </si>
  <si>
    <t xml:space="preserve">Airport name: </t>
  </si>
  <si>
    <t>Hub category:</t>
  </si>
  <si>
    <t xml:space="preserve">Submnission date: </t>
  </si>
  <si>
    <t>[Enter Large, Medium, Small or Nonhub]</t>
  </si>
  <si>
    <t>[Enter airport owner/operator]</t>
  </si>
  <si>
    <t>Airport owner/operator:</t>
  </si>
  <si>
    <t>City, State:</t>
  </si>
  <si>
    <t>LOCID:</t>
  </si>
  <si>
    <t>Data Entry Sheet #2 (Alternate Disbursement Schedule)</t>
  </si>
  <si>
    <t>Letter of Intent Application Financial Template</t>
  </si>
  <si>
    <t>FAA Form 5100-139, Letter of Intent Application Financial Template</t>
  </si>
  <si>
    <t>Program-Level Data Entry sheet</t>
  </si>
  <si>
    <t>Data Entry Sheet #3 (Project-Level Data Entry)</t>
  </si>
  <si>
    <t>Summary Analytical Sheet</t>
  </si>
  <si>
    <r>
      <t xml:space="preserve">Example: </t>
    </r>
    <r>
      <rPr>
        <sz val="10"/>
        <rFont val="Arial"/>
        <family val="2"/>
      </rPr>
      <t>Taxiway F Rehabilitation</t>
    </r>
  </si>
  <si>
    <r>
      <rPr>
        <b/>
        <sz val="10"/>
        <rFont val="Arial"/>
        <family val="2"/>
      </rPr>
      <t>Example</t>
    </r>
    <r>
      <rPr>
        <sz val="10"/>
        <rFont val="Arial"/>
        <family val="2"/>
      </rPr>
      <t>:  EIS - Night Vision Program</t>
    </r>
  </si>
  <si>
    <t>Cost category</t>
  </si>
  <si>
    <t>No.</t>
  </si>
  <si>
    <t>DEPARTMENT OF TRANSPORTATION</t>
  </si>
  <si>
    <t>OMB CONTROL NUMBER  2120-0569</t>
  </si>
  <si>
    <t>FEDERAL AVIATION ADMINISTRATION</t>
  </si>
  <si>
    <t>FAA FORM 5100-139 (8/20) SUPERSEDES PREVIOUS EDITION</t>
  </si>
  <si>
    <t>FAA Form 5100-139 (8/20) SUPERSEDES PREVIOUS EDITION</t>
  </si>
  <si>
    <t>Submission of Form 5100-139</t>
  </si>
  <si>
    <t xml:space="preserve"> </t>
  </si>
  <si>
    <t>Email hyperlink data -- do not delete</t>
  </si>
  <si>
    <t>To</t>
  </si>
  <si>
    <t>Subj</t>
  </si>
  <si>
    <t>Body</t>
  </si>
  <si>
    <t>[Add your FAA regional or ADO point of contact’s email address before submitting and delete this message.See%0Ahttps://www.faa.gov/airports/news_information/contact_info/regional/ ]</t>
  </si>
  <si>
    <t>EXPIRATION DATE: 6/30/2023</t>
  </si>
  <si>
    <r>
      <t xml:space="preserve">Paperwork Reduction Act Burden Statement
</t>
    </r>
    <r>
      <rPr>
        <sz val="11"/>
        <color rgb="FF000000"/>
        <rFont val="Arial"/>
        <family val="2"/>
      </rPr>
      <t>A federal agency may not conduct or sponsor, and a person is not required to respond to, nor shall a person be subject to a penalty for failure to comply with a collection of information subject to the requirements of the Paperwork Reduction Act unless that collection of information displays a currently valid OMB Control Number. The OMB Control Number for this information collection is 2120-0569. Public reporting for this collection of information is estimated to be approximately 8 hours per response, including the time for reviewing instructions, searching existing data sources, gathering and maintaining the data needed, completing and reviewing the collection of information. All responses to this collection of information meet the reporting requirements of 49 CFR 18; no assurance of confidentiality is provided. Send comments regarding this burden estimate or any other aspect of this collection of information, including suggestions for reducing this burden to: Information Collection Clearance Officer, Federal Aviation Administration, 10101 Hillwood Parkway, Fort Worth, TX 76177-1524.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</si>
</sst>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quot;$&quot;#,##0"/>
    <numFmt numFmtId="165" formatCode="0."/>
    <numFmt numFmtId="166" formatCode="0.0%"/>
    <numFmt numFmtId="167" formatCode="\F\F\Y\-0"/>
    <numFmt numFmtId="168" formatCode="0.0"/>
    <numFmt numFmtId="169" formatCode="&quot;$&quot;#,##0.00"/>
  </numFmts>
  <fonts count="35" x14ac:knownFonts="1">
    <font>
      <sz val="10"/>
      <name val="Arial"/>
    </font>
    <font>
      <sz val="10"/>
      <name val="Arial"/>
      <family val="2"/>
    </font>
    <font>
      <b/>
      <sz val="10"/>
      <name val="Arial"/>
      <family val="2"/>
    </font>
    <font>
      <b/>
      <sz val="10"/>
      <color indexed="9"/>
      <name val="Arial"/>
      <family val="2"/>
    </font>
    <font>
      <sz val="10"/>
      <name val="Arial"/>
      <family val="2"/>
    </font>
    <font>
      <sz val="10"/>
      <color indexed="12"/>
      <name val="Arial"/>
      <family val="2"/>
    </font>
    <font>
      <b/>
      <sz val="10"/>
      <color indexed="12"/>
      <name val="Arial"/>
      <family val="2"/>
    </font>
    <font>
      <b/>
      <sz val="12"/>
      <color indexed="9"/>
      <name val="Arial"/>
      <family val="2"/>
    </font>
    <font>
      <b/>
      <sz val="14"/>
      <name val="Arial"/>
      <family val="2"/>
    </font>
    <font>
      <i/>
      <sz val="10"/>
      <name val="Arial"/>
      <family val="2"/>
    </font>
    <font>
      <sz val="10"/>
      <color indexed="9"/>
      <name val="Arial"/>
      <family val="2"/>
    </font>
    <font>
      <i/>
      <sz val="10"/>
      <color indexed="53"/>
      <name val="Arial"/>
      <family val="2"/>
    </font>
    <font>
      <sz val="10"/>
      <color indexed="17"/>
      <name val="Arial"/>
      <family val="2"/>
    </font>
    <font>
      <b/>
      <sz val="10"/>
      <color indexed="22"/>
      <name val="Arial"/>
      <family val="2"/>
    </font>
    <font>
      <sz val="10"/>
      <color indexed="22"/>
      <name val="Arial"/>
      <family val="2"/>
    </font>
    <font>
      <b/>
      <sz val="12"/>
      <color indexed="22"/>
      <name val="Arial"/>
      <family val="2"/>
    </font>
    <font>
      <b/>
      <sz val="10"/>
      <color rgb="FF0070BC"/>
      <name val="Arial"/>
      <family val="2"/>
    </font>
    <font>
      <b/>
      <sz val="10"/>
      <color theme="0" tint="-0.499984740745262"/>
      <name val="Arial"/>
      <family val="2"/>
    </font>
    <font>
      <b/>
      <sz val="11"/>
      <color indexed="9"/>
      <name val="Arial"/>
      <family val="2"/>
    </font>
    <font>
      <sz val="9"/>
      <name val="Arial"/>
      <family val="2"/>
    </font>
    <font>
      <b/>
      <sz val="9"/>
      <name val="Arial"/>
      <family val="2"/>
    </font>
    <font>
      <b/>
      <sz val="16"/>
      <name val="Arial"/>
      <family val="2"/>
    </font>
    <font>
      <b/>
      <sz val="10"/>
      <color theme="0"/>
      <name val="Arial"/>
      <family val="2"/>
    </font>
    <font>
      <b/>
      <sz val="10"/>
      <color theme="1"/>
      <name val="Arial"/>
      <family val="2"/>
    </font>
    <font>
      <sz val="10"/>
      <color theme="1"/>
      <name val="Arial"/>
      <family val="2"/>
    </font>
    <font>
      <sz val="10"/>
      <color rgb="FF0070C0"/>
      <name val="Arial"/>
      <family val="2"/>
    </font>
    <font>
      <sz val="12"/>
      <name val="Arial"/>
      <family val="2"/>
    </font>
    <font>
      <sz val="8"/>
      <name val="Arial"/>
      <family val="2"/>
    </font>
    <font>
      <b/>
      <sz val="20"/>
      <name val="Arial"/>
      <family val="2"/>
    </font>
    <font>
      <b/>
      <sz val="14"/>
      <color rgb="FF000000"/>
      <name val="Arial"/>
      <family val="2"/>
    </font>
    <font>
      <sz val="11"/>
      <color rgb="FF000000"/>
      <name val="Arial"/>
      <family val="2"/>
    </font>
    <font>
      <u/>
      <sz val="10"/>
      <color theme="10"/>
      <name val="Arial"/>
      <family val="2"/>
    </font>
    <font>
      <b/>
      <u/>
      <sz val="12"/>
      <color theme="0"/>
      <name val="Arial"/>
      <family val="2"/>
    </font>
    <font>
      <sz val="10"/>
      <color theme="0" tint="-0.499984740745262"/>
      <name val="Arial"/>
      <family val="2"/>
    </font>
    <font>
      <sz val="10"/>
      <color theme="9" tint="-0.499984740745262"/>
      <name val="Arial"/>
      <family val="2"/>
    </font>
  </fonts>
  <fills count="14">
    <fill>
      <patternFill patternType="none"/>
    </fill>
    <fill>
      <patternFill patternType="gray125"/>
    </fill>
    <fill>
      <patternFill patternType="solid">
        <fgColor indexed="17"/>
        <bgColor indexed="64"/>
      </patternFill>
    </fill>
    <fill>
      <patternFill patternType="solid">
        <fgColor indexed="22"/>
        <bgColor indexed="64"/>
      </patternFill>
    </fill>
    <fill>
      <patternFill patternType="solid">
        <fgColor rgb="FF0070BC"/>
        <bgColor indexed="64"/>
      </patternFill>
    </fill>
    <fill>
      <patternFill patternType="solid">
        <fgColor rgb="FF00962E"/>
        <bgColor indexed="64"/>
      </patternFill>
    </fill>
    <fill>
      <patternFill patternType="solid">
        <fgColor theme="1" tint="0.34998626667073579"/>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E7F9FF"/>
        <bgColor indexed="64"/>
      </patternFill>
    </fill>
    <fill>
      <patternFill patternType="solid">
        <fgColor theme="0" tint="-0.14999847407452621"/>
        <bgColor indexed="64"/>
      </patternFill>
    </fill>
    <fill>
      <patternFill patternType="solid">
        <fgColor rgb="FF9A4D00"/>
        <bgColor indexed="64"/>
      </patternFill>
    </fill>
    <fill>
      <patternFill patternType="solid">
        <fgColor rgb="FFE7F7FF"/>
        <bgColor indexed="64"/>
      </patternFill>
    </fill>
    <fill>
      <patternFill patternType="solid">
        <fgColor rgb="FF005DA2"/>
        <bgColor indexed="64"/>
      </patternFill>
    </fill>
  </fills>
  <borders count="106">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22"/>
      </bottom>
      <diagonal/>
    </border>
    <border>
      <left/>
      <right/>
      <top/>
      <bottom style="thin">
        <color indexed="22"/>
      </bottom>
      <diagonal/>
    </border>
    <border>
      <left/>
      <right/>
      <top style="thin">
        <color indexed="22"/>
      </top>
      <bottom style="thin">
        <color indexed="22"/>
      </bottom>
      <diagonal/>
    </border>
    <border>
      <left/>
      <right/>
      <top style="thin">
        <color indexed="22"/>
      </top>
      <bottom style="thin">
        <color indexed="64"/>
      </bottom>
      <diagonal/>
    </border>
    <border>
      <left/>
      <right/>
      <top style="thin">
        <color indexed="22"/>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22"/>
      </bottom>
      <diagonal/>
    </border>
    <border>
      <left style="thin">
        <color indexed="64"/>
      </left>
      <right/>
      <top style="thin">
        <color indexed="22"/>
      </top>
      <bottom style="thin">
        <color indexed="22"/>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style="thin">
        <color indexed="64"/>
      </left>
      <right/>
      <top style="thin">
        <color indexed="22"/>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right/>
      <top style="medium">
        <color indexed="64"/>
      </top>
      <bottom style="thin">
        <color indexed="64"/>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indexed="64"/>
      </bottom>
      <diagonal/>
    </border>
    <border>
      <left style="thin">
        <color theme="0" tint="-0.24994659260841701"/>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indexed="22"/>
      </bottom>
      <diagonal/>
    </border>
    <border>
      <left style="thin">
        <color theme="0" tint="-0.24994659260841701"/>
      </left>
      <right style="thin">
        <color theme="0" tint="-0.24994659260841701"/>
      </right>
      <top style="thin">
        <color indexed="64"/>
      </top>
      <bottom style="thin">
        <color indexed="22"/>
      </bottom>
      <diagonal/>
    </border>
    <border>
      <left/>
      <right style="thin">
        <color theme="0" tint="-0.24994659260841701"/>
      </right>
      <top style="thin">
        <color indexed="22"/>
      </top>
      <bottom style="thin">
        <color indexed="64"/>
      </bottom>
      <diagonal/>
    </border>
    <border>
      <left style="thin">
        <color theme="0" tint="-0.24994659260841701"/>
      </left>
      <right style="thin">
        <color theme="0" tint="-0.24994659260841701"/>
      </right>
      <top style="thin">
        <color indexed="22"/>
      </top>
      <bottom style="thin">
        <color indexed="64"/>
      </bottom>
      <diagonal/>
    </border>
    <border>
      <left/>
      <right style="thin">
        <color theme="0" tint="-0.24994659260841701"/>
      </right>
      <top/>
      <bottom style="thin">
        <color indexed="64"/>
      </bottom>
      <diagonal/>
    </border>
    <border>
      <left style="thin">
        <color theme="0" tint="-0.24994659260841701"/>
      </left>
      <right style="thin">
        <color theme="0" tint="-0.24994659260841701"/>
      </right>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right style="thin">
        <color theme="0" tint="-0.24994659260841701"/>
      </right>
      <top style="thin">
        <color indexed="64"/>
      </top>
      <bottom/>
      <diagonal/>
    </border>
    <border>
      <left style="thin">
        <color theme="0" tint="-0.24994659260841701"/>
      </left>
      <right style="thin">
        <color theme="0" tint="-0.24994659260841701"/>
      </right>
      <top style="thin">
        <color indexed="64"/>
      </top>
      <bottom/>
      <diagonal/>
    </border>
    <border>
      <left style="thin">
        <color theme="0" tint="-0.24994659260841701"/>
      </left>
      <right/>
      <top style="thin">
        <color indexed="64"/>
      </top>
      <bottom/>
      <diagonal/>
    </border>
    <border>
      <left/>
      <right style="thin">
        <color theme="0" tint="-0.24994659260841701"/>
      </right>
      <top style="thin">
        <color indexed="64"/>
      </top>
      <bottom style="thin">
        <color theme="0" tint="-0.24994659260841701"/>
      </bottom>
      <diagonal/>
    </border>
    <border>
      <left/>
      <right style="thin">
        <color theme="0" tint="-0.24994659260841701"/>
      </right>
      <top/>
      <bottom/>
      <diagonal/>
    </border>
    <border>
      <left style="thin">
        <color theme="0" tint="-0.24994659260841701"/>
      </left>
      <right style="thin">
        <color theme="0" tint="-0.24994659260841701"/>
      </right>
      <top/>
      <bottom/>
      <diagonal/>
    </border>
    <border>
      <left style="thin">
        <color theme="0" tint="-0.24994659260841701"/>
      </left>
      <right/>
      <top/>
      <bottom/>
      <diagonal/>
    </border>
    <border>
      <left/>
      <right style="thin">
        <color theme="0" tint="-0.24994659260841701"/>
      </right>
      <top style="thin">
        <color indexed="64"/>
      </top>
      <bottom style="thin">
        <color indexed="64"/>
      </bottom>
      <diagonal/>
    </border>
    <border>
      <left style="thin">
        <color theme="0" tint="-0.24994659260841701"/>
      </left>
      <right style="thin">
        <color theme="0" tint="-0.24994659260841701"/>
      </right>
      <top style="thin">
        <color indexed="64"/>
      </top>
      <bottom style="thin">
        <color indexed="64"/>
      </bottom>
      <diagonal/>
    </border>
    <border>
      <left style="thin">
        <color theme="0" tint="-0.24994659260841701"/>
      </left>
      <right/>
      <top style="thin">
        <color indexed="64"/>
      </top>
      <bottom style="thin">
        <color indexed="64"/>
      </bottom>
      <diagonal/>
    </border>
    <border>
      <left style="thin">
        <color theme="0" tint="-0.24994659260841701"/>
      </left>
      <right style="thin">
        <color indexed="64"/>
      </right>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top style="thin">
        <color indexed="22"/>
      </top>
      <bottom style="thin">
        <color indexed="64"/>
      </bottom>
      <diagonal/>
    </border>
    <border>
      <left style="thin">
        <color theme="0" tint="-0.24994659260841701"/>
      </left>
      <right style="thin">
        <color indexed="64"/>
      </right>
      <top style="thin">
        <color theme="0" tint="-0.24994659260841701"/>
      </top>
      <bottom style="thin">
        <color indexed="64"/>
      </bottom>
      <diagonal/>
    </border>
    <border>
      <left style="thin">
        <color theme="0" tint="-0.24994659260841701"/>
      </left>
      <right style="thin">
        <color indexed="64"/>
      </right>
      <top style="thin">
        <color indexed="64"/>
      </top>
      <bottom style="thin">
        <color indexed="64"/>
      </bottom>
      <diagonal/>
    </border>
    <border>
      <left style="thin">
        <color indexed="64"/>
      </left>
      <right/>
      <top/>
      <bottom style="thin">
        <color indexed="22"/>
      </bottom>
      <diagonal/>
    </border>
    <border>
      <left style="thin">
        <color theme="0" tint="-0.24994659260841701"/>
      </left>
      <right style="thin">
        <color indexed="64"/>
      </right>
      <top style="thin">
        <color indexed="64"/>
      </top>
      <bottom style="thin">
        <color indexed="22"/>
      </bottom>
      <diagonal/>
    </border>
    <border>
      <left/>
      <right style="thin">
        <color theme="0" tint="-0.24994659260841701"/>
      </right>
      <top style="thin">
        <color indexed="22"/>
      </top>
      <bottom style="thin">
        <color indexed="22"/>
      </bottom>
      <diagonal/>
    </border>
    <border>
      <left style="thin">
        <color theme="0" tint="-0.24994659260841701"/>
      </left>
      <right style="thin">
        <color theme="0" tint="-0.24994659260841701"/>
      </right>
      <top style="thin">
        <color indexed="22"/>
      </top>
      <bottom style="thin">
        <color indexed="22"/>
      </bottom>
      <diagonal/>
    </border>
    <border>
      <left/>
      <right style="thin">
        <color theme="0" tint="-0.24994659260841701"/>
      </right>
      <top/>
      <bottom style="thin">
        <color indexed="22"/>
      </bottom>
      <diagonal/>
    </border>
    <border>
      <left style="thin">
        <color theme="0" tint="-0.24994659260841701"/>
      </left>
      <right style="thin">
        <color theme="0" tint="-0.24994659260841701"/>
      </right>
      <top/>
      <bottom style="thin">
        <color indexed="22"/>
      </bottom>
      <diagonal/>
    </border>
    <border>
      <left style="thin">
        <color theme="0" tint="-0.24994659260841701"/>
      </left>
      <right style="thin">
        <color theme="0" tint="-0.24994659260841701"/>
      </right>
      <top/>
      <bottom style="thin">
        <color auto="1"/>
      </bottom>
      <diagonal/>
    </border>
    <border>
      <left style="thin">
        <color theme="0" tint="-0.24994659260841701"/>
      </left>
      <right style="thin">
        <color indexed="64"/>
      </right>
      <top/>
      <bottom style="thin">
        <color auto="1"/>
      </bottom>
      <diagonal/>
    </border>
    <border>
      <left style="thin">
        <color indexed="64"/>
      </left>
      <right/>
      <top style="medium">
        <color indexed="64"/>
      </top>
      <bottom style="thin">
        <color indexed="64"/>
      </bottom>
      <diagonal/>
    </border>
    <border>
      <left style="thin">
        <color theme="0" tint="-0.24994659260841701"/>
      </left>
      <right style="thin">
        <color theme="0" tint="-0.24994659260841701"/>
      </right>
      <top style="medium">
        <color indexed="64"/>
      </top>
      <bottom style="thin">
        <color indexed="64"/>
      </bottom>
      <diagonal/>
    </border>
    <border>
      <left/>
      <right style="thin">
        <color theme="0" tint="-0.24994659260841701"/>
      </right>
      <top style="thin">
        <color indexed="22"/>
      </top>
      <bottom/>
      <diagonal/>
    </border>
    <border>
      <left style="thin">
        <color theme="0" tint="-0.24994659260841701"/>
      </left>
      <right style="thin">
        <color theme="0" tint="-0.24994659260841701"/>
      </right>
      <top style="thin">
        <color indexed="22"/>
      </top>
      <bottom/>
      <diagonal/>
    </border>
    <border>
      <left style="thin">
        <color theme="0" tint="-0.24994659260841701"/>
      </left>
      <right style="thin">
        <color indexed="64"/>
      </right>
      <top style="thin">
        <color indexed="22"/>
      </top>
      <bottom/>
      <diagonal/>
    </border>
    <border>
      <left/>
      <right/>
      <top/>
      <bottom style="thin">
        <color indexed="64"/>
      </bottom>
      <diagonal/>
    </border>
    <border>
      <left/>
      <right style="thin">
        <color theme="0" tint="-0.24994659260841701"/>
      </right>
      <top/>
      <bottom style="thin">
        <color indexed="22"/>
      </bottom>
      <diagonal/>
    </border>
    <border>
      <left style="thin">
        <color theme="0" tint="-0.24994659260841701"/>
      </left>
      <right style="thin">
        <color theme="0" tint="-0.24994659260841701"/>
      </right>
      <top/>
      <bottom style="thin">
        <color indexed="22"/>
      </bottom>
      <diagonal/>
    </border>
    <border>
      <left/>
      <right style="thin">
        <color theme="0" tint="-0.24994659260841701"/>
      </right>
      <top style="thin">
        <color indexed="22"/>
      </top>
      <bottom style="medium">
        <color auto="1"/>
      </bottom>
      <diagonal/>
    </border>
    <border>
      <left style="thin">
        <color theme="0" tint="-0.24994659260841701"/>
      </left>
      <right style="thin">
        <color theme="0" tint="-0.24994659260841701"/>
      </right>
      <top style="thin">
        <color indexed="22"/>
      </top>
      <bottom style="medium">
        <color auto="1"/>
      </bottom>
      <diagonal/>
    </border>
    <border>
      <left style="thin">
        <color theme="0" tint="-0.24994659260841701"/>
      </left>
      <right style="thin">
        <color theme="0" tint="-0.24994659260841701"/>
      </right>
      <top style="thin">
        <color indexed="64"/>
      </top>
      <bottom style="medium">
        <color auto="1"/>
      </bottom>
      <diagonal/>
    </border>
    <border>
      <left/>
      <right style="thin">
        <color theme="0" tint="-0.24994659260841701"/>
      </right>
      <top style="thin">
        <color indexed="64"/>
      </top>
      <bottom style="medium">
        <color auto="1"/>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indexed="64"/>
      </left>
      <right/>
      <top style="thin">
        <color indexed="64"/>
      </top>
      <bottom style="thin">
        <color theme="0" tint="-0.24994659260841701"/>
      </bottom>
      <diagonal/>
    </border>
    <border>
      <left/>
      <right/>
      <top style="thin">
        <color indexed="64"/>
      </top>
      <bottom style="thin">
        <color theme="0" tint="-0.24994659260841701"/>
      </bottom>
      <diagonal/>
    </border>
    <border>
      <left style="thin">
        <color indexed="64"/>
      </left>
      <right/>
      <top style="thin">
        <color theme="0" tint="-0.24994659260841701"/>
      </top>
      <bottom style="medium">
        <color indexed="64"/>
      </bottom>
      <diagonal/>
    </border>
    <border>
      <left/>
      <right/>
      <top style="thin">
        <color theme="0" tint="-0.24994659260841701"/>
      </top>
      <bottom style="medium">
        <color indexed="64"/>
      </bottom>
      <diagonal/>
    </border>
    <border>
      <left/>
      <right style="thin">
        <color theme="0" tint="-0.24994659260841701"/>
      </right>
      <top style="thin">
        <color theme="0" tint="-0.24994659260841701"/>
      </top>
      <bottom style="medium">
        <color indexed="64"/>
      </bottom>
      <diagonal/>
    </border>
    <border>
      <left style="double">
        <color theme="0" tint="-0.24994659260841701"/>
      </left>
      <right style="double">
        <color theme="0" tint="-0.24994659260841701"/>
      </right>
      <top style="double">
        <color theme="0" tint="-0.24994659260841701"/>
      </top>
      <bottom style="double">
        <color theme="0" tint="-0.24994659260841701"/>
      </bottom>
      <diagonal/>
    </border>
  </borders>
  <cellStyleXfs count="4">
    <xf numFmtId="0" fontId="0" fillId="0" borderId="0"/>
    <xf numFmtId="9" fontId="1" fillId="0" borderId="0" applyFont="0" applyFill="0" applyBorder="0" applyAlignment="0" applyProtection="0"/>
    <xf numFmtId="43" fontId="1" fillId="0" borderId="0" applyFont="0" applyFill="0" applyBorder="0" applyAlignment="0" applyProtection="0"/>
    <xf numFmtId="0" fontId="31" fillId="0" borderId="0" applyNumberFormat="0" applyFill="0" applyBorder="0" applyAlignment="0" applyProtection="0"/>
  </cellStyleXfs>
  <cellXfs count="421">
    <xf numFmtId="0" fontId="0" fillId="0" borderId="0" xfId="0"/>
    <xf numFmtId="0" fontId="0" fillId="0" borderId="0" xfId="0" applyFill="1"/>
    <xf numFmtId="165" fontId="4" fillId="0" borderId="0" xfId="0" applyNumberFormat="1" applyFont="1" applyFill="1" applyAlignment="1">
      <alignment horizontal="left"/>
    </xf>
    <xf numFmtId="0" fontId="2" fillId="0" borderId="1" xfId="0" applyFont="1" applyBorder="1"/>
    <xf numFmtId="0" fontId="2" fillId="0" borderId="0" xfId="0" applyFont="1" applyBorder="1"/>
    <xf numFmtId="0" fontId="0" fillId="0" borderId="0" xfId="0" applyFill="1" applyBorder="1"/>
    <xf numFmtId="0" fontId="0" fillId="0" borderId="0" xfId="0" applyBorder="1"/>
    <xf numFmtId="0" fontId="5" fillId="0" borderId="0" xfId="0" applyFont="1"/>
    <xf numFmtId="0" fontId="0" fillId="0" borderId="2" xfId="0" applyBorder="1"/>
    <xf numFmtId="0" fontId="5" fillId="0" borderId="0" xfId="0" applyFont="1" applyBorder="1"/>
    <xf numFmtId="164" fontId="0" fillId="0" borderId="0" xfId="0" applyNumberFormat="1" applyBorder="1"/>
    <xf numFmtId="2" fontId="0" fillId="0" borderId="1" xfId="0" applyNumberFormat="1" applyBorder="1" applyAlignment="1">
      <alignment horizontal="left"/>
    </xf>
    <xf numFmtId="164" fontId="2" fillId="0" borderId="0" xfId="0" applyNumberFormat="1" applyFont="1" applyBorder="1"/>
    <xf numFmtId="2" fontId="2" fillId="0" borderId="0" xfId="0" applyNumberFormat="1" applyFont="1" applyBorder="1" applyAlignment="1">
      <alignment horizontal="left"/>
    </xf>
    <xf numFmtId="164" fontId="4" fillId="0" borderId="0" xfId="0" applyNumberFormat="1" applyFont="1"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0" xfId="0" applyAlignment="1">
      <alignment horizontal="right"/>
    </xf>
    <xf numFmtId="0" fontId="9" fillId="0" borderId="0" xfId="0" applyFont="1" applyAlignment="1">
      <alignment vertical="top" wrapText="1"/>
    </xf>
    <xf numFmtId="0" fontId="4" fillId="0" borderId="0" xfId="0" applyFont="1"/>
    <xf numFmtId="0" fontId="10" fillId="0" borderId="0" xfId="0" applyFont="1" applyBorder="1"/>
    <xf numFmtId="164" fontId="10" fillId="0" borderId="0" xfId="0" applyNumberFormat="1" applyFont="1" applyBorder="1"/>
    <xf numFmtId="0" fontId="10" fillId="0" borderId="0" xfId="0" applyFont="1"/>
    <xf numFmtId="3" fontId="10" fillId="0" borderId="0" xfId="0" applyNumberFormat="1" applyFont="1" applyBorder="1"/>
    <xf numFmtId="0" fontId="3" fillId="0" borderId="0" xfId="0" applyFont="1" applyBorder="1"/>
    <xf numFmtId="0" fontId="3" fillId="0" borderId="0" xfId="0" applyFont="1" applyFill="1" applyBorder="1"/>
    <xf numFmtId="0" fontId="2" fillId="0" borderId="0" xfId="0" applyFont="1" applyFill="1" applyBorder="1" applyAlignment="1">
      <alignment horizontal="right"/>
    </xf>
    <xf numFmtId="164" fontId="0" fillId="0" borderId="0" xfId="0" applyNumberFormat="1" applyFill="1" applyBorder="1"/>
    <xf numFmtId="3" fontId="0" fillId="0" borderId="0" xfId="0" applyNumberFormat="1" applyFill="1" applyBorder="1"/>
    <xf numFmtId="164" fontId="2" fillId="0" borderId="0" xfId="0" applyNumberFormat="1" applyFont="1" applyFill="1" applyBorder="1"/>
    <xf numFmtId="164" fontId="4" fillId="0" borderId="0" xfId="0" applyNumberFormat="1" applyFont="1" applyFill="1" applyBorder="1"/>
    <xf numFmtId="0" fontId="6" fillId="0" borderId="0" xfId="0" applyFont="1" applyBorder="1"/>
    <xf numFmtId="164" fontId="5" fillId="0" borderId="0" xfId="0" applyNumberFormat="1" applyFont="1" applyBorder="1"/>
    <xf numFmtId="0" fontId="7" fillId="3" borderId="0" xfId="0" applyFont="1" applyFill="1"/>
    <xf numFmtId="0" fontId="3" fillId="3" borderId="0" xfId="0" applyFont="1" applyFill="1"/>
    <xf numFmtId="0" fontId="13" fillId="0" borderId="0" xfId="0" applyFont="1" applyAlignment="1">
      <alignment horizontal="left"/>
    </xf>
    <xf numFmtId="0" fontId="13" fillId="0" borderId="0" xfId="0" applyFont="1"/>
    <xf numFmtId="0" fontId="14" fillId="0" borderId="0" xfId="0" applyFont="1"/>
    <xf numFmtId="0" fontId="13" fillId="0" borderId="0" xfId="0" applyFont="1" applyAlignment="1">
      <alignment horizontal="right"/>
    </xf>
    <xf numFmtId="167" fontId="13" fillId="0" borderId="0" xfId="0" applyNumberFormat="1" applyFont="1" applyAlignment="1">
      <alignment horizontal="right"/>
    </xf>
    <xf numFmtId="165" fontId="14" fillId="0" borderId="3" xfId="0" applyNumberFormat="1" applyFont="1" applyBorder="1" applyAlignment="1">
      <alignment horizontal="left"/>
    </xf>
    <xf numFmtId="0" fontId="14" fillId="0" borderId="3" xfId="0" applyFont="1" applyBorder="1"/>
    <xf numFmtId="164" fontId="14" fillId="0" borderId="3" xfId="0" applyNumberFormat="1" applyFont="1" applyBorder="1" applyProtection="1">
      <protection locked="0"/>
    </xf>
    <xf numFmtId="165" fontId="14" fillId="0" borderId="5" xfId="0" applyNumberFormat="1" applyFont="1" applyBorder="1" applyAlignment="1">
      <alignment horizontal="left"/>
    </xf>
    <xf numFmtId="0" fontId="14" fillId="0" borderId="5" xfId="0" applyFont="1" applyBorder="1"/>
    <xf numFmtId="3" fontId="14" fillId="0" borderId="5" xfId="0" applyNumberFormat="1" applyFont="1" applyBorder="1" applyProtection="1">
      <protection locked="0"/>
    </xf>
    <xf numFmtId="164" fontId="14" fillId="0" borderId="5" xfId="0" applyNumberFormat="1" applyFont="1" applyBorder="1" applyProtection="1">
      <protection locked="0"/>
    </xf>
    <xf numFmtId="49" fontId="14" fillId="0" borderId="5" xfId="0" applyNumberFormat="1" applyFont="1" applyBorder="1"/>
    <xf numFmtId="165" fontId="14" fillId="0" borderId="6" xfId="0" applyNumberFormat="1" applyFont="1" applyBorder="1" applyAlignment="1">
      <alignment horizontal="left"/>
    </xf>
    <xf numFmtId="0" fontId="14" fillId="0" borderId="6" xfId="0" applyFont="1" applyBorder="1"/>
    <xf numFmtId="2" fontId="13" fillId="0" borderId="1" xfId="0" applyNumberFormat="1" applyFont="1" applyBorder="1" applyAlignment="1">
      <alignment horizontal="left"/>
    </xf>
    <xf numFmtId="0" fontId="13" fillId="0" borderId="1" xfId="0" applyFont="1" applyBorder="1"/>
    <xf numFmtId="2" fontId="13" fillId="0" borderId="0" xfId="0" applyNumberFormat="1" applyFont="1" applyBorder="1" applyAlignment="1">
      <alignment horizontal="left"/>
    </xf>
    <xf numFmtId="0" fontId="14" fillId="0" borderId="0" xfId="0" applyFont="1" applyBorder="1"/>
    <xf numFmtId="0" fontId="13" fillId="0" borderId="0" xfId="0" applyFont="1" applyBorder="1"/>
    <xf numFmtId="164" fontId="13" fillId="0" borderId="0" xfId="0" applyNumberFormat="1" applyFont="1" applyBorder="1"/>
    <xf numFmtId="166" fontId="13" fillId="0" borderId="0" xfId="1" applyNumberFormat="1" applyFont="1" applyBorder="1" applyAlignment="1">
      <alignment horizontal="right"/>
    </xf>
    <xf numFmtId="164" fontId="14" fillId="0" borderId="0" xfId="0" applyNumberFormat="1" applyFont="1" applyBorder="1"/>
    <xf numFmtId="0" fontId="15" fillId="3" borderId="0" xfId="0" applyFont="1" applyFill="1"/>
    <xf numFmtId="0" fontId="13" fillId="3" borderId="0" xfId="0" applyFont="1" applyFill="1"/>
    <xf numFmtId="165" fontId="14" fillId="0" borderId="4" xfId="0" applyNumberFormat="1" applyFont="1" applyBorder="1" applyAlignment="1">
      <alignment horizontal="left"/>
    </xf>
    <xf numFmtId="0" fontId="14" fillId="0" borderId="4" xfId="0" applyFont="1" applyBorder="1"/>
    <xf numFmtId="0" fontId="14" fillId="0" borderId="7" xfId="0" applyFont="1" applyBorder="1"/>
    <xf numFmtId="168" fontId="14" fillId="0" borderId="0" xfId="0" applyNumberFormat="1" applyFont="1" applyBorder="1" applyAlignment="1">
      <alignment horizontal="left"/>
    </xf>
    <xf numFmtId="0" fontId="14" fillId="0" borderId="2" xfId="0" applyFont="1" applyBorder="1"/>
    <xf numFmtId="164" fontId="14" fillId="0" borderId="2" xfId="0" applyNumberFormat="1" applyFont="1" applyBorder="1"/>
    <xf numFmtId="166" fontId="14" fillId="0" borderId="2" xfId="1" applyNumberFormat="1" applyFont="1" applyBorder="1" applyAlignment="1">
      <alignment horizontal="right"/>
    </xf>
    <xf numFmtId="2" fontId="14" fillId="0" borderId="0" xfId="0" applyNumberFormat="1" applyFont="1" applyBorder="1" applyAlignment="1">
      <alignment horizontal="left"/>
    </xf>
    <xf numFmtId="2" fontId="14" fillId="0" borderId="1" xfId="0" applyNumberFormat="1" applyFont="1" applyBorder="1" applyAlignment="1">
      <alignment horizontal="left"/>
    </xf>
    <xf numFmtId="0" fontId="4" fillId="0" borderId="3" xfId="0" applyFont="1" applyBorder="1"/>
    <xf numFmtId="0" fontId="4" fillId="0" borderId="5" xfId="0" applyFont="1" applyBorder="1"/>
    <xf numFmtId="0" fontId="0" fillId="0" borderId="0" xfId="0" applyProtection="1"/>
    <xf numFmtId="0" fontId="5" fillId="0" borderId="0" xfId="0" applyFont="1" applyProtection="1"/>
    <xf numFmtId="0" fontId="0" fillId="0" borderId="0" xfId="0" applyBorder="1" applyProtection="1"/>
    <xf numFmtId="164" fontId="2" fillId="0" borderId="0" xfId="0" applyNumberFormat="1" applyFont="1" applyBorder="1" applyProtection="1"/>
    <xf numFmtId="0" fontId="2" fillId="0" borderId="0" xfId="0" applyFont="1" applyBorder="1" applyProtection="1"/>
    <xf numFmtId="165" fontId="4" fillId="0" borderId="0" xfId="0" applyNumberFormat="1" applyFont="1" applyFill="1" applyAlignment="1">
      <alignment horizontal="left" vertical="top"/>
    </xf>
    <xf numFmtId="0" fontId="7" fillId="2" borderId="0" xfId="0" applyFont="1" applyFill="1" applyAlignment="1">
      <alignment vertical="center"/>
    </xf>
    <xf numFmtId="0" fontId="0" fillId="0" borderId="0" xfId="0" applyAlignment="1">
      <alignment vertical="center"/>
    </xf>
    <xf numFmtId="0" fontId="17" fillId="0" borderId="2" xfId="0" applyFont="1" applyBorder="1"/>
    <xf numFmtId="0" fontId="17" fillId="0" borderId="0" xfId="0" applyFont="1" applyBorder="1"/>
    <xf numFmtId="0" fontId="17" fillId="0" borderId="1" xfId="0" applyFont="1" applyBorder="1"/>
    <xf numFmtId="0" fontId="14" fillId="0" borderId="0" xfId="0" applyFont="1" applyBorder="1" applyAlignment="1">
      <alignment vertical="top"/>
    </xf>
    <xf numFmtId="0" fontId="7" fillId="4" borderId="0" xfId="0" applyFont="1" applyFill="1" applyAlignment="1">
      <alignment vertical="center"/>
    </xf>
    <xf numFmtId="0" fontId="7" fillId="4" borderId="0" xfId="0" applyFont="1" applyFill="1"/>
    <xf numFmtId="0" fontId="3" fillId="4" borderId="0" xfId="0" applyFont="1" applyFill="1"/>
    <xf numFmtId="0" fontId="18" fillId="4" borderId="0" xfId="0" applyFont="1" applyFill="1" applyAlignment="1">
      <alignment horizontal="right"/>
    </xf>
    <xf numFmtId="0" fontId="18" fillId="4" borderId="0" xfId="0" applyFont="1" applyFill="1"/>
    <xf numFmtId="165" fontId="7" fillId="6" borderId="0" xfId="0" applyNumberFormat="1" applyFont="1" applyFill="1" applyAlignment="1">
      <alignment horizontal="left"/>
    </xf>
    <xf numFmtId="0" fontId="3" fillId="6" borderId="0" xfId="0" applyFont="1" applyFill="1"/>
    <xf numFmtId="0" fontId="19" fillId="0" borderId="0" xfId="0" applyFont="1"/>
    <xf numFmtId="0" fontId="20" fillId="0" borderId="0" xfId="0" applyFont="1"/>
    <xf numFmtId="0" fontId="8" fillId="0" borderId="0" xfId="0" applyFont="1" applyAlignment="1">
      <alignment vertical="top"/>
    </xf>
    <xf numFmtId="165" fontId="4" fillId="7" borderId="0" xfId="0" applyNumberFormat="1" applyFont="1" applyFill="1" applyAlignment="1">
      <alignment horizontal="left"/>
    </xf>
    <xf numFmtId="164" fontId="0" fillId="7" borderId="8" xfId="0" applyNumberFormat="1" applyFill="1" applyBorder="1" applyAlignment="1" applyProtection="1">
      <alignment vertical="center"/>
    </xf>
    <xf numFmtId="3" fontId="0" fillId="7" borderId="8" xfId="0" applyNumberFormat="1" applyFill="1" applyBorder="1" applyAlignment="1" applyProtection="1">
      <alignment vertical="center"/>
    </xf>
    <xf numFmtId="0" fontId="7" fillId="5" borderId="11" xfId="0" applyFont="1" applyFill="1" applyBorder="1" applyProtection="1"/>
    <xf numFmtId="0" fontId="3" fillId="5" borderId="1" xfId="0" applyFont="1" applyFill="1" applyBorder="1" applyProtection="1"/>
    <xf numFmtId="0" fontId="3" fillId="5" borderId="12" xfId="0" applyFont="1" applyFill="1" applyBorder="1" applyProtection="1"/>
    <xf numFmtId="0" fontId="0" fillId="0" borderId="14" xfId="0" applyBorder="1" applyAlignment="1" applyProtection="1">
      <alignment vertical="center"/>
    </xf>
    <xf numFmtId="0" fontId="0" fillId="0" borderId="15" xfId="0" applyBorder="1" applyAlignment="1" applyProtection="1">
      <alignment vertical="center"/>
    </xf>
    <xf numFmtId="0" fontId="0" fillId="0" borderId="17" xfId="0" applyBorder="1" applyAlignment="1" applyProtection="1">
      <alignment vertical="center"/>
    </xf>
    <xf numFmtId="164" fontId="0" fillId="7" borderId="16" xfId="0" applyNumberFormat="1" applyFill="1" applyBorder="1" applyAlignment="1" applyProtection="1">
      <alignment vertical="center"/>
    </xf>
    <xf numFmtId="0" fontId="0" fillId="0" borderId="21" xfId="0" applyFill="1" applyBorder="1" applyAlignment="1" applyProtection="1">
      <alignment vertical="top"/>
    </xf>
    <xf numFmtId="0" fontId="0" fillId="0" borderId="22" xfId="0" applyBorder="1" applyAlignment="1" applyProtection="1">
      <alignment vertical="center"/>
    </xf>
    <xf numFmtId="0" fontId="0" fillId="0" borderId="17" xfId="0" applyFill="1" applyBorder="1" applyAlignment="1" applyProtection="1">
      <alignment vertical="top"/>
    </xf>
    <xf numFmtId="3" fontId="5" fillId="0" borderId="18" xfId="0" applyNumberFormat="1" applyFont="1" applyBorder="1" applyProtection="1"/>
    <xf numFmtId="3" fontId="5" fillId="0" borderId="19" xfId="0" applyNumberFormat="1" applyFont="1" applyBorder="1" applyProtection="1"/>
    <xf numFmtId="164" fontId="2" fillId="7" borderId="0" xfId="0" applyNumberFormat="1" applyFont="1" applyFill="1"/>
    <xf numFmtId="0" fontId="7" fillId="2" borderId="0" xfId="0" applyFont="1" applyFill="1" applyAlignment="1">
      <alignment horizontal="right" vertical="center"/>
    </xf>
    <xf numFmtId="0" fontId="1" fillId="0" borderId="0" xfId="0" applyFont="1" applyProtection="1"/>
    <xf numFmtId="0" fontId="8" fillId="0" borderId="0" xfId="0" applyFont="1" applyAlignment="1">
      <alignment vertical="center"/>
    </xf>
    <xf numFmtId="0" fontId="1" fillId="0" borderId="0" xfId="0" applyFont="1" applyAlignment="1">
      <alignment vertical="center" wrapText="1"/>
    </xf>
    <xf numFmtId="0" fontId="4" fillId="0" borderId="0" xfId="0" applyFont="1" applyAlignment="1">
      <alignment vertical="center" wrapText="1"/>
    </xf>
    <xf numFmtId="164" fontId="1" fillId="0" borderId="8" xfId="0" applyNumberFormat="1" applyFont="1" applyBorder="1" applyAlignment="1" applyProtection="1">
      <alignment horizontal="center"/>
      <protection locked="0"/>
    </xf>
    <xf numFmtId="164" fontId="1" fillId="7" borderId="8" xfId="0" applyNumberFormat="1" applyFont="1" applyFill="1" applyBorder="1" applyProtection="1"/>
    <xf numFmtId="0" fontId="1" fillId="0" borderId="8" xfId="0" applyFont="1" applyBorder="1" applyProtection="1">
      <protection locked="0"/>
    </xf>
    <xf numFmtId="3" fontId="1" fillId="0" borderId="8" xfId="0" applyNumberFormat="1" applyFont="1" applyBorder="1" applyAlignment="1" applyProtection="1">
      <alignment horizontal="center"/>
      <protection locked="0"/>
    </xf>
    <xf numFmtId="0" fontId="1" fillId="0" borderId="23" xfId="0" applyFont="1" applyFill="1" applyBorder="1" applyProtection="1">
      <protection locked="0"/>
    </xf>
    <xf numFmtId="164" fontId="1" fillId="0" borderId="23" xfId="0" applyNumberFormat="1" applyFont="1" applyBorder="1" applyAlignment="1" applyProtection="1">
      <alignment horizontal="center"/>
      <protection locked="0"/>
    </xf>
    <xf numFmtId="164" fontId="1" fillId="7" borderId="23" xfId="0" applyNumberFormat="1" applyFont="1" applyFill="1" applyBorder="1" applyProtection="1"/>
    <xf numFmtId="164" fontId="5" fillId="0" borderId="8" xfId="0" applyNumberFormat="1" applyFont="1" applyBorder="1" applyAlignment="1" applyProtection="1">
      <alignment vertical="center"/>
      <protection locked="0"/>
    </xf>
    <xf numFmtId="164" fontId="1" fillId="0" borderId="25" xfId="0" applyNumberFormat="1" applyFont="1" applyBorder="1" applyProtection="1">
      <protection locked="0"/>
    </xf>
    <xf numFmtId="164" fontId="1" fillId="0" borderId="9" xfId="0" applyNumberFormat="1" applyFont="1" applyBorder="1" applyProtection="1">
      <protection locked="0"/>
    </xf>
    <xf numFmtId="3" fontId="1" fillId="0" borderId="9" xfId="0" applyNumberFormat="1" applyFont="1" applyBorder="1" applyProtection="1">
      <protection locked="0"/>
    </xf>
    <xf numFmtId="164" fontId="1" fillId="7" borderId="34" xfId="0" applyNumberFormat="1" applyFont="1" applyFill="1" applyBorder="1" applyProtection="1"/>
    <xf numFmtId="164" fontId="1" fillId="7" borderId="35" xfId="0" applyNumberFormat="1" applyFont="1" applyFill="1" applyBorder="1" applyProtection="1"/>
    <xf numFmtId="164" fontId="1" fillId="7" borderId="30" xfId="0" applyNumberFormat="1" applyFont="1" applyFill="1" applyBorder="1" applyProtection="1"/>
    <xf numFmtId="164" fontId="1" fillId="7" borderId="31" xfId="0" applyNumberFormat="1" applyFont="1" applyFill="1" applyBorder="1" applyProtection="1"/>
    <xf numFmtId="0" fontId="1" fillId="0" borderId="37" xfId="0" applyFont="1" applyBorder="1" applyProtection="1">
      <protection locked="0"/>
    </xf>
    <xf numFmtId="3" fontId="1" fillId="0" borderId="37" xfId="0" applyNumberFormat="1" applyFont="1" applyBorder="1" applyAlignment="1" applyProtection="1">
      <alignment horizontal="center"/>
      <protection locked="0"/>
    </xf>
    <xf numFmtId="3" fontId="1" fillId="0" borderId="38" xfId="0" applyNumberFormat="1" applyFont="1" applyBorder="1" applyProtection="1">
      <protection locked="0"/>
    </xf>
    <xf numFmtId="164" fontId="1" fillId="7" borderId="39" xfId="0" applyNumberFormat="1" applyFont="1" applyFill="1" applyBorder="1" applyProtection="1"/>
    <xf numFmtId="164" fontId="1" fillId="7" borderId="37" xfId="0" applyNumberFormat="1" applyFont="1" applyFill="1" applyBorder="1" applyProtection="1"/>
    <xf numFmtId="164" fontId="1" fillId="7" borderId="40" xfId="0" applyNumberFormat="1" applyFont="1" applyFill="1" applyBorder="1" applyProtection="1"/>
    <xf numFmtId="164" fontId="4" fillId="7" borderId="16" xfId="0" applyNumberFormat="1" applyFont="1" applyFill="1" applyBorder="1" applyAlignment="1" applyProtection="1">
      <alignment vertical="center"/>
    </xf>
    <xf numFmtId="0" fontId="1" fillId="0" borderId="0" xfId="0" applyFont="1"/>
    <xf numFmtId="0" fontId="1" fillId="0" borderId="0" xfId="0" applyFont="1" applyAlignment="1">
      <alignment vertical="top"/>
    </xf>
    <xf numFmtId="0" fontId="16" fillId="9" borderId="2" xfId="0" applyFont="1" applyFill="1" applyBorder="1" applyAlignment="1" applyProtection="1">
      <alignment horizontal="left" vertical="center"/>
    </xf>
    <xf numFmtId="0" fontId="16" fillId="9" borderId="42" xfId="0" applyFont="1" applyFill="1" applyBorder="1" applyAlignment="1" applyProtection="1">
      <alignment horizontal="left" vertical="center"/>
    </xf>
    <xf numFmtId="0" fontId="2" fillId="0" borderId="1" xfId="0" applyFont="1" applyBorder="1" applyAlignment="1">
      <alignment vertical="center"/>
    </xf>
    <xf numFmtId="164" fontId="2" fillId="7" borderId="1" xfId="0" applyNumberFormat="1" applyFont="1" applyFill="1" applyBorder="1" applyAlignment="1">
      <alignment vertical="center"/>
    </xf>
    <xf numFmtId="0" fontId="2" fillId="0" borderId="0" xfId="0" applyFont="1" applyBorder="1" applyAlignment="1">
      <alignment vertical="top"/>
    </xf>
    <xf numFmtId="164" fontId="23" fillId="7" borderId="1" xfId="0" applyNumberFormat="1" applyFont="1" applyFill="1" applyBorder="1"/>
    <xf numFmtId="164" fontId="14" fillId="7" borderId="3" xfId="0" applyNumberFormat="1" applyFont="1" applyFill="1" applyBorder="1"/>
    <xf numFmtId="166" fontId="14" fillId="7" borderId="3" xfId="1" applyNumberFormat="1" applyFont="1" applyFill="1" applyBorder="1" applyAlignment="1">
      <alignment horizontal="right"/>
    </xf>
    <xf numFmtId="3" fontId="14" fillId="7" borderId="5" xfId="0" applyNumberFormat="1" applyFont="1" applyFill="1" applyBorder="1"/>
    <xf numFmtId="166" fontId="14" fillId="7" borderId="5" xfId="1" applyNumberFormat="1" applyFont="1" applyFill="1" applyBorder="1" applyAlignment="1">
      <alignment horizontal="right"/>
    </xf>
    <xf numFmtId="164" fontId="13" fillId="7" borderId="1" xfId="0" applyNumberFormat="1" applyFont="1" applyFill="1" applyBorder="1"/>
    <xf numFmtId="166" fontId="13" fillId="7" borderId="1" xfId="1" applyNumberFormat="1" applyFont="1" applyFill="1" applyBorder="1" applyAlignment="1">
      <alignment horizontal="right"/>
    </xf>
    <xf numFmtId="164" fontId="14" fillId="7" borderId="3" xfId="0" applyNumberFormat="1" applyFont="1" applyFill="1" applyBorder="1" applyProtection="1">
      <protection locked="0"/>
    </xf>
    <xf numFmtId="164" fontId="14" fillId="7" borderId="4" xfId="0" applyNumberFormat="1" applyFont="1" applyFill="1" applyBorder="1" applyProtection="1">
      <protection locked="0"/>
    </xf>
    <xf numFmtId="3" fontId="14" fillId="7" borderId="5" xfId="0" applyNumberFormat="1" applyFont="1" applyFill="1" applyBorder="1" applyProtection="1">
      <protection locked="0"/>
    </xf>
    <xf numFmtId="3" fontId="14" fillId="7" borderId="7" xfId="0" applyNumberFormat="1" applyFont="1" applyFill="1" applyBorder="1" applyProtection="1">
      <protection locked="0"/>
    </xf>
    <xf numFmtId="3" fontId="14" fillId="7" borderId="6" xfId="0" applyNumberFormat="1" applyFont="1" applyFill="1" applyBorder="1"/>
    <xf numFmtId="166" fontId="14" fillId="7" borderId="6" xfId="1" applyNumberFormat="1" applyFont="1" applyFill="1" applyBorder="1" applyAlignment="1">
      <alignment horizontal="right"/>
    </xf>
    <xf numFmtId="3" fontId="14" fillId="7" borderId="6" xfId="0" applyNumberFormat="1" applyFont="1" applyFill="1" applyBorder="1" applyProtection="1">
      <protection locked="0"/>
    </xf>
    <xf numFmtId="164" fontId="14" fillId="7" borderId="6" xfId="0" applyNumberFormat="1" applyFont="1" applyFill="1" applyBorder="1"/>
    <xf numFmtId="164" fontId="14" fillId="7" borderId="6" xfId="0" applyNumberFormat="1" applyFont="1" applyFill="1" applyBorder="1" applyProtection="1">
      <protection locked="0"/>
    </xf>
    <xf numFmtId="164" fontId="13" fillId="7" borderId="0" xfId="0" applyNumberFormat="1" applyFont="1" applyFill="1" applyBorder="1"/>
    <xf numFmtId="166" fontId="13" fillId="7" borderId="0" xfId="1" applyNumberFormat="1" applyFont="1" applyFill="1" applyBorder="1"/>
    <xf numFmtId="166" fontId="13" fillId="7" borderId="0" xfId="1" applyNumberFormat="1" applyFont="1" applyFill="1" applyBorder="1" applyAlignment="1">
      <alignment horizontal="right"/>
    </xf>
    <xf numFmtId="164" fontId="14" fillId="7" borderId="0" xfId="0" applyNumberFormat="1" applyFont="1" applyFill="1" applyBorder="1"/>
    <xf numFmtId="164" fontId="13" fillId="7" borderId="0" xfId="0" applyNumberFormat="1" applyFont="1" applyFill="1"/>
    <xf numFmtId="0" fontId="13" fillId="7" borderId="0" xfId="0" applyFont="1" applyFill="1"/>
    <xf numFmtId="164" fontId="5" fillId="7" borderId="0" xfId="0" applyNumberFormat="1" applyFont="1" applyFill="1" applyBorder="1"/>
    <xf numFmtId="3" fontId="5" fillId="7" borderId="0" xfId="0" applyNumberFormat="1" applyFont="1" applyFill="1" applyBorder="1"/>
    <xf numFmtId="0" fontId="5" fillId="7" borderId="0" xfId="0" applyFont="1" applyFill="1" applyBorder="1"/>
    <xf numFmtId="0" fontId="2" fillId="0" borderId="0" xfId="0" applyFont="1" applyBorder="1" applyAlignment="1">
      <alignment vertical="center"/>
    </xf>
    <xf numFmtId="0" fontId="2" fillId="0" borderId="0" xfId="0" applyFont="1" applyFill="1" applyBorder="1" applyAlignment="1">
      <alignment vertical="center"/>
    </xf>
    <xf numFmtId="0" fontId="16" fillId="9" borderId="2" xfId="0" applyFont="1" applyFill="1" applyBorder="1" applyAlignment="1">
      <alignment vertical="center"/>
    </xf>
    <xf numFmtId="0" fontId="16" fillId="9" borderId="2" xfId="0" applyFont="1" applyFill="1" applyBorder="1" applyAlignment="1">
      <alignment horizontal="left" vertical="center"/>
    </xf>
    <xf numFmtId="0" fontId="21" fillId="0" borderId="0" xfId="0" applyFont="1" applyAlignment="1">
      <alignment vertical="center"/>
    </xf>
    <xf numFmtId="166" fontId="0" fillId="7" borderId="46" xfId="1" applyNumberFormat="1" applyFont="1" applyFill="1" applyBorder="1" applyAlignment="1">
      <alignment horizontal="right"/>
    </xf>
    <xf numFmtId="166" fontId="0" fillId="7" borderId="48" xfId="1" applyNumberFormat="1" applyFont="1" applyFill="1" applyBorder="1" applyAlignment="1">
      <alignment horizontal="right"/>
    </xf>
    <xf numFmtId="164" fontId="12" fillId="0" borderId="46" xfId="0" applyNumberFormat="1" applyFont="1" applyBorder="1" applyProtection="1">
      <protection locked="0"/>
    </xf>
    <xf numFmtId="3" fontId="12" fillId="0" borderId="45" xfId="0" applyNumberFormat="1" applyFont="1" applyBorder="1" applyProtection="1">
      <protection locked="0"/>
    </xf>
    <xf numFmtId="3" fontId="12" fillId="0" borderId="46" xfId="0" applyNumberFormat="1" applyFont="1" applyBorder="1" applyProtection="1">
      <protection locked="0"/>
    </xf>
    <xf numFmtId="3" fontId="12" fillId="0" borderId="47" xfId="0" applyNumberFormat="1" applyFont="1" applyBorder="1" applyProtection="1">
      <protection locked="0"/>
    </xf>
    <xf numFmtId="3" fontId="12" fillId="0" borderId="48" xfId="0" applyNumberFormat="1" applyFont="1" applyBorder="1" applyProtection="1">
      <protection locked="0"/>
    </xf>
    <xf numFmtId="164" fontId="12" fillId="0" borderId="43" xfId="0" applyNumberFormat="1" applyFont="1" applyBorder="1" applyProtection="1">
      <protection locked="0"/>
    </xf>
    <xf numFmtId="164" fontId="12" fillId="0" borderId="44" xfId="0" applyNumberFormat="1" applyFont="1" applyBorder="1" applyProtection="1">
      <protection locked="0"/>
    </xf>
    <xf numFmtId="166" fontId="0" fillId="7" borderId="44" xfId="1" applyNumberFormat="1" applyFont="1" applyFill="1" applyBorder="1" applyAlignment="1">
      <alignment horizontal="right"/>
    </xf>
    <xf numFmtId="0" fontId="24" fillId="7" borderId="0" xfId="0" applyFont="1" applyFill="1" applyProtection="1"/>
    <xf numFmtId="0" fontId="24" fillId="7" borderId="0" xfId="0" applyFont="1" applyFill="1" applyAlignment="1" applyProtection="1">
      <alignment vertical="top"/>
    </xf>
    <xf numFmtId="3" fontId="5" fillId="0" borderId="8" xfId="0" applyNumberFormat="1" applyFont="1" applyBorder="1" applyAlignment="1" applyProtection="1">
      <alignment vertical="center"/>
      <protection locked="0"/>
    </xf>
    <xf numFmtId="164" fontId="2" fillId="7" borderId="53" xfId="0" applyNumberFormat="1" applyFont="1" applyFill="1" applyBorder="1"/>
    <xf numFmtId="164" fontId="2" fillId="7" borderId="54" xfId="0" applyNumberFormat="1" applyFont="1" applyFill="1" applyBorder="1"/>
    <xf numFmtId="0" fontId="2" fillId="0" borderId="24" xfId="0" applyFont="1" applyBorder="1" applyAlignment="1">
      <alignment vertical="center"/>
    </xf>
    <xf numFmtId="164" fontId="2" fillId="7" borderId="24" xfId="0" applyNumberFormat="1" applyFont="1" applyFill="1" applyBorder="1" applyAlignment="1">
      <alignment vertical="center"/>
    </xf>
    <xf numFmtId="2" fontId="0" fillId="0" borderId="1" xfId="0" applyNumberFormat="1" applyBorder="1" applyAlignment="1">
      <alignment horizontal="left" vertical="center"/>
    </xf>
    <xf numFmtId="0" fontId="1" fillId="7" borderId="0" xfId="0" applyFont="1" applyFill="1" applyProtection="1"/>
    <xf numFmtId="0" fontId="8" fillId="0" borderId="0" xfId="0" applyFont="1" applyAlignment="1" applyProtection="1">
      <alignment vertical="center"/>
    </xf>
    <xf numFmtId="0" fontId="0" fillId="0" borderId="0" xfId="0" applyAlignment="1" applyProtection="1">
      <alignment vertical="center"/>
    </xf>
    <xf numFmtId="0" fontId="26" fillId="0" borderId="0" xfId="0" applyFont="1"/>
    <xf numFmtId="0" fontId="26" fillId="0" borderId="0" xfId="0" applyFont="1" applyAlignment="1">
      <alignment vertical="center"/>
    </xf>
    <xf numFmtId="164" fontId="2" fillId="7" borderId="55" xfId="0" applyNumberFormat="1" applyFont="1" applyFill="1" applyBorder="1" applyAlignment="1">
      <alignment vertical="center"/>
    </xf>
    <xf numFmtId="164" fontId="2" fillId="10" borderId="56" xfId="0" applyNumberFormat="1" applyFont="1" applyFill="1" applyBorder="1" applyAlignment="1">
      <alignment vertical="center"/>
    </xf>
    <xf numFmtId="164" fontId="2" fillId="10" borderId="58" xfId="0" applyNumberFormat="1" applyFont="1" applyFill="1" applyBorder="1" applyAlignment="1">
      <alignment vertical="center"/>
    </xf>
    <xf numFmtId="164" fontId="2" fillId="7" borderId="57" xfId="0" applyNumberFormat="1" applyFont="1" applyFill="1" applyBorder="1" applyAlignment="1">
      <alignment vertical="center"/>
    </xf>
    <xf numFmtId="164" fontId="2" fillId="7" borderId="59" xfId="0" applyNumberFormat="1" applyFont="1" applyFill="1" applyBorder="1" applyAlignment="1">
      <alignment vertical="center"/>
    </xf>
    <xf numFmtId="164" fontId="2" fillId="7" borderId="60" xfId="0" applyNumberFormat="1" applyFont="1" applyFill="1" applyBorder="1" applyAlignment="1">
      <alignment vertical="center"/>
    </xf>
    <xf numFmtId="164" fontId="2" fillId="7" borderId="61" xfId="0" applyNumberFormat="1" applyFont="1" applyFill="1" applyBorder="1" applyAlignment="1">
      <alignment vertical="center"/>
    </xf>
    <xf numFmtId="0" fontId="2" fillId="0" borderId="55" xfId="0" applyFont="1" applyBorder="1" applyAlignment="1">
      <alignment horizontal="right" vertical="center"/>
    </xf>
    <xf numFmtId="0" fontId="1" fillId="9" borderId="23" xfId="0" applyFont="1" applyFill="1" applyBorder="1" applyAlignment="1" applyProtection="1">
      <alignment horizontal="center" vertical="center"/>
    </xf>
    <xf numFmtId="169" fontId="1" fillId="0" borderId="23" xfId="0" applyNumberFormat="1" applyFont="1" applyBorder="1" applyProtection="1">
      <protection locked="0"/>
    </xf>
    <xf numFmtId="169" fontId="1" fillId="0" borderId="8" xfId="0" applyNumberFormat="1" applyFont="1" applyBorder="1" applyProtection="1">
      <protection locked="0"/>
    </xf>
    <xf numFmtId="169" fontId="1" fillId="0" borderId="37" xfId="0" applyNumberFormat="1" applyFont="1" applyBorder="1" applyProtection="1">
      <protection locked="0"/>
    </xf>
    <xf numFmtId="169" fontId="1" fillId="0" borderId="26" xfId="0" applyNumberFormat="1" applyFont="1" applyBorder="1" applyProtection="1">
      <protection locked="0"/>
    </xf>
    <xf numFmtId="169" fontId="1" fillId="0" borderId="10" xfId="0" applyNumberFormat="1" applyFont="1" applyBorder="1" applyProtection="1">
      <protection locked="0"/>
    </xf>
    <xf numFmtId="169" fontId="1" fillId="0" borderId="41" xfId="0" applyNumberFormat="1" applyFont="1" applyBorder="1" applyProtection="1">
      <protection locked="0"/>
    </xf>
    <xf numFmtId="0" fontId="3" fillId="11" borderId="0" xfId="0" applyFont="1" applyFill="1"/>
    <xf numFmtId="0" fontId="7" fillId="11" borderId="0" xfId="0" applyFont="1" applyFill="1" applyAlignment="1">
      <alignment vertical="center"/>
    </xf>
    <xf numFmtId="164" fontId="2" fillId="7" borderId="65" xfId="0" applyNumberFormat="1" applyFont="1" applyFill="1" applyBorder="1" applyAlignment="1">
      <alignment vertical="center"/>
    </xf>
    <xf numFmtId="164" fontId="2" fillId="7" borderId="66" xfId="0" applyNumberFormat="1" applyFont="1" applyFill="1" applyBorder="1" applyAlignment="1">
      <alignment vertical="center"/>
    </xf>
    <xf numFmtId="164" fontId="2" fillId="7" borderId="72" xfId="0" applyNumberFormat="1" applyFont="1" applyFill="1" applyBorder="1" applyAlignment="1">
      <alignment vertical="center"/>
    </xf>
    <xf numFmtId="164" fontId="2" fillId="7" borderId="73" xfId="0" applyNumberFormat="1" applyFont="1" applyFill="1" applyBorder="1" applyAlignment="1">
      <alignment vertical="center"/>
    </xf>
    <xf numFmtId="167" fontId="2" fillId="7" borderId="72" xfId="0" applyNumberFormat="1" applyFont="1" applyFill="1" applyBorder="1" applyAlignment="1">
      <alignment horizontal="center" vertical="center"/>
    </xf>
    <xf numFmtId="164" fontId="2" fillId="7" borderId="69" xfId="0" applyNumberFormat="1" applyFont="1" applyFill="1" applyBorder="1" applyAlignment="1">
      <alignment vertical="center"/>
    </xf>
    <xf numFmtId="164" fontId="2" fillId="7" borderId="70" xfId="0" applyNumberFormat="1" applyFont="1" applyFill="1" applyBorder="1" applyAlignment="1">
      <alignment vertical="center"/>
    </xf>
    <xf numFmtId="164" fontId="2" fillId="7" borderId="72" xfId="0" applyNumberFormat="1" applyFont="1" applyFill="1" applyBorder="1"/>
    <xf numFmtId="166" fontId="2" fillId="7" borderId="72" xfId="1" applyNumberFormat="1" applyFont="1" applyFill="1" applyBorder="1" applyAlignment="1">
      <alignment horizontal="right" vertical="center"/>
    </xf>
    <xf numFmtId="0" fontId="2" fillId="0" borderId="71" xfId="0" applyFont="1" applyBorder="1" applyAlignment="1">
      <alignment vertical="center"/>
    </xf>
    <xf numFmtId="2" fontId="0" fillId="0" borderId="73" xfId="0" applyNumberFormat="1" applyBorder="1" applyAlignment="1">
      <alignment horizontal="left" vertical="center"/>
    </xf>
    <xf numFmtId="164" fontId="2" fillId="7" borderId="65" xfId="0" applyNumberFormat="1" applyFont="1" applyFill="1" applyBorder="1"/>
    <xf numFmtId="0" fontId="7" fillId="4" borderId="11" xfId="0" applyFont="1" applyFill="1" applyBorder="1" applyAlignment="1">
      <alignment vertical="center"/>
    </xf>
    <xf numFmtId="0" fontId="7" fillId="4" borderId="1" xfId="0" applyFont="1" applyFill="1" applyBorder="1" applyAlignment="1">
      <alignment vertical="center"/>
    </xf>
    <xf numFmtId="0" fontId="3" fillId="4" borderId="1" xfId="0" applyFont="1" applyFill="1" applyBorder="1" applyAlignment="1">
      <alignment vertical="center"/>
    </xf>
    <xf numFmtId="0" fontId="3" fillId="4" borderId="12" xfId="0" applyFont="1" applyFill="1" applyBorder="1" applyAlignment="1">
      <alignment vertical="center"/>
    </xf>
    <xf numFmtId="0" fontId="2" fillId="0" borderId="13" xfId="0" applyFont="1" applyBorder="1" applyAlignment="1">
      <alignment horizontal="left"/>
    </xf>
    <xf numFmtId="165" fontId="0" fillId="0" borderId="14" xfId="0" applyNumberFormat="1" applyBorder="1" applyAlignment="1">
      <alignment horizontal="left"/>
    </xf>
    <xf numFmtId="165" fontId="0" fillId="0" borderId="15" xfId="0" applyNumberFormat="1" applyBorder="1" applyAlignment="1">
      <alignment horizontal="left"/>
    </xf>
    <xf numFmtId="165" fontId="0" fillId="0" borderId="76" xfId="0" applyNumberFormat="1" applyBorder="1" applyAlignment="1">
      <alignment horizontal="left"/>
    </xf>
    <xf numFmtId="2" fontId="2" fillId="0" borderId="9" xfId="0" applyNumberFormat="1" applyFont="1" applyBorder="1" applyAlignment="1">
      <alignment horizontal="left"/>
    </xf>
    <xf numFmtId="0" fontId="7" fillId="4" borderId="1" xfId="0" applyFont="1" applyFill="1" applyBorder="1"/>
    <xf numFmtId="0" fontId="3" fillId="4" borderId="1" xfId="0" applyFont="1" applyFill="1" applyBorder="1"/>
    <xf numFmtId="0" fontId="3" fillId="4" borderId="12" xfId="0" applyFont="1" applyFill="1" applyBorder="1"/>
    <xf numFmtId="0" fontId="2" fillId="9" borderId="13" xfId="0" applyFont="1" applyFill="1" applyBorder="1" applyAlignment="1">
      <alignment horizontal="left"/>
    </xf>
    <xf numFmtId="165" fontId="0" fillId="0" borderId="79" xfId="0" applyNumberFormat="1" applyBorder="1" applyAlignment="1">
      <alignment horizontal="left"/>
    </xf>
    <xf numFmtId="0" fontId="7" fillId="2" borderId="11" xfId="0" applyFont="1" applyFill="1" applyBorder="1" applyAlignment="1">
      <alignment vertical="center"/>
    </xf>
    <xf numFmtId="0" fontId="7" fillId="2" borderId="1" xfId="0" applyFont="1" applyFill="1" applyBorder="1" applyAlignment="1">
      <alignment vertical="center"/>
    </xf>
    <xf numFmtId="0" fontId="7" fillId="2" borderId="12" xfId="0" applyFont="1" applyFill="1" applyBorder="1" applyAlignment="1">
      <alignment vertical="center"/>
    </xf>
    <xf numFmtId="164" fontId="12" fillId="0" borderId="75" xfId="0" applyNumberFormat="1" applyFont="1" applyBorder="1" applyProtection="1">
      <protection locked="0"/>
    </xf>
    <xf numFmtId="3" fontId="12" fillId="0" borderId="75" xfId="0" applyNumberFormat="1" applyFont="1" applyBorder="1" applyProtection="1">
      <protection locked="0"/>
    </xf>
    <xf numFmtId="3" fontId="12" fillId="0" borderId="77" xfId="0" applyNumberFormat="1" applyFont="1" applyBorder="1" applyProtection="1">
      <protection locked="0"/>
    </xf>
    <xf numFmtId="0" fontId="7" fillId="2" borderId="1" xfId="0" applyFont="1" applyFill="1" applyBorder="1"/>
    <xf numFmtId="0" fontId="3" fillId="2" borderId="1" xfId="0" applyFont="1" applyFill="1" applyBorder="1"/>
    <xf numFmtId="0" fontId="3" fillId="2" borderId="12" xfId="0" applyFont="1" applyFill="1" applyBorder="1"/>
    <xf numFmtId="164" fontId="12" fillId="0" borderId="62" xfId="0" applyNumberFormat="1" applyFont="1" applyBorder="1" applyProtection="1">
      <protection locked="0"/>
    </xf>
    <xf numFmtId="166" fontId="0" fillId="7" borderId="50" xfId="1" applyNumberFormat="1" applyFont="1" applyFill="1" applyBorder="1" applyAlignment="1">
      <alignment horizontal="right"/>
    </xf>
    <xf numFmtId="166" fontId="0" fillId="7" borderId="52" xfId="1" applyNumberFormat="1" applyFont="1" applyFill="1" applyBorder="1" applyAlignment="1">
      <alignment horizontal="right"/>
    </xf>
    <xf numFmtId="166" fontId="0" fillId="7" borderId="82" xfId="1" applyNumberFormat="1" applyFont="1" applyFill="1" applyBorder="1" applyAlignment="1">
      <alignment horizontal="right"/>
    </xf>
    <xf numFmtId="164" fontId="1" fillId="7" borderId="53" xfId="0" applyNumberFormat="1" applyFont="1" applyFill="1" applyBorder="1"/>
    <xf numFmtId="164" fontId="1" fillId="7" borderId="54" xfId="0" applyNumberFormat="1" applyFont="1" applyFill="1" applyBorder="1"/>
    <xf numFmtId="166" fontId="2" fillId="7" borderId="65" xfId="1" applyNumberFormat="1" applyFont="1" applyFill="1" applyBorder="1" applyAlignment="1">
      <alignment horizontal="right"/>
    </xf>
    <xf numFmtId="0" fontId="2" fillId="0" borderId="53" xfId="0" applyFont="1" applyFill="1" applyBorder="1"/>
    <xf numFmtId="0" fontId="5" fillId="0" borderId="0" xfId="0" applyFont="1" applyFill="1" applyBorder="1"/>
    <xf numFmtId="0" fontId="2" fillId="0" borderId="71" xfId="0" applyFont="1" applyBorder="1" applyAlignment="1">
      <alignment horizontal="right" vertical="center"/>
    </xf>
    <xf numFmtId="0" fontId="2" fillId="0" borderId="72" xfId="0" applyFont="1" applyBorder="1" applyAlignment="1">
      <alignment horizontal="right" vertical="center"/>
    </xf>
    <xf numFmtId="0" fontId="2" fillId="7" borderId="72" xfId="0" applyFont="1" applyFill="1" applyBorder="1" applyAlignment="1">
      <alignment horizontal="center" vertical="center"/>
    </xf>
    <xf numFmtId="166" fontId="0" fillId="7" borderId="84" xfId="1" applyNumberFormat="1" applyFont="1" applyFill="1" applyBorder="1" applyAlignment="1">
      <alignment horizontal="right"/>
    </xf>
    <xf numFmtId="164" fontId="12" fillId="0" borderId="74" xfId="0" applyNumberFormat="1" applyFont="1" applyBorder="1" applyProtection="1">
      <protection locked="0"/>
    </xf>
    <xf numFmtId="164" fontId="2" fillId="8" borderId="0" xfId="0" applyNumberFormat="1" applyFont="1" applyFill="1" applyBorder="1" applyAlignment="1">
      <alignment vertical="center"/>
    </xf>
    <xf numFmtId="166" fontId="2" fillId="8" borderId="71" xfId="1" applyNumberFormat="1" applyFont="1" applyFill="1" applyBorder="1" applyAlignment="1">
      <alignment horizontal="right" vertical="center"/>
    </xf>
    <xf numFmtId="166" fontId="2" fillId="8" borderId="0" xfId="1" applyNumberFormat="1" applyFont="1" applyFill="1" applyBorder="1" applyAlignment="1">
      <alignment horizontal="right" vertical="center"/>
    </xf>
    <xf numFmtId="164" fontId="2" fillId="8" borderId="0" xfId="0" applyNumberFormat="1" applyFont="1" applyFill="1" applyBorder="1"/>
    <xf numFmtId="166" fontId="2" fillId="8" borderId="0" xfId="1" applyNumberFormat="1" applyFont="1" applyFill="1" applyBorder="1" applyAlignment="1">
      <alignment horizontal="right"/>
    </xf>
    <xf numFmtId="0" fontId="2" fillId="0" borderId="85" xfId="0" applyFont="1" applyBorder="1" applyAlignment="1">
      <alignment horizontal="right" vertical="center"/>
    </xf>
    <xf numFmtId="0" fontId="2" fillId="0" borderId="85" xfId="0" applyFont="1" applyBorder="1" applyAlignment="1">
      <alignment horizontal="center" vertical="center"/>
    </xf>
    <xf numFmtId="167" fontId="2" fillId="0" borderId="85" xfId="0" applyNumberFormat="1" applyFont="1" applyBorder="1" applyAlignment="1">
      <alignment horizontal="center" vertical="center"/>
    </xf>
    <xf numFmtId="167" fontId="2" fillId="0" borderId="86" xfId="0" applyNumberFormat="1" applyFont="1" applyBorder="1" applyAlignment="1">
      <alignment horizontal="center" vertical="center"/>
    </xf>
    <xf numFmtId="0" fontId="2" fillId="7" borderId="85" xfId="0" applyFont="1" applyFill="1" applyBorder="1" applyAlignment="1">
      <alignment horizontal="center" vertical="center"/>
    </xf>
    <xf numFmtId="167" fontId="2" fillId="7" borderId="85" xfId="0" applyNumberFormat="1" applyFont="1" applyFill="1" applyBorder="1" applyAlignment="1">
      <alignment horizontal="center" vertical="center"/>
    </xf>
    <xf numFmtId="167" fontId="2" fillId="7" borderId="86" xfId="0" applyNumberFormat="1" applyFont="1" applyFill="1" applyBorder="1" applyAlignment="1">
      <alignment horizontal="center" vertical="center"/>
    </xf>
    <xf numFmtId="168" fontId="0" fillId="0" borderId="1" xfId="0" applyNumberFormat="1" applyBorder="1" applyAlignment="1">
      <alignment horizontal="left"/>
    </xf>
    <xf numFmtId="0" fontId="0" fillId="9" borderId="87" xfId="0" applyFill="1" applyBorder="1"/>
    <xf numFmtId="0" fontId="16" fillId="9" borderId="42" xfId="0" applyFont="1" applyFill="1" applyBorder="1" applyAlignment="1">
      <alignment vertical="center"/>
    </xf>
    <xf numFmtId="0" fontId="5" fillId="9" borderId="42" xfId="0" applyFont="1" applyFill="1" applyBorder="1"/>
    <xf numFmtId="0" fontId="2" fillId="0" borderId="88" xfId="0" applyFont="1" applyBorder="1" applyAlignment="1">
      <alignment horizontal="right" vertical="center"/>
    </xf>
    <xf numFmtId="0" fontId="2" fillId="7" borderId="88" xfId="0" applyFont="1" applyFill="1" applyBorder="1" applyAlignment="1">
      <alignment horizontal="center" vertical="center"/>
    </xf>
    <xf numFmtId="167" fontId="2" fillId="7" borderId="88" xfId="0" applyNumberFormat="1" applyFont="1" applyFill="1" applyBorder="1" applyAlignment="1">
      <alignment horizontal="center" vertical="center"/>
    </xf>
    <xf numFmtId="0" fontId="0" fillId="9" borderId="42" xfId="0" applyFill="1" applyBorder="1"/>
    <xf numFmtId="165" fontId="0" fillId="0" borderId="22" xfId="0" applyNumberFormat="1" applyBorder="1" applyAlignment="1">
      <alignment horizontal="left"/>
    </xf>
    <xf numFmtId="166" fontId="0" fillId="7" borderId="90" xfId="1" applyNumberFormat="1" applyFont="1" applyFill="1" applyBorder="1" applyAlignment="1">
      <alignment horizontal="right"/>
    </xf>
    <xf numFmtId="3" fontId="12" fillId="0" borderId="63" xfId="0" applyNumberFormat="1" applyFont="1" applyBorder="1" applyProtection="1">
      <protection locked="0"/>
    </xf>
    <xf numFmtId="0" fontId="2" fillId="9" borderId="87" xfId="0" applyFont="1" applyFill="1" applyBorder="1"/>
    <xf numFmtId="166" fontId="2" fillId="7" borderId="88" xfId="1" applyNumberFormat="1" applyFont="1" applyFill="1" applyBorder="1" applyAlignment="1">
      <alignment horizontal="right"/>
    </xf>
    <xf numFmtId="164" fontId="2" fillId="7" borderId="88" xfId="0" applyNumberFormat="1" applyFont="1" applyFill="1" applyBorder="1"/>
    <xf numFmtId="0" fontId="0" fillId="0" borderId="68" xfId="0" applyBorder="1"/>
    <xf numFmtId="0" fontId="0" fillId="0" borderId="49" xfId="0" applyBorder="1"/>
    <xf numFmtId="164" fontId="0" fillId="7" borderId="44" xfId="0" applyNumberFormat="1" applyFill="1" applyBorder="1"/>
    <xf numFmtId="0" fontId="0" fillId="0" borderId="81" xfId="0" applyBorder="1"/>
    <xf numFmtId="3" fontId="0" fillId="7" borderId="46" xfId="0" applyNumberFormat="1" applyFill="1" applyBorder="1"/>
    <xf numFmtId="49" fontId="25" fillId="0" borderId="81" xfId="0" applyNumberFormat="1" applyFont="1" applyBorder="1" applyProtection="1">
      <protection locked="0"/>
    </xf>
    <xf numFmtId="0" fontId="0" fillId="0" borderId="51" xfId="0" applyBorder="1"/>
    <xf numFmtId="3" fontId="0" fillId="7" borderId="48" xfId="0" applyNumberFormat="1" applyFill="1" applyBorder="1"/>
    <xf numFmtId="166" fontId="0" fillId="7" borderId="43" xfId="1" applyNumberFormat="1" applyFont="1" applyFill="1" applyBorder="1" applyAlignment="1">
      <alignment horizontal="right"/>
    </xf>
    <xf numFmtId="166" fontId="0" fillId="7" borderId="45" xfId="1" applyNumberFormat="1" applyFont="1" applyFill="1" applyBorder="1" applyAlignment="1">
      <alignment horizontal="right"/>
    </xf>
    <xf numFmtId="166" fontId="0" fillId="7" borderId="47" xfId="1" applyNumberFormat="1" applyFont="1" applyFill="1" applyBorder="1" applyAlignment="1">
      <alignment horizontal="right"/>
    </xf>
    <xf numFmtId="0" fontId="5" fillId="9" borderId="92" xfId="0" applyFont="1" applyFill="1" applyBorder="1"/>
    <xf numFmtId="0" fontId="0" fillId="0" borderId="83" xfId="0" applyBorder="1"/>
    <xf numFmtId="0" fontId="5" fillId="0" borderId="81" xfId="0" applyFont="1" applyBorder="1"/>
    <xf numFmtId="0" fontId="5" fillId="0" borderId="89" xfId="0" applyFont="1" applyBorder="1"/>
    <xf numFmtId="0" fontId="5" fillId="0" borderId="51" xfId="0" applyFont="1" applyBorder="1"/>
    <xf numFmtId="0" fontId="0" fillId="9" borderId="92" xfId="0" applyFill="1" applyBorder="1"/>
    <xf numFmtId="0" fontId="2" fillId="0" borderId="53" xfId="0" applyFont="1" applyBorder="1" applyAlignment="1">
      <alignment horizontal="right" vertical="center"/>
    </xf>
    <xf numFmtId="0" fontId="5" fillId="0" borderId="93" xfId="0" applyFont="1" applyBorder="1"/>
    <xf numFmtId="0" fontId="25" fillId="0" borderId="51" xfId="0" applyFont="1" applyBorder="1" applyProtection="1">
      <protection locked="0"/>
    </xf>
    <xf numFmtId="0" fontId="2" fillId="9" borderId="92" xfId="0" applyFont="1" applyFill="1" applyBorder="1"/>
    <xf numFmtId="0" fontId="0" fillId="0" borderId="93" xfId="0" applyBorder="1"/>
    <xf numFmtId="0" fontId="0" fillId="0" borderId="89" xfId="0" applyBorder="1"/>
    <xf numFmtId="164" fontId="0" fillId="7" borderId="50" xfId="0" applyNumberFormat="1" applyFill="1" applyBorder="1"/>
    <xf numFmtId="0" fontId="2" fillId="0" borderId="54" xfId="0" applyFont="1" applyBorder="1" applyAlignment="1">
      <alignment horizontal="right" vertical="center"/>
    </xf>
    <xf numFmtId="164" fontId="0" fillId="7" borderId="94" xfId="0" applyNumberFormat="1" applyFill="1" applyBorder="1"/>
    <xf numFmtId="3" fontId="0" fillId="7" borderId="82" xfId="0" applyNumberFormat="1" applyFill="1" applyBorder="1"/>
    <xf numFmtId="0" fontId="12" fillId="0" borderId="81" xfId="0" applyFont="1" applyBorder="1"/>
    <xf numFmtId="3" fontId="0" fillId="7" borderId="52" xfId="0" applyNumberFormat="1" applyFill="1" applyBorder="1"/>
    <xf numFmtId="0" fontId="2" fillId="0" borderId="64" xfId="0" applyFont="1" applyBorder="1"/>
    <xf numFmtId="3" fontId="0" fillId="7" borderId="94" xfId="0" applyNumberFormat="1" applyFill="1" applyBorder="1"/>
    <xf numFmtId="0" fontId="0" fillId="0" borderId="43" xfId="0" applyBorder="1"/>
    <xf numFmtId="0" fontId="0" fillId="9" borderId="92" xfId="0" applyFill="1" applyBorder="1" applyAlignment="1">
      <alignment horizontal="right" vertical="center"/>
    </xf>
    <xf numFmtId="0" fontId="0" fillId="0" borderId="95" xfId="0" applyBorder="1"/>
    <xf numFmtId="164" fontId="0" fillId="7" borderId="96" xfId="0" applyNumberFormat="1" applyFill="1" applyBorder="1"/>
    <xf numFmtId="0" fontId="25" fillId="0" borderId="89" xfId="0" applyFont="1" applyBorder="1" applyProtection="1">
      <protection locked="0"/>
    </xf>
    <xf numFmtId="3" fontId="0" fillId="7" borderId="63" xfId="0" applyNumberFormat="1" applyFill="1" applyBorder="1"/>
    <xf numFmtId="0" fontId="2" fillId="0" borderId="95" xfId="0" applyFont="1" applyBorder="1" applyAlignment="1">
      <alignment vertical="center"/>
    </xf>
    <xf numFmtId="164" fontId="2" fillId="7" borderId="96" xfId="0" applyNumberFormat="1" applyFont="1" applyFill="1" applyBorder="1" applyAlignment="1">
      <alignment vertical="center"/>
    </xf>
    <xf numFmtId="0" fontId="6" fillId="0" borderId="95" xfId="0" applyFont="1" applyBorder="1" applyAlignment="1">
      <alignment vertical="center"/>
    </xf>
    <xf numFmtId="0" fontId="2" fillId="7" borderId="54" xfId="0" applyFont="1" applyFill="1" applyBorder="1" applyAlignment="1">
      <alignment horizontal="center" vertical="center"/>
    </xf>
    <xf numFmtId="0" fontId="2" fillId="12" borderId="8" xfId="0" applyFont="1" applyFill="1" applyBorder="1" applyProtection="1"/>
    <xf numFmtId="164" fontId="1" fillId="12" borderId="8" xfId="0" applyNumberFormat="1" applyFont="1" applyFill="1" applyBorder="1" applyProtection="1"/>
    <xf numFmtId="164" fontId="1" fillId="12" borderId="8" xfId="0" applyNumberFormat="1" applyFont="1" applyFill="1" applyBorder="1" applyAlignment="1" applyProtection="1">
      <alignment horizontal="center"/>
    </xf>
    <xf numFmtId="164" fontId="1" fillId="12" borderId="9" xfId="0" applyNumberFormat="1" applyFont="1" applyFill="1" applyBorder="1" applyProtection="1"/>
    <xf numFmtId="164" fontId="1" fillId="12" borderId="30" xfId="0" applyNumberFormat="1" applyFont="1" applyFill="1" applyBorder="1" applyProtection="1"/>
    <xf numFmtId="164" fontId="1" fillId="12" borderId="31" xfId="0" applyNumberFormat="1" applyFont="1" applyFill="1" applyBorder="1" applyProtection="1"/>
    <xf numFmtId="164" fontId="11" fillId="12" borderId="10" xfId="0" applyNumberFormat="1" applyFont="1" applyFill="1" applyBorder="1" applyProtection="1"/>
    <xf numFmtId="164" fontId="11" fillId="12" borderId="8" xfId="0" applyNumberFormat="1" applyFont="1" applyFill="1" applyBorder="1" applyProtection="1"/>
    <xf numFmtId="0" fontId="1" fillId="12" borderId="16" xfId="0" applyFont="1" applyFill="1" applyBorder="1" applyProtection="1"/>
    <xf numFmtId="164" fontId="1" fillId="12" borderId="16" xfId="0" applyNumberFormat="1" applyFont="1" applyFill="1" applyBorder="1" applyProtection="1"/>
    <xf numFmtId="164" fontId="1" fillId="12" borderId="16" xfId="0" applyNumberFormat="1" applyFont="1" applyFill="1" applyBorder="1" applyAlignment="1" applyProtection="1">
      <alignment horizontal="center"/>
    </xf>
    <xf numFmtId="164" fontId="1" fillId="12" borderId="17" xfId="0" applyNumberFormat="1" applyFont="1" applyFill="1" applyBorder="1" applyProtection="1"/>
    <xf numFmtId="164" fontId="1" fillId="12" borderId="32" xfId="0" applyNumberFormat="1" applyFont="1" applyFill="1" applyBorder="1" applyProtection="1"/>
    <xf numFmtId="164" fontId="1" fillId="12" borderId="33" xfId="0" applyNumberFormat="1" applyFont="1" applyFill="1" applyBorder="1" applyProtection="1"/>
    <xf numFmtId="164" fontId="11" fillId="12" borderId="19" xfId="0" applyNumberFormat="1" applyFont="1" applyFill="1" applyBorder="1" applyProtection="1"/>
    <xf numFmtId="164" fontId="11" fillId="12" borderId="16" xfId="0" applyNumberFormat="1" applyFont="1" applyFill="1" applyBorder="1" applyProtection="1"/>
    <xf numFmtId="166" fontId="2" fillId="7" borderId="97" xfId="1" applyNumberFormat="1" applyFont="1" applyFill="1" applyBorder="1" applyAlignment="1">
      <alignment horizontal="right" vertical="center"/>
    </xf>
    <xf numFmtId="164" fontId="2" fillId="7" borderId="97" xfId="0" applyNumberFormat="1" applyFont="1" applyFill="1" applyBorder="1" applyAlignment="1">
      <alignment vertical="center"/>
    </xf>
    <xf numFmtId="164" fontId="0" fillId="7" borderId="62" xfId="0" applyNumberFormat="1" applyFill="1" applyBorder="1"/>
    <xf numFmtId="166" fontId="0" fillId="7" borderId="62" xfId="1" applyNumberFormat="1" applyFont="1" applyFill="1" applyBorder="1" applyAlignment="1">
      <alignment horizontal="right"/>
    </xf>
    <xf numFmtId="3" fontId="0" fillId="7" borderId="99" xfId="0" applyNumberFormat="1" applyFill="1" applyBorder="1"/>
    <xf numFmtId="166" fontId="0" fillId="7" borderId="99" xfId="1" applyNumberFormat="1" applyFont="1" applyFill="1" applyBorder="1" applyAlignment="1">
      <alignment horizontal="right"/>
    </xf>
    <xf numFmtId="165" fontId="0" fillId="0" borderId="100" xfId="0" applyNumberFormat="1" applyBorder="1" applyAlignment="1">
      <alignment horizontal="left"/>
    </xf>
    <xf numFmtId="0" fontId="0" fillId="0" borderId="101" xfId="0" applyBorder="1"/>
    <xf numFmtId="0" fontId="0" fillId="0" borderId="67" xfId="0" applyBorder="1"/>
    <xf numFmtId="165" fontId="0" fillId="0" borderId="102" xfId="0" applyNumberFormat="1" applyBorder="1" applyAlignment="1">
      <alignment horizontal="left"/>
    </xf>
    <xf numFmtId="0" fontId="0" fillId="0" borderId="103" xfId="0" applyBorder="1"/>
    <xf numFmtId="0" fontId="0" fillId="0" borderId="104" xfId="0" applyBorder="1"/>
    <xf numFmtId="0" fontId="2" fillId="0" borderId="18" xfId="0" applyFont="1" applyBorder="1" applyAlignment="1">
      <alignment vertical="center"/>
    </xf>
    <xf numFmtId="0" fontId="2" fillId="0" borderId="98" xfId="0" applyFont="1" applyBorder="1" applyAlignment="1">
      <alignment vertical="center"/>
    </xf>
    <xf numFmtId="166" fontId="2" fillId="7" borderId="65" xfId="1" applyNumberFormat="1" applyFont="1" applyFill="1" applyBorder="1" applyAlignment="1">
      <alignment horizontal="right" vertical="center"/>
    </xf>
    <xf numFmtId="168" fontId="0" fillId="0" borderId="1" xfId="0" applyNumberFormat="1" applyBorder="1" applyAlignment="1">
      <alignment horizontal="left" vertical="center"/>
    </xf>
    <xf numFmtId="0" fontId="6" fillId="0" borderId="97" xfId="0" applyFont="1" applyBorder="1" applyAlignment="1">
      <alignment vertical="center"/>
    </xf>
    <xf numFmtId="164" fontId="2" fillId="7" borderId="85" xfId="0" applyNumberFormat="1" applyFont="1" applyFill="1" applyBorder="1" applyAlignment="1">
      <alignment vertical="center"/>
    </xf>
    <xf numFmtId="164" fontId="2" fillId="7" borderId="78" xfId="0" applyNumberFormat="1" applyFont="1" applyFill="1" applyBorder="1" applyAlignment="1">
      <alignment vertical="center"/>
    </xf>
    <xf numFmtId="0" fontId="16" fillId="12" borderId="13" xfId="0" applyFont="1" applyFill="1" applyBorder="1" applyAlignment="1" applyProtection="1">
      <alignment horizontal="left" vertical="center"/>
    </xf>
    <xf numFmtId="0" fontId="2" fillId="12" borderId="8" xfId="0" applyFont="1" applyFill="1" applyBorder="1" applyAlignment="1" applyProtection="1">
      <alignment horizontal="center" vertical="center"/>
    </xf>
    <xf numFmtId="0" fontId="2" fillId="8" borderId="24" xfId="0" applyFont="1" applyFill="1" applyBorder="1" applyAlignment="1">
      <alignment vertical="center"/>
    </xf>
    <xf numFmtId="0" fontId="22" fillId="0" borderId="0" xfId="0" applyFont="1" applyBorder="1"/>
    <xf numFmtId="0" fontId="22" fillId="0" borderId="13" xfId="0" applyFont="1" applyBorder="1" applyAlignment="1">
      <alignment horizontal="left"/>
    </xf>
    <xf numFmtId="0" fontId="6" fillId="0" borderId="0" xfId="0" applyFont="1" applyBorder="1" applyAlignment="1">
      <alignment horizontal="left" indent="1"/>
    </xf>
    <xf numFmtId="0" fontId="27" fillId="0" borderId="0" xfId="0" applyFont="1"/>
    <xf numFmtId="0" fontId="19" fillId="0" borderId="0" xfId="0" applyFont="1" applyAlignment="1">
      <alignment horizontal="right"/>
    </xf>
    <xf numFmtId="3" fontId="1" fillId="0" borderId="44" xfId="0" applyNumberFormat="1" applyFont="1" applyBorder="1" applyProtection="1">
      <protection locked="0"/>
    </xf>
    <xf numFmtId="3" fontId="1" fillId="0" borderId="74" xfId="0" applyNumberFormat="1" applyFont="1" applyBorder="1" applyProtection="1">
      <protection locked="0"/>
    </xf>
    <xf numFmtId="3" fontId="1" fillId="0" borderId="46" xfId="0" applyNumberFormat="1" applyFont="1" applyBorder="1" applyProtection="1">
      <protection locked="0"/>
    </xf>
    <xf numFmtId="3" fontId="1" fillId="0" borderId="75" xfId="0" applyNumberFormat="1" applyFont="1" applyBorder="1" applyProtection="1">
      <protection locked="0"/>
    </xf>
    <xf numFmtId="3" fontId="1" fillId="0" borderId="48" xfId="0" applyNumberFormat="1" applyFont="1" applyBorder="1" applyProtection="1">
      <protection locked="0"/>
    </xf>
    <xf numFmtId="3" fontId="1" fillId="0" borderId="77" xfId="0" applyNumberFormat="1" applyFont="1" applyBorder="1" applyProtection="1">
      <protection locked="0"/>
    </xf>
    <xf numFmtId="3" fontId="5" fillId="0" borderId="44" xfId="0" applyNumberFormat="1" applyFont="1" applyBorder="1" applyProtection="1">
      <protection locked="0"/>
    </xf>
    <xf numFmtId="3" fontId="5" fillId="0" borderId="74" xfId="0" applyNumberFormat="1" applyFont="1" applyBorder="1" applyProtection="1">
      <protection locked="0"/>
    </xf>
    <xf numFmtId="3" fontId="5" fillId="0" borderId="46" xfId="0" applyNumberFormat="1" applyFont="1" applyBorder="1" applyProtection="1">
      <protection locked="0"/>
    </xf>
    <xf numFmtId="3" fontId="5" fillId="0" borderId="75" xfId="0" applyNumberFormat="1" applyFont="1" applyBorder="1" applyProtection="1">
      <protection locked="0"/>
    </xf>
    <xf numFmtId="3" fontId="5" fillId="0" borderId="48" xfId="0" applyNumberFormat="1" applyFont="1" applyBorder="1" applyProtection="1">
      <protection locked="0"/>
    </xf>
    <xf numFmtId="3" fontId="5" fillId="0" borderId="77" xfId="0" applyNumberFormat="1" applyFont="1" applyBorder="1" applyProtection="1">
      <protection locked="0"/>
    </xf>
    <xf numFmtId="3" fontId="5" fillId="0" borderId="50" xfId="0" applyNumberFormat="1" applyFont="1" applyBorder="1" applyProtection="1">
      <protection locked="0"/>
    </xf>
    <xf numFmtId="3" fontId="5" fillId="0" borderId="80" xfId="0" applyNumberFormat="1" applyFont="1" applyBorder="1" applyProtection="1">
      <protection locked="0"/>
    </xf>
    <xf numFmtId="3" fontId="5" fillId="0" borderId="90" xfId="0" applyNumberFormat="1" applyFont="1" applyBorder="1" applyProtection="1">
      <protection locked="0"/>
    </xf>
    <xf numFmtId="3" fontId="5" fillId="0" borderId="91" xfId="0" applyNumberFormat="1" applyFont="1" applyBorder="1" applyProtection="1">
      <protection locked="0"/>
    </xf>
    <xf numFmtId="0" fontId="28" fillId="0" borderId="0" xfId="0" applyFont="1" applyAlignment="1">
      <alignment vertical="center"/>
    </xf>
    <xf numFmtId="0" fontId="31" fillId="0" borderId="0" xfId="3"/>
    <xf numFmtId="0" fontId="33" fillId="0" borderId="0" xfId="0" applyFont="1"/>
    <xf numFmtId="0" fontId="34" fillId="0" borderId="0" xfId="0" applyFont="1"/>
    <xf numFmtId="0" fontId="32" fillId="13" borderId="105" xfId="3" applyFont="1" applyFill="1" applyBorder="1" applyAlignment="1">
      <alignment horizontal="center" vertical="center"/>
    </xf>
    <xf numFmtId="0" fontId="29" fillId="0" borderId="0" xfId="0" applyFont="1" applyAlignment="1">
      <alignment horizontal="left" vertical="center" wrapText="1"/>
    </xf>
    <xf numFmtId="0" fontId="29" fillId="0" borderId="0" xfId="0" applyFont="1" applyAlignment="1">
      <alignment horizontal="left" vertical="center"/>
    </xf>
    <xf numFmtId="0" fontId="25" fillId="0" borderId="0" xfId="0" applyFont="1" applyAlignment="1" applyProtection="1">
      <protection locked="0"/>
    </xf>
    <xf numFmtId="0" fontId="25" fillId="0" borderId="92" xfId="0" applyFont="1" applyBorder="1" applyAlignment="1" applyProtection="1">
      <alignment vertical="top"/>
      <protection locked="0"/>
    </xf>
    <xf numFmtId="0" fontId="1" fillId="0" borderId="0" xfId="0" applyFont="1" applyAlignment="1">
      <alignment vertical="top" wrapText="1"/>
    </xf>
    <xf numFmtId="0" fontId="1" fillId="8" borderId="17" xfId="0" applyFont="1" applyFill="1" applyBorder="1" applyAlignment="1" applyProtection="1">
      <alignment vertical="top" wrapText="1"/>
      <protection locked="0"/>
    </xf>
    <xf numFmtId="0" fontId="1" fillId="8" borderId="18" xfId="0" applyFont="1" applyFill="1" applyBorder="1" applyAlignment="1" applyProtection="1">
      <alignment vertical="top" wrapText="1"/>
      <protection locked="0"/>
    </xf>
    <xf numFmtId="0" fontId="1" fillId="8" borderId="19" xfId="0" applyFont="1" applyFill="1" applyBorder="1" applyAlignment="1" applyProtection="1">
      <alignment vertical="top" wrapText="1"/>
      <protection locked="0"/>
    </xf>
    <xf numFmtId="0" fontId="2" fillId="0" borderId="28" xfId="0" applyFont="1" applyFill="1" applyBorder="1" applyAlignment="1">
      <alignment horizontal="center" vertical="center" wrapText="1"/>
    </xf>
    <xf numFmtId="0" fontId="4" fillId="0" borderId="8" xfId="0" applyFont="1" applyBorder="1" applyAlignment="1">
      <alignment horizontal="center" vertical="center" wrapText="1"/>
    </xf>
    <xf numFmtId="0" fontId="2" fillId="0" borderId="29" xfId="0" applyFont="1" applyFill="1" applyBorder="1" applyAlignment="1">
      <alignment horizontal="center" vertical="center" wrapText="1"/>
    </xf>
    <xf numFmtId="0" fontId="4" fillId="0" borderId="31" xfId="0" applyFont="1" applyBorder="1" applyAlignment="1">
      <alignment horizontal="center" vertical="center" wrapText="1"/>
    </xf>
    <xf numFmtId="0" fontId="2" fillId="0" borderId="10" xfId="0" applyFont="1" applyFill="1" applyBorder="1" applyAlignment="1">
      <alignment horizontal="center" vertical="center" wrapText="1"/>
    </xf>
    <xf numFmtId="0" fontId="4" fillId="0" borderId="10" xfId="0" applyFont="1" applyBorder="1" applyAlignment="1">
      <alignment horizontal="center" vertical="center" wrapText="1"/>
    </xf>
    <xf numFmtId="0" fontId="2" fillId="0" borderId="8"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0" xfId="0" applyFont="1" applyBorder="1" applyAlignment="1">
      <alignment horizontal="center" vertical="center"/>
    </xf>
    <xf numFmtId="0" fontId="2" fillId="0" borderId="23" xfId="0" applyFont="1" applyBorder="1" applyAlignment="1">
      <alignment horizontal="center" vertical="center"/>
    </xf>
    <xf numFmtId="165" fontId="22" fillId="0" borderId="20" xfId="0" applyNumberFormat="1" applyFont="1" applyFill="1" applyBorder="1" applyAlignment="1">
      <alignment horizontal="center" vertical="center"/>
    </xf>
    <xf numFmtId="165" fontId="22" fillId="0" borderId="23" xfId="0" applyNumberFormat="1" applyFont="1" applyFill="1" applyBorder="1" applyAlignment="1">
      <alignment horizontal="center" vertical="center"/>
    </xf>
    <xf numFmtId="0" fontId="2" fillId="0" borderId="27" xfId="0" applyFont="1" applyFill="1" applyBorder="1" applyAlignment="1">
      <alignment horizontal="center" vertical="center" wrapText="1"/>
    </xf>
    <xf numFmtId="0" fontId="4" fillId="0" borderId="30" xfId="0" applyFont="1" applyBorder="1" applyAlignment="1">
      <alignment horizontal="center" vertical="center" wrapText="1"/>
    </xf>
    <xf numFmtId="167" fontId="2" fillId="0" borderId="36" xfId="0" applyNumberFormat="1" applyFont="1" applyBorder="1" applyAlignment="1">
      <alignment vertical="center"/>
    </xf>
    <xf numFmtId="167" fontId="2" fillId="0" borderId="35" xfId="0" applyNumberFormat="1" applyFont="1" applyBorder="1" applyAlignment="1">
      <alignment vertical="center"/>
    </xf>
  </cellXfs>
  <cellStyles count="4">
    <cellStyle name="Comma 2" xfId="2"/>
    <cellStyle name="Hyperlink" xfId="3" builtinId="8"/>
    <cellStyle name="Normal" xfId="0" builtinId="0"/>
    <cellStyle name="Percent" xfId="1" builtinId="5"/>
  </cellStyles>
  <dxfs count="2">
    <dxf>
      <font>
        <b/>
        <i/>
      </font>
      <fill>
        <patternFill>
          <bgColor rgb="FFFFEAD5"/>
        </patternFill>
      </fill>
    </dxf>
    <dxf>
      <font>
        <condense val="0"/>
        <extend val="0"/>
        <color indexed="9"/>
      </font>
    </dxf>
  </dxfs>
  <tableStyles count="0" defaultTableStyle="TableStyleMedium2" defaultPivotStyle="PivotStyleLight16"/>
  <colors>
    <mruColors>
      <color rgb="FF005DA2"/>
      <color rgb="FFE7F7FF"/>
      <color rgb="FFFFFFCC"/>
      <color rgb="FF9A4D00"/>
      <color rgb="FFFFEAD5"/>
      <color rgb="FFE7F9FF"/>
      <color rgb="FFFEF2E8"/>
      <color rgb="FF00962E"/>
      <color rgb="FF0070BC"/>
      <color rgb="FF006C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1" i="0" u="none" strike="noStrike" baseline="0">
                <a:solidFill>
                  <a:srgbClr val="000000"/>
                </a:solidFill>
                <a:latin typeface="Arial"/>
                <a:ea typeface="Arial"/>
                <a:cs typeface="Arial"/>
              </a:defRPr>
            </a:pPr>
            <a:r>
              <a:rPr lang="en-US"/>
              <a:t>Summary Funding Sources - Proposed Action</a:t>
            </a:r>
          </a:p>
        </c:rich>
      </c:tx>
      <c:layout>
        <c:manualLayout>
          <c:xMode val="edge"/>
          <c:yMode val="edge"/>
          <c:x val="0.15799644372524485"/>
          <c:y val="3.7735918587703768E-2"/>
        </c:manualLayout>
      </c:layout>
      <c:overlay val="0"/>
      <c:spPr>
        <a:noFill/>
        <a:ln w="25400">
          <a:noFill/>
        </a:ln>
      </c:spPr>
    </c:title>
    <c:autoTitleDeleted val="0"/>
    <c:view3D>
      <c:rotX val="15"/>
      <c:rotY val="90"/>
      <c:rAngAx val="0"/>
      <c:perspective val="0"/>
    </c:view3D>
    <c:floor>
      <c:thickness val="0"/>
    </c:floor>
    <c:sideWall>
      <c:thickness val="0"/>
    </c:sideWall>
    <c:backWall>
      <c:thickness val="0"/>
    </c:backWall>
    <c:plotArea>
      <c:layout>
        <c:manualLayout>
          <c:layoutTarget val="inner"/>
          <c:xMode val="edge"/>
          <c:yMode val="edge"/>
          <c:x val="3.99399301057793E-2"/>
          <c:y val="0.23514385796832429"/>
          <c:w val="0.66023638218974956"/>
          <c:h val="0.51202698522000334"/>
        </c:manualLayout>
      </c:layout>
      <c:pie3DChart>
        <c:varyColors val="1"/>
        <c:ser>
          <c:idx val="0"/>
          <c:order val="0"/>
          <c:spPr>
            <a:solidFill>
              <a:srgbClr val="9999FF"/>
            </a:solidFill>
            <a:ln w="12700">
              <a:solidFill>
                <a:srgbClr val="FFFFFF"/>
              </a:solidFill>
              <a:prstDash val="solid"/>
            </a:ln>
          </c:spPr>
          <c:explosion val="1"/>
          <c:dPt>
            <c:idx val="0"/>
            <c:bubble3D val="0"/>
            <c:spPr>
              <a:solidFill>
                <a:srgbClr val="FF9900"/>
              </a:solidFill>
              <a:ln w="12700">
                <a:solidFill>
                  <a:srgbClr val="FFFFFF"/>
                </a:solidFill>
                <a:prstDash val="solid"/>
              </a:ln>
            </c:spPr>
            <c:extLst>
              <c:ext xmlns:c16="http://schemas.microsoft.com/office/drawing/2014/chart" uri="{C3380CC4-5D6E-409C-BE32-E72D297353CC}">
                <c16:uniqueId val="{00000001-F40D-465F-BEDD-7204BB61A046}"/>
              </c:ext>
            </c:extLst>
          </c:dPt>
          <c:dPt>
            <c:idx val="1"/>
            <c:bubble3D val="0"/>
            <c:spPr>
              <a:solidFill>
                <a:srgbClr val="00FF00"/>
              </a:solidFill>
              <a:ln w="12700">
                <a:solidFill>
                  <a:srgbClr val="FFFFFF"/>
                </a:solidFill>
                <a:prstDash val="solid"/>
              </a:ln>
            </c:spPr>
            <c:extLst>
              <c:ext xmlns:c16="http://schemas.microsoft.com/office/drawing/2014/chart" uri="{C3380CC4-5D6E-409C-BE32-E72D297353CC}">
                <c16:uniqueId val="{00000003-F40D-465F-BEDD-7204BB61A046}"/>
              </c:ext>
            </c:extLst>
          </c:dPt>
          <c:dPt>
            <c:idx val="2"/>
            <c:bubble3D val="0"/>
            <c:spPr>
              <a:solidFill>
                <a:srgbClr val="00FF00"/>
              </a:solidFill>
              <a:ln w="12700">
                <a:solidFill>
                  <a:srgbClr val="FFFFFF"/>
                </a:solidFill>
                <a:prstDash val="solid"/>
              </a:ln>
            </c:spPr>
            <c:extLst>
              <c:ext xmlns:c16="http://schemas.microsoft.com/office/drawing/2014/chart" uri="{C3380CC4-5D6E-409C-BE32-E72D297353CC}">
                <c16:uniqueId val="{00000005-F40D-465F-BEDD-7204BB61A046}"/>
              </c:ext>
            </c:extLst>
          </c:dPt>
          <c:dPt>
            <c:idx val="3"/>
            <c:bubble3D val="0"/>
            <c:spPr>
              <a:solidFill>
                <a:srgbClr val="00FF00"/>
              </a:solidFill>
              <a:ln w="12700">
                <a:solidFill>
                  <a:srgbClr val="FFFFFF"/>
                </a:solidFill>
                <a:prstDash val="solid"/>
              </a:ln>
            </c:spPr>
            <c:extLst>
              <c:ext xmlns:c16="http://schemas.microsoft.com/office/drawing/2014/chart" uri="{C3380CC4-5D6E-409C-BE32-E72D297353CC}">
                <c16:uniqueId val="{00000007-F40D-465F-BEDD-7204BB61A046}"/>
              </c:ext>
            </c:extLst>
          </c:dPt>
          <c:dPt>
            <c:idx val="4"/>
            <c:bubble3D val="0"/>
            <c:spPr>
              <a:solidFill>
                <a:srgbClr val="33CCCC"/>
              </a:solidFill>
              <a:ln w="12700">
                <a:solidFill>
                  <a:srgbClr val="FFFFFF"/>
                </a:solidFill>
                <a:prstDash val="solid"/>
              </a:ln>
            </c:spPr>
            <c:extLst>
              <c:ext xmlns:c16="http://schemas.microsoft.com/office/drawing/2014/chart" uri="{C3380CC4-5D6E-409C-BE32-E72D297353CC}">
                <c16:uniqueId val="{00000009-F40D-465F-BEDD-7204BB61A046}"/>
              </c:ext>
            </c:extLst>
          </c:dPt>
          <c:dPt>
            <c:idx val="5"/>
            <c:bubble3D val="0"/>
            <c:spPr>
              <a:solidFill>
                <a:srgbClr val="FF0000"/>
              </a:solidFill>
              <a:ln w="12700">
                <a:solidFill>
                  <a:srgbClr val="FFFFFF"/>
                </a:solidFill>
                <a:prstDash val="solid"/>
              </a:ln>
            </c:spPr>
            <c:extLst>
              <c:ext xmlns:c16="http://schemas.microsoft.com/office/drawing/2014/chart" uri="{C3380CC4-5D6E-409C-BE32-E72D297353CC}">
                <c16:uniqueId val="{0000000B-F40D-465F-BEDD-7204BB61A046}"/>
              </c:ext>
            </c:extLst>
          </c:dPt>
          <c:dPt>
            <c:idx val="6"/>
            <c:bubble3D val="0"/>
            <c:spPr>
              <a:solidFill>
                <a:srgbClr val="0066CC"/>
              </a:solidFill>
              <a:ln w="12700">
                <a:solidFill>
                  <a:srgbClr val="FFFFFF"/>
                </a:solidFill>
                <a:prstDash val="solid"/>
              </a:ln>
            </c:spPr>
            <c:extLst>
              <c:ext xmlns:c16="http://schemas.microsoft.com/office/drawing/2014/chart" uri="{C3380CC4-5D6E-409C-BE32-E72D297353CC}">
                <c16:uniqueId val="{0000000D-F40D-465F-BEDD-7204BB61A046}"/>
              </c:ext>
            </c:extLst>
          </c:dPt>
          <c:dLbls>
            <c:dLbl>
              <c:idx val="0"/>
              <c:layout>
                <c:manualLayout>
                  <c:x val="3.6482020762344421E-2"/>
                  <c:y val="5.9219521467101494E-2"/>
                </c:manualLayout>
              </c:layout>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F40D-465F-BEDD-7204BB61A046}"/>
                </c:ext>
              </c:extLst>
            </c:dLbl>
            <c:dLbl>
              <c:idx val="1"/>
              <c:layout>
                <c:manualLayout>
                  <c:x val="-0.24023288101002163"/>
                  <c:y val="0.11307805155534266"/>
                </c:manualLayout>
              </c:layout>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F40D-465F-BEDD-7204BB61A046}"/>
                </c:ext>
              </c:extLst>
            </c:dLbl>
            <c:dLbl>
              <c:idx val="2"/>
              <c:layout>
                <c:manualLayout>
                  <c:x val="-4.1899616270783903E-2"/>
                  <c:y val="0.25167270626439059"/>
                </c:manualLayout>
              </c:layout>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F40D-465F-BEDD-7204BB61A046}"/>
                </c:ext>
              </c:extLst>
            </c:dLbl>
            <c:dLbl>
              <c:idx val="3"/>
              <c:layout/>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F40D-465F-BEDD-7204BB61A046}"/>
                </c:ext>
              </c:extLst>
            </c:dLbl>
            <c:dLbl>
              <c:idx val="4"/>
              <c:layout>
                <c:manualLayout>
                  <c:x val="0.13295133683613014"/>
                  <c:y val="-8.9388940450884705E-2"/>
                </c:manualLayout>
              </c:layout>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F40D-465F-BEDD-7204BB61A046}"/>
                </c:ext>
              </c:extLst>
            </c:dLbl>
            <c:dLbl>
              <c:idx val="5"/>
              <c:layout>
                <c:manualLayout>
                  <c:x val="6.446779642378335E-2"/>
                  <c:y val="-0.24137600670638604"/>
                </c:manualLayout>
              </c:layout>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B-F40D-465F-BEDD-7204BB61A046}"/>
                </c:ext>
              </c:extLst>
            </c:dLbl>
            <c:dLbl>
              <c:idx val="6"/>
              <c:delete val="1"/>
              <c:extLst>
                <c:ext xmlns:c15="http://schemas.microsoft.com/office/drawing/2012/chart" uri="{CE6537A1-D6FC-4f65-9D91-7224C49458BB}"/>
                <c:ext xmlns:c16="http://schemas.microsoft.com/office/drawing/2014/chart" uri="{C3380CC4-5D6E-409C-BE32-E72D297353CC}">
                  <c16:uniqueId val="{0000000D-F40D-465F-BEDD-7204BB61A046}"/>
                </c:ext>
              </c:extLst>
            </c:dLbl>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'Program-Level Data Entry'!$B$68:$B$74</c:f>
              <c:strCache>
                <c:ptCount val="7"/>
                <c:pt idx="0">
                  <c:v>Discretionary - LOI Request</c:v>
                </c:pt>
                <c:pt idx="1">
                  <c:v>Other AIP funds</c:v>
                </c:pt>
                <c:pt idx="2">
                  <c:v>Other Federal funding</c:v>
                </c:pt>
                <c:pt idx="3">
                  <c:v>State grants</c:v>
                </c:pt>
                <c:pt idx="4">
                  <c:v>PFCs</c:v>
                </c:pt>
                <c:pt idx="5">
                  <c:v>Bonds</c:v>
                </c:pt>
                <c:pt idx="6">
                  <c:v>Other</c:v>
                </c:pt>
              </c:strCache>
            </c:strRef>
          </c:cat>
          <c:val>
            <c:numRef>
              <c:f>'Program-Level Data Entry'!$D$68:$D$74</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E-F40D-465F-BEDD-7204BB61A046}"/>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noFill/>
    <a:ln w="3175">
      <a:solidFill>
        <a:srgbClr val="C0C0C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1" i="0" u="none" strike="noStrike" baseline="0">
                <a:solidFill>
                  <a:srgbClr val="000000"/>
                </a:solidFill>
                <a:latin typeface="Arial"/>
                <a:ea typeface="Arial"/>
                <a:cs typeface="Arial"/>
              </a:defRPr>
            </a:pPr>
            <a:r>
              <a:rPr lang="en-US"/>
              <a:t>Funding Status - Proposed Action</a:t>
            </a:r>
          </a:p>
        </c:rich>
      </c:tx>
      <c:layout>
        <c:manualLayout>
          <c:xMode val="edge"/>
          <c:yMode val="edge"/>
          <c:x val="0.24662859508330903"/>
          <c:y val="3.7735918587703768E-2"/>
        </c:manualLayout>
      </c:layout>
      <c:overlay val="0"/>
      <c:spPr>
        <a:noFill/>
        <a:ln w="25400">
          <a:noFill/>
        </a:ln>
      </c:spPr>
    </c:title>
    <c:autoTitleDeleted val="0"/>
    <c:view3D>
      <c:rotX val="15"/>
      <c:rotY val="90"/>
      <c:rAngAx val="0"/>
      <c:perspective val="0"/>
    </c:view3D>
    <c:floor>
      <c:thickness val="0"/>
    </c:floor>
    <c:sideWall>
      <c:thickness val="0"/>
    </c:sideWall>
    <c:backWall>
      <c:thickness val="0"/>
    </c:backWall>
    <c:plotArea>
      <c:layout>
        <c:manualLayout>
          <c:layoutTarget val="inner"/>
          <c:xMode val="edge"/>
          <c:yMode val="edge"/>
          <c:x val="1.430996033074424E-3"/>
          <c:y val="0.25409154018791136"/>
          <c:w val="0.60115720051556576"/>
          <c:h val="0.46792539048752668"/>
        </c:manualLayout>
      </c:layout>
      <c:pie3DChart>
        <c:varyColors val="1"/>
        <c:ser>
          <c:idx val="0"/>
          <c:order val="0"/>
          <c:spPr>
            <a:solidFill>
              <a:srgbClr val="9999FF"/>
            </a:solidFill>
            <a:ln w="12700">
              <a:solidFill>
                <a:srgbClr val="FFFFFF"/>
              </a:solidFill>
              <a:prstDash val="solid"/>
            </a:ln>
          </c:spPr>
          <c:dPt>
            <c:idx val="0"/>
            <c:bubble3D val="0"/>
            <c:spPr>
              <a:solidFill>
                <a:srgbClr val="FF9900"/>
              </a:solidFill>
              <a:ln w="12700">
                <a:solidFill>
                  <a:srgbClr val="FFFFFF"/>
                </a:solidFill>
                <a:prstDash val="solid"/>
              </a:ln>
            </c:spPr>
            <c:extLst>
              <c:ext xmlns:c16="http://schemas.microsoft.com/office/drawing/2014/chart" uri="{C3380CC4-5D6E-409C-BE32-E72D297353CC}">
                <c16:uniqueId val="{00000001-FBE5-4A36-9937-55E14135CF0A}"/>
              </c:ext>
            </c:extLst>
          </c:dPt>
          <c:dPt>
            <c:idx val="1"/>
            <c:bubble3D val="0"/>
            <c:spPr>
              <a:solidFill>
                <a:srgbClr val="008000"/>
              </a:solidFill>
              <a:ln w="12700">
                <a:solidFill>
                  <a:srgbClr val="FFFFFF"/>
                </a:solidFill>
                <a:prstDash val="solid"/>
              </a:ln>
            </c:spPr>
            <c:extLst>
              <c:ext xmlns:c16="http://schemas.microsoft.com/office/drawing/2014/chart" uri="{C3380CC4-5D6E-409C-BE32-E72D297353CC}">
                <c16:uniqueId val="{00000003-FBE5-4A36-9937-55E14135CF0A}"/>
              </c:ext>
            </c:extLst>
          </c:dPt>
          <c:dPt>
            <c:idx val="2"/>
            <c:bubble3D val="0"/>
            <c:spPr>
              <a:solidFill>
                <a:srgbClr val="008000"/>
              </a:solidFill>
              <a:ln w="12700">
                <a:solidFill>
                  <a:srgbClr val="FFFFFF"/>
                </a:solidFill>
                <a:prstDash val="solid"/>
              </a:ln>
            </c:spPr>
            <c:extLst>
              <c:ext xmlns:c16="http://schemas.microsoft.com/office/drawing/2014/chart" uri="{C3380CC4-5D6E-409C-BE32-E72D297353CC}">
                <c16:uniqueId val="{00000005-FBE5-4A36-9937-55E14135CF0A}"/>
              </c:ext>
            </c:extLst>
          </c:dPt>
          <c:dPt>
            <c:idx val="3"/>
            <c:bubble3D val="0"/>
            <c:spPr>
              <a:solidFill>
                <a:srgbClr val="008000"/>
              </a:solidFill>
              <a:ln w="12700">
                <a:solidFill>
                  <a:srgbClr val="FFFFFF"/>
                </a:solidFill>
                <a:prstDash val="solid"/>
              </a:ln>
            </c:spPr>
            <c:extLst>
              <c:ext xmlns:c16="http://schemas.microsoft.com/office/drawing/2014/chart" uri="{C3380CC4-5D6E-409C-BE32-E72D297353CC}">
                <c16:uniqueId val="{00000007-FBE5-4A36-9937-55E14135CF0A}"/>
              </c:ext>
            </c:extLst>
          </c:dPt>
          <c:dPt>
            <c:idx val="4"/>
            <c:bubble3D val="0"/>
            <c:spPr>
              <a:solidFill>
                <a:srgbClr val="FF0000"/>
              </a:solidFill>
              <a:ln w="12700">
                <a:solidFill>
                  <a:srgbClr val="FFFFFF"/>
                </a:solidFill>
                <a:prstDash val="solid"/>
              </a:ln>
            </c:spPr>
            <c:extLst>
              <c:ext xmlns:c16="http://schemas.microsoft.com/office/drawing/2014/chart" uri="{C3380CC4-5D6E-409C-BE32-E72D297353CC}">
                <c16:uniqueId val="{00000009-FBE5-4A36-9937-55E14135CF0A}"/>
              </c:ext>
            </c:extLst>
          </c:dPt>
          <c:dPt>
            <c:idx val="5"/>
            <c:bubble3D val="0"/>
            <c:spPr>
              <a:solidFill>
                <a:srgbClr val="FF0000"/>
              </a:solidFill>
              <a:ln w="12700">
                <a:solidFill>
                  <a:srgbClr val="FFFFFF"/>
                </a:solidFill>
                <a:prstDash val="solid"/>
              </a:ln>
            </c:spPr>
            <c:extLst>
              <c:ext xmlns:c16="http://schemas.microsoft.com/office/drawing/2014/chart" uri="{C3380CC4-5D6E-409C-BE32-E72D297353CC}">
                <c16:uniqueId val="{0000000B-FBE5-4A36-9937-55E14135CF0A}"/>
              </c:ext>
            </c:extLst>
          </c:dPt>
          <c:dPt>
            <c:idx val="6"/>
            <c:bubble3D val="0"/>
            <c:spPr>
              <a:solidFill>
                <a:srgbClr val="FF0000"/>
              </a:solidFill>
              <a:ln w="12700">
                <a:solidFill>
                  <a:srgbClr val="FFFFFF"/>
                </a:solidFill>
                <a:prstDash val="solid"/>
              </a:ln>
            </c:spPr>
            <c:extLst>
              <c:ext xmlns:c16="http://schemas.microsoft.com/office/drawing/2014/chart" uri="{C3380CC4-5D6E-409C-BE32-E72D297353CC}">
                <c16:uniqueId val="{0000000D-FBE5-4A36-9937-55E14135CF0A}"/>
              </c:ext>
            </c:extLst>
          </c:dPt>
          <c:dPt>
            <c:idx val="7"/>
            <c:bubble3D val="0"/>
            <c:spPr>
              <a:solidFill>
                <a:srgbClr val="CCCCFF"/>
              </a:solidFill>
              <a:ln w="12700">
                <a:solidFill>
                  <a:srgbClr val="FFFFFF"/>
                </a:solidFill>
                <a:prstDash val="solid"/>
              </a:ln>
            </c:spPr>
            <c:extLst>
              <c:ext xmlns:c16="http://schemas.microsoft.com/office/drawing/2014/chart" uri="{C3380CC4-5D6E-409C-BE32-E72D297353CC}">
                <c16:uniqueId val="{0000000F-FBE5-4A36-9937-55E14135CF0A}"/>
              </c:ext>
            </c:extLst>
          </c:dPt>
          <c:dLbls>
            <c:dLbl>
              <c:idx val="0"/>
              <c:layout>
                <c:manualLayout>
                  <c:x val="7.8823037600891391E-2"/>
                  <c:y val="0.1253158006517301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3092267406038201"/>
                      <c:h val="0.13335346215780999"/>
                    </c:manualLayout>
                  </c15:layout>
                </c:ext>
                <c:ext xmlns:c16="http://schemas.microsoft.com/office/drawing/2014/chart" uri="{C3380CC4-5D6E-409C-BE32-E72D297353CC}">
                  <c16:uniqueId val="{00000001-FBE5-4A36-9937-55E14135CF0A}"/>
                </c:ext>
              </c:extLst>
            </c:dLbl>
            <c:dLbl>
              <c:idx val="1"/>
              <c:layout>
                <c:manualLayout>
                  <c:x val="0.18083678798271524"/>
                  <c:y val="2.2150361637177683E-2"/>
                </c:manualLayout>
              </c:layout>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FBE5-4A36-9937-55E14135CF0A}"/>
                </c:ext>
              </c:extLst>
            </c:dLbl>
            <c:dLbl>
              <c:idx val="2"/>
              <c:layout>
                <c:manualLayout>
                  <c:x val="-7.1019773175303183E-2"/>
                  <c:y val="0.28881455488353802"/>
                </c:manualLayout>
              </c:layout>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FBE5-4A36-9937-55E14135CF0A}"/>
                </c:ext>
              </c:extLst>
            </c:dLbl>
            <c:dLbl>
              <c:idx val="3"/>
              <c:layout>
                <c:manualLayout>
                  <c:x val="0.11573986477198658"/>
                  <c:y val="-0.24830450315087427"/>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27161634832614501"/>
                      <c:h val="0.1484500805152979"/>
                    </c:manualLayout>
                  </c15:layout>
                </c:ext>
                <c:ext xmlns:c16="http://schemas.microsoft.com/office/drawing/2014/chart" uri="{C3380CC4-5D6E-409C-BE32-E72D297353CC}">
                  <c16:uniqueId val="{00000007-FBE5-4A36-9937-55E14135CF0A}"/>
                </c:ext>
              </c:extLst>
            </c:dLbl>
            <c:dLbl>
              <c:idx val="4"/>
              <c:layout>
                <c:manualLayout>
                  <c:x val="0.12563150608946524"/>
                  <c:y val="-0.10742610977975575"/>
                </c:manualLayout>
              </c:layout>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FBE5-4A36-9937-55E14135CF0A}"/>
                </c:ext>
              </c:extLst>
            </c:dLbl>
            <c:dLbl>
              <c:idx val="5"/>
              <c:layout>
                <c:manualLayout>
                  <c:x val="-0.26648768603554868"/>
                  <c:y val="-0.24330241102108613"/>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24050112959539946"/>
                      <c:h val="0.13083735909822866"/>
                    </c:manualLayout>
                  </c15:layout>
                </c:ext>
                <c:ext xmlns:c16="http://schemas.microsoft.com/office/drawing/2014/chart" uri="{C3380CC4-5D6E-409C-BE32-E72D297353CC}">
                  <c16:uniqueId val="{0000000B-FBE5-4A36-9937-55E14135CF0A}"/>
                </c:ext>
              </c:extLst>
            </c:dLbl>
            <c:dLbl>
              <c:idx val="6"/>
              <c:layout>
                <c:manualLayout>
                  <c:x val="3.0751556933387023E-2"/>
                  <c:y val="-0.38417287965815866"/>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24881905935510371"/>
                      <c:h val="0.13083735909822866"/>
                    </c:manualLayout>
                  </c15:layout>
                </c:ext>
                <c:ext xmlns:c16="http://schemas.microsoft.com/office/drawing/2014/chart" uri="{C3380CC4-5D6E-409C-BE32-E72D297353CC}">
                  <c16:uniqueId val="{0000000D-FBE5-4A36-9937-55E14135CF0A}"/>
                </c:ext>
              </c:extLst>
            </c:dLbl>
            <c:dLbl>
              <c:idx val="7"/>
              <c:delete val="1"/>
              <c:extLst>
                <c:ext xmlns:c15="http://schemas.microsoft.com/office/drawing/2012/chart" uri="{CE6537A1-D6FC-4f65-9D91-7224C49458BB}"/>
                <c:ext xmlns:c16="http://schemas.microsoft.com/office/drawing/2014/chart" uri="{C3380CC4-5D6E-409C-BE32-E72D297353CC}">
                  <c16:uniqueId val="{0000000F-FBE5-4A36-9937-55E14135CF0A}"/>
                </c:ext>
              </c:extLst>
            </c:dLbl>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'Program-Level Data Entry'!$B$77:$B$84</c:f>
              <c:strCache>
                <c:ptCount val="8"/>
                <c:pt idx="0">
                  <c:v>Discretionary - LOI Request</c:v>
                </c:pt>
                <c:pt idx="1">
                  <c:v>Grants awarded</c:v>
                </c:pt>
                <c:pt idx="2">
                  <c:v>Approved PFCs</c:v>
                </c:pt>
                <c:pt idx="3">
                  <c:v>Approved bonds</c:v>
                </c:pt>
                <c:pt idx="4">
                  <c:v>Future grants</c:v>
                </c:pt>
                <c:pt idx="5">
                  <c:v>Future PFCs</c:v>
                </c:pt>
                <c:pt idx="6">
                  <c:v>Future bonds</c:v>
                </c:pt>
                <c:pt idx="7">
                  <c:v>Other</c:v>
                </c:pt>
              </c:strCache>
            </c:strRef>
          </c:cat>
          <c:val>
            <c:numRef>
              <c:f>'Program-Level Data Entry'!$D$77:$D$84</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0-FBE5-4A36-9937-55E14135CF0A}"/>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noFill/>
    <a:ln w="3175">
      <a:solidFill>
        <a:srgbClr val="C0C0C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1" i="0" u="none" strike="noStrike" baseline="0">
                <a:solidFill>
                  <a:srgbClr val="000000"/>
                </a:solidFill>
                <a:latin typeface="Arial"/>
                <a:ea typeface="Arial"/>
                <a:cs typeface="Arial"/>
              </a:defRPr>
            </a:pPr>
            <a:r>
              <a:rPr lang="en-US"/>
              <a:t>Summary Funding Sources - Other Capital Plans</a:t>
            </a:r>
          </a:p>
        </c:rich>
      </c:tx>
      <c:layout>
        <c:manualLayout>
          <c:xMode val="edge"/>
          <c:yMode val="edge"/>
          <c:x val="0.14065537063344968"/>
          <c:y val="3.7735918587703768E-2"/>
        </c:manualLayout>
      </c:layout>
      <c:overlay val="0"/>
      <c:spPr>
        <a:noFill/>
        <a:ln w="25400">
          <a:noFill/>
        </a:ln>
      </c:spPr>
    </c:title>
    <c:autoTitleDeleted val="0"/>
    <c:view3D>
      <c:rotX val="15"/>
      <c:rotY val="90"/>
      <c:rAngAx val="0"/>
      <c:perspective val="0"/>
    </c:view3D>
    <c:floor>
      <c:thickness val="0"/>
    </c:floor>
    <c:sideWall>
      <c:thickness val="0"/>
    </c:sideWall>
    <c:backWall>
      <c:thickness val="0"/>
    </c:backWall>
    <c:plotArea>
      <c:layout>
        <c:manualLayout>
          <c:layoutTarget val="inner"/>
          <c:xMode val="edge"/>
          <c:yMode val="edge"/>
          <c:x val="0.2119464488997187"/>
          <c:y val="0.26037783825515598"/>
          <c:w val="0.64740006209368617"/>
          <c:h val="0.50188771721646008"/>
        </c:manualLayout>
      </c:layout>
      <c:pie3DChart>
        <c:varyColors val="1"/>
        <c:ser>
          <c:idx val="0"/>
          <c:order val="0"/>
          <c:spPr>
            <a:solidFill>
              <a:srgbClr val="9999FF"/>
            </a:solidFill>
            <a:ln w="12700">
              <a:solidFill>
                <a:srgbClr val="FFFFFF"/>
              </a:solidFill>
              <a:prstDash val="solid"/>
            </a:ln>
          </c:spPr>
          <c:dPt>
            <c:idx val="0"/>
            <c:bubble3D val="0"/>
            <c:spPr>
              <a:solidFill>
                <a:srgbClr val="FF9900"/>
              </a:solidFill>
              <a:ln w="12700">
                <a:solidFill>
                  <a:srgbClr val="FFFFFF"/>
                </a:solidFill>
                <a:prstDash val="solid"/>
              </a:ln>
            </c:spPr>
            <c:extLst>
              <c:ext xmlns:c16="http://schemas.microsoft.com/office/drawing/2014/chart" uri="{C3380CC4-5D6E-409C-BE32-E72D297353CC}">
                <c16:uniqueId val="{00000001-3F1E-429F-A6AF-2217FA346FF6}"/>
              </c:ext>
            </c:extLst>
          </c:dPt>
          <c:dPt>
            <c:idx val="1"/>
            <c:bubble3D val="0"/>
            <c:spPr>
              <a:solidFill>
                <a:srgbClr val="00FF00"/>
              </a:solidFill>
              <a:ln w="12700">
                <a:solidFill>
                  <a:srgbClr val="FFFFFF"/>
                </a:solidFill>
                <a:prstDash val="solid"/>
              </a:ln>
            </c:spPr>
            <c:extLst>
              <c:ext xmlns:c16="http://schemas.microsoft.com/office/drawing/2014/chart" uri="{C3380CC4-5D6E-409C-BE32-E72D297353CC}">
                <c16:uniqueId val="{00000003-3F1E-429F-A6AF-2217FA346FF6}"/>
              </c:ext>
            </c:extLst>
          </c:dPt>
          <c:dPt>
            <c:idx val="2"/>
            <c:bubble3D val="0"/>
            <c:spPr>
              <a:solidFill>
                <a:srgbClr val="00FF00"/>
              </a:solidFill>
              <a:ln w="12700">
                <a:solidFill>
                  <a:srgbClr val="FFFFFF"/>
                </a:solidFill>
                <a:prstDash val="solid"/>
              </a:ln>
            </c:spPr>
            <c:extLst>
              <c:ext xmlns:c16="http://schemas.microsoft.com/office/drawing/2014/chart" uri="{C3380CC4-5D6E-409C-BE32-E72D297353CC}">
                <c16:uniqueId val="{00000005-3F1E-429F-A6AF-2217FA346FF6}"/>
              </c:ext>
            </c:extLst>
          </c:dPt>
          <c:dPt>
            <c:idx val="3"/>
            <c:bubble3D val="0"/>
            <c:spPr>
              <a:solidFill>
                <a:srgbClr val="00FF00"/>
              </a:solidFill>
              <a:ln w="12700">
                <a:solidFill>
                  <a:srgbClr val="FFFFFF"/>
                </a:solidFill>
                <a:prstDash val="solid"/>
              </a:ln>
            </c:spPr>
            <c:extLst>
              <c:ext xmlns:c16="http://schemas.microsoft.com/office/drawing/2014/chart" uri="{C3380CC4-5D6E-409C-BE32-E72D297353CC}">
                <c16:uniqueId val="{00000007-3F1E-429F-A6AF-2217FA346FF6}"/>
              </c:ext>
            </c:extLst>
          </c:dPt>
          <c:dPt>
            <c:idx val="4"/>
            <c:bubble3D val="0"/>
            <c:spPr>
              <a:solidFill>
                <a:srgbClr val="33CCCC"/>
              </a:solidFill>
              <a:ln w="12700">
                <a:solidFill>
                  <a:srgbClr val="FFFFFF"/>
                </a:solidFill>
                <a:prstDash val="solid"/>
              </a:ln>
            </c:spPr>
            <c:extLst>
              <c:ext xmlns:c16="http://schemas.microsoft.com/office/drawing/2014/chart" uri="{C3380CC4-5D6E-409C-BE32-E72D297353CC}">
                <c16:uniqueId val="{00000009-3F1E-429F-A6AF-2217FA346FF6}"/>
              </c:ext>
            </c:extLst>
          </c:dPt>
          <c:dPt>
            <c:idx val="5"/>
            <c:bubble3D val="0"/>
            <c:spPr>
              <a:solidFill>
                <a:srgbClr val="FF0000"/>
              </a:solidFill>
              <a:ln w="12700">
                <a:solidFill>
                  <a:srgbClr val="FFFFFF"/>
                </a:solidFill>
                <a:prstDash val="solid"/>
              </a:ln>
            </c:spPr>
            <c:extLst>
              <c:ext xmlns:c16="http://schemas.microsoft.com/office/drawing/2014/chart" uri="{C3380CC4-5D6E-409C-BE32-E72D297353CC}">
                <c16:uniqueId val="{0000000B-3F1E-429F-A6AF-2217FA346FF6}"/>
              </c:ext>
            </c:extLst>
          </c:dPt>
          <c:dPt>
            <c:idx val="6"/>
            <c:bubble3D val="0"/>
            <c:spPr>
              <a:solidFill>
                <a:srgbClr val="0066CC"/>
              </a:solidFill>
              <a:ln w="12700">
                <a:solidFill>
                  <a:srgbClr val="FFFFFF"/>
                </a:solidFill>
                <a:prstDash val="solid"/>
              </a:ln>
            </c:spPr>
            <c:extLst>
              <c:ext xmlns:c16="http://schemas.microsoft.com/office/drawing/2014/chart" uri="{C3380CC4-5D6E-409C-BE32-E72D297353CC}">
                <c16:uniqueId val="{0000000D-3F1E-429F-A6AF-2217FA346FF6}"/>
              </c:ext>
            </c:extLst>
          </c:dPt>
          <c:dLbls>
            <c:dLbl>
              <c:idx val="0"/>
              <c:delete val="1"/>
              <c:extLst>
                <c:ext xmlns:c15="http://schemas.microsoft.com/office/drawing/2012/chart" uri="{CE6537A1-D6FC-4f65-9D91-7224C49458BB}"/>
                <c:ext xmlns:c16="http://schemas.microsoft.com/office/drawing/2014/chart" uri="{C3380CC4-5D6E-409C-BE32-E72D297353CC}">
                  <c16:uniqueId val="{00000001-3F1E-429F-A6AF-2217FA346FF6}"/>
                </c:ext>
              </c:extLst>
            </c:dLbl>
            <c:dLbl>
              <c:idx val="1"/>
              <c:layout>
                <c:manualLayout>
                  <c:x val="1.5158891091431627E-2"/>
                  <c:y val="0.14727007929136024"/>
                </c:manualLayout>
              </c:layout>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3F1E-429F-A6AF-2217FA346FF6}"/>
                </c:ext>
              </c:extLst>
            </c:dLbl>
            <c:dLbl>
              <c:idx val="2"/>
              <c:delete val="1"/>
              <c:extLst>
                <c:ext xmlns:c15="http://schemas.microsoft.com/office/drawing/2012/chart" uri="{CE6537A1-D6FC-4f65-9D91-7224C49458BB}"/>
                <c:ext xmlns:c16="http://schemas.microsoft.com/office/drawing/2014/chart" uri="{C3380CC4-5D6E-409C-BE32-E72D297353CC}">
                  <c16:uniqueId val="{00000005-3F1E-429F-A6AF-2217FA346FF6}"/>
                </c:ext>
              </c:extLst>
            </c:dLbl>
            <c:dLbl>
              <c:idx val="3"/>
              <c:delete val="1"/>
              <c:extLst>
                <c:ext xmlns:c15="http://schemas.microsoft.com/office/drawing/2012/chart" uri="{CE6537A1-D6FC-4f65-9D91-7224C49458BB}"/>
                <c:ext xmlns:c16="http://schemas.microsoft.com/office/drawing/2014/chart" uri="{C3380CC4-5D6E-409C-BE32-E72D297353CC}">
                  <c16:uniqueId val="{00000007-3F1E-429F-A6AF-2217FA346FF6}"/>
                </c:ext>
              </c:extLst>
            </c:dLbl>
            <c:dLbl>
              <c:idx val="4"/>
              <c:layout>
                <c:manualLayout>
                  <c:x val="-9.1489046284079195E-2"/>
                  <c:y val="0.18877958973783435"/>
                </c:manualLayout>
              </c:layout>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3F1E-429F-A6AF-2217FA346FF6}"/>
                </c:ext>
              </c:extLst>
            </c:dLbl>
            <c:dLbl>
              <c:idx val="5"/>
              <c:layout>
                <c:manualLayout>
                  <c:x val="4.5226780638723388E-2"/>
                  <c:y val="-1.1220778776995597E-2"/>
                </c:manualLayout>
              </c:layout>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B-3F1E-429F-A6AF-2217FA346FF6}"/>
                </c:ext>
              </c:extLst>
            </c:dLbl>
            <c:dLbl>
              <c:idx val="6"/>
              <c:delete val="1"/>
              <c:extLst>
                <c:ext xmlns:c15="http://schemas.microsoft.com/office/drawing/2012/chart" uri="{CE6537A1-D6FC-4f65-9D91-7224C49458BB}"/>
                <c:ext xmlns:c16="http://schemas.microsoft.com/office/drawing/2014/chart" uri="{C3380CC4-5D6E-409C-BE32-E72D297353CC}">
                  <c16:uniqueId val="{0000000D-3F1E-429F-A6AF-2217FA346FF6}"/>
                </c:ext>
              </c:extLst>
            </c:dLbl>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'Program-Level Data Entry'!$B$137:$B$143</c:f>
              <c:strCache>
                <c:ptCount val="7"/>
                <c:pt idx="0">
                  <c:v>Discretionary - LOI Request</c:v>
                </c:pt>
                <c:pt idx="1">
                  <c:v>Other AIP funds</c:v>
                </c:pt>
                <c:pt idx="2">
                  <c:v>Other Federal funding</c:v>
                </c:pt>
                <c:pt idx="3">
                  <c:v>State grants</c:v>
                </c:pt>
                <c:pt idx="4">
                  <c:v>PFCs</c:v>
                </c:pt>
                <c:pt idx="5">
                  <c:v>Bonds</c:v>
                </c:pt>
                <c:pt idx="6">
                  <c:v>Other</c:v>
                </c:pt>
              </c:strCache>
            </c:strRef>
          </c:cat>
          <c:val>
            <c:numRef>
              <c:f>'Program-Level Data Entry'!$D$137:$D$143</c:f>
              <c:numCache>
                <c:formatCode>"$"#,##0</c:formatCode>
                <c:ptCount val="7"/>
                <c:pt idx="0">
                  <c:v>0</c:v>
                </c:pt>
                <c:pt idx="1">
                  <c:v>0</c:v>
                </c:pt>
                <c:pt idx="2">
                  <c:v>0</c:v>
                </c:pt>
                <c:pt idx="3" formatCode="#,##0">
                  <c:v>0</c:v>
                </c:pt>
                <c:pt idx="4">
                  <c:v>0</c:v>
                </c:pt>
                <c:pt idx="5">
                  <c:v>0</c:v>
                </c:pt>
                <c:pt idx="6">
                  <c:v>0</c:v>
                </c:pt>
              </c:numCache>
            </c:numRef>
          </c:val>
          <c:extLst>
            <c:ext xmlns:c16="http://schemas.microsoft.com/office/drawing/2014/chart" uri="{C3380CC4-5D6E-409C-BE32-E72D297353CC}">
              <c16:uniqueId val="{0000000E-3F1E-429F-A6AF-2217FA346FF6}"/>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noFill/>
    <a:ln w="3175">
      <a:solidFill>
        <a:srgbClr val="C0C0C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1" i="0" u="none" strike="noStrike" baseline="0">
                <a:solidFill>
                  <a:srgbClr val="000000"/>
                </a:solidFill>
                <a:latin typeface="Arial"/>
                <a:ea typeface="Arial"/>
                <a:cs typeface="Arial"/>
              </a:defRPr>
            </a:pPr>
            <a:r>
              <a:rPr lang="en-US"/>
              <a:t>Funding Status - Other Capital Plans</a:t>
            </a:r>
          </a:p>
        </c:rich>
      </c:tx>
      <c:layout>
        <c:manualLayout>
          <c:xMode val="edge"/>
          <c:yMode val="edge"/>
          <c:x val="0.22928752199151387"/>
          <c:y val="3.7735918587703768E-2"/>
        </c:manualLayout>
      </c:layout>
      <c:overlay val="0"/>
      <c:spPr>
        <a:noFill/>
        <a:ln w="25400">
          <a:noFill/>
        </a:ln>
      </c:spPr>
    </c:title>
    <c:autoTitleDeleted val="0"/>
    <c:view3D>
      <c:rotX val="15"/>
      <c:rotY val="90"/>
      <c:rAngAx val="0"/>
      <c:perspective val="0"/>
    </c:view3D>
    <c:floor>
      <c:thickness val="0"/>
    </c:floor>
    <c:sideWall>
      <c:thickness val="0"/>
    </c:sideWall>
    <c:backWall>
      <c:thickness val="0"/>
    </c:backWall>
    <c:plotArea>
      <c:layout>
        <c:manualLayout>
          <c:layoutTarget val="inner"/>
          <c:xMode val="edge"/>
          <c:yMode val="edge"/>
          <c:x val="3.2878543832667861E-2"/>
          <c:y val="0.25660645453738573"/>
          <c:w val="0.60501077231374245"/>
          <c:h val="0.47169898234629709"/>
        </c:manualLayout>
      </c:layout>
      <c:pie3DChart>
        <c:varyColors val="1"/>
        <c:ser>
          <c:idx val="0"/>
          <c:order val="0"/>
          <c:spPr>
            <a:solidFill>
              <a:srgbClr val="9999FF"/>
            </a:solidFill>
            <a:ln w="12700">
              <a:solidFill>
                <a:srgbClr val="FFFFFF"/>
              </a:solidFill>
              <a:prstDash val="solid"/>
            </a:ln>
          </c:spPr>
          <c:dPt>
            <c:idx val="0"/>
            <c:bubble3D val="0"/>
            <c:spPr>
              <a:solidFill>
                <a:srgbClr val="FF9900"/>
              </a:solidFill>
              <a:ln w="12700">
                <a:solidFill>
                  <a:srgbClr val="FFFFFF"/>
                </a:solidFill>
                <a:prstDash val="solid"/>
              </a:ln>
            </c:spPr>
            <c:extLst>
              <c:ext xmlns:c16="http://schemas.microsoft.com/office/drawing/2014/chart" uri="{C3380CC4-5D6E-409C-BE32-E72D297353CC}">
                <c16:uniqueId val="{00000001-6ECA-4A5B-9B13-1662E3919452}"/>
              </c:ext>
            </c:extLst>
          </c:dPt>
          <c:dPt>
            <c:idx val="1"/>
            <c:bubble3D val="0"/>
            <c:spPr>
              <a:solidFill>
                <a:srgbClr val="008000"/>
              </a:solidFill>
              <a:ln w="12700">
                <a:solidFill>
                  <a:srgbClr val="FFFFFF"/>
                </a:solidFill>
                <a:prstDash val="solid"/>
              </a:ln>
            </c:spPr>
            <c:extLst>
              <c:ext xmlns:c16="http://schemas.microsoft.com/office/drawing/2014/chart" uri="{C3380CC4-5D6E-409C-BE32-E72D297353CC}">
                <c16:uniqueId val="{00000003-6ECA-4A5B-9B13-1662E3919452}"/>
              </c:ext>
            </c:extLst>
          </c:dPt>
          <c:dPt>
            <c:idx val="2"/>
            <c:bubble3D val="0"/>
            <c:spPr>
              <a:solidFill>
                <a:srgbClr val="008000"/>
              </a:solidFill>
              <a:ln w="12700">
                <a:solidFill>
                  <a:srgbClr val="FFFFFF"/>
                </a:solidFill>
                <a:prstDash val="solid"/>
              </a:ln>
            </c:spPr>
            <c:extLst>
              <c:ext xmlns:c16="http://schemas.microsoft.com/office/drawing/2014/chart" uri="{C3380CC4-5D6E-409C-BE32-E72D297353CC}">
                <c16:uniqueId val="{00000005-6ECA-4A5B-9B13-1662E3919452}"/>
              </c:ext>
            </c:extLst>
          </c:dPt>
          <c:dPt>
            <c:idx val="3"/>
            <c:bubble3D val="0"/>
            <c:spPr>
              <a:solidFill>
                <a:srgbClr val="008000"/>
              </a:solidFill>
              <a:ln w="12700">
                <a:solidFill>
                  <a:srgbClr val="FFFFFF"/>
                </a:solidFill>
                <a:prstDash val="solid"/>
              </a:ln>
            </c:spPr>
            <c:extLst>
              <c:ext xmlns:c16="http://schemas.microsoft.com/office/drawing/2014/chart" uri="{C3380CC4-5D6E-409C-BE32-E72D297353CC}">
                <c16:uniqueId val="{00000007-6ECA-4A5B-9B13-1662E3919452}"/>
              </c:ext>
            </c:extLst>
          </c:dPt>
          <c:dPt>
            <c:idx val="4"/>
            <c:bubble3D val="0"/>
            <c:spPr>
              <a:solidFill>
                <a:srgbClr val="FF0000"/>
              </a:solidFill>
              <a:ln w="12700">
                <a:solidFill>
                  <a:srgbClr val="FFFFFF"/>
                </a:solidFill>
                <a:prstDash val="solid"/>
              </a:ln>
            </c:spPr>
            <c:extLst>
              <c:ext xmlns:c16="http://schemas.microsoft.com/office/drawing/2014/chart" uri="{C3380CC4-5D6E-409C-BE32-E72D297353CC}">
                <c16:uniqueId val="{00000009-6ECA-4A5B-9B13-1662E3919452}"/>
              </c:ext>
            </c:extLst>
          </c:dPt>
          <c:dPt>
            <c:idx val="5"/>
            <c:bubble3D val="0"/>
            <c:spPr>
              <a:solidFill>
                <a:srgbClr val="FF0000"/>
              </a:solidFill>
              <a:ln w="12700">
                <a:solidFill>
                  <a:srgbClr val="FFFFFF"/>
                </a:solidFill>
                <a:prstDash val="solid"/>
              </a:ln>
            </c:spPr>
            <c:extLst>
              <c:ext xmlns:c16="http://schemas.microsoft.com/office/drawing/2014/chart" uri="{C3380CC4-5D6E-409C-BE32-E72D297353CC}">
                <c16:uniqueId val="{0000000B-6ECA-4A5B-9B13-1662E3919452}"/>
              </c:ext>
            </c:extLst>
          </c:dPt>
          <c:dPt>
            <c:idx val="6"/>
            <c:bubble3D val="0"/>
            <c:spPr>
              <a:solidFill>
                <a:srgbClr val="FF0000"/>
              </a:solidFill>
              <a:ln w="12700">
                <a:solidFill>
                  <a:srgbClr val="FFFFFF"/>
                </a:solidFill>
                <a:prstDash val="solid"/>
              </a:ln>
            </c:spPr>
            <c:extLst>
              <c:ext xmlns:c16="http://schemas.microsoft.com/office/drawing/2014/chart" uri="{C3380CC4-5D6E-409C-BE32-E72D297353CC}">
                <c16:uniqueId val="{0000000D-6ECA-4A5B-9B13-1662E3919452}"/>
              </c:ext>
            </c:extLst>
          </c:dPt>
          <c:dPt>
            <c:idx val="7"/>
            <c:bubble3D val="0"/>
            <c:spPr>
              <a:solidFill>
                <a:srgbClr val="CCCCFF"/>
              </a:solidFill>
              <a:ln w="12700">
                <a:solidFill>
                  <a:srgbClr val="FFFFFF"/>
                </a:solidFill>
                <a:prstDash val="solid"/>
              </a:ln>
            </c:spPr>
            <c:extLst>
              <c:ext xmlns:c16="http://schemas.microsoft.com/office/drawing/2014/chart" uri="{C3380CC4-5D6E-409C-BE32-E72D297353CC}">
                <c16:uniqueId val="{0000000F-6ECA-4A5B-9B13-1662E3919452}"/>
              </c:ext>
            </c:extLst>
          </c:dPt>
          <c:dLbls>
            <c:dLbl>
              <c:idx val="0"/>
              <c:delete val="1"/>
              <c:extLst>
                <c:ext xmlns:c15="http://schemas.microsoft.com/office/drawing/2012/chart" uri="{CE6537A1-D6FC-4f65-9D91-7224C49458BB}"/>
                <c:ext xmlns:c16="http://schemas.microsoft.com/office/drawing/2014/chart" uri="{C3380CC4-5D6E-409C-BE32-E72D297353CC}">
                  <c16:uniqueId val="{00000001-6ECA-4A5B-9B13-1662E3919452}"/>
                </c:ext>
              </c:extLst>
            </c:dLbl>
            <c:dLbl>
              <c:idx val="1"/>
              <c:layout>
                <c:manualLayout>
                  <c:x val="4.4013589105428269E-2"/>
                  <c:y val="-0.2405751137991809"/>
                </c:manualLayout>
              </c:layout>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6ECA-4A5B-9B13-1662E3919452}"/>
                </c:ext>
              </c:extLst>
            </c:dLbl>
            <c:dLbl>
              <c:idx val="2"/>
              <c:layout>
                <c:manualLayout>
                  <c:x val="-5.3726937090349938E-2"/>
                  <c:y val="0.20098710487276047"/>
                </c:manualLayout>
              </c:layout>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6ECA-4A5B-9B13-1662E3919452}"/>
                </c:ext>
              </c:extLst>
            </c:dLbl>
            <c:dLbl>
              <c:idx val="3"/>
              <c:layout>
                <c:manualLayout>
                  <c:x val="7.5186419627306197E-2"/>
                  <c:y val="2.3631160688247315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25878003696857671"/>
                      <c:h val="0.18870772946859907"/>
                    </c:manualLayout>
                  </c15:layout>
                </c:ext>
                <c:ext xmlns:c16="http://schemas.microsoft.com/office/drawing/2014/chart" uri="{C3380CC4-5D6E-409C-BE32-E72D297353CC}">
                  <c16:uniqueId val="{00000007-6ECA-4A5B-9B13-1662E3919452}"/>
                </c:ext>
              </c:extLst>
            </c:dLbl>
            <c:dLbl>
              <c:idx val="4"/>
              <c:layout>
                <c:manualLayout>
                  <c:x val="0.14873444591413573"/>
                  <c:y val="-0.1461969813516952"/>
                </c:manualLayout>
              </c:layout>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6ECA-4A5B-9B13-1662E3919452}"/>
                </c:ext>
              </c:extLst>
            </c:dLbl>
            <c:dLbl>
              <c:idx val="5"/>
              <c:layout>
                <c:manualLayout>
                  <c:x val="0.11797748107463871"/>
                  <c:y val="-0.39525404403054004"/>
                </c:manualLayout>
              </c:layout>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B-6ECA-4A5B-9B13-1662E3919452}"/>
                </c:ext>
              </c:extLst>
            </c:dLbl>
            <c:dLbl>
              <c:idx val="6"/>
              <c:layout>
                <c:manualLayout>
                  <c:x val="9.7944694297685889E-2"/>
                  <c:y val="0.13809681172099864"/>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25652084616964471"/>
                      <c:h val="0.13083735909822866"/>
                    </c:manualLayout>
                  </c15:layout>
                </c:ext>
                <c:ext xmlns:c16="http://schemas.microsoft.com/office/drawing/2014/chart" uri="{C3380CC4-5D6E-409C-BE32-E72D297353CC}">
                  <c16:uniqueId val="{0000000D-6ECA-4A5B-9B13-1662E3919452}"/>
                </c:ext>
              </c:extLst>
            </c:dLbl>
            <c:dLbl>
              <c:idx val="7"/>
              <c:delete val="1"/>
              <c:extLst>
                <c:ext xmlns:c15="http://schemas.microsoft.com/office/drawing/2012/chart" uri="{CE6537A1-D6FC-4f65-9D91-7224C49458BB}"/>
                <c:ext xmlns:c16="http://schemas.microsoft.com/office/drawing/2014/chart" uri="{C3380CC4-5D6E-409C-BE32-E72D297353CC}">
                  <c16:uniqueId val="{0000000F-6ECA-4A5B-9B13-1662E3919452}"/>
                </c:ext>
              </c:extLst>
            </c:dLbl>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'Program-Level Data Entry'!$B$146:$B$153</c:f>
              <c:strCache>
                <c:ptCount val="8"/>
                <c:pt idx="0">
                  <c:v>Discretionary - LOI Request</c:v>
                </c:pt>
                <c:pt idx="1">
                  <c:v>Grants awarded</c:v>
                </c:pt>
                <c:pt idx="2">
                  <c:v>Approved PFCs</c:v>
                </c:pt>
                <c:pt idx="3">
                  <c:v>Approved bonds</c:v>
                </c:pt>
                <c:pt idx="4">
                  <c:v>Future grants</c:v>
                </c:pt>
                <c:pt idx="5">
                  <c:v>Future PFCs</c:v>
                </c:pt>
                <c:pt idx="6">
                  <c:v>Future bonds</c:v>
                </c:pt>
                <c:pt idx="7">
                  <c:v>Other</c:v>
                </c:pt>
              </c:strCache>
            </c:strRef>
          </c:cat>
          <c:val>
            <c:numRef>
              <c:f>'Program-Level Data Entry'!$D$146:$D$153</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0-6ECA-4A5B-9B13-1662E3919452}"/>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noFill/>
    <a:ln w="3175">
      <a:solidFill>
        <a:srgbClr val="C0C0C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1" i="0" u="none" strike="noStrike" baseline="0">
                <a:solidFill>
                  <a:srgbClr val="000000"/>
                </a:solidFill>
                <a:latin typeface="Arial"/>
                <a:ea typeface="Arial"/>
                <a:cs typeface="Arial"/>
              </a:defRPr>
            </a:pPr>
            <a:r>
              <a:rPr lang="en-US"/>
              <a:t>Summary Funding Sources - Overall Capital Plans</a:t>
            </a:r>
          </a:p>
        </c:rich>
      </c:tx>
      <c:layout>
        <c:manualLayout>
          <c:xMode val="edge"/>
          <c:yMode val="edge"/>
          <c:x val="0.13102144113800793"/>
          <c:y val="3.7735918587703768E-2"/>
        </c:manualLayout>
      </c:layout>
      <c:overlay val="0"/>
      <c:spPr>
        <a:noFill/>
        <a:ln w="25400">
          <a:noFill/>
        </a:ln>
      </c:spPr>
    </c:title>
    <c:autoTitleDeleted val="0"/>
    <c:view3D>
      <c:rotX val="15"/>
      <c:rotY val="90"/>
      <c:rAngAx val="0"/>
      <c:perspective val="0"/>
    </c:view3D>
    <c:floor>
      <c:thickness val="0"/>
    </c:floor>
    <c:sideWall>
      <c:thickness val="0"/>
    </c:sideWall>
    <c:backWall>
      <c:thickness val="0"/>
    </c:backWall>
    <c:plotArea>
      <c:layout>
        <c:manualLayout>
          <c:layoutTarget val="inner"/>
          <c:xMode val="edge"/>
          <c:yMode val="edge"/>
          <c:x val="3.4805405562751981E-2"/>
          <c:y val="0.24528341504481752"/>
          <c:w val="0.64740006209368617"/>
          <c:h val="0.50188771721646008"/>
        </c:manualLayout>
      </c:layout>
      <c:pie3DChart>
        <c:varyColors val="1"/>
        <c:ser>
          <c:idx val="0"/>
          <c:order val="0"/>
          <c:spPr>
            <a:solidFill>
              <a:srgbClr val="9999FF"/>
            </a:solidFill>
            <a:ln w="12700">
              <a:solidFill>
                <a:srgbClr val="FFFFFF"/>
              </a:solidFill>
              <a:prstDash val="solid"/>
            </a:ln>
          </c:spPr>
          <c:dPt>
            <c:idx val="0"/>
            <c:bubble3D val="0"/>
            <c:spPr>
              <a:solidFill>
                <a:srgbClr val="FF9900"/>
              </a:solidFill>
              <a:ln w="12700">
                <a:solidFill>
                  <a:srgbClr val="FFFFFF"/>
                </a:solidFill>
                <a:prstDash val="solid"/>
              </a:ln>
            </c:spPr>
            <c:extLst>
              <c:ext xmlns:c16="http://schemas.microsoft.com/office/drawing/2014/chart" uri="{C3380CC4-5D6E-409C-BE32-E72D297353CC}">
                <c16:uniqueId val="{00000001-6F35-4816-887D-C6ECD44BE92C}"/>
              </c:ext>
            </c:extLst>
          </c:dPt>
          <c:dPt>
            <c:idx val="1"/>
            <c:bubble3D val="0"/>
            <c:spPr>
              <a:solidFill>
                <a:srgbClr val="00FF00"/>
              </a:solidFill>
              <a:ln w="12700">
                <a:solidFill>
                  <a:srgbClr val="FFFFFF"/>
                </a:solidFill>
                <a:prstDash val="solid"/>
              </a:ln>
            </c:spPr>
            <c:extLst>
              <c:ext xmlns:c16="http://schemas.microsoft.com/office/drawing/2014/chart" uri="{C3380CC4-5D6E-409C-BE32-E72D297353CC}">
                <c16:uniqueId val="{00000003-6F35-4816-887D-C6ECD44BE92C}"/>
              </c:ext>
            </c:extLst>
          </c:dPt>
          <c:dPt>
            <c:idx val="2"/>
            <c:bubble3D val="0"/>
            <c:spPr>
              <a:solidFill>
                <a:srgbClr val="00FF00"/>
              </a:solidFill>
              <a:ln w="12700">
                <a:solidFill>
                  <a:srgbClr val="FFFFFF"/>
                </a:solidFill>
                <a:prstDash val="solid"/>
              </a:ln>
            </c:spPr>
            <c:extLst>
              <c:ext xmlns:c16="http://schemas.microsoft.com/office/drawing/2014/chart" uri="{C3380CC4-5D6E-409C-BE32-E72D297353CC}">
                <c16:uniqueId val="{00000005-6F35-4816-887D-C6ECD44BE92C}"/>
              </c:ext>
            </c:extLst>
          </c:dPt>
          <c:dPt>
            <c:idx val="3"/>
            <c:bubble3D val="0"/>
            <c:spPr>
              <a:solidFill>
                <a:srgbClr val="00FF00"/>
              </a:solidFill>
              <a:ln w="12700">
                <a:solidFill>
                  <a:srgbClr val="FFFFFF"/>
                </a:solidFill>
                <a:prstDash val="solid"/>
              </a:ln>
            </c:spPr>
            <c:extLst>
              <c:ext xmlns:c16="http://schemas.microsoft.com/office/drawing/2014/chart" uri="{C3380CC4-5D6E-409C-BE32-E72D297353CC}">
                <c16:uniqueId val="{00000007-6F35-4816-887D-C6ECD44BE92C}"/>
              </c:ext>
            </c:extLst>
          </c:dPt>
          <c:dPt>
            <c:idx val="4"/>
            <c:bubble3D val="0"/>
            <c:spPr>
              <a:solidFill>
                <a:srgbClr val="33CCCC"/>
              </a:solidFill>
              <a:ln w="12700">
                <a:solidFill>
                  <a:srgbClr val="FFFFFF"/>
                </a:solidFill>
                <a:prstDash val="solid"/>
              </a:ln>
            </c:spPr>
            <c:extLst>
              <c:ext xmlns:c16="http://schemas.microsoft.com/office/drawing/2014/chart" uri="{C3380CC4-5D6E-409C-BE32-E72D297353CC}">
                <c16:uniqueId val="{00000009-6F35-4816-887D-C6ECD44BE92C}"/>
              </c:ext>
            </c:extLst>
          </c:dPt>
          <c:dPt>
            <c:idx val="5"/>
            <c:bubble3D val="0"/>
            <c:spPr>
              <a:solidFill>
                <a:srgbClr val="FF0000"/>
              </a:solidFill>
              <a:ln w="12700">
                <a:solidFill>
                  <a:srgbClr val="FFFFFF"/>
                </a:solidFill>
                <a:prstDash val="solid"/>
              </a:ln>
            </c:spPr>
            <c:extLst>
              <c:ext xmlns:c16="http://schemas.microsoft.com/office/drawing/2014/chart" uri="{C3380CC4-5D6E-409C-BE32-E72D297353CC}">
                <c16:uniqueId val="{0000000B-6F35-4816-887D-C6ECD44BE92C}"/>
              </c:ext>
            </c:extLst>
          </c:dPt>
          <c:dPt>
            <c:idx val="6"/>
            <c:bubble3D val="0"/>
            <c:spPr>
              <a:solidFill>
                <a:srgbClr val="0066CC"/>
              </a:solidFill>
              <a:ln w="12700">
                <a:solidFill>
                  <a:srgbClr val="FFFFFF"/>
                </a:solidFill>
                <a:prstDash val="solid"/>
              </a:ln>
            </c:spPr>
            <c:extLst>
              <c:ext xmlns:c16="http://schemas.microsoft.com/office/drawing/2014/chart" uri="{C3380CC4-5D6E-409C-BE32-E72D297353CC}">
                <c16:uniqueId val="{0000000D-6F35-4816-887D-C6ECD44BE92C}"/>
              </c:ext>
            </c:extLst>
          </c:dPt>
          <c:dLbls>
            <c:dLbl>
              <c:idx val="0"/>
              <c:layout>
                <c:manualLayout>
                  <c:x val="2.1581755654205701E-2"/>
                  <c:y val="6.674600857044457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F35-4816-887D-C6ECD44BE92C}"/>
                </c:ext>
              </c:extLst>
            </c:dLbl>
            <c:dLbl>
              <c:idx val="1"/>
              <c:layout>
                <c:manualLayout>
                  <c:x val="2.4439512938966557E-2"/>
                  <c:y val="0.20767008512732546"/>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F35-4816-887D-C6ECD44BE92C}"/>
                </c:ext>
              </c:extLst>
            </c:dLbl>
            <c:dLbl>
              <c:idx val="2"/>
              <c:layout>
                <c:manualLayout>
                  <c:x val="-0.10268545488814299"/>
                  <c:y val="0.32712384682560058"/>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F35-4816-887D-C6ECD44BE92C}"/>
                </c:ext>
              </c:extLst>
            </c:dLbl>
            <c:dLbl>
              <c:idx val="3"/>
              <c:layout>
                <c:manualLayout>
                  <c:x val="-9.2292067927738242E-3"/>
                  <c:y val="-9.3031842717773441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F35-4816-887D-C6ECD44BE92C}"/>
                </c:ext>
              </c:extLst>
            </c:dLbl>
            <c:dLbl>
              <c:idx val="4"/>
              <c:layout>
                <c:manualLayout>
                  <c:x val="2.6423597466213211E-3"/>
                  <c:y val="-0.2452331005794087"/>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6F35-4816-887D-C6ECD44BE92C}"/>
                </c:ext>
              </c:extLst>
            </c:dLbl>
            <c:dLbl>
              <c:idx val="5"/>
              <c:layout>
                <c:manualLayout>
                  <c:x val="0.14796951790453189"/>
                  <c:y val="-0.11685871341554004"/>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6F35-4816-887D-C6ECD44BE92C}"/>
                </c:ext>
              </c:extLst>
            </c:dLbl>
            <c:dLbl>
              <c:idx val="6"/>
              <c:delete val="1"/>
              <c:extLst>
                <c:ext xmlns:c15="http://schemas.microsoft.com/office/drawing/2012/chart" uri="{CE6537A1-D6FC-4f65-9D91-7224C49458BB}"/>
                <c:ext xmlns:c16="http://schemas.microsoft.com/office/drawing/2014/chart" uri="{C3380CC4-5D6E-409C-BE32-E72D297353CC}">
                  <c16:uniqueId val="{0000000D-6F35-4816-887D-C6ECD44BE92C}"/>
                </c:ext>
              </c:extLst>
            </c:dLbl>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'Program-Level Data Entry'!$B$206:$B$212</c:f>
              <c:strCache>
                <c:ptCount val="7"/>
                <c:pt idx="0">
                  <c:v>Discretionary - LOI Request</c:v>
                </c:pt>
                <c:pt idx="1">
                  <c:v>Other AIP funds</c:v>
                </c:pt>
                <c:pt idx="2">
                  <c:v>Other Federal funding</c:v>
                </c:pt>
                <c:pt idx="3">
                  <c:v>State grants</c:v>
                </c:pt>
                <c:pt idx="4">
                  <c:v>PFCs</c:v>
                </c:pt>
                <c:pt idx="5">
                  <c:v>Bonds</c:v>
                </c:pt>
                <c:pt idx="6">
                  <c:v>Other</c:v>
                </c:pt>
              </c:strCache>
            </c:strRef>
          </c:cat>
          <c:val>
            <c:numRef>
              <c:f>'Program-Level Data Entry'!$D$206:$D$212</c:f>
              <c:numCache>
                <c:formatCode>"$"#,##0</c:formatCode>
                <c:ptCount val="7"/>
                <c:pt idx="0">
                  <c:v>0</c:v>
                </c:pt>
                <c:pt idx="1">
                  <c:v>0</c:v>
                </c:pt>
                <c:pt idx="2">
                  <c:v>0</c:v>
                </c:pt>
                <c:pt idx="3" formatCode="#,##0">
                  <c:v>0</c:v>
                </c:pt>
                <c:pt idx="4">
                  <c:v>0</c:v>
                </c:pt>
                <c:pt idx="5">
                  <c:v>0</c:v>
                </c:pt>
                <c:pt idx="6">
                  <c:v>0</c:v>
                </c:pt>
              </c:numCache>
            </c:numRef>
          </c:val>
          <c:extLst>
            <c:ext xmlns:c16="http://schemas.microsoft.com/office/drawing/2014/chart" uri="{C3380CC4-5D6E-409C-BE32-E72D297353CC}">
              <c16:uniqueId val="{0000000E-6F35-4816-887D-C6ECD44BE92C}"/>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noFill/>
    <a:ln w="3175">
      <a:solidFill>
        <a:srgbClr val="C0C0C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1" i="0" u="none" strike="noStrike" baseline="0">
                <a:solidFill>
                  <a:srgbClr val="000000"/>
                </a:solidFill>
                <a:latin typeface="Arial"/>
                <a:ea typeface="Arial"/>
                <a:cs typeface="Arial"/>
              </a:defRPr>
            </a:pPr>
            <a:r>
              <a:rPr lang="en-US"/>
              <a:t>Funding Status - Overall Capital Plans</a:t>
            </a:r>
          </a:p>
        </c:rich>
      </c:tx>
      <c:layout>
        <c:manualLayout>
          <c:xMode val="edge"/>
          <c:yMode val="edge"/>
          <c:x val="0.21965359249607211"/>
          <c:y val="3.7735918587703768E-2"/>
        </c:manualLayout>
      </c:layout>
      <c:overlay val="0"/>
      <c:spPr>
        <a:noFill/>
        <a:ln w="25400">
          <a:noFill/>
        </a:ln>
      </c:spPr>
    </c:title>
    <c:autoTitleDeleted val="0"/>
    <c:view3D>
      <c:rotX val="15"/>
      <c:rotY val="90"/>
      <c:rAngAx val="0"/>
      <c:perspective val="0"/>
    </c:view3D>
    <c:floor>
      <c:thickness val="0"/>
    </c:floor>
    <c:sideWall>
      <c:thickness val="0"/>
    </c:sideWall>
    <c:backWall>
      <c:thickness val="0"/>
    </c:backWall>
    <c:plotArea>
      <c:layout>
        <c:manualLayout>
          <c:layoutTarget val="inner"/>
          <c:xMode val="edge"/>
          <c:yMode val="edge"/>
          <c:x val="0"/>
          <c:y val="0.2415098361798978"/>
          <c:w val="0.60501077231374245"/>
          <c:h val="0.47169898234629709"/>
        </c:manualLayout>
      </c:layout>
      <c:pie3DChart>
        <c:varyColors val="1"/>
        <c:ser>
          <c:idx val="0"/>
          <c:order val="0"/>
          <c:spPr>
            <a:solidFill>
              <a:srgbClr val="9999FF"/>
            </a:solidFill>
            <a:ln w="12700">
              <a:solidFill>
                <a:srgbClr val="FFFFFF"/>
              </a:solidFill>
              <a:prstDash val="solid"/>
            </a:ln>
          </c:spPr>
          <c:dPt>
            <c:idx val="0"/>
            <c:bubble3D val="0"/>
            <c:spPr>
              <a:solidFill>
                <a:srgbClr val="FF9900"/>
              </a:solidFill>
              <a:ln w="12700">
                <a:solidFill>
                  <a:srgbClr val="FFFFFF"/>
                </a:solidFill>
                <a:prstDash val="solid"/>
              </a:ln>
            </c:spPr>
            <c:extLst>
              <c:ext xmlns:c16="http://schemas.microsoft.com/office/drawing/2014/chart" uri="{C3380CC4-5D6E-409C-BE32-E72D297353CC}">
                <c16:uniqueId val="{00000001-3C9B-442D-AD4C-5094CB8C0F96}"/>
              </c:ext>
            </c:extLst>
          </c:dPt>
          <c:dPt>
            <c:idx val="1"/>
            <c:bubble3D val="0"/>
            <c:spPr>
              <a:solidFill>
                <a:srgbClr val="008000"/>
              </a:solidFill>
              <a:ln w="12700">
                <a:solidFill>
                  <a:srgbClr val="FFFFFF"/>
                </a:solidFill>
                <a:prstDash val="solid"/>
              </a:ln>
            </c:spPr>
            <c:extLst>
              <c:ext xmlns:c16="http://schemas.microsoft.com/office/drawing/2014/chart" uri="{C3380CC4-5D6E-409C-BE32-E72D297353CC}">
                <c16:uniqueId val="{00000003-3C9B-442D-AD4C-5094CB8C0F96}"/>
              </c:ext>
            </c:extLst>
          </c:dPt>
          <c:dPt>
            <c:idx val="2"/>
            <c:bubble3D val="0"/>
            <c:spPr>
              <a:solidFill>
                <a:srgbClr val="008000"/>
              </a:solidFill>
              <a:ln w="12700">
                <a:solidFill>
                  <a:srgbClr val="FFFFFF"/>
                </a:solidFill>
                <a:prstDash val="solid"/>
              </a:ln>
            </c:spPr>
            <c:extLst>
              <c:ext xmlns:c16="http://schemas.microsoft.com/office/drawing/2014/chart" uri="{C3380CC4-5D6E-409C-BE32-E72D297353CC}">
                <c16:uniqueId val="{00000005-3C9B-442D-AD4C-5094CB8C0F96}"/>
              </c:ext>
            </c:extLst>
          </c:dPt>
          <c:dPt>
            <c:idx val="3"/>
            <c:bubble3D val="0"/>
            <c:spPr>
              <a:solidFill>
                <a:srgbClr val="008000"/>
              </a:solidFill>
              <a:ln w="12700">
                <a:solidFill>
                  <a:srgbClr val="FFFFFF"/>
                </a:solidFill>
                <a:prstDash val="solid"/>
              </a:ln>
            </c:spPr>
            <c:extLst>
              <c:ext xmlns:c16="http://schemas.microsoft.com/office/drawing/2014/chart" uri="{C3380CC4-5D6E-409C-BE32-E72D297353CC}">
                <c16:uniqueId val="{00000007-3C9B-442D-AD4C-5094CB8C0F96}"/>
              </c:ext>
            </c:extLst>
          </c:dPt>
          <c:dPt>
            <c:idx val="4"/>
            <c:bubble3D val="0"/>
            <c:spPr>
              <a:solidFill>
                <a:srgbClr val="FF0000"/>
              </a:solidFill>
              <a:ln w="12700">
                <a:solidFill>
                  <a:srgbClr val="FFFFFF"/>
                </a:solidFill>
                <a:prstDash val="solid"/>
              </a:ln>
            </c:spPr>
            <c:extLst>
              <c:ext xmlns:c16="http://schemas.microsoft.com/office/drawing/2014/chart" uri="{C3380CC4-5D6E-409C-BE32-E72D297353CC}">
                <c16:uniqueId val="{00000009-3C9B-442D-AD4C-5094CB8C0F96}"/>
              </c:ext>
            </c:extLst>
          </c:dPt>
          <c:dPt>
            <c:idx val="5"/>
            <c:bubble3D val="0"/>
            <c:spPr>
              <a:solidFill>
                <a:srgbClr val="FF0000"/>
              </a:solidFill>
              <a:ln w="12700">
                <a:solidFill>
                  <a:srgbClr val="FFFFFF"/>
                </a:solidFill>
                <a:prstDash val="solid"/>
              </a:ln>
            </c:spPr>
            <c:extLst>
              <c:ext xmlns:c16="http://schemas.microsoft.com/office/drawing/2014/chart" uri="{C3380CC4-5D6E-409C-BE32-E72D297353CC}">
                <c16:uniqueId val="{0000000B-3C9B-442D-AD4C-5094CB8C0F96}"/>
              </c:ext>
            </c:extLst>
          </c:dPt>
          <c:dPt>
            <c:idx val="6"/>
            <c:bubble3D val="0"/>
            <c:spPr>
              <a:solidFill>
                <a:srgbClr val="FF0000"/>
              </a:solidFill>
              <a:ln w="12700">
                <a:solidFill>
                  <a:srgbClr val="FFFFFF"/>
                </a:solidFill>
                <a:prstDash val="solid"/>
              </a:ln>
            </c:spPr>
            <c:extLst>
              <c:ext xmlns:c16="http://schemas.microsoft.com/office/drawing/2014/chart" uri="{C3380CC4-5D6E-409C-BE32-E72D297353CC}">
                <c16:uniqueId val="{0000000D-3C9B-442D-AD4C-5094CB8C0F96}"/>
              </c:ext>
            </c:extLst>
          </c:dPt>
          <c:dPt>
            <c:idx val="7"/>
            <c:bubble3D val="0"/>
            <c:spPr>
              <a:solidFill>
                <a:srgbClr val="CCCCFF"/>
              </a:solidFill>
              <a:ln w="12700">
                <a:solidFill>
                  <a:srgbClr val="FFFFFF"/>
                </a:solidFill>
                <a:prstDash val="solid"/>
              </a:ln>
            </c:spPr>
            <c:extLst>
              <c:ext xmlns:c16="http://schemas.microsoft.com/office/drawing/2014/chart" uri="{C3380CC4-5D6E-409C-BE32-E72D297353CC}">
                <c16:uniqueId val="{0000000F-3C9B-442D-AD4C-5094CB8C0F96}"/>
              </c:ext>
            </c:extLst>
          </c:dPt>
          <c:dLbls>
            <c:dLbl>
              <c:idx val="0"/>
              <c:layout>
                <c:manualLayout>
                  <c:x val="2.3457207010505986E-2"/>
                  <c:y val="1.131911702086363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C9B-442D-AD4C-5094CB8C0F96}"/>
                </c:ext>
              </c:extLst>
            </c:dLbl>
            <c:dLbl>
              <c:idx val="1"/>
              <c:layout>
                <c:manualLayout>
                  <c:x val="0.15368482930202437"/>
                  <c:y val="-2.4740726318410685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C9B-442D-AD4C-5094CB8C0F96}"/>
                </c:ext>
              </c:extLst>
            </c:dLbl>
            <c:dLbl>
              <c:idx val="2"/>
              <c:layout>
                <c:manualLayout>
                  <c:x val="5.9831664448079282E-2"/>
                  <c:y val="0.13714882614266299"/>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C9B-442D-AD4C-5094CB8C0F96}"/>
                </c:ext>
              </c:extLst>
            </c:dLbl>
            <c:dLbl>
              <c:idx val="3"/>
              <c:layout>
                <c:manualLayout>
                  <c:x val="-5.4159294504581595E-2"/>
                  <c:y val="-0.3836068503676490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C9B-442D-AD4C-5094CB8C0F96}"/>
                </c:ext>
              </c:extLst>
            </c:dLbl>
            <c:dLbl>
              <c:idx val="4"/>
              <c:layout>
                <c:manualLayout>
                  <c:x val="-1.9323399039075657E-2"/>
                  <c:y val="-0.23268326739954606"/>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3C9B-442D-AD4C-5094CB8C0F96}"/>
                </c:ext>
              </c:extLst>
            </c:dLbl>
            <c:dLbl>
              <c:idx val="5"/>
              <c:layout>
                <c:manualLayout>
                  <c:x val="1.8717969865596745E-2"/>
                  <c:y val="-0.11318263659071606"/>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3C9B-442D-AD4C-5094CB8C0F96}"/>
                </c:ext>
              </c:extLst>
            </c:dLbl>
            <c:dLbl>
              <c:idx val="6"/>
              <c:layout>
                <c:manualLayout>
                  <c:x val="-3.2284608799868886E-2"/>
                  <c:y val="0.49941364458461901"/>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3C9B-442D-AD4C-5094CB8C0F96}"/>
                </c:ext>
              </c:extLst>
            </c:dLbl>
            <c:dLbl>
              <c:idx val="7"/>
              <c:delete val="1"/>
              <c:extLst>
                <c:ext xmlns:c15="http://schemas.microsoft.com/office/drawing/2012/chart" uri="{CE6537A1-D6FC-4f65-9D91-7224C49458BB}"/>
                <c:ext xmlns:c16="http://schemas.microsoft.com/office/drawing/2014/chart" uri="{C3380CC4-5D6E-409C-BE32-E72D297353CC}">
                  <c16:uniqueId val="{0000000F-3C9B-442D-AD4C-5094CB8C0F96}"/>
                </c:ext>
              </c:extLst>
            </c:dLbl>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'Program-Level Data Entry'!$B$215:$B$222</c:f>
              <c:strCache>
                <c:ptCount val="8"/>
                <c:pt idx="0">
                  <c:v>Discretionary - LOI Request</c:v>
                </c:pt>
                <c:pt idx="1">
                  <c:v>Grants awarded</c:v>
                </c:pt>
                <c:pt idx="2">
                  <c:v>Approved PFCs</c:v>
                </c:pt>
                <c:pt idx="3">
                  <c:v>Approved bonds</c:v>
                </c:pt>
                <c:pt idx="4">
                  <c:v>Future grants</c:v>
                </c:pt>
                <c:pt idx="5">
                  <c:v>Future PFCs</c:v>
                </c:pt>
                <c:pt idx="6">
                  <c:v>Future bonds</c:v>
                </c:pt>
                <c:pt idx="7">
                  <c:v>Other</c:v>
                </c:pt>
              </c:strCache>
            </c:strRef>
          </c:cat>
          <c:val>
            <c:numRef>
              <c:f>'Program-Level Data Entry'!$D$215:$D$222</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0-3C9B-442D-AD4C-5094CB8C0F96}"/>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noFill/>
    <a:ln w="3175">
      <a:solidFill>
        <a:srgbClr val="C0C0C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47625</xdr:rowOff>
    </xdr:from>
    <xdr:to>
      <xdr:col>1</xdr:col>
      <xdr:colOff>275865</xdr:colOff>
      <xdr:row>1</xdr:row>
      <xdr:rowOff>123465</xdr:rowOff>
    </xdr:to>
    <xdr:pic>
      <xdr:nvPicPr>
        <xdr:cNvPr id="2" name="Picture 1" descr="D O T seal">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47625"/>
          <a:ext cx="237765" cy="237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2200</xdr:colOff>
      <xdr:row>0</xdr:row>
      <xdr:rowOff>237765</xdr:rowOff>
    </xdr:to>
    <xdr:pic>
      <xdr:nvPicPr>
        <xdr:cNvPr id="2" name="Picture 1" descr="D O T seal"/>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37765" cy="2377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28574</xdr:colOff>
      <xdr:row>10</xdr:row>
      <xdr:rowOff>19050</xdr:rowOff>
    </xdr:from>
    <xdr:to>
      <xdr:col>4</xdr:col>
      <xdr:colOff>327278</xdr:colOff>
      <xdr:row>26</xdr:row>
      <xdr:rowOff>19050</xdr:rowOff>
    </xdr:to>
    <xdr:graphicFrame macro="">
      <xdr:nvGraphicFramePr>
        <xdr:cNvPr id="204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552450</xdr:colOff>
      <xdr:row>10</xdr:row>
      <xdr:rowOff>19049</xdr:rowOff>
    </xdr:from>
    <xdr:to>
      <xdr:col>13</xdr:col>
      <xdr:colOff>12954</xdr:colOff>
      <xdr:row>26</xdr:row>
      <xdr:rowOff>37718</xdr:rowOff>
    </xdr:to>
    <xdr:graphicFrame macro="">
      <xdr:nvGraphicFramePr>
        <xdr:cNvPr id="2059"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28574</xdr:colOff>
      <xdr:row>27</xdr:row>
      <xdr:rowOff>0</xdr:rowOff>
    </xdr:from>
    <xdr:to>
      <xdr:col>4</xdr:col>
      <xdr:colOff>327278</xdr:colOff>
      <xdr:row>42</xdr:row>
      <xdr:rowOff>95250</xdr:rowOff>
    </xdr:to>
    <xdr:graphicFrame macro="">
      <xdr:nvGraphicFramePr>
        <xdr:cNvPr id="2063"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552450</xdr:colOff>
      <xdr:row>26</xdr:row>
      <xdr:rowOff>133350</xdr:rowOff>
    </xdr:from>
    <xdr:to>
      <xdr:col>13</xdr:col>
      <xdr:colOff>12954</xdr:colOff>
      <xdr:row>42</xdr:row>
      <xdr:rowOff>66294</xdr:rowOff>
    </xdr:to>
    <xdr:graphicFrame macro="">
      <xdr:nvGraphicFramePr>
        <xdr:cNvPr id="2064"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28575</xdr:colOff>
      <xdr:row>43</xdr:row>
      <xdr:rowOff>76200</xdr:rowOff>
    </xdr:from>
    <xdr:to>
      <xdr:col>4</xdr:col>
      <xdr:colOff>327279</xdr:colOff>
      <xdr:row>59</xdr:row>
      <xdr:rowOff>9525</xdr:rowOff>
    </xdr:to>
    <xdr:graphicFrame macro="">
      <xdr:nvGraphicFramePr>
        <xdr:cNvPr id="2065"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542925</xdr:colOff>
      <xdr:row>42</xdr:row>
      <xdr:rowOff>47625</xdr:rowOff>
    </xdr:from>
    <xdr:to>
      <xdr:col>13</xdr:col>
      <xdr:colOff>3429</xdr:colOff>
      <xdr:row>57</xdr:row>
      <xdr:rowOff>142494</xdr:rowOff>
    </xdr:to>
    <xdr:graphicFrame macro="">
      <xdr:nvGraphicFramePr>
        <xdr:cNvPr id="2066" name="Chart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41"/>
  <sheetViews>
    <sheetView showGridLines="0" tabSelected="1" workbookViewId="0">
      <selection activeCell="Q5" sqref="Q5"/>
    </sheetView>
  </sheetViews>
  <sheetFormatPr defaultRowHeight="12.75" x14ac:dyDescent="0.2"/>
  <cols>
    <col min="1" max="1" width="2.42578125" customWidth="1"/>
    <col min="2" max="2" width="5" customWidth="1"/>
    <col min="6" max="6" width="24.5703125" customWidth="1"/>
    <col min="8" max="8" width="13.42578125" customWidth="1"/>
    <col min="9" max="9" width="10.7109375" customWidth="1"/>
  </cols>
  <sheetData>
    <row r="1" spans="2:10" x14ac:dyDescent="0.2">
      <c r="C1" s="373" t="s">
        <v>122</v>
      </c>
      <c r="H1" s="374" t="s">
        <v>123</v>
      </c>
    </row>
    <row r="2" spans="2:10" x14ac:dyDescent="0.2">
      <c r="C2" s="373" t="s">
        <v>124</v>
      </c>
      <c r="H2" s="374" t="s">
        <v>134</v>
      </c>
    </row>
    <row r="3" spans="2:10" ht="39.75" customHeight="1" x14ac:dyDescent="0.2">
      <c r="B3" s="391" t="s">
        <v>113</v>
      </c>
    </row>
    <row r="4" spans="2:10" ht="195.75" customHeight="1" x14ac:dyDescent="0.2">
      <c r="B4" s="396" t="s">
        <v>135</v>
      </c>
      <c r="C4" s="397"/>
      <c r="D4" s="397"/>
      <c r="E4" s="397"/>
      <c r="F4" s="397"/>
      <c r="G4" s="397"/>
      <c r="H4" s="397"/>
      <c r="I4" s="397"/>
    </row>
    <row r="5" spans="2:10" ht="27.75" customHeight="1" x14ac:dyDescent="0.2">
      <c r="B5" s="139" t="s">
        <v>125</v>
      </c>
    </row>
    <row r="6" spans="2:10" ht="27.75" customHeight="1" x14ac:dyDescent="0.2"/>
    <row r="7" spans="2:10" ht="27.75" customHeight="1" thickBot="1" x14ac:dyDescent="0.25"/>
    <row r="8" spans="2:10" ht="24" customHeight="1" thickTop="1" thickBot="1" x14ac:dyDescent="0.25">
      <c r="F8" s="395" t="str">
        <f>HYPERLINK(CONCATENATE("mailto:",$C$39,"?subject=",$C$40,"&amp;body=",$C$41),"Send form by Email")</f>
        <v>Send form by Email</v>
      </c>
      <c r="J8" s="392"/>
    </row>
    <row r="9" spans="2:10" ht="13.5" thickTop="1" x14ac:dyDescent="0.2"/>
    <row r="38" spans="2:3" x14ac:dyDescent="0.2">
      <c r="B38" s="394" t="s">
        <v>129</v>
      </c>
    </row>
    <row r="39" spans="2:3" x14ac:dyDescent="0.2">
      <c r="B39" s="139" t="s">
        <v>130</v>
      </c>
      <c r="C39" s="393" t="s">
        <v>128</v>
      </c>
    </row>
    <row r="40" spans="2:3" x14ac:dyDescent="0.2">
      <c r="B40" s="139" t="s">
        <v>131</v>
      </c>
      <c r="C40" s="393" t="s">
        <v>127</v>
      </c>
    </row>
    <row r="41" spans="2:3" x14ac:dyDescent="0.2">
      <c r="B41" s="139" t="s">
        <v>132</v>
      </c>
      <c r="C41" s="393" t="s">
        <v>133</v>
      </c>
    </row>
  </sheetData>
  <mergeCells count="1">
    <mergeCell ref="B4:I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R226"/>
  <sheetViews>
    <sheetView showGridLines="0" zoomScale="93" zoomScaleNormal="93" workbookViewId="0"/>
  </sheetViews>
  <sheetFormatPr defaultRowHeight="12.75" x14ac:dyDescent="0.2"/>
  <cols>
    <col min="1" max="1" width="3.5703125" customWidth="1"/>
    <col min="2" max="2" width="20.28515625" customWidth="1"/>
    <col min="3" max="3" width="18" customWidth="1"/>
    <col min="4" max="4" width="11.85546875" customWidth="1"/>
    <col min="5" max="5" width="8.85546875" customWidth="1"/>
    <col min="6" max="20" width="14.7109375" customWidth="1"/>
  </cols>
  <sheetData>
    <row r="1" spans="1:20" ht="19.5" customHeight="1" x14ac:dyDescent="0.2"/>
    <row r="2" spans="1:20" x14ac:dyDescent="0.2">
      <c r="A2" s="93" t="s">
        <v>91</v>
      </c>
    </row>
    <row r="3" spans="1:20" x14ac:dyDescent="0.2">
      <c r="A3" s="94" t="s">
        <v>92</v>
      </c>
    </row>
    <row r="4" spans="1:20" ht="30" customHeight="1" x14ac:dyDescent="0.2">
      <c r="A4" s="175" t="s">
        <v>114</v>
      </c>
      <c r="T4" s="20" t="s">
        <v>32</v>
      </c>
    </row>
    <row r="5" spans="1:20" ht="22.5" customHeight="1" x14ac:dyDescent="0.2">
      <c r="A5" s="114" t="s">
        <v>115</v>
      </c>
      <c r="T5" s="20"/>
    </row>
    <row r="6" spans="1:20" ht="60.75" customHeight="1" x14ac:dyDescent="0.2">
      <c r="A6" s="400" t="s">
        <v>90</v>
      </c>
      <c r="B6" s="400"/>
      <c r="C6" s="400"/>
      <c r="D6" s="400"/>
      <c r="E6" s="400"/>
      <c r="F6" s="400"/>
      <c r="G6" s="400"/>
      <c r="H6" s="400"/>
      <c r="I6" s="115"/>
      <c r="J6" s="116"/>
      <c r="K6" s="116"/>
      <c r="L6" s="116"/>
      <c r="M6" s="116"/>
      <c r="N6" s="21"/>
      <c r="O6" s="21"/>
      <c r="P6" s="21"/>
      <c r="Q6" s="21"/>
      <c r="R6" s="21"/>
      <c r="S6" s="21"/>
      <c r="T6" s="21"/>
    </row>
    <row r="7" spans="1:20" ht="15.75" x14ac:dyDescent="0.25">
      <c r="A7" s="91" t="s">
        <v>25</v>
      </c>
      <c r="B7" s="92"/>
      <c r="C7" s="92"/>
      <c r="D7" s="92"/>
      <c r="E7" s="92"/>
    </row>
    <row r="8" spans="1:20" ht="15.75" customHeight="1" x14ac:dyDescent="0.2">
      <c r="A8" s="2">
        <v>1</v>
      </c>
      <c r="B8" s="139" t="s">
        <v>104</v>
      </c>
      <c r="C8" s="398" t="s">
        <v>95</v>
      </c>
      <c r="D8" s="398"/>
      <c r="E8" s="398"/>
    </row>
    <row r="9" spans="1:20" x14ac:dyDescent="0.2">
      <c r="A9" s="2">
        <f>A8+1</f>
        <v>2</v>
      </c>
      <c r="B9" s="139" t="s">
        <v>111</v>
      </c>
      <c r="C9" s="398" t="s">
        <v>96</v>
      </c>
      <c r="D9" s="398"/>
      <c r="E9" s="398"/>
    </row>
    <row r="10" spans="1:20" x14ac:dyDescent="0.2">
      <c r="A10" s="2">
        <f>A9+1</f>
        <v>3</v>
      </c>
      <c r="B10" s="139" t="s">
        <v>110</v>
      </c>
      <c r="C10" s="398" t="s">
        <v>97</v>
      </c>
      <c r="D10" s="398"/>
      <c r="E10" s="398"/>
    </row>
    <row r="11" spans="1:20" x14ac:dyDescent="0.2">
      <c r="A11" s="2">
        <f>A10+1</f>
        <v>4</v>
      </c>
      <c r="B11" s="139" t="s">
        <v>105</v>
      </c>
      <c r="C11" s="398" t="s">
        <v>107</v>
      </c>
      <c r="D11" s="398"/>
      <c r="E11" s="398"/>
    </row>
    <row r="12" spans="1:20" x14ac:dyDescent="0.2">
      <c r="A12" s="2">
        <f>A11+1</f>
        <v>5</v>
      </c>
      <c r="B12" s="139" t="s">
        <v>109</v>
      </c>
      <c r="C12" s="398" t="s">
        <v>108</v>
      </c>
      <c r="D12" s="398"/>
      <c r="E12" s="398"/>
    </row>
    <row r="13" spans="1:20" ht="23.25" customHeight="1" x14ac:dyDescent="0.2">
      <c r="A13" s="79">
        <f>A12+1</f>
        <v>6</v>
      </c>
      <c r="B13" s="140" t="s">
        <v>106</v>
      </c>
      <c r="C13" s="399" t="s">
        <v>98</v>
      </c>
      <c r="D13" s="399"/>
      <c r="E13" s="399"/>
    </row>
    <row r="14" spans="1:20" s="81" customFormat="1" ht="15.95" customHeight="1" x14ac:dyDescent="0.2">
      <c r="A14" s="228" t="s">
        <v>74</v>
      </c>
      <c r="B14" s="229"/>
      <c r="C14" s="230"/>
      <c r="D14" s="230"/>
      <c r="E14" s="230"/>
      <c r="F14" s="230"/>
      <c r="G14" s="230"/>
      <c r="H14" s="230"/>
      <c r="I14" s="230"/>
      <c r="J14" s="230"/>
      <c r="K14" s="230"/>
      <c r="L14" s="230"/>
      <c r="M14" s="230"/>
      <c r="N14" s="230"/>
      <c r="O14" s="230"/>
      <c r="P14" s="230"/>
      <c r="Q14" s="230"/>
      <c r="R14" s="230"/>
      <c r="S14" s="230"/>
      <c r="T14" s="231"/>
    </row>
    <row r="15" spans="1:20" ht="16.5" customHeight="1" x14ac:dyDescent="0.2">
      <c r="A15" s="371" t="s">
        <v>121</v>
      </c>
      <c r="B15" s="370" t="s">
        <v>120</v>
      </c>
      <c r="C15" s="291"/>
      <c r="D15" s="270" t="s">
        <v>35</v>
      </c>
      <c r="E15" s="270" t="s">
        <v>101</v>
      </c>
      <c r="F15" s="271" t="s">
        <v>8</v>
      </c>
      <c r="G15" s="272">
        <v>2020</v>
      </c>
      <c r="H15" s="272">
        <f>G15+1</f>
        <v>2021</v>
      </c>
      <c r="I15" s="272">
        <f t="shared" ref="I15:T15" si="0">H15+1</f>
        <v>2022</v>
      </c>
      <c r="J15" s="272">
        <f t="shared" si="0"/>
        <v>2023</v>
      </c>
      <c r="K15" s="272">
        <f t="shared" si="0"/>
        <v>2024</v>
      </c>
      <c r="L15" s="272">
        <f t="shared" si="0"/>
        <v>2025</v>
      </c>
      <c r="M15" s="272">
        <f t="shared" si="0"/>
        <v>2026</v>
      </c>
      <c r="N15" s="272">
        <f t="shared" si="0"/>
        <v>2027</v>
      </c>
      <c r="O15" s="272">
        <f t="shared" si="0"/>
        <v>2028</v>
      </c>
      <c r="P15" s="272">
        <f t="shared" si="0"/>
        <v>2029</v>
      </c>
      <c r="Q15" s="272">
        <f t="shared" si="0"/>
        <v>2030</v>
      </c>
      <c r="R15" s="272">
        <f t="shared" si="0"/>
        <v>2031</v>
      </c>
      <c r="S15" s="272">
        <f t="shared" si="0"/>
        <v>2032</v>
      </c>
      <c r="T15" s="273">
        <f t="shared" si="0"/>
        <v>2033</v>
      </c>
    </row>
    <row r="16" spans="1:20" x14ac:dyDescent="0.2">
      <c r="A16" s="233">
        <f>A13+1</f>
        <v>7</v>
      </c>
      <c r="B16" s="15" t="s">
        <v>62</v>
      </c>
      <c r="C16" s="292"/>
      <c r="D16" s="293">
        <f t="shared" ref="D16:D25" si="1">SUM(F16:T16)</f>
        <v>0</v>
      </c>
      <c r="E16" s="185" t="str">
        <f t="shared" ref="E16:E25" si="2">IF($D$63&gt;0,D16/$D$63,"n/a")</f>
        <v>n/a</v>
      </c>
      <c r="F16" s="375"/>
      <c r="G16" s="375"/>
      <c r="H16" s="375"/>
      <c r="I16" s="375"/>
      <c r="J16" s="375"/>
      <c r="K16" s="375"/>
      <c r="L16" s="375"/>
      <c r="M16" s="375"/>
      <c r="N16" s="375"/>
      <c r="O16" s="375"/>
      <c r="P16" s="375"/>
      <c r="Q16" s="375"/>
      <c r="R16" s="375"/>
      <c r="S16" s="375"/>
      <c r="T16" s="376"/>
    </row>
    <row r="17" spans="1:20" x14ac:dyDescent="0.2">
      <c r="A17" s="234">
        <f t="shared" ref="A17:A24" si="3">A16+1</f>
        <v>8</v>
      </c>
      <c r="B17" s="17" t="s">
        <v>0</v>
      </c>
      <c r="C17" s="294"/>
      <c r="D17" s="295">
        <f t="shared" si="1"/>
        <v>0</v>
      </c>
      <c r="E17" s="176" t="str">
        <f t="shared" si="2"/>
        <v>n/a</v>
      </c>
      <c r="F17" s="377"/>
      <c r="G17" s="377"/>
      <c r="H17" s="377"/>
      <c r="I17" s="377"/>
      <c r="J17" s="377"/>
      <c r="K17" s="377"/>
      <c r="L17" s="377"/>
      <c r="M17" s="377"/>
      <c r="N17" s="377"/>
      <c r="O17" s="377"/>
      <c r="P17" s="377"/>
      <c r="Q17" s="377"/>
      <c r="R17" s="377"/>
      <c r="S17" s="377"/>
      <c r="T17" s="378"/>
    </row>
    <row r="18" spans="1:20" x14ac:dyDescent="0.2">
      <c r="A18" s="234">
        <f t="shared" si="3"/>
        <v>9</v>
      </c>
      <c r="B18" s="17" t="s">
        <v>1</v>
      </c>
      <c r="C18" s="296" t="s">
        <v>103</v>
      </c>
      <c r="D18" s="295">
        <f t="shared" si="1"/>
        <v>0</v>
      </c>
      <c r="E18" s="176" t="str">
        <f t="shared" si="2"/>
        <v>n/a</v>
      </c>
      <c r="F18" s="377"/>
      <c r="G18" s="377"/>
      <c r="H18" s="377"/>
      <c r="I18" s="377"/>
      <c r="J18" s="377"/>
      <c r="K18" s="377"/>
      <c r="L18" s="377"/>
      <c r="M18" s="377"/>
      <c r="N18" s="377"/>
      <c r="O18" s="377"/>
      <c r="P18" s="377"/>
      <c r="Q18" s="377"/>
      <c r="R18" s="377"/>
      <c r="S18" s="377"/>
      <c r="T18" s="378"/>
    </row>
    <row r="19" spans="1:20" x14ac:dyDescent="0.2">
      <c r="A19" s="234">
        <f t="shared" si="3"/>
        <v>10</v>
      </c>
      <c r="B19" s="17" t="s">
        <v>1</v>
      </c>
      <c r="C19" s="296" t="s">
        <v>103</v>
      </c>
      <c r="D19" s="295">
        <f t="shared" si="1"/>
        <v>0</v>
      </c>
      <c r="E19" s="176" t="str">
        <f t="shared" si="2"/>
        <v>n/a</v>
      </c>
      <c r="F19" s="377"/>
      <c r="G19" s="377"/>
      <c r="H19" s="377"/>
      <c r="I19" s="377"/>
      <c r="J19" s="377"/>
      <c r="K19" s="377"/>
      <c r="L19" s="377"/>
      <c r="M19" s="377"/>
      <c r="N19" s="377"/>
      <c r="O19" s="377"/>
      <c r="P19" s="377"/>
      <c r="Q19" s="377"/>
      <c r="R19" s="377"/>
      <c r="S19" s="377"/>
      <c r="T19" s="378"/>
    </row>
    <row r="20" spans="1:20" x14ac:dyDescent="0.2">
      <c r="A20" s="234">
        <f t="shared" si="3"/>
        <v>11</v>
      </c>
      <c r="B20" s="17" t="s">
        <v>1</v>
      </c>
      <c r="C20" s="296" t="s">
        <v>103</v>
      </c>
      <c r="D20" s="295">
        <f t="shared" si="1"/>
        <v>0</v>
      </c>
      <c r="E20" s="176" t="str">
        <f t="shared" si="2"/>
        <v>n/a</v>
      </c>
      <c r="F20" s="377"/>
      <c r="G20" s="377"/>
      <c r="H20" s="377"/>
      <c r="I20" s="377"/>
      <c r="J20" s="377"/>
      <c r="K20" s="377"/>
      <c r="L20" s="377"/>
      <c r="M20" s="377"/>
      <c r="N20" s="377"/>
      <c r="O20" s="377"/>
      <c r="P20" s="377"/>
      <c r="Q20" s="377"/>
      <c r="R20" s="377"/>
      <c r="S20" s="377"/>
      <c r="T20" s="378"/>
    </row>
    <row r="21" spans="1:20" x14ac:dyDescent="0.2">
      <c r="A21" s="234">
        <f t="shared" si="3"/>
        <v>12</v>
      </c>
      <c r="B21" s="17" t="s">
        <v>1</v>
      </c>
      <c r="C21" s="296" t="s">
        <v>103</v>
      </c>
      <c r="D21" s="295">
        <f t="shared" si="1"/>
        <v>0</v>
      </c>
      <c r="E21" s="176" t="str">
        <f t="shared" si="2"/>
        <v>n/a</v>
      </c>
      <c r="F21" s="377"/>
      <c r="G21" s="377"/>
      <c r="H21" s="377"/>
      <c r="I21" s="377"/>
      <c r="J21" s="377"/>
      <c r="K21" s="377"/>
      <c r="L21" s="377"/>
      <c r="M21" s="377"/>
      <c r="N21" s="377"/>
      <c r="O21" s="377"/>
      <c r="P21" s="377"/>
      <c r="Q21" s="377"/>
      <c r="R21" s="377"/>
      <c r="S21" s="377"/>
      <c r="T21" s="378"/>
    </row>
    <row r="22" spans="1:20" x14ac:dyDescent="0.2">
      <c r="A22" s="234">
        <f t="shared" si="3"/>
        <v>13</v>
      </c>
      <c r="B22" s="17" t="s">
        <v>4</v>
      </c>
      <c r="C22" s="294"/>
      <c r="D22" s="295">
        <f t="shared" si="1"/>
        <v>0</v>
      </c>
      <c r="E22" s="176" t="str">
        <f t="shared" si="2"/>
        <v>n/a</v>
      </c>
      <c r="F22" s="377"/>
      <c r="G22" s="377"/>
      <c r="H22" s="377"/>
      <c r="I22" s="377"/>
      <c r="J22" s="377"/>
      <c r="K22" s="377"/>
      <c r="L22" s="377"/>
      <c r="M22" s="377"/>
      <c r="N22" s="377"/>
      <c r="O22" s="377"/>
      <c r="P22" s="377"/>
      <c r="Q22" s="377"/>
      <c r="R22" s="377"/>
      <c r="S22" s="377"/>
      <c r="T22" s="378"/>
    </row>
    <row r="23" spans="1:20" x14ac:dyDescent="0.2">
      <c r="A23" s="234">
        <f t="shared" si="3"/>
        <v>14</v>
      </c>
      <c r="B23" s="17" t="s">
        <v>3</v>
      </c>
      <c r="C23" s="294"/>
      <c r="D23" s="295">
        <f t="shared" si="1"/>
        <v>0</v>
      </c>
      <c r="E23" s="176" t="str">
        <f t="shared" si="2"/>
        <v>n/a</v>
      </c>
      <c r="F23" s="377"/>
      <c r="G23" s="377"/>
      <c r="H23" s="377"/>
      <c r="I23" s="377"/>
      <c r="J23" s="377"/>
      <c r="K23" s="377"/>
      <c r="L23" s="377"/>
      <c r="M23" s="377"/>
      <c r="N23" s="377"/>
      <c r="O23" s="377"/>
      <c r="P23" s="377"/>
      <c r="Q23" s="377"/>
      <c r="R23" s="377"/>
      <c r="S23" s="377"/>
      <c r="T23" s="378"/>
    </row>
    <row r="24" spans="1:20" x14ac:dyDescent="0.2">
      <c r="A24" s="234">
        <f t="shared" si="3"/>
        <v>15</v>
      </c>
      <c r="B24" s="17" t="s">
        <v>2</v>
      </c>
      <c r="C24" s="294"/>
      <c r="D24" s="295">
        <f t="shared" si="1"/>
        <v>0</v>
      </c>
      <c r="E24" s="176" t="str">
        <f t="shared" si="2"/>
        <v>n/a</v>
      </c>
      <c r="F24" s="377"/>
      <c r="G24" s="377"/>
      <c r="H24" s="377"/>
      <c r="I24" s="377"/>
      <c r="J24" s="377"/>
      <c r="K24" s="377"/>
      <c r="L24" s="377"/>
      <c r="M24" s="377"/>
      <c r="N24" s="377"/>
      <c r="O24" s="377"/>
      <c r="P24" s="377"/>
      <c r="Q24" s="377"/>
      <c r="R24" s="377"/>
      <c r="S24" s="377"/>
      <c r="T24" s="378"/>
    </row>
    <row r="25" spans="1:20" x14ac:dyDescent="0.2">
      <c r="A25" s="235">
        <f>A24+1</f>
        <v>16</v>
      </c>
      <c r="B25" s="18" t="s">
        <v>5</v>
      </c>
      <c r="C25" s="297"/>
      <c r="D25" s="298">
        <f t="shared" si="1"/>
        <v>0</v>
      </c>
      <c r="E25" s="177" t="str">
        <f t="shared" si="2"/>
        <v>n/a</v>
      </c>
      <c r="F25" s="379"/>
      <c r="G25" s="379"/>
      <c r="H25" s="379"/>
      <c r="I25" s="379"/>
      <c r="J25" s="379"/>
      <c r="K25" s="379"/>
      <c r="L25" s="379"/>
      <c r="M25" s="379"/>
      <c r="N25" s="379"/>
      <c r="O25" s="379"/>
      <c r="P25" s="379"/>
      <c r="Q25" s="379"/>
      <c r="R25" s="379"/>
      <c r="S25" s="379"/>
      <c r="T25" s="380"/>
    </row>
    <row r="26" spans="1:20" ht="17.100000000000001" customHeight="1" x14ac:dyDescent="0.2">
      <c r="A26" s="236"/>
      <c r="B26" s="191" t="s">
        <v>6</v>
      </c>
      <c r="C26" s="225"/>
      <c r="D26" s="365">
        <f>SUM(D16:D25)</f>
        <v>0</v>
      </c>
      <c r="E26" s="224" t="str">
        <f>IF($D$26&gt;0,D26/$D$26,"n/a")</f>
        <v>n/a</v>
      </c>
      <c r="F26" s="218">
        <f t="shared" ref="F26:T26" si="4">SUM(F16:F25)</f>
        <v>0</v>
      </c>
      <c r="G26" s="218">
        <f t="shared" si="4"/>
        <v>0</v>
      </c>
      <c r="H26" s="218">
        <f t="shared" si="4"/>
        <v>0</v>
      </c>
      <c r="I26" s="218">
        <f t="shared" si="4"/>
        <v>0</v>
      </c>
      <c r="J26" s="218">
        <f t="shared" si="4"/>
        <v>0</v>
      </c>
      <c r="K26" s="218">
        <f t="shared" si="4"/>
        <v>0</v>
      </c>
      <c r="L26" s="218">
        <f t="shared" si="4"/>
        <v>0</v>
      </c>
      <c r="M26" s="218">
        <f t="shared" si="4"/>
        <v>0</v>
      </c>
      <c r="N26" s="218">
        <f t="shared" si="4"/>
        <v>0</v>
      </c>
      <c r="O26" s="218">
        <f t="shared" si="4"/>
        <v>0</v>
      </c>
      <c r="P26" s="218">
        <f t="shared" si="4"/>
        <v>0</v>
      </c>
      <c r="Q26" s="218">
        <f t="shared" si="4"/>
        <v>0</v>
      </c>
      <c r="R26" s="218">
        <f t="shared" si="4"/>
        <v>0</v>
      </c>
      <c r="S26" s="218">
        <f t="shared" si="4"/>
        <v>0</v>
      </c>
      <c r="T26" s="366">
        <f t="shared" si="4"/>
        <v>0</v>
      </c>
    </row>
    <row r="27" spans="1:20" ht="20.25" customHeight="1" x14ac:dyDescent="0.2">
      <c r="A27" s="13"/>
      <c r="B27" s="172" t="s">
        <v>30</v>
      </c>
      <c r="C27" s="171"/>
      <c r="D27" s="265"/>
      <c r="E27" s="266"/>
      <c r="F27" s="218">
        <f>F26</f>
        <v>0</v>
      </c>
      <c r="G27" s="221">
        <f t="shared" ref="G27:T27" si="5">IF(G26&gt;0,F27+G26,0)</f>
        <v>0</v>
      </c>
      <c r="H27" s="221">
        <f t="shared" si="5"/>
        <v>0</v>
      </c>
      <c r="I27" s="221">
        <f t="shared" si="5"/>
        <v>0</v>
      </c>
      <c r="J27" s="221">
        <f t="shared" si="5"/>
        <v>0</v>
      </c>
      <c r="K27" s="221">
        <f t="shared" si="5"/>
        <v>0</v>
      </c>
      <c r="L27" s="221">
        <f t="shared" si="5"/>
        <v>0</v>
      </c>
      <c r="M27" s="221">
        <f t="shared" si="5"/>
        <v>0</v>
      </c>
      <c r="N27" s="221">
        <f t="shared" si="5"/>
        <v>0</v>
      </c>
      <c r="O27" s="221">
        <f t="shared" si="5"/>
        <v>0</v>
      </c>
      <c r="P27" s="221">
        <f t="shared" si="5"/>
        <v>0</v>
      </c>
      <c r="Q27" s="221">
        <f t="shared" si="5"/>
        <v>0</v>
      </c>
      <c r="R27" s="221">
        <f t="shared" si="5"/>
        <v>0</v>
      </c>
      <c r="S27" s="221">
        <f t="shared" si="5"/>
        <v>0</v>
      </c>
      <c r="T27" s="222">
        <f t="shared" si="5"/>
        <v>0</v>
      </c>
    </row>
    <row r="28" spans="1:20" ht="15.95" customHeight="1" x14ac:dyDescent="0.25">
      <c r="A28" s="228" t="s">
        <v>75</v>
      </c>
      <c r="B28" s="237"/>
      <c r="C28" s="238"/>
      <c r="D28" s="238"/>
      <c r="E28" s="238"/>
      <c r="F28" s="238"/>
      <c r="G28" s="238"/>
      <c r="H28" s="238"/>
      <c r="I28" s="238"/>
      <c r="J28" s="238"/>
      <c r="K28" s="238"/>
      <c r="L28" s="238"/>
      <c r="M28" s="238"/>
      <c r="N28" s="238"/>
      <c r="O28" s="238"/>
      <c r="P28" s="238"/>
      <c r="Q28" s="238"/>
      <c r="R28" s="238"/>
      <c r="S28" s="238"/>
      <c r="T28" s="239"/>
    </row>
    <row r="29" spans="1:20" ht="18" customHeight="1" x14ac:dyDescent="0.2">
      <c r="A29" s="240"/>
      <c r="B29" s="174" t="s">
        <v>24</v>
      </c>
      <c r="C29" s="323"/>
      <c r="D29" s="260" t="s">
        <v>35</v>
      </c>
      <c r="E29" s="270" t="s">
        <v>101</v>
      </c>
      <c r="F29" s="274" t="str">
        <f>$F$15</f>
        <v>Prior Years</v>
      </c>
      <c r="G29" s="275">
        <f>$G$15</f>
        <v>2020</v>
      </c>
      <c r="H29" s="275">
        <f>$H$15</f>
        <v>2021</v>
      </c>
      <c r="I29" s="275">
        <f>$I$15</f>
        <v>2022</v>
      </c>
      <c r="J29" s="275">
        <f>$J$15</f>
        <v>2023</v>
      </c>
      <c r="K29" s="275">
        <f>$K$15</f>
        <v>2024</v>
      </c>
      <c r="L29" s="275">
        <f>$L$15</f>
        <v>2025</v>
      </c>
      <c r="M29" s="275">
        <f>$M$15</f>
        <v>2026</v>
      </c>
      <c r="N29" s="275">
        <f>$N$15</f>
        <v>2027</v>
      </c>
      <c r="O29" s="275">
        <f>$O$15</f>
        <v>2028</v>
      </c>
      <c r="P29" s="275">
        <f>$P$15</f>
        <v>2029</v>
      </c>
      <c r="Q29" s="275">
        <f>$Q$15</f>
        <v>2030</v>
      </c>
      <c r="R29" s="275">
        <f>$R$15</f>
        <v>2031</v>
      </c>
      <c r="S29" s="275">
        <f>$S$15</f>
        <v>2032</v>
      </c>
      <c r="T29" s="276">
        <f>$T$15</f>
        <v>2033</v>
      </c>
    </row>
    <row r="30" spans="1:20" x14ac:dyDescent="0.2">
      <c r="A30" s="233">
        <f>A25+1</f>
        <v>17</v>
      </c>
      <c r="B30" s="15" t="s">
        <v>44</v>
      </c>
      <c r="C30" s="303"/>
      <c r="D30" s="293">
        <f t="shared" ref="D30:D42" si="6">SUM(F30:T30)</f>
        <v>0</v>
      </c>
      <c r="E30" s="299" t="str">
        <f t="shared" ref="E30:E43" si="7">IF($D$63&gt;0,D30/$D$63,"n/a")</f>
        <v>n/a</v>
      </c>
      <c r="F30" s="381"/>
      <c r="G30" s="381"/>
      <c r="H30" s="381"/>
      <c r="I30" s="381"/>
      <c r="J30" s="381"/>
      <c r="K30" s="381"/>
      <c r="L30" s="381"/>
      <c r="M30" s="381"/>
      <c r="N30" s="381"/>
      <c r="O30" s="381"/>
      <c r="P30" s="381"/>
      <c r="Q30" s="381"/>
      <c r="R30" s="381"/>
      <c r="S30" s="381"/>
      <c r="T30" s="382"/>
    </row>
    <row r="31" spans="1:20" x14ac:dyDescent="0.2">
      <c r="A31" s="241">
        <f>A30+1</f>
        <v>18</v>
      </c>
      <c r="B31" s="16" t="s">
        <v>45</v>
      </c>
      <c r="C31" s="303"/>
      <c r="D31" s="295">
        <f t="shared" si="6"/>
        <v>0</v>
      </c>
      <c r="E31" s="300" t="str">
        <f t="shared" si="7"/>
        <v>n/a</v>
      </c>
      <c r="F31" s="383"/>
      <c r="G31" s="383"/>
      <c r="H31" s="383"/>
      <c r="I31" s="383"/>
      <c r="J31" s="383"/>
      <c r="K31" s="383"/>
      <c r="L31" s="383"/>
      <c r="M31" s="383"/>
      <c r="N31" s="383"/>
      <c r="O31" s="383"/>
      <c r="P31" s="383"/>
      <c r="Q31" s="383"/>
      <c r="R31" s="383"/>
      <c r="S31" s="383"/>
      <c r="T31" s="384"/>
    </row>
    <row r="32" spans="1:20" x14ac:dyDescent="0.2">
      <c r="A32" s="241">
        <f t="shared" ref="A32:A41" si="8">A31+1</f>
        <v>19</v>
      </c>
      <c r="B32" s="17" t="s">
        <v>52</v>
      </c>
      <c r="C32" s="294"/>
      <c r="D32" s="295">
        <f t="shared" si="6"/>
        <v>0</v>
      </c>
      <c r="E32" s="300" t="str">
        <f t="shared" si="7"/>
        <v>n/a</v>
      </c>
      <c r="F32" s="383"/>
      <c r="G32" s="383"/>
      <c r="H32" s="383"/>
      <c r="I32" s="383"/>
      <c r="J32" s="383"/>
      <c r="K32" s="383"/>
      <c r="L32" s="383"/>
      <c r="M32" s="383"/>
      <c r="N32" s="383"/>
      <c r="O32" s="383"/>
      <c r="P32" s="383"/>
      <c r="Q32" s="383"/>
      <c r="R32" s="383"/>
      <c r="S32" s="383"/>
      <c r="T32" s="384"/>
    </row>
    <row r="33" spans="1:20" x14ac:dyDescent="0.2">
      <c r="A33" s="241">
        <f t="shared" si="8"/>
        <v>20</v>
      </c>
      <c r="B33" s="17" t="s">
        <v>46</v>
      </c>
      <c r="C33" s="304"/>
      <c r="D33" s="295">
        <f t="shared" si="6"/>
        <v>0</v>
      </c>
      <c r="E33" s="300" t="str">
        <f t="shared" si="7"/>
        <v>n/a</v>
      </c>
      <c r="F33" s="383"/>
      <c r="G33" s="383"/>
      <c r="H33" s="383"/>
      <c r="I33" s="383"/>
      <c r="J33" s="383"/>
      <c r="K33" s="383"/>
      <c r="L33" s="383"/>
      <c r="M33" s="383"/>
      <c r="N33" s="383"/>
      <c r="O33" s="383"/>
      <c r="P33" s="383"/>
      <c r="Q33" s="383"/>
      <c r="R33" s="383"/>
      <c r="S33" s="383"/>
      <c r="T33" s="384"/>
    </row>
    <row r="34" spans="1:20" x14ac:dyDescent="0.2">
      <c r="A34" s="241">
        <f t="shared" si="8"/>
        <v>21</v>
      </c>
      <c r="B34" s="17" t="s">
        <v>47</v>
      </c>
      <c r="C34" s="304"/>
      <c r="D34" s="295">
        <f t="shared" si="6"/>
        <v>0</v>
      </c>
      <c r="E34" s="300" t="str">
        <f t="shared" si="7"/>
        <v>n/a</v>
      </c>
      <c r="F34" s="383"/>
      <c r="G34" s="383"/>
      <c r="H34" s="383"/>
      <c r="I34" s="383"/>
      <c r="J34" s="383"/>
      <c r="K34" s="383"/>
      <c r="L34" s="383"/>
      <c r="M34" s="383"/>
      <c r="N34" s="383"/>
      <c r="O34" s="383"/>
      <c r="P34" s="383"/>
      <c r="Q34" s="383"/>
      <c r="R34" s="383"/>
      <c r="S34" s="383"/>
      <c r="T34" s="384"/>
    </row>
    <row r="35" spans="1:20" x14ac:dyDescent="0.2">
      <c r="A35" s="241">
        <f t="shared" si="8"/>
        <v>22</v>
      </c>
      <c r="B35" s="17" t="s">
        <v>48</v>
      </c>
      <c r="C35" s="304"/>
      <c r="D35" s="295">
        <f t="shared" si="6"/>
        <v>0</v>
      </c>
      <c r="E35" s="300" t="str">
        <f t="shared" si="7"/>
        <v>n/a</v>
      </c>
      <c r="F35" s="383"/>
      <c r="G35" s="383"/>
      <c r="H35" s="383"/>
      <c r="I35" s="383"/>
      <c r="J35" s="383"/>
      <c r="K35" s="383"/>
      <c r="L35" s="383"/>
      <c r="M35" s="383"/>
      <c r="N35" s="383"/>
      <c r="O35" s="383"/>
      <c r="P35" s="383"/>
      <c r="Q35" s="383"/>
      <c r="R35" s="383"/>
      <c r="S35" s="383"/>
      <c r="T35" s="384"/>
    </row>
    <row r="36" spans="1:20" x14ac:dyDescent="0.2">
      <c r="A36" s="241">
        <f t="shared" si="8"/>
        <v>23</v>
      </c>
      <c r="B36" s="17" t="s">
        <v>49</v>
      </c>
      <c r="C36" s="304"/>
      <c r="D36" s="295">
        <f t="shared" si="6"/>
        <v>0</v>
      </c>
      <c r="E36" s="300" t="str">
        <f t="shared" si="7"/>
        <v>n/a</v>
      </c>
      <c r="F36" s="383"/>
      <c r="G36" s="383"/>
      <c r="H36" s="383"/>
      <c r="I36" s="383"/>
      <c r="J36" s="383"/>
      <c r="K36" s="383"/>
      <c r="L36" s="383"/>
      <c r="M36" s="383"/>
      <c r="N36" s="383"/>
      <c r="O36" s="383"/>
      <c r="P36" s="383"/>
      <c r="Q36" s="383"/>
      <c r="R36" s="383"/>
      <c r="S36" s="383"/>
      <c r="T36" s="384"/>
    </row>
    <row r="37" spans="1:20" x14ac:dyDescent="0.2">
      <c r="A37" s="241">
        <f t="shared" si="8"/>
        <v>24</v>
      </c>
      <c r="B37" s="17" t="s">
        <v>50</v>
      </c>
      <c r="C37" s="304"/>
      <c r="D37" s="295">
        <f t="shared" si="6"/>
        <v>0</v>
      </c>
      <c r="E37" s="300" t="str">
        <f t="shared" si="7"/>
        <v>n/a</v>
      </c>
      <c r="F37" s="383"/>
      <c r="G37" s="383"/>
      <c r="H37" s="383"/>
      <c r="I37" s="383"/>
      <c r="J37" s="383"/>
      <c r="K37" s="383"/>
      <c r="L37" s="383"/>
      <c r="M37" s="383"/>
      <c r="N37" s="383"/>
      <c r="O37" s="383"/>
      <c r="P37" s="383"/>
      <c r="Q37" s="383"/>
      <c r="R37" s="383"/>
      <c r="S37" s="383"/>
      <c r="T37" s="384"/>
    </row>
    <row r="38" spans="1:20" x14ac:dyDescent="0.2">
      <c r="A38" s="241">
        <f t="shared" si="8"/>
        <v>25</v>
      </c>
      <c r="B38" s="17" t="s">
        <v>51</v>
      </c>
      <c r="C38" s="305"/>
      <c r="D38" s="295">
        <f t="shared" si="6"/>
        <v>0</v>
      </c>
      <c r="E38" s="300" t="str">
        <f t="shared" si="7"/>
        <v>n/a</v>
      </c>
      <c r="F38" s="383"/>
      <c r="G38" s="383"/>
      <c r="H38" s="383"/>
      <c r="I38" s="383"/>
      <c r="J38" s="383"/>
      <c r="K38" s="383"/>
      <c r="L38" s="383"/>
      <c r="M38" s="383"/>
      <c r="N38" s="383"/>
      <c r="O38" s="383"/>
      <c r="P38" s="383"/>
      <c r="Q38" s="383"/>
      <c r="R38" s="383"/>
      <c r="S38" s="383"/>
      <c r="T38" s="384"/>
    </row>
    <row r="39" spans="1:20" x14ac:dyDescent="0.2">
      <c r="A39" s="241">
        <f t="shared" si="8"/>
        <v>26</v>
      </c>
      <c r="B39" s="19" t="s">
        <v>56</v>
      </c>
      <c r="C39" s="305"/>
      <c r="D39" s="295">
        <f t="shared" si="6"/>
        <v>0</v>
      </c>
      <c r="E39" s="300" t="str">
        <f t="shared" si="7"/>
        <v>n/a</v>
      </c>
      <c r="F39" s="383"/>
      <c r="G39" s="383"/>
      <c r="H39" s="383"/>
      <c r="I39" s="383"/>
      <c r="J39" s="383"/>
      <c r="K39" s="383"/>
      <c r="L39" s="383"/>
      <c r="M39" s="383"/>
      <c r="N39" s="383"/>
      <c r="O39" s="383"/>
      <c r="P39" s="383"/>
      <c r="Q39" s="383"/>
      <c r="R39" s="383"/>
      <c r="S39" s="383"/>
      <c r="T39" s="384"/>
    </row>
    <row r="40" spans="1:20" x14ac:dyDescent="0.2">
      <c r="A40" s="241">
        <f t="shared" si="8"/>
        <v>27</v>
      </c>
      <c r="B40" s="19" t="s">
        <v>57</v>
      </c>
      <c r="C40" s="305"/>
      <c r="D40" s="295">
        <f t="shared" si="6"/>
        <v>0</v>
      </c>
      <c r="E40" s="300" t="str">
        <f t="shared" si="7"/>
        <v>n/a</v>
      </c>
      <c r="F40" s="383"/>
      <c r="G40" s="383"/>
      <c r="H40" s="383"/>
      <c r="I40" s="383"/>
      <c r="J40" s="383"/>
      <c r="K40" s="383"/>
      <c r="L40" s="383"/>
      <c r="M40" s="383"/>
      <c r="N40" s="383"/>
      <c r="O40" s="383"/>
      <c r="P40" s="383"/>
      <c r="Q40" s="383"/>
      <c r="R40" s="383"/>
      <c r="S40" s="383"/>
      <c r="T40" s="384"/>
    </row>
    <row r="41" spans="1:20" x14ac:dyDescent="0.2">
      <c r="A41" s="241">
        <f t="shared" si="8"/>
        <v>28</v>
      </c>
      <c r="B41" s="19" t="s">
        <v>54</v>
      </c>
      <c r="C41" s="305"/>
      <c r="D41" s="295">
        <f t="shared" si="6"/>
        <v>0</v>
      </c>
      <c r="E41" s="300" t="str">
        <f t="shared" si="7"/>
        <v>n/a</v>
      </c>
      <c r="F41" s="383"/>
      <c r="G41" s="383"/>
      <c r="H41" s="383"/>
      <c r="I41" s="383"/>
      <c r="J41" s="383"/>
      <c r="K41" s="383"/>
      <c r="L41" s="383"/>
      <c r="M41" s="383"/>
      <c r="N41" s="383"/>
      <c r="O41" s="383"/>
      <c r="P41" s="383"/>
      <c r="Q41" s="383"/>
      <c r="R41" s="383"/>
      <c r="S41" s="383"/>
      <c r="T41" s="384"/>
    </row>
    <row r="42" spans="1:20" x14ac:dyDescent="0.2">
      <c r="A42" s="235">
        <f>A41+1</f>
        <v>29</v>
      </c>
      <c r="B42" s="18" t="s">
        <v>55</v>
      </c>
      <c r="C42" s="305"/>
      <c r="D42" s="327">
        <f t="shared" si="6"/>
        <v>0</v>
      </c>
      <c r="E42" s="301" t="str">
        <f t="shared" si="7"/>
        <v>n/a</v>
      </c>
      <c r="F42" s="385"/>
      <c r="G42" s="385"/>
      <c r="H42" s="385"/>
      <c r="I42" s="385"/>
      <c r="J42" s="385"/>
      <c r="K42" s="385"/>
      <c r="L42" s="385"/>
      <c r="M42" s="385"/>
      <c r="N42" s="385"/>
      <c r="O42" s="385"/>
      <c r="P42" s="385"/>
      <c r="Q42" s="385"/>
      <c r="R42" s="385"/>
      <c r="S42" s="385"/>
      <c r="T42" s="386"/>
    </row>
    <row r="43" spans="1:20" ht="18" customHeight="1" thickBot="1" x14ac:dyDescent="0.25">
      <c r="A43" s="277"/>
      <c r="B43" s="143" t="s">
        <v>64</v>
      </c>
      <c r="C43" s="330"/>
      <c r="D43" s="329">
        <f>SUM(D30:D42)</f>
        <v>0</v>
      </c>
      <c r="E43" s="348" t="str">
        <f t="shared" si="7"/>
        <v>n/a</v>
      </c>
      <c r="F43" s="349">
        <f>SUM(F30:F42)</f>
        <v>0</v>
      </c>
      <c r="G43" s="216">
        <f>SUM(G30:G42)</f>
        <v>0</v>
      </c>
      <c r="H43" s="216">
        <f>SUM(H30:H42)</f>
        <v>0</v>
      </c>
      <c r="I43" s="216">
        <f>SUM(I30:I42)</f>
        <v>0</v>
      </c>
      <c r="J43" s="216">
        <f t="shared" ref="J43:T43" si="9">SUM(J30:J42)</f>
        <v>0</v>
      </c>
      <c r="K43" s="216">
        <f t="shared" si="9"/>
        <v>0</v>
      </c>
      <c r="L43" s="216">
        <f t="shared" si="9"/>
        <v>0</v>
      </c>
      <c r="M43" s="216">
        <f t="shared" si="9"/>
        <v>0</v>
      </c>
      <c r="N43" s="216">
        <f t="shared" si="9"/>
        <v>0</v>
      </c>
      <c r="O43" s="216">
        <f t="shared" si="9"/>
        <v>0</v>
      </c>
      <c r="P43" s="216">
        <f t="shared" si="9"/>
        <v>0</v>
      </c>
      <c r="Q43" s="216">
        <f t="shared" si="9"/>
        <v>0</v>
      </c>
      <c r="R43" s="216">
        <f t="shared" si="9"/>
        <v>0</v>
      </c>
      <c r="S43" s="216">
        <f t="shared" si="9"/>
        <v>0</v>
      </c>
      <c r="T43" s="217">
        <f t="shared" si="9"/>
        <v>0</v>
      </c>
    </row>
    <row r="44" spans="1:20" ht="19.5" customHeight="1" x14ac:dyDescent="0.2">
      <c r="A44" s="278"/>
      <c r="B44" s="279" t="s">
        <v>22</v>
      </c>
      <c r="C44" s="302"/>
      <c r="D44" s="308" t="s">
        <v>35</v>
      </c>
      <c r="E44" s="315" t="s">
        <v>101</v>
      </c>
      <c r="F44" s="331" t="str">
        <f>$F$15</f>
        <v>Prior Years</v>
      </c>
      <c r="G44" s="283">
        <f>$G$15</f>
        <v>2020</v>
      </c>
      <c r="H44" s="283">
        <f>$H$15</f>
        <v>2021</v>
      </c>
      <c r="I44" s="283">
        <f>$I$15</f>
        <v>2022</v>
      </c>
      <c r="J44" s="283">
        <f>$J$15</f>
        <v>2023</v>
      </c>
      <c r="K44" s="283">
        <f>$K$15</f>
        <v>2024</v>
      </c>
      <c r="L44" s="283">
        <f>$L$15</f>
        <v>2025</v>
      </c>
      <c r="M44" s="283">
        <f>$M$15</f>
        <v>2026</v>
      </c>
      <c r="N44" s="283">
        <f>$N$15</f>
        <v>2027</v>
      </c>
      <c r="O44" s="283">
        <f>$O$15</f>
        <v>2028</v>
      </c>
      <c r="P44" s="283">
        <f>$P$15</f>
        <v>2029</v>
      </c>
      <c r="Q44" s="283">
        <f>$Q$15</f>
        <v>2030</v>
      </c>
      <c r="R44" s="283">
        <f>$R$15</f>
        <v>2031</v>
      </c>
      <c r="S44" s="283">
        <f>$S$15</f>
        <v>2032</v>
      </c>
      <c r="T44" s="283">
        <f>$T$15</f>
        <v>2033</v>
      </c>
    </row>
    <row r="45" spans="1:20" x14ac:dyDescent="0.2">
      <c r="A45" s="233">
        <f>A42+1</f>
        <v>30</v>
      </c>
      <c r="B45" s="15" t="s">
        <v>12</v>
      </c>
      <c r="C45" s="309"/>
      <c r="D45" s="293">
        <f t="shared" ref="D45:D51" si="10">SUM(F45:T45)</f>
        <v>0</v>
      </c>
      <c r="E45" s="299" t="str">
        <f t="shared" ref="E45:E52" si="11">IF($D$63&gt;0,D45/$D$63,"n/a")</f>
        <v>n/a</v>
      </c>
      <c r="F45" s="381"/>
      <c r="G45" s="381"/>
      <c r="H45" s="381"/>
      <c r="I45" s="381"/>
      <c r="J45" s="381"/>
      <c r="K45" s="381"/>
      <c r="L45" s="381"/>
      <c r="M45" s="381"/>
      <c r="N45" s="381"/>
      <c r="O45" s="381"/>
      <c r="P45" s="381"/>
      <c r="Q45" s="381"/>
      <c r="R45" s="381"/>
      <c r="S45" s="381"/>
      <c r="T45" s="382"/>
    </row>
    <row r="46" spans="1:20" x14ac:dyDescent="0.2">
      <c r="A46" s="234">
        <f t="shared" ref="A46:A51" si="12">A45+1</f>
        <v>31</v>
      </c>
      <c r="B46" s="17" t="s">
        <v>10</v>
      </c>
      <c r="C46" s="304"/>
      <c r="D46" s="295">
        <f t="shared" si="10"/>
        <v>0</v>
      </c>
      <c r="E46" s="300" t="str">
        <f t="shared" si="11"/>
        <v>n/a</v>
      </c>
      <c r="F46" s="383"/>
      <c r="G46" s="383"/>
      <c r="H46" s="383"/>
      <c r="I46" s="383"/>
      <c r="J46" s="383"/>
      <c r="K46" s="383"/>
      <c r="L46" s="383"/>
      <c r="M46" s="383"/>
      <c r="N46" s="383"/>
      <c r="O46" s="383"/>
      <c r="P46" s="383"/>
      <c r="Q46" s="383"/>
      <c r="R46" s="383"/>
      <c r="S46" s="383"/>
      <c r="T46" s="384"/>
    </row>
    <row r="47" spans="1:20" x14ac:dyDescent="0.2">
      <c r="A47" s="234">
        <f t="shared" si="12"/>
        <v>32</v>
      </c>
      <c r="B47" s="17" t="s">
        <v>11</v>
      </c>
      <c r="C47" s="294"/>
      <c r="D47" s="295">
        <f t="shared" si="10"/>
        <v>0</v>
      </c>
      <c r="E47" s="300" t="str">
        <f t="shared" si="11"/>
        <v>n/a</v>
      </c>
      <c r="F47" s="383"/>
      <c r="G47" s="383"/>
      <c r="H47" s="383"/>
      <c r="I47" s="383"/>
      <c r="J47" s="383"/>
      <c r="K47" s="383"/>
      <c r="L47" s="383"/>
      <c r="M47" s="383"/>
      <c r="N47" s="383"/>
      <c r="O47" s="383"/>
      <c r="P47" s="383"/>
      <c r="Q47" s="383"/>
      <c r="R47" s="383"/>
      <c r="S47" s="383"/>
      <c r="T47" s="384"/>
    </row>
    <row r="48" spans="1:20" x14ac:dyDescent="0.2">
      <c r="A48" s="234">
        <f t="shared" si="12"/>
        <v>33</v>
      </c>
      <c r="B48" s="17" t="s">
        <v>15</v>
      </c>
      <c r="C48" s="294"/>
      <c r="D48" s="295">
        <f t="shared" si="10"/>
        <v>0</v>
      </c>
      <c r="E48" s="300" t="str">
        <f t="shared" si="11"/>
        <v>n/a</v>
      </c>
      <c r="F48" s="383"/>
      <c r="G48" s="383"/>
      <c r="H48" s="383"/>
      <c r="I48" s="383"/>
      <c r="J48" s="383"/>
      <c r="K48" s="383"/>
      <c r="L48" s="383"/>
      <c r="M48" s="383"/>
      <c r="N48" s="383"/>
      <c r="O48" s="383"/>
      <c r="P48" s="383"/>
      <c r="Q48" s="383"/>
      <c r="R48" s="383"/>
      <c r="S48" s="383"/>
      <c r="T48" s="384"/>
    </row>
    <row r="49" spans="1:20" x14ac:dyDescent="0.2">
      <c r="A49" s="234">
        <f t="shared" si="12"/>
        <v>34</v>
      </c>
      <c r="B49" s="17" t="s">
        <v>13</v>
      </c>
      <c r="C49" s="294"/>
      <c r="D49" s="295">
        <f t="shared" si="10"/>
        <v>0</v>
      </c>
      <c r="E49" s="300" t="str">
        <f t="shared" si="11"/>
        <v>n/a</v>
      </c>
      <c r="F49" s="383"/>
      <c r="G49" s="383"/>
      <c r="H49" s="383"/>
      <c r="I49" s="383"/>
      <c r="J49" s="383"/>
      <c r="K49" s="383"/>
      <c r="L49" s="383"/>
      <c r="M49" s="383"/>
      <c r="N49" s="383"/>
      <c r="O49" s="383"/>
      <c r="P49" s="383"/>
      <c r="Q49" s="383"/>
      <c r="R49" s="383"/>
      <c r="S49" s="383"/>
      <c r="T49" s="384"/>
    </row>
    <row r="50" spans="1:20" x14ac:dyDescent="0.2">
      <c r="A50" s="234">
        <f t="shared" si="12"/>
        <v>35</v>
      </c>
      <c r="B50" s="17" t="s">
        <v>14</v>
      </c>
      <c r="C50" s="294"/>
      <c r="D50" s="295">
        <f t="shared" si="10"/>
        <v>0</v>
      </c>
      <c r="E50" s="300" t="str">
        <f t="shared" si="11"/>
        <v>n/a</v>
      </c>
      <c r="F50" s="383"/>
      <c r="G50" s="383"/>
      <c r="H50" s="383"/>
      <c r="I50" s="383"/>
      <c r="J50" s="383"/>
      <c r="K50" s="383"/>
      <c r="L50" s="383"/>
      <c r="M50" s="383"/>
      <c r="N50" s="383"/>
      <c r="O50" s="383"/>
      <c r="P50" s="383"/>
      <c r="Q50" s="383"/>
      <c r="R50" s="383"/>
      <c r="S50" s="383"/>
      <c r="T50" s="384"/>
    </row>
    <row r="51" spans="1:20" x14ac:dyDescent="0.2">
      <c r="A51" s="235">
        <f t="shared" si="12"/>
        <v>36</v>
      </c>
      <c r="B51" s="18" t="s">
        <v>16</v>
      </c>
      <c r="C51" s="326" t="s">
        <v>17</v>
      </c>
      <c r="D51" s="327">
        <f t="shared" si="10"/>
        <v>0</v>
      </c>
      <c r="E51" s="301" t="str">
        <f t="shared" si="11"/>
        <v>n/a</v>
      </c>
      <c r="F51" s="385"/>
      <c r="G51" s="385"/>
      <c r="H51" s="385"/>
      <c r="I51" s="385"/>
      <c r="J51" s="385"/>
      <c r="K51" s="385"/>
      <c r="L51" s="385"/>
      <c r="M51" s="385"/>
      <c r="N51" s="385"/>
      <c r="O51" s="385"/>
      <c r="P51" s="385"/>
      <c r="Q51" s="385"/>
      <c r="R51" s="385"/>
      <c r="S51" s="385"/>
      <c r="T51" s="386"/>
    </row>
    <row r="52" spans="1:20" s="81" customFormat="1" ht="18" customHeight="1" thickBot="1" x14ac:dyDescent="0.25">
      <c r="A52" s="193"/>
      <c r="B52" s="143" t="s">
        <v>63</v>
      </c>
      <c r="C52" s="328"/>
      <c r="D52" s="329">
        <f>SUM(D45:D51)</f>
        <v>0</v>
      </c>
      <c r="E52" s="348" t="str">
        <f t="shared" si="11"/>
        <v>n/a</v>
      </c>
      <c r="F52" s="349">
        <f>SUM(F45:F51)</f>
        <v>0</v>
      </c>
      <c r="G52" s="144">
        <f t="shared" ref="G52:T52" si="13">SUM(G45:G51)</f>
        <v>0</v>
      </c>
      <c r="H52" s="144">
        <f t="shared" si="13"/>
        <v>0</v>
      </c>
      <c r="I52" s="144">
        <f t="shared" si="13"/>
        <v>0</v>
      </c>
      <c r="J52" s="144">
        <f t="shared" si="13"/>
        <v>0</v>
      </c>
      <c r="K52" s="144">
        <f t="shared" si="13"/>
        <v>0</v>
      </c>
      <c r="L52" s="144">
        <f t="shared" si="13"/>
        <v>0</v>
      </c>
      <c r="M52" s="144">
        <f t="shared" si="13"/>
        <v>0</v>
      </c>
      <c r="N52" s="144">
        <f t="shared" si="13"/>
        <v>0</v>
      </c>
      <c r="O52" s="144">
        <f t="shared" si="13"/>
        <v>0</v>
      </c>
      <c r="P52" s="144">
        <f t="shared" si="13"/>
        <v>0</v>
      </c>
      <c r="Q52" s="144">
        <f t="shared" si="13"/>
        <v>0</v>
      </c>
      <c r="R52" s="144">
        <f t="shared" si="13"/>
        <v>0</v>
      </c>
      <c r="S52" s="144">
        <f t="shared" si="13"/>
        <v>0</v>
      </c>
      <c r="T52" s="144">
        <f t="shared" si="13"/>
        <v>0</v>
      </c>
    </row>
    <row r="53" spans="1:20" ht="18.75" customHeight="1" x14ac:dyDescent="0.2">
      <c r="A53" s="278"/>
      <c r="B53" s="279" t="s">
        <v>61</v>
      </c>
      <c r="C53" s="307"/>
      <c r="D53" s="308" t="s">
        <v>35</v>
      </c>
      <c r="E53" s="315" t="s">
        <v>101</v>
      </c>
      <c r="F53" s="331" t="str">
        <f>$F$15</f>
        <v>Prior Years</v>
      </c>
      <c r="G53" s="283">
        <f>$G$15</f>
        <v>2020</v>
      </c>
      <c r="H53" s="283">
        <f>$H$15</f>
        <v>2021</v>
      </c>
      <c r="I53" s="283">
        <f>$I$15</f>
        <v>2022</v>
      </c>
      <c r="J53" s="283">
        <f>$J$15</f>
        <v>2023</v>
      </c>
      <c r="K53" s="283">
        <f>$K$15</f>
        <v>2024</v>
      </c>
      <c r="L53" s="283">
        <f>$L$15</f>
        <v>2025</v>
      </c>
      <c r="M53" s="283">
        <f>$M$15</f>
        <v>2026</v>
      </c>
      <c r="N53" s="283">
        <f>$N$15</f>
        <v>2027</v>
      </c>
      <c r="O53" s="283">
        <f>$O$15</f>
        <v>2028</v>
      </c>
      <c r="P53" s="283">
        <f>$P$15</f>
        <v>2029</v>
      </c>
      <c r="Q53" s="283">
        <f>$Q$15</f>
        <v>2030</v>
      </c>
      <c r="R53" s="283">
        <f>$R$15</f>
        <v>2031</v>
      </c>
      <c r="S53" s="283">
        <f>$S$15</f>
        <v>2032</v>
      </c>
      <c r="T53" s="283">
        <f>$T$15</f>
        <v>2033</v>
      </c>
    </row>
    <row r="54" spans="1:20" x14ac:dyDescent="0.2">
      <c r="A54" s="233">
        <f>A51+1</f>
        <v>37</v>
      </c>
      <c r="B54" s="15" t="s">
        <v>27</v>
      </c>
      <c r="C54" s="312"/>
      <c r="D54" s="293">
        <f t="shared" ref="D54:D59" si="14">SUM(F54:T54)</f>
        <v>0</v>
      </c>
      <c r="E54" s="185" t="str">
        <f t="shared" ref="E54:E63" si="15">IF($D$63&gt;0,D54/$D$63,"n/a")</f>
        <v>n/a</v>
      </c>
      <c r="F54" s="381"/>
      <c r="G54" s="381"/>
      <c r="H54" s="381"/>
      <c r="I54" s="381"/>
      <c r="J54" s="381"/>
      <c r="K54" s="381"/>
      <c r="L54" s="381"/>
      <c r="M54" s="381"/>
      <c r="N54" s="381"/>
      <c r="O54" s="381"/>
      <c r="P54" s="381"/>
      <c r="Q54" s="381"/>
      <c r="R54" s="381"/>
      <c r="S54" s="381"/>
      <c r="T54" s="382"/>
    </row>
    <row r="55" spans="1:20" x14ac:dyDescent="0.2">
      <c r="A55" s="234">
        <f>A54+1</f>
        <v>38</v>
      </c>
      <c r="B55" s="17" t="s">
        <v>28</v>
      </c>
      <c r="C55" s="294"/>
      <c r="D55" s="295">
        <f t="shared" si="14"/>
        <v>0</v>
      </c>
      <c r="E55" s="176" t="str">
        <f t="shared" si="15"/>
        <v>n/a</v>
      </c>
      <c r="F55" s="383"/>
      <c r="G55" s="383"/>
      <c r="H55" s="383"/>
      <c r="I55" s="383"/>
      <c r="J55" s="383"/>
      <c r="K55" s="383"/>
      <c r="L55" s="383"/>
      <c r="M55" s="383"/>
      <c r="N55" s="383"/>
      <c r="O55" s="383"/>
      <c r="P55" s="383"/>
      <c r="Q55" s="383"/>
      <c r="R55" s="383"/>
      <c r="S55" s="383"/>
      <c r="T55" s="384"/>
    </row>
    <row r="56" spans="1:20" x14ac:dyDescent="0.2">
      <c r="A56" s="234">
        <f>A55+1</f>
        <v>39</v>
      </c>
      <c r="B56" s="17" t="s">
        <v>19</v>
      </c>
      <c r="C56" s="294"/>
      <c r="D56" s="295">
        <f t="shared" si="14"/>
        <v>0</v>
      </c>
      <c r="E56" s="176" t="str">
        <f t="shared" si="15"/>
        <v>n/a</v>
      </c>
      <c r="F56" s="383"/>
      <c r="G56" s="383"/>
      <c r="H56" s="383"/>
      <c r="I56" s="383"/>
      <c r="J56" s="383"/>
      <c r="K56" s="383"/>
      <c r="L56" s="383"/>
      <c r="M56" s="383"/>
      <c r="N56" s="383"/>
      <c r="O56" s="383"/>
      <c r="P56" s="383"/>
      <c r="Q56" s="383"/>
      <c r="R56" s="383"/>
      <c r="S56" s="383"/>
      <c r="T56" s="384"/>
    </row>
    <row r="57" spans="1:20" x14ac:dyDescent="0.2">
      <c r="A57" s="234">
        <f>A56+1</f>
        <v>40</v>
      </c>
      <c r="B57" s="17" t="s">
        <v>23</v>
      </c>
      <c r="C57" s="294"/>
      <c r="D57" s="295">
        <f t="shared" si="14"/>
        <v>0</v>
      </c>
      <c r="E57" s="176" t="str">
        <f t="shared" si="15"/>
        <v>n/a</v>
      </c>
      <c r="F57" s="383"/>
      <c r="G57" s="383"/>
      <c r="H57" s="383"/>
      <c r="I57" s="383"/>
      <c r="J57" s="383"/>
      <c r="K57" s="383"/>
      <c r="L57" s="383"/>
      <c r="M57" s="383"/>
      <c r="N57" s="383"/>
      <c r="O57" s="383"/>
      <c r="P57" s="383"/>
      <c r="Q57" s="383"/>
      <c r="R57" s="383"/>
      <c r="S57" s="383"/>
      <c r="T57" s="384"/>
    </row>
    <row r="58" spans="1:20" x14ac:dyDescent="0.2">
      <c r="A58" s="234">
        <f>A57+1</f>
        <v>41</v>
      </c>
      <c r="B58" s="19" t="s">
        <v>42</v>
      </c>
      <c r="C58" s="313"/>
      <c r="D58" s="295">
        <f t="shared" si="14"/>
        <v>0</v>
      </c>
      <c r="E58" s="176" t="str">
        <f t="shared" si="15"/>
        <v>n/a</v>
      </c>
      <c r="F58" s="383"/>
      <c r="G58" s="383"/>
      <c r="H58" s="383"/>
      <c r="I58" s="383"/>
      <c r="J58" s="383"/>
      <c r="K58" s="383"/>
      <c r="L58" s="383"/>
      <c r="M58" s="383"/>
      <c r="N58" s="383"/>
      <c r="O58" s="383"/>
      <c r="P58" s="383"/>
      <c r="Q58" s="383"/>
      <c r="R58" s="383"/>
      <c r="S58" s="383"/>
      <c r="T58" s="384"/>
    </row>
    <row r="59" spans="1:20" x14ac:dyDescent="0.2">
      <c r="A59" s="235">
        <f>A58+1</f>
        <v>42</v>
      </c>
      <c r="B59" s="18" t="s">
        <v>43</v>
      </c>
      <c r="C59" s="297"/>
      <c r="D59" s="298">
        <f t="shared" si="14"/>
        <v>0</v>
      </c>
      <c r="E59" s="177" t="str">
        <f t="shared" si="15"/>
        <v>n/a</v>
      </c>
      <c r="F59" s="385"/>
      <c r="G59" s="385"/>
      <c r="H59" s="385"/>
      <c r="I59" s="385"/>
      <c r="J59" s="385"/>
      <c r="K59" s="385"/>
      <c r="L59" s="385"/>
      <c r="M59" s="385"/>
      <c r="N59" s="385"/>
      <c r="O59" s="385"/>
      <c r="P59" s="385"/>
      <c r="Q59" s="385"/>
      <c r="R59" s="385"/>
      <c r="S59" s="385"/>
      <c r="T59" s="386"/>
    </row>
    <row r="60" spans="1:20" s="81" customFormat="1" ht="18" customHeight="1" x14ac:dyDescent="0.2">
      <c r="A60" s="226"/>
      <c r="B60" s="191" t="str">
        <f>"Subtotal - "&amp;B53</f>
        <v>Subtotal - Debt</v>
      </c>
      <c r="C60" s="225"/>
      <c r="D60" s="218">
        <f>SUM(D54:D59)</f>
        <v>0</v>
      </c>
      <c r="E60" s="224" t="str">
        <f t="shared" si="15"/>
        <v>n/a</v>
      </c>
      <c r="F60" s="218">
        <f>SUM(F54:F59)</f>
        <v>0</v>
      </c>
      <c r="G60" s="218">
        <f>SUM(G54:G59)</f>
        <v>0</v>
      </c>
      <c r="H60" s="218">
        <f>SUM(H54:H59)</f>
        <v>0</v>
      </c>
      <c r="I60" s="218">
        <f>SUM(I54:I59)</f>
        <v>0</v>
      </c>
      <c r="J60" s="218">
        <f>SUM(J54:J59)</f>
        <v>0</v>
      </c>
      <c r="K60" s="218">
        <f t="shared" ref="K60:T60" si="16">SUM(K54:K59)</f>
        <v>0</v>
      </c>
      <c r="L60" s="218">
        <f t="shared" si="16"/>
        <v>0</v>
      </c>
      <c r="M60" s="218">
        <f t="shared" si="16"/>
        <v>0</v>
      </c>
      <c r="N60" s="218">
        <f t="shared" si="16"/>
        <v>0</v>
      </c>
      <c r="O60" s="218">
        <f t="shared" si="16"/>
        <v>0</v>
      </c>
      <c r="P60" s="218">
        <f t="shared" si="16"/>
        <v>0</v>
      </c>
      <c r="Q60" s="218">
        <f t="shared" si="16"/>
        <v>0</v>
      </c>
      <c r="R60" s="218">
        <f t="shared" si="16"/>
        <v>0</v>
      </c>
      <c r="S60" s="218">
        <f t="shared" si="16"/>
        <v>0</v>
      </c>
      <c r="T60" s="219">
        <f t="shared" si="16"/>
        <v>0</v>
      </c>
    </row>
    <row r="61" spans="1:20" ht="16.5" customHeight="1" x14ac:dyDescent="0.2">
      <c r="A61" s="233">
        <f>A59+1</f>
        <v>43</v>
      </c>
      <c r="B61" s="15" t="s">
        <v>20</v>
      </c>
      <c r="C61" s="292"/>
      <c r="D61" s="314">
        <f>SUM(F61:T61)</f>
        <v>0</v>
      </c>
      <c r="E61" s="252" t="str">
        <f t="shared" si="15"/>
        <v>n/a</v>
      </c>
      <c r="F61" s="387"/>
      <c r="G61" s="387"/>
      <c r="H61" s="387"/>
      <c r="I61" s="387"/>
      <c r="J61" s="387"/>
      <c r="K61" s="387"/>
      <c r="L61" s="387"/>
      <c r="M61" s="387"/>
      <c r="N61" s="387"/>
      <c r="O61" s="387"/>
      <c r="P61" s="387"/>
      <c r="Q61" s="387"/>
      <c r="R61" s="387"/>
      <c r="S61" s="387"/>
      <c r="T61" s="388"/>
    </row>
    <row r="62" spans="1:20" ht="13.5" thickBot="1" x14ac:dyDescent="0.25">
      <c r="A62" s="285">
        <f>A61+1</f>
        <v>44</v>
      </c>
      <c r="B62" s="19" t="s">
        <v>21</v>
      </c>
      <c r="C62" s="324"/>
      <c r="D62" s="325">
        <f>SUM(F62:T62)</f>
        <v>0</v>
      </c>
      <c r="E62" s="286" t="str">
        <f t="shared" si="15"/>
        <v>n/a</v>
      </c>
      <c r="F62" s="389"/>
      <c r="G62" s="389"/>
      <c r="H62" s="389"/>
      <c r="I62" s="389"/>
      <c r="J62" s="389"/>
      <c r="K62" s="389"/>
      <c r="L62" s="389"/>
      <c r="M62" s="389"/>
      <c r="N62" s="389"/>
      <c r="O62" s="389"/>
      <c r="P62" s="389"/>
      <c r="Q62" s="389"/>
      <c r="R62" s="389"/>
      <c r="S62" s="389"/>
      <c r="T62" s="390"/>
    </row>
    <row r="63" spans="1:20" s="6" customFormat="1" ht="18" customHeight="1" x14ac:dyDescent="0.2">
      <c r="A63" s="288"/>
      <c r="B63" s="279" t="s">
        <v>26</v>
      </c>
      <c r="C63" s="311"/>
      <c r="D63" s="189">
        <f>SUM(D61:D62,D60,D52,D43)</f>
        <v>0</v>
      </c>
      <c r="E63" s="289" t="str">
        <f t="shared" si="15"/>
        <v>n/a</v>
      </c>
      <c r="F63" s="290">
        <f t="shared" ref="F63:T63" si="17">SUM(F61:F62,F60,F52,F43)</f>
        <v>0</v>
      </c>
      <c r="G63" s="290">
        <f t="shared" si="17"/>
        <v>0</v>
      </c>
      <c r="H63" s="290">
        <f t="shared" si="17"/>
        <v>0</v>
      </c>
      <c r="I63" s="290">
        <f t="shared" si="17"/>
        <v>0</v>
      </c>
      <c r="J63" s="290">
        <f t="shared" si="17"/>
        <v>0</v>
      </c>
      <c r="K63" s="290">
        <f t="shared" si="17"/>
        <v>0</v>
      </c>
      <c r="L63" s="290">
        <f t="shared" si="17"/>
        <v>0</v>
      </c>
      <c r="M63" s="290">
        <f t="shared" si="17"/>
        <v>0</v>
      </c>
      <c r="N63" s="290">
        <f t="shared" si="17"/>
        <v>0</v>
      </c>
      <c r="O63" s="290">
        <f t="shared" si="17"/>
        <v>0</v>
      </c>
      <c r="P63" s="290">
        <f t="shared" si="17"/>
        <v>0</v>
      </c>
      <c r="Q63" s="290">
        <f t="shared" si="17"/>
        <v>0</v>
      </c>
      <c r="R63" s="290">
        <f t="shared" si="17"/>
        <v>0</v>
      </c>
      <c r="S63" s="290">
        <f t="shared" si="17"/>
        <v>0</v>
      </c>
      <c r="T63" s="290">
        <f t="shared" si="17"/>
        <v>0</v>
      </c>
    </row>
    <row r="64" spans="1:20" s="6" customFormat="1" ht="22.5" customHeight="1" x14ac:dyDescent="0.2">
      <c r="A64" s="13"/>
      <c r="B64" s="172" t="s">
        <v>31</v>
      </c>
      <c r="C64" s="171"/>
      <c r="D64" s="265"/>
      <c r="E64" s="267"/>
      <c r="F64" s="221">
        <f>F63</f>
        <v>0</v>
      </c>
      <c r="G64" s="221">
        <f t="shared" ref="G64:T64" si="18">IF(G63&gt;0,F64+G63,0)</f>
        <v>0</v>
      </c>
      <c r="H64" s="221">
        <f t="shared" si="18"/>
        <v>0</v>
      </c>
      <c r="I64" s="221">
        <f t="shared" si="18"/>
        <v>0</v>
      </c>
      <c r="J64" s="221">
        <f t="shared" si="18"/>
        <v>0</v>
      </c>
      <c r="K64" s="221">
        <f t="shared" si="18"/>
        <v>0</v>
      </c>
      <c r="L64" s="221">
        <f t="shared" si="18"/>
        <v>0</v>
      </c>
      <c r="M64" s="221">
        <f t="shared" si="18"/>
        <v>0</v>
      </c>
      <c r="N64" s="221">
        <f t="shared" si="18"/>
        <v>0</v>
      </c>
      <c r="O64" s="221">
        <f t="shared" si="18"/>
        <v>0</v>
      </c>
      <c r="P64" s="221">
        <f t="shared" si="18"/>
        <v>0</v>
      </c>
      <c r="Q64" s="221">
        <f t="shared" si="18"/>
        <v>0</v>
      </c>
      <c r="R64" s="221">
        <f t="shared" si="18"/>
        <v>0</v>
      </c>
      <c r="S64" s="221">
        <f t="shared" si="18"/>
        <v>0</v>
      </c>
      <c r="T64" s="221">
        <f t="shared" si="18"/>
        <v>0</v>
      </c>
    </row>
    <row r="65" spans="1:20" ht="15.95" customHeight="1" x14ac:dyDescent="0.25">
      <c r="A65" s="86" t="s">
        <v>29</v>
      </c>
      <c r="B65" s="87"/>
      <c r="C65" s="88"/>
      <c r="D65" s="89" t="str">
        <f>D29</f>
        <v>Total</v>
      </c>
      <c r="E65" s="90"/>
      <c r="F65" s="89" t="str">
        <f t="shared" ref="F65:T65" si="19">F29</f>
        <v>Prior Years</v>
      </c>
      <c r="G65" s="90">
        <f t="shared" si="19"/>
        <v>2020</v>
      </c>
      <c r="H65" s="90">
        <f t="shared" si="19"/>
        <v>2021</v>
      </c>
      <c r="I65" s="90">
        <f t="shared" si="19"/>
        <v>2022</v>
      </c>
      <c r="J65" s="90">
        <f t="shared" si="19"/>
        <v>2023</v>
      </c>
      <c r="K65" s="90">
        <f t="shared" si="19"/>
        <v>2024</v>
      </c>
      <c r="L65" s="90">
        <f t="shared" si="19"/>
        <v>2025</v>
      </c>
      <c r="M65" s="90">
        <f t="shared" si="19"/>
        <v>2026</v>
      </c>
      <c r="N65" s="90">
        <f t="shared" si="19"/>
        <v>2027</v>
      </c>
      <c r="O65" s="90">
        <f t="shared" si="19"/>
        <v>2028</v>
      </c>
      <c r="P65" s="90">
        <f t="shared" si="19"/>
        <v>2029</v>
      </c>
      <c r="Q65" s="90">
        <f t="shared" si="19"/>
        <v>2030</v>
      </c>
      <c r="R65" s="90">
        <f t="shared" si="19"/>
        <v>2031</v>
      </c>
      <c r="S65" s="90">
        <f t="shared" si="19"/>
        <v>2032</v>
      </c>
      <c r="T65" s="90">
        <f t="shared" si="19"/>
        <v>2033</v>
      </c>
    </row>
    <row r="66" spans="1:20" ht="18.75" customHeight="1" x14ac:dyDescent="0.2">
      <c r="A66" s="8"/>
      <c r="B66" s="8"/>
      <c r="C66" s="8"/>
      <c r="D66" s="192">
        <f>D26-D63</f>
        <v>0</v>
      </c>
      <c r="E66" s="369"/>
      <c r="F66" s="218">
        <f t="shared" ref="F66:T66" si="20">F26-F63</f>
        <v>0</v>
      </c>
      <c r="G66" s="218">
        <f t="shared" si="20"/>
        <v>0</v>
      </c>
      <c r="H66" s="218">
        <f t="shared" si="20"/>
        <v>0</v>
      </c>
      <c r="I66" s="218">
        <f t="shared" si="20"/>
        <v>0</v>
      </c>
      <c r="J66" s="218">
        <f t="shared" si="20"/>
        <v>0</v>
      </c>
      <c r="K66" s="218">
        <f t="shared" si="20"/>
        <v>0</v>
      </c>
      <c r="L66" s="218">
        <f t="shared" si="20"/>
        <v>0</v>
      </c>
      <c r="M66" s="218">
        <f t="shared" si="20"/>
        <v>0</v>
      </c>
      <c r="N66" s="218">
        <f t="shared" si="20"/>
        <v>0</v>
      </c>
      <c r="O66" s="218">
        <f t="shared" si="20"/>
        <v>0</v>
      </c>
      <c r="P66" s="218">
        <f t="shared" si="20"/>
        <v>0</v>
      </c>
      <c r="Q66" s="218">
        <f t="shared" si="20"/>
        <v>0</v>
      </c>
      <c r="R66" s="218">
        <f t="shared" si="20"/>
        <v>0</v>
      </c>
      <c r="S66" s="218">
        <f t="shared" si="20"/>
        <v>0</v>
      </c>
      <c r="T66" s="218">
        <f t="shared" si="20"/>
        <v>0</v>
      </c>
    </row>
    <row r="67" spans="1:20" s="7" customFormat="1" ht="12" customHeight="1" x14ac:dyDescent="0.2">
      <c r="B67" s="4" t="s">
        <v>36</v>
      </c>
      <c r="C67" s="9"/>
      <c r="D67" s="259"/>
      <c r="E67" s="9"/>
      <c r="F67" s="9"/>
    </row>
    <row r="68" spans="1:20" s="7" customFormat="1" ht="12" customHeight="1" x14ac:dyDescent="0.2">
      <c r="B68" s="9" t="s">
        <v>52</v>
      </c>
      <c r="C68" s="9"/>
      <c r="D68" s="168">
        <f>D32</f>
        <v>0</v>
      </c>
      <c r="E68" s="9"/>
      <c r="F68" s="9"/>
    </row>
    <row r="69" spans="1:20" s="7" customFormat="1" ht="12" customHeight="1" x14ac:dyDescent="0.2">
      <c r="B69" s="9" t="s">
        <v>60</v>
      </c>
      <c r="C69" s="9"/>
      <c r="D69" s="168">
        <f>SUM(D30:D38)-D32</f>
        <v>0</v>
      </c>
      <c r="E69" s="9"/>
      <c r="F69" s="9"/>
    </row>
    <row r="70" spans="1:20" s="7" customFormat="1" ht="12" customHeight="1" x14ac:dyDescent="0.2">
      <c r="B70" s="9" t="s">
        <v>58</v>
      </c>
      <c r="C70" s="9"/>
      <c r="D70" s="168">
        <f>SUM(D39:D40)</f>
        <v>0</v>
      </c>
      <c r="E70" s="9"/>
      <c r="F70" s="9"/>
    </row>
    <row r="71" spans="1:20" s="7" customFormat="1" ht="12" customHeight="1" x14ac:dyDescent="0.2">
      <c r="B71" s="9" t="s">
        <v>53</v>
      </c>
      <c r="C71" s="9"/>
      <c r="D71" s="168">
        <f>D41+D42</f>
        <v>0</v>
      </c>
      <c r="E71" s="9"/>
      <c r="F71" s="9"/>
    </row>
    <row r="72" spans="1:20" s="7" customFormat="1" ht="12" customHeight="1" x14ac:dyDescent="0.2">
      <c r="B72" s="9" t="s">
        <v>33</v>
      </c>
      <c r="C72" s="9"/>
      <c r="D72" s="168">
        <f>D52</f>
        <v>0</v>
      </c>
      <c r="E72" s="9"/>
      <c r="F72" s="9"/>
    </row>
    <row r="73" spans="1:20" s="7" customFormat="1" ht="12" customHeight="1" x14ac:dyDescent="0.2">
      <c r="B73" s="9" t="s">
        <v>18</v>
      </c>
      <c r="C73" s="9"/>
      <c r="D73" s="168">
        <f>D60</f>
        <v>0</v>
      </c>
      <c r="E73" s="9"/>
      <c r="F73" s="9"/>
    </row>
    <row r="74" spans="1:20" s="7" customFormat="1" ht="12" customHeight="1" x14ac:dyDescent="0.2">
      <c r="B74" s="9" t="s">
        <v>34</v>
      </c>
      <c r="C74" s="9"/>
      <c r="D74" s="168">
        <f>D61+D62</f>
        <v>0</v>
      </c>
      <c r="E74" s="9"/>
      <c r="F74" s="9"/>
    </row>
    <row r="75" spans="1:20" s="7" customFormat="1" ht="12" customHeight="1" x14ac:dyDescent="0.2">
      <c r="B75" s="372" t="s">
        <v>35</v>
      </c>
      <c r="C75" s="9"/>
      <c r="D75" s="168">
        <f>SUM(D68:D74)</f>
        <v>0</v>
      </c>
      <c r="E75" s="9"/>
      <c r="F75" s="9"/>
    </row>
    <row r="76" spans="1:20" s="7" customFormat="1" ht="17.25" customHeight="1" x14ac:dyDescent="0.2">
      <c r="B76" s="4" t="s">
        <v>37</v>
      </c>
      <c r="C76" s="9"/>
      <c r="D76" s="259"/>
      <c r="E76" s="9"/>
      <c r="F76" s="9"/>
    </row>
    <row r="77" spans="1:20" s="7" customFormat="1" ht="12" customHeight="1" x14ac:dyDescent="0.2">
      <c r="B77" s="9" t="s">
        <v>52</v>
      </c>
      <c r="C77" s="9"/>
      <c r="D77" s="168">
        <f>D32</f>
        <v>0</v>
      </c>
      <c r="E77" s="9"/>
      <c r="F77" s="35"/>
      <c r="G77" s="35"/>
      <c r="H77" s="35"/>
      <c r="I77" s="35"/>
      <c r="J77" s="35"/>
      <c r="K77" s="35"/>
      <c r="L77" s="35"/>
      <c r="M77" s="35"/>
      <c r="N77" s="35"/>
      <c r="O77" s="35"/>
      <c r="P77" s="35"/>
      <c r="Q77" s="35"/>
      <c r="R77" s="35"/>
      <c r="S77" s="35"/>
      <c r="T77" s="35"/>
    </row>
    <row r="78" spans="1:20" s="7" customFormat="1" ht="12" customHeight="1" x14ac:dyDescent="0.2">
      <c r="B78" s="9" t="s">
        <v>59</v>
      </c>
      <c r="C78" s="9"/>
      <c r="D78" s="168">
        <f>SUM(D30,D33,D35,D37,D39,D41)</f>
        <v>0</v>
      </c>
      <c r="E78" s="9"/>
      <c r="F78" s="35"/>
      <c r="G78" s="35"/>
      <c r="H78" s="35"/>
      <c r="I78" s="35"/>
      <c r="J78" s="35"/>
      <c r="K78" s="35"/>
      <c r="L78" s="35"/>
      <c r="M78" s="35"/>
      <c r="N78" s="35"/>
      <c r="O78" s="35"/>
      <c r="P78" s="35"/>
      <c r="Q78" s="35"/>
      <c r="R78" s="35"/>
      <c r="S78" s="35"/>
      <c r="T78" s="35"/>
    </row>
    <row r="79" spans="1:20" s="7" customFormat="1" ht="12" customHeight="1" x14ac:dyDescent="0.2">
      <c r="B79" s="9" t="s">
        <v>38</v>
      </c>
      <c r="C79" s="9"/>
      <c r="D79" s="168">
        <f>D45+D48</f>
        <v>0</v>
      </c>
      <c r="E79" s="9"/>
      <c r="F79" s="35"/>
      <c r="G79" s="35"/>
      <c r="H79" s="35"/>
      <c r="I79" s="35"/>
      <c r="J79" s="35"/>
      <c r="K79" s="35"/>
      <c r="L79" s="35"/>
      <c r="M79" s="35"/>
      <c r="N79" s="35"/>
      <c r="O79" s="35"/>
      <c r="P79" s="35"/>
      <c r="Q79" s="35"/>
      <c r="R79" s="35"/>
      <c r="S79" s="35"/>
      <c r="T79" s="35"/>
    </row>
    <row r="80" spans="1:20" s="7" customFormat="1" ht="12" customHeight="1" x14ac:dyDescent="0.2">
      <c r="B80" s="9" t="s">
        <v>39</v>
      </c>
      <c r="C80" s="9"/>
      <c r="D80" s="168">
        <f>D54+D56+D58</f>
        <v>0</v>
      </c>
      <c r="E80" s="9"/>
      <c r="F80" s="35"/>
      <c r="G80" s="35"/>
      <c r="H80" s="35"/>
      <c r="I80" s="35"/>
      <c r="J80" s="35"/>
      <c r="K80" s="35"/>
      <c r="L80" s="35"/>
      <c r="M80" s="35"/>
      <c r="N80" s="35"/>
      <c r="O80" s="35"/>
      <c r="P80" s="35"/>
      <c r="Q80" s="35"/>
      <c r="R80" s="35"/>
      <c r="S80" s="35"/>
      <c r="T80" s="35"/>
    </row>
    <row r="81" spans="1:20" s="7" customFormat="1" ht="12" customHeight="1" x14ac:dyDescent="0.2">
      <c r="B81" s="9" t="s">
        <v>78</v>
      </c>
      <c r="C81" s="9"/>
      <c r="D81" s="168">
        <f>D31+D34+D36+D38+D40+D42</f>
        <v>0</v>
      </c>
      <c r="E81" s="9"/>
      <c r="F81" s="35"/>
      <c r="G81" s="35"/>
      <c r="H81" s="35"/>
      <c r="I81" s="35"/>
      <c r="J81" s="35"/>
      <c r="K81" s="35"/>
      <c r="L81" s="35"/>
      <c r="M81" s="35"/>
      <c r="N81" s="35"/>
      <c r="O81" s="35"/>
      <c r="P81" s="35"/>
      <c r="Q81" s="35"/>
      <c r="R81" s="35"/>
      <c r="S81" s="35"/>
      <c r="T81" s="35"/>
    </row>
    <row r="82" spans="1:20" s="7" customFormat="1" ht="12" customHeight="1" x14ac:dyDescent="0.2">
      <c r="B82" s="9" t="s">
        <v>40</v>
      </c>
      <c r="C82" s="9"/>
      <c r="D82" s="168">
        <f>D46+D47+D49+D50+D51</f>
        <v>0</v>
      </c>
      <c r="E82" s="9"/>
      <c r="F82" s="35"/>
      <c r="G82" s="35"/>
      <c r="H82" s="35"/>
      <c r="I82" s="35"/>
      <c r="J82" s="35"/>
      <c r="K82" s="35"/>
      <c r="L82" s="35"/>
      <c r="M82" s="35"/>
      <c r="N82" s="35"/>
      <c r="O82" s="35"/>
      <c r="P82" s="35"/>
      <c r="Q82" s="35"/>
      <c r="R82" s="35"/>
      <c r="S82" s="35"/>
      <c r="T82" s="35"/>
    </row>
    <row r="83" spans="1:20" s="7" customFormat="1" ht="12" customHeight="1" x14ac:dyDescent="0.2">
      <c r="B83" s="9" t="s">
        <v>41</v>
      </c>
      <c r="C83" s="9"/>
      <c r="D83" s="168">
        <f>D55+D57+D59</f>
        <v>0</v>
      </c>
      <c r="E83" s="9"/>
      <c r="F83" s="35"/>
      <c r="G83" s="35"/>
      <c r="H83" s="35"/>
      <c r="I83" s="35"/>
      <c r="J83" s="35"/>
      <c r="K83" s="35"/>
      <c r="L83" s="35"/>
      <c r="M83" s="35"/>
      <c r="N83" s="35"/>
      <c r="O83" s="35"/>
      <c r="P83" s="35"/>
      <c r="Q83" s="35"/>
      <c r="R83" s="35"/>
      <c r="S83" s="35"/>
      <c r="T83" s="35"/>
    </row>
    <row r="84" spans="1:20" s="7" customFormat="1" ht="12" customHeight="1" x14ac:dyDescent="0.2">
      <c r="B84" s="9" t="s">
        <v>34</v>
      </c>
      <c r="C84" s="9"/>
      <c r="D84" s="168">
        <f>D61+D62</f>
        <v>0</v>
      </c>
      <c r="E84" s="9"/>
      <c r="F84" s="35"/>
      <c r="G84" s="35"/>
      <c r="H84" s="35"/>
      <c r="I84" s="35"/>
      <c r="J84" s="35"/>
      <c r="K84" s="35"/>
      <c r="L84" s="35"/>
      <c r="M84" s="35"/>
      <c r="N84" s="35"/>
      <c r="O84" s="35"/>
      <c r="P84" s="35"/>
      <c r="Q84" s="35"/>
      <c r="R84" s="35"/>
      <c r="S84" s="35"/>
      <c r="T84" s="35"/>
    </row>
    <row r="85" spans="1:20" s="7" customFormat="1" ht="12" customHeight="1" x14ac:dyDescent="0.2">
      <c r="B85" s="372" t="s">
        <v>35</v>
      </c>
      <c r="C85" s="9"/>
      <c r="D85" s="168">
        <f>SUM(D77:D84)</f>
        <v>0</v>
      </c>
      <c r="E85" s="9"/>
      <c r="F85" s="35"/>
      <c r="G85" s="35"/>
      <c r="H85" s="35"/>
      <c r="I85" s="35"/>
      <c r="J85" s="35"/>
      <c r="K85" s="35"/>
      <c r="L85" s="35"/>
      <c r="M85" s="35"/>
      <c r="N85" s="35"/>
      <c r="O85" s="35"/>
      <c r="P85" s="35"/>
      <c r="Q85" s="35"/>
      <c r="R85" s="35"/>
      <c r="S85" s="35"/>
      <c r="T85" s="35"/>
    </row>
    <row r="86" spans="1:20" s="7" customFormat="1" ht="15.95" customHeight="1" x14ac:dyDescent="0.2">
      <c r="A86" s="242" t="s">
        <v>76</v>
      </c>
      <c r="B86" s="243"/>
      <c r="C86" s="243"/>
      <c r="D86" s="243"/>
      <c r="E86" s="243"/>
      <c r="F86" s="243"/>
      <c r="G86" s="243"/>
      <c r="H86" s="243"/>
      <c r="I86" s="243"/>
      <c r="J86" s="243"/>
      <c r="K86" s="243"/>
      <c r="L86" s="243"/>
      <c r="M86" s="243"/>
      <c r="N86" s="243"/>
      <c r="O86" s="243"/>
      <c r="P86" s="243"/>
      <c r="Q86" s="243"/>
      <c r="R86" s="243"/>
      <c r="S86" s="243"/>
      <c r="T86" s="244"/>
    </row>
    <row r="87" spans="1:20" s="7" customFormat="1" ht="17.25" customHeight="1" x14ac:dyDescent="0.2">
      <c r="A87" s="232"/>
      <c r="B87" s="4"/>
      <c r="C87" s="291"/>
      <c r="D87" s="315" t="s">
        <v>35</v>
      </c>
      <c r="E87" s="261" t="s">
        <v>101</v>
      </c>
      <c r="F87" s="262" t="str">
        <f>$F$15</f>
        <v>Prior Years</v>
      </c>
      <c r="G87" s="220">
        <f>$G$15</f>
        <v>2020</v>
      </c>
      <c r="H87" s="220">
        <f>$H$15</f>
        <v>2021</v>
      </c>
      <c r="I87" s="220">
        <f>$I$15</f>
        <v>2022</v>
      </c>
      <c r="J87" s="220">
        <f>$J$15</f>
        <v>2023</v>
      </c>
      <c r="K87" s="220">
        <f>$K$15</f>
        <v>2024</v>
      </c>
      <c r="L87" s="220">
        <f>$L$15</f>
        <v>2025</v>
      </c>
      <c r="M87" s="220">
        <f>$M$15</f>
        <v>2026</v>
      </c>
      <c r="N87" s="220">
        <f>$N$15</f>
        <v>2027</v>
      </c>
      <c r="O87" s="220">
        <f>$O$15</f>
        <v>2028</v>
      </c>
      <c r="P87" s="220">
        <f>$P$15</f>
        <v>2029</v>
      </c>
      <c r="Q87" s="220">
        <f>$Q$15</f>
        <v>2030</v>
      </c>
      <c r="R87" s="220">
        <f>$R$15</f>
        <v>2031</v>
      </c>
      <c r="S87" s="220">
        <f>$S$15</f>
        <v>2032</v>
      </c>
      <c r="T87" s="220">
        <f>$T$15</f>
        <v>2033</v>
      </c>
    </row>
    <row r="88" spans="1:20" s="7" customFormat="1" x14ac:dyDescent="0.2">
      <c r="A88" s="233">
        <f>A62+1</f>
        <v>45</v>
      </c>
      <c r="B88" s="72" t="str">
        <f>B16</f>
        <v>Professional Services</v>
      </c>
      <c r="C88" s="292"/>
      <c r="D88" s="316">
        <f t="shared" ref="D88:D94" si="21">SUM(F88:T88)</f>
        <v>0</v>
      </c>
      <c r="E88" s="263" t="str">
        <f t="shared" ref="E88:E95" si="22">IF($D$132&gt;0,D88/$D$132,"n/a")</f>
        <v>n/a</v>
      </c>
      <c r="F88" s="183"/>
      <c r="G88" s="184"/>
      <c r="H88" s="184"/>
      <c r="I88" s="184"/>
      <c r="J88" s="184"/>
      <c r="K88" s="184"/>
      <c r="L88" s="184"/>
      <c r="M88" s="184"/>
      <c r="N88" s="184"/>
      <c r="O88" s="184"/>
      <c r="P88" s="184"/>
      <c r="Q88" s="184"/>
      <c r="R88" s="184"/>
      <c r="S88" s="184"/>
      <c r="T88" s="264"/>
    </row>
    <row r="89" spans="1:20" s="7" customFormat="1" x14ac:dyDescent="0.2">
      <c r="A89" s="234">
        <f t="shared" ref="A89:A94" si="23">A88+1</f>
        <v>46</v>
      </c>
      <c r="B89" s="73" t="str">
        <f>B17</f>
        <v>Land Acquisition</v>
      </c>
      <c r="C89" s="294"/>
      <c r="D89" s="317">
        <f t="shared" si="21"/>
        <v>0</v>
      </c>
      <c r="E89" s="254" t="str">
        <f t="shared" si="22"/>
        <v>n/a</v>
      </c>
      <c r="F89" s="179"/>
      <c r="G89" s="180"/>
      <c r="H89" s="180"/>
      <c r="I89" s="178"/>
      <c r="J89" s="180"/>
      <c r="K89" s="180"/>
      <c r="L89" s="180"/>
      <c r="M89" s="180"/>
      <c r="N89" s="180"/>
      <c r="O89" s="180"/>
      <c r="P89" s="180"/>
      <c r="Q89" s="180"/>
      <c r="R89" s="180"/>
      <c r="S89" s="180"/>
      <c r="T89" s="246"/>
    </row>
    <row r="90" spans="1:20" s="7" customFormat="1" x14ac:dyDescent="0.2">
      <c r="A90" s="234">
        <f t="shared" si="23"/>
        <v>47</v>
      </c>
      <c r="B90" s="73" t="s">
        <v>79</v>
      </c>
      <c r="C90" s="318"/>
      <c r="D90" s="317">
        <f t="shared" si="21"/>
        <v>0</v>
      </c>
      <c r="E90" s="254" t="str">
        <f t="shared" si="22"/>
        <v>n/a</v>
      </c>
      <c r="F90" s="179"/>
      <c r="G90" s="180"/>
      <c r="H90" s="180"/>
      <c r="I90" s="180"/>
      <c r="J90" s="180"/>
      <c r="K90" s="180"/>
      <c r="L90" s="180"/>
      <c r="M90" s="180"/>
      <c r="N90" s="180"/>
      <c r="O90" s="180"/>
      <c r="P90" s="180"/>
      <c r="Q90" s="180"/>
      <c r="R90" s="180"/>
      <c r="S90" s="180"/>
      <c r="T90" s="246"/>
    </row>
    <row r="91" spans="1:20" s="7" customFormat="1" x14ac:dyDescent="0.2">
      <c r="A91" s="234">
        <f t="shared" si="23"/>
        <v>48</v>
      </c>
      <c r="B91" s="73" t="str">
        <f>B22</f>
        <v xml:space="preserve">Other Airside </v>
      </c>
      <c r="C91" s="294"/>
      <c r="D91" s="317">
        <f t="shared" si="21"/>
        <v>0</v>
      </c>
      <c r="E91" s="254" t="str">
        <f t="shared" si="22"/>
        <v>n/a</v>
      </c>
      <c r="F91" s="179"/>
      <c r="G91" s="180"/>
      <c r="H91" s="180"/>
      <c r="I91" s="180"/>
      <c r="J91" s="180"/>
      <c r="K91" s="180"/>
      <c r="L91" s="180"/>
      <c r="M91" s="180"/>
      <c r="N91" s="180"/>
      <c r="O91" s="180"/>
      <c r="P91" s="180"/>
      <c r="Q91" s="180"/>
      <c r="R91" s="180"/>
      <c r="S91" s="180"/>
      <c r="T91" s="246"/>
    </row>
    <row r="92" spans="1:20" s="7" customFormat="1" x14ac:dyDescent="0.2">
      <c r="A92" s="234">
        <f t="shared" si="23"/>
        <v>49</v>
      </c>
      <c r="B92" s="73" t="str">
        <f>B23</f>
        <v xml:space="preserve">Terminal </v>
      </c>
      <c r="C92" s="294"/>
      <c r="D92" s="317">
        <f t="shared" si="21"/>
        <v>0</v>
      </c>
      <c r="E92" s="254" t="str">
        <f t="shared" si="22"/>
        <v>n/a</v>
      </c>
      <c r="F92" s="179"/>
      <c r="G92" s="180"/>
      <c r="H92" s="180"/>
      <c r="I92" s="180"/>
      <c r="J92" s="180"/>
      <c r="K92" s="180"/>
      <c r="L92" s="180"/>
      <c r="M92" s="180"/>
      <c r="N92" s="180"/>
      <c r="O92" s="180"/>
      <c r="P92" s="180"/>
      <c r="Q92" s="180"/>
      <c r="R92" s="180"/>
      <c r="S92" s="180"/>
      <c r="T92" s="246"/>
    </row>
    <row r="93" spans="1:20" s="7" customFormat="1" x14ac:dyDescent="0.2">
      <c r="A93" s="234">
        <f t="shared" si="23"/>
        <v>50</v>
      </c>
      <c r="B93" s="73" t="str">
        <f>B24</f>
        <v>Landside</v>
      </c>
      <c r="C93" s="294"/>
      <c r="D93" s="317">
        <f t="shared" si="21"/>
        <v>0</v>
      </c>
      <c r="E93" s="254" t="str">
        <f t="shared" si="22"/>
        <v>n/a</v>
      </c>
      <c r="F93" s="179"/>
      <c r="G93" s="180"/>
      <c r="H93" s="180"/>
      <c r="I93" s="180"/>
      <c r="J93" s="180"/>
      <c r="K93" s="180"/>
      <c r="L93" s="180"/>
      <c r="M93" s="180"/>
      <c r="N93" s="180"/>
      <c r="O93" s="180"/>
      <c r="P93" s="180"/>
      <c r="Q93" s="180"/>
      <c r="R93" s="180"/>
      <c r="S93" s="180"/>
      <c r="T93" s="246"/>
    </row>
    <row r="94" spans="1:20" s="7" customFormat="1" x14ac:dyDescent="0.2">
      <c r="A94" s="234">
        <f t="shared" si="23"/>
        <v>51</v>
      </c>
      <c r="B94" s="73" t="str">
        <f>B25</f>
        <v>Infrastructure</v>
      </c>
      <c r="C94" s="294"/>
      <c r="D94" s="317">
        <f t="shared" si="21"/>
        <v>0</v>
      </c>
      <c r="E94" s="254" t="str">
        <f t="shared" si="22"/>
        <v>n/a</v>
      </c>
      <c r="F94" s="181"/>
      <c r="G94" s="182"/>
      <c r="H94" s="182"/>
      <c r="I94" s="182"/>
      <c r="J94" s="182"/>
      <c r="K94" s="182"/>
      <c r="L94" s="182"/>
      <c r="M94" s="182"/>
      <c r="N94" s="182"/>
      <c r="O94" s="182"/>
      <c r="P94" s="182"/>
      <c r="Q94" s="182"/>
      <c r="R94" s="182"/>
      <c r="S94" s="182"/>
      <c r="T94" s="247"/>
    </row>
    <row r="95" spans="1:20" s="7" customFormat="1" ht="17.100000000000001" customHeight="1" x14ac:dyDescent="0.2">
      <c r="A95" s="236"/>
      <c r="B95" s="191" t="s">
        <v>6</v>
      </c>
      <c r="C95" s="225"/>
      <c r="D95" s="218">
        <f>SUM(D88:D94)</f>
        <v>0</v>
      </c>
      <c r="E95" s="224" t="str">
        <f t="shared" si="22"/>
        <v>n/a</v>
      </c>
      <c r="F95" s="218">
        <f t="shared" ref="F95:T95" si="24">SUM(F88:F94)</f>
        <v>0</v>
      </c>
      <c r="G95" s="218">
        <f t="shared" si="24"/>
        <v>0</v>
      </c>
      <c r="H95" s="218">
        <f t="shared" si="24"/>
        <v>0</v>
      </c>
      <c r="I95" s="218">
        <f t="shared" si="24"/>
        <v>0</v>
      </c>
      <c r="J95" s="218">
        <f t="shared" si="24"/>
        <v>0</v>
      </c>
      <c r="K95" s="218">
        <f t="shared" si="24"/>
        <v>0</v>
      </c>
      <c r="L95" s="218">
        <f t="shared" si="24"/>
        <v>0</v>
      </c>
      <c r="M95" s="218">
        <f t="shared" si="24"/>
        <v>0</v>
      </c>
      <c r="N95" s="218">
        <f t="shared" si="24"/>
        <v>0</v>
      </c>
      <c r="O95" s="218">
        <f t="shared" si="24"/>
        <v>0</v>
      </c>
      <c r="P95" s="218">
        <f t="shared" si="24"/>
        <v>0</v>
      </c>
      <c r="Q95" s="218">
        <f t="shared" si="24"/>
        <v>0</v>
      </c>
      <c r="R95" s="218">
        <f t="shared" si="24"/>
        <v>0</v>
      </c>
      <c r="S95" s="218">
        <f t="shared" si="24"/>
        <v>0</v>
      </c>
      <c r="T95" s="218">
        <f t="shared" si="24"/>
        <v>0</v>
      </c>
    </row>
    <row r="96" spans="1:20" s="7" customFormat="1" ht="18.75" customHeight="1" x14ac:dyDescent="0.2">
      <c r="A96" s="13"/>
      <c r="B96" s="145" t="s">
        <v>30</v>
      </c>
      <c r="C96" s="4"/>
      <c r="D96" s="268"/>
      <c r="E96" s="269"/>
      <c r="F96" s="255">
        <f>F95</f>
        <v>0</v>
      </c>
      <c r="G96" s="256">
        <f t="shared" ref="G96:T96" si="25">IF(G95&gt;0,F96+G95,0)</f>
        <v>0</v>
      </c>
      <c r="H96" s="256">
        <f t="shared" si="25"/>
        <v>0</v>
      </c>
      <c r="I96" s="256">
        <f t="shared" si="25"/>
        <v>0</v>
      </c>
      <c r="J96" s="256">
        <f t="shared" si="25"/>
        <v>0</v>
      </c>
      <c r="K96" s="256">
        <f t="shared" si="25"/>
        <v>0</v>
      </c>
      <c r="L96" s="256">
        <f t="shared" si="25"/>
        <v>0</v>
      </c>
      <c r="M96" s="256">
        <f t="shared" si="25"/>
        <v>0</v>
      </c>
      <c r="N96" s="256">
        <f t="shared" si="25"/>
        <v>0</v>
      </c>
      <c r="O96" s="256">
        <f t="shared" si="25"/>
        <v>0</v>
      </c>
      <c r="P96" s="256">
        <f t="shared" si="25"/>
        <v>0</v>
      </c>
      <c r="Q96" s="256">
        <f t="shared" si="25"/>
        <v>0</v>
      </c>
      <c r="R96" s="256">
        <f t="shared" si="25"/>
        <v>0</v>
      </c>
      <c r="S96" s="256">
        <f t="shared" si="25"/>
        <v>0</v>
      </c>
      <c r="T96" s="256">
        <f t="shared" si="25"/>
        <v>0</v>
      </c>
    </row>
    <row r="97" spans="1:20" s="7" customFormat="1" ht="15.95" customHeight="1" thickBot="1" x14ac:dyDescent="0.3">
      <c r="A97" s="242" t="s">
        <v>77</v>
      </c>
      <c r="B97" s="248"/>
      <c r="C97" s="249"/>
      <c r="D97" s="249"/>
      <c r="E97" s="249"/>
      <c r="F97" s="249"/>
      <c r="G97" s="249"/>
      <c r="H97" s="249"/>
      <c r="I97" s="249"/>
      <c r="J97" s="249"/>
      <c r="K97" s="249"/>
      <c r="L97" s="249"/>
      <c r="M97" s="249"/>
      <c r="N97" s="249"/>
      <c r="O97" s="249"/>
      <c r="P97" s="249"/>
      <c r="Q97" s="249"/>
      <c r="R97" s="249"/>
      <c r="S97" s="249"/>
      <c r="T97" s="250"/>
    </row>
    <row r="98" spans="1:20" s="7" customFormat="1" ht="15.95" customHeight="1" x14ac:dyDescent="0.2">
      <c r="A98" s="240"/>
      <c r="B98" s="173" t="s">
        <v>24</v>
      </c>
      <c r="C98" s="284"/>
      <c r="D98" s="260" t="s">
        <v>35</v>
      </c>
      <c r="E98" s="261" t="s">
        <v>101</v>
      </c>
      <c r="F98" s="262" t="str">
        <f>$F$15</f>
        <v>Prior Years</v>
      </c>
      <c r="G98" s="220">
        <f>$G$15</f>
        <v>2020</v>
      </c>
      <c r="H98" s="220">
        <f>$H$15</f>
        <v>2021</v>
      </c>
      <c r="I98" s="220">
        <f>$I$15</f>
        <v>2022</v>
      </c>
      <c r="J98" s="220">
        <f>$J$15</f>
        <v>2023</v>
      </c>
      <c r="K98" s="220">
        <f>$K$15</f>
        <v>2024</v>
      </c>
      <c r="L98" s="220">
        <f>$L$15</f>
        <v>2025</v>
      </c>
      <c r="M98" s="220">
        <f>$M$15</f>
        <v>2026</v>
      </c>
      <c r="N98" s="220">
        <f>$N$15</f>
        <v>2027</v>
      </c>
      <c r="O98" s="220">
        <f>$O$15</f>
        <v>2028</v>
      </c>
      <c r="P98" s="220">
        <f>$P$15</f>
        <v>2029</v>
      </c>
      <c r="Q98" s="220">
        <f>$Q$15</f>
        <v>2030</v>
      </c>
      <c r="R98" s="220">
        <f>$R$15</f>
        <v>2031</v>
      </c>
      <c r="S98" s="220">
        <f>$S$15</f>
        <v>2032</v>
      </c>
      <c r="T98" s="220">
        <f>$T$15</f>
        <v>2033</v>
      </c>
    </row>
    <row r="99" spans="1:20" s="7" customFormat="1" x14ac:dyDescent="0.2">
      <c r="A99" s="233">
        <f>A94+1</f>
        <v>52</v>
      </c>
      <c r="B99" s="15" t="s">
        <v>44</v>
      </c>
      <c r="C99" s="312"/>
      <c r="D99" s="316">
        <f t="shared" ref="D99:D111" si="26">SUM(F99:T99)</f>
        <v>0</v>
      </c>
      <c r="E99" s="263" t="str">
        <f t="shared" ref="E99:E121" si="27">IF($D$132&gt;0,D99/$D$132,"n/a")</f>
        <v>n/a</v>
      </c>
      <c r="F99" s="184"/>
      <c r="G99" s="184"/>
      <c r="H99" s="184"/>
      <c r="I99" s="184"/>
      <c r="J99" s="184"/>
      <c r="K99" s="184"/>
      <c r="L99" s="184"/>
      <c r="M99" s="184"/>
      <c r="N99" s="184"/>
      <c r="O99" s="184"/>
      <c r="P99" s="184"/>
      <c r="Q99" s="184"/>
      <c r="R99" s="184"/>
      <c r="S99" s="184"/>
      <c r="T99" s="264"/>
    </row>
    <row r="100" spans="1:20" s="7" customFormat="1" x14ac:dyDescent="0.2">
      <c r="A100" s="241">
        <f>A99+1</f>
        <v>53</v>
      </c>
      <c r="B100" s="16" t="s">
        <v>45</v>
      </c>
      <c r="C100" s="312"/>
      <c r="D100" s="317">
        <f t="shared" si="26"/>
        <v>0</v>
      </c>
      <c r="E100" s="254" t="str">
        <f t="shared" si="27"/>
        <v>n/a</v>
      </c>
      <c r="F100" s="178"/>
      <c r="G100" s="178"/>
      <c r="H100" s="178"/>
      <c r="I100" s="178"/>
      <c r="J100" s="178"/>
      <c r="K100" s="178"/>
      <c r="L100" s="178"/>
      <c r="M100" s="178"/>
      <c r="N100" s="178"/>
      <c r="O100" s="178"/>
      <c r="P100" s="178"/>
      <c r="Q100" s="178"/>
      <c r="R100" s="178"/>
      <c r="S100" s="178"/>
      <c r="T100" s="245"/>
    </row>
    <row r="101" spans="1:20" s="7" customFormat="1" x14ac:dyDescent="0.2">
      <c r="A101" s="241">
        <f t="shared" ref="A101:A110" si="28">A100+1</f>
        <v>54</v>
      </c>
      <c r="B101" s="17" t="s">
        <v>52</v>
      </c>
      <c r="C101" s="294"/>
      <c r="D101" s="317">
        <f t="shared" si="26"/>
        <v>0</v>
      </c>
      <c r="E101" s="254" t="str">
        <f t="shared" si="27"/>
        <v>n/a</v>
      </c>
      <c r="F101" s="180"/>
      <c r="G101" s="180"/>
      <c r="H101" s="180"/>
      <c r="I101" s="180"/>
      <c r="J101" s="180"/>
      <c r="K101" s="180"/>
      <c r="L101" s="180"/>
      <c r="M101" s="180"/>
      <c r="N101" s="180"/>
      <c r="O101" s="180"/>
      <c r="P101" s="180"/>
      <c r="Q101" s="180"/>
      <c r="R101" s="180"/>
      <c r="S101" s="180"/>
      <c r="T101" s="246"/>
    </row>
    <row r="102" spans="1:20" s="7" customFormat="1" x14ac:dyDescent="0.2">
      <c r="A102" s="241">
        <f t="shared" si="28"/>
        <v>55</v>
      </c>
      <c r="B102" s="17" t="s">
        <v>46</v>
      </c>
      <c r="C102" s="304"/>
      <c r="D102" s="317">
        <f t="shared" si="26"/>
        <v>0</v>
      </c>
      <c r="E102" s="254" t="str">
        <f t="shared" si="27"/>
        <v>n/a</v>
      </c>
      <c r="F102" s="180"/>
      <c r="G102" s="180"/>
      <c r="H102" s="180"/>
      <c r="I102" s="180"/>
      <c r="J102" s="180"/>
      <c r="K102" s="180"/>
      <c r="L102" s="180"/>
      <c r="M102" s="180"/>
      <c r="N102" s="180"/>
      <c r="O102" s="180"/>
      <c r="P102" s="180"/>
      <c r="Q102" s="180"/>
      <c r="R102" s="180"/>
      <c r="S102" s="180"/>
      <c r="T102" s="246"/>
    </row>
    <row r="103" spans="1:20" s="7" customFormat="1" x14ac:dyDescent="0.2">
      <c r="A103" s="241">
        <f t="shared" si="28"/>
        <v>56</v>
      </c>
      <c r="B103" s="17" t="s">
        <v>47</v>
      </c>
      <c r="C103" s="304"/>
      <c r="D103" s="317">
        <f t="shared" si="26"/>
        <v>0</v>
      </c>
      <c r="E103" s="254" t="str">
        <f t="shared" si="27"/>
        <v>n/a</v>
      </c>
      <c r="F103" s="180"/>
      <c r="G103" s="180"/>
      <c r="H103" s="180"/>
      <c r="I103" s="180"/>
      <c r="J103" s="180"/>
      <c r="K103" s="180"/>
      <c r="L103" s="180"/>
      <c r="M103" s="180"/>
      <c r="N103" s="180"/>
      <c r="O103" s="180"/>
      <c r="P103" s="180"/>
      <c r="Q103" s="180"/>
      <c r="R103" s="180"/>
      <c r="S103" s="180"/>
      <c r="T103" s="246"/>
    </row>
    <row r="104" spans="1:20" s="7" customFormat="1" x14ac:dyDescent="0.2">
      <c r="A104" s="241">
        <f t="shared" si="28"/>
        <v>57</v>
      </c>
      <c r="B104" s="17" t="s">
        <v>48</v>
      </c>
      <c r="C104" s="304"/>
      <c r="D104" s="317">
        <f t="shared" si="26"/>
        <v>0</v>
      </c>
      <c r="E104" s="254" t="str">
        <f t="shared" si="27"/>
        <v>n/a</v>
      </c>
      <c r="F104" s="180"/>
      <c r="G104" s="180"/>
      <c r="H104" s="180"/>
      <c r="I104" s="180"/>
      <c r="J104" s="180"/>
      <c r="K104" s="180"/>
      <c r="L104" s="180"/>
      <c r="M104" s="180"/>
      <c r="N104" s="180"/>
      <c r="O104" s="180"/>
      <c r="P104" s="180"/>
      <c r="Q104" s="180"/>
      <c r="R104" s="180"/>
      <c r="S104" s="180"/>
      <c r="T104" s="246"/>
    </row>
    <row r="105" spans="1:20" s="7" customFormat="1" x14ac:dyDescent="0.2">
      <c r="A105" s="241">
        <f t="shared" si="28"/>
        <v>58</v>
      </c>
      <c r="B105" s="17" t="s">
        <v>49</v>
      </c>
      <c r="C105" s="304"/>
      <c r="D105" s="317">
        <f t="shared" si="26"/>
        <v>0</v>
      </c>
      <c r="E105" s="254" t="str">
        <f t="shared" si="27"/>
        <v>n/a</v>
      </c>
      <c r="F105" s="180"/>
      <c r="G105" s="180"/>
      <c r="H105" s="180"/>
      <c r="I105" s="180"/>
      <c r="J105" s="180"/>
      <c r="K105" s="180"/>
      <c r="L105" s="180"/>
      <c r="M105" s="180"/>
      <c r="N105" s="180"/>
      <c r="O105" s="180"/>
      <c r="P105" s="180"/>
      <c r="Q105" s="180"/>
      <c r="R105" s="180"/>
      <c r="S105" s="180"/>
      <c r="T105" s="246"/>
    </row>
    <row r="106" spans="1:20" s="7" customFormat="1" x14ac:dyDescent="0.2">
      <c r="A106" s="241">
        <f t="shared" si="28"/>
        <v>59</v>
      </c>
      <c r="B106" s="17" t="s">
        <v>50</v>
      </c>
      <c r="C106" s="304"/>
      <c r="D106" s="317">
        <f t="shared" si="26"/>
        <v>0</v>
      </c>
      <c r="E106" s="254" t="str">
        <f t="shared" si="27"/>
        <v>n/a</v>
      </c>
      <c r="F106" s="180"/>
      <c r="G106" s="180"/>
      <c r="H106" s="180"/>
      <c r="I106" s="180"/>
      <c r="J106" s="180"/>
      <c r="K106" s="180"/>
      <c r="L106" s="180"/>
      <c r="M106" s="180"/>
      <c r="N106" s="180"/>
      <c r="O106" s="180"/>
      <c r="P106" s="180"/>
      <c r="Q106" s="180"/>
      <c r="R106" s="180"/>
      <c r="S106" s="180"/>
      <c r="T106" s="246"/>
    </row>
    <row r="107" spans="1:20" s="7" customFormat="1" x14ac:dyDescent="0.2">
      <c r="A107" s="241">
        <f t="shared" si="28"/>
        <v>60</v>
      </c>
      <c r="B107" s="17" t="s">
        <v>51</v>
      </c>
      <c r="C107" s="305"/>
      <c r="D107" s="317">
        <f t="shared" si="26"/>
        <v>0</v>
      </c>
      <c r="E107" s="254" t="str">
        <f t="shared" si="27"/>
        <v>n/a</v>
      </c>
      <c r="F107" s="180"/>
      <c r="G107" s="180"/>
      <c r="H107" s="180"/>
      <c r="I107" s="180"/>
      <c r="J107" s="180"/>
      <c r="K107" s="180"/>
      <c r="L107" s="180"/>
      <c r="M107" s="180"/>
      <c r="N107" s="180"/>
      <c r="O107" s="180"/>
      <c r="P107" s="180"/>
      <c r="Q107" s="180"/>
      <c r="R107" s="180"/>
      <c r="S107" s="180"/>
      <c r="T107" s="246"/>
    </row>
    <row r="108" spans="1:20" s="7" customFormat="1" x14ac:dyDescent="0.2">
      <c r="A108" s="241">
        <f t="shared" si="28"/>
        <v>61</v>
      </c>
      <c r="B108" s="19" t="s">
        <v>56</v>
      </c>
      <c r="C108" s="305"/>
      <c r="D108" s="317">
        <f t="shared" si="26"/>
        <v>0</v>
      </c>
      <c r="E108" s="254" t="str">
        <f t="shared" si="27"/>
        <v>n/a</v>
      </c>
      <c r="F108" s="180"/>
      <c r="G108" s="180"/>
      <c r="H108" s="180"/>
      <c r="I108" s="180"/>
      <c r="J108" s="180"/>
      <c r="K108" s="180"/>
      <c r="L108" s="180"/>
      <c r="M108" s="180"/>
      <c r="N108" s="180"/>
      <c r="O108" s="180"/>
      <c r="P108" s="180"/>
      <c r="Q108" s="180"/>
      <c r="R108" s="180"/>
      <c r="S108" s="180"/>
      <c r="T108" s="246"/>
    </row>
    <row r="109" spans="1:20" x14ac:dyDescent="0.2">
      <c r="A109" s="241">
        <f t="shared" si="28"/>
        <v>62</v>
      </c>
      <c r="B109" s="19" t="s">
        <v>57</v>
      </c>
      <c r="C109" s="305"/>
      <c r="D109" s="317">
        <f t="shared" si="26"/>
        <v>0</v>
      </c>
      <c r="E109" s="254" t="str">
        <f t="shared" si="27"/>
        <v>n/a</v>
      </c>
      <c r="F109" s="180"/>
      <c r="G109" s="180"/>
      <c r="H109" s="180"/>
      <c r="I109" s="180"/>
      <c r="J109" s="180"/>
      <c r="K109" s="180"/>
      <c r="L109" s="180"/>
      <c r="M109" s="180"/>
      <c r="N109" s="180"/>
      <c r="O109" s="180"/>
      <c r="P109" s="180"/>
      <c r="Q109" s="180"/>
      <c r="R109" s="180"/>
      <c r="S109" s="180"/>
      <c r="T109" s="246"/>
    </row>
    <row r="110" spans="1:20" x14ac:dyDescent="0.2">
      <c r="A110" s="241">
        <f t="shared" si="28"/>
        <v>63</v>
      </c>
      <c r="B110" s="19" t="s">
        <v>54</v>
      </c>
      <c r="C110" s="305"/>
      <c r="D110" s="317">
        <f t="shared" si="26"/>
        <v>0</v>
      </c>
      <c r="E110" s="254" t="str">
        <f t="shared" si="27"/>
        <v>n/a</v>
      </c>
      <c r="F110" s="180"/>
      <c r="G110" s="180"/>
      <c r="H110" s="180"/>
      <c r="I110" s="180"/>
      <c r="J110" s="180"/>
      <c r="K110" s="180"/>
      <c r="L110" s="180"/>
      <c r="M110" s="180"/>
      <c r="N110" s="180"/>
      <c r="O110" s="180"/>
      <c r="P110" s="180"/>
      <c r="Q110" s="180"/>
      <c r="R110" s="180"/>
      <c r="S110" s="180"/>
      <c r="T110" s="246"/>
    </row>
    <row r="111" spans="1:20" x14ac:dyDescent="0.2">
      <c r="A111" s="235">
        <f>A110+1</f>
        <v>64</v>
      </c>
      <c r="B111" s="18" t="s">
        <v>55</v>
      </c>
      <c r="C111" s="306"/>
      <c r="D111" s="319">
        <f t="shared" si="26"/>
        <v>0</v>
      </c>
      <c r="E111" s="253" t="str">
        <f t="shared" si="27"/>
        <v>n/a</v>
      </c>
      <c r="F111" s="182"/>
      <c r="G111" s="182"/>
      <c r="H111" s="182"/>
      <c r="I111" s="182"/>
      <c r="J111" s="182"/>
      <c r="K111" s="182"/>
      <c r="L111" s="182"/>
      <c r="M111" s="182"/>
      <c r="N111" s="182"/>
      <c r="O111" s="182"/>
      <c r="P111" s="182"/>
      <c r="Q111" s="182"/>
      <c r="R111" s="182"/>
      <c r="S111" s="182"/>
      <c r="T111" s="247"/>
    </row>
    <row r="112" spans="1:20" ht="17.100000000000001" customHeight="1" thickBot="1" x14ac:dyDescent="0.25">
      <c r="A112" s="363"/>
      <c r="B112" s="143" t="s">
        <v>64</v>
      </c>
      <c r="C112" s="364"/>
      <c r="D112" s="349">
        <f>SUM(D99:D111)</f>
        <v>0</v>
      </c>
      <c r="E112" s="362" t="str">
        <f t="shared" si="27"/>
        <v>n/a</v>
      </c>
      <c r="F112" s="216">
        <f t="shared" ref="F112:T112" si="29">SUM(F99:F111)</f>
        <v>0</v>
      </c>
      <c r="G112" s="216">
        <f t="shared" si="29"/>
        <v>0</v>
      </c>
      <c r="H112" s="216">
        <f t="shared" si="29"/>
        <v>0</v>
      </c>
      <c r="I112" s="216">
        <f t="shared" si="29"/>
        <v>0</v>
      </c>
      <c r="J112" s="216">
        <f t="shared" si="29"/>
        <v>0</v>
      </c>
      <c r="K112" s="216">
        <f t="shared" si="29"/>
        <v>0</v>
      </c>
      <c r="L112" s="216">
        <f t="shared" si="29"/>
        <v>0</v>
      </c>
      <c r="M112" s="216">
        <f t="shared" si="29"/>
        <v>0</v>
      </c>
      <c r="N112" s="216">
        <f t="shared" si="29"/>
        <v>0</v>
      </c>
      <c r="O112" s="216">
        <f t="shared" si="29"/>
        <v>0</v>
      </c>
      <c r="P112" s="216">
        <f t="shared" si="29"/>
        <v>0</v>
      </c>
      <c r="Q112" s="216">
        <f t="shared" si="29"/>
        <v>0</v>
      </c>
      <c r="R112" s="216">
        <f t="shared" si="29"/>
        <v>0</v>
      </c>
      <c r="S112" s="216">
        <f t="shared" si="29"/>
        <v>0</v>
      </c>
      <c r="T112" s="216">
        <f t="shared" si="29"/>
        <v>0</v>
      </c>
    </row>
    <row r="113" spans="1:20" ht="18" customHeight="1" x14ac:dyDescent="0.2">
      <c r="A113" s="278"/>
      <c r="B113" s="279" t="s">
        <v>22</v>
      </c>
      <c r="C113" s="280"/>
      <c r="D113" s="308" t="s">
        <v>35</v>
      </c>
      <c r="E113" s="281" t="s">
        <v>101</v>
      </c>
      <c r="F113" s="282" t="str">
        <f>$F$15</f>
        <v>Prior Years</v>
      </c>
      <c r="G113" s="283">
        <f>$G$15</f>
        <v>2020</v>
      </c>
      <c r="H113" s="283">
        <f>$H$15</f>
        <v>2021</v>
      </c>
      <c r="I113" s="283">
        <f>$I$15</f>
        <v>2022</v>
      </c>
      <c r="J113" s="283">
        <f>$J$15</f>
        <v>2023</v>
      </c>
      <c r="K113" s="283">
        <f>$K$15</f>
        <v>2024</v>
      </c>
      <c r="L113" s="283">
        <f>$L$15</f>
        <v>2025</v>
      </c>
      <c r="M113" s="283">
        <f>$M$15</f>
        <v>2026</v>
      </c>
      <c r="N113" s="283">
        <f>$N$15</f>
        <v>2027</v>
      </c>
      <c r="O113" s="283">
        <f>$O$15</f>
        <v>2028</v>
      </c>
      <c r="P113" s="283">
        <f>$P$15</f>
        <v>2029</v>
      </c>
      <c r="Q113" s="283">
        <f>$Q$15</f>
        <v>2030</v>
      </c>
      <c r="R113" s="283">
        <f>$R$15</f>
        <v>2031</v>
      </c>
      <c r="S113" s="283">
        <f>$S$15</f>
        <v>2032</v>
      </c>
      <c r="T113" s="283">
        <f>$T$15</f>
        <v>2033</v>
      </c>
    </row>
    <row r="114" spans="1:20" x14ac:dyDescent="0.2">
      <c r="A114" s="233">
        <f>A111+1</f>
        <v>65</v>
      </c>
      <c r="B114" s="15" t="s">
        <v>12</v>
      </c>
      <c r="C114" s="309"/>
      <c r="D114" s="316">
        <f t="shared" ref="D114:D120" si="30">SUM(F114:T114)</f>
        <v>0</v>
      </c>
      <c r="E114" s="263" t="str">
        <f t="shared" si="27"/>
        <v>n/a</v>
      </c>
      <c r="F114" s="184"/>
      <c r="G114" s="183"/>
      <c r="H114" s="184"/>
      <c r="I114" s="184"/>
      <c r="J114" s="184"/>
      <c r="K114" s="184"/>
      <c r="L114" s="184"/>
      <c r="M114" s="184"/>
      <c r="N114" s="184"/>
      <c r="O114" s="184"/>
      <c r="P114" s="184"/>
      <c r="Q114" s="184"/>
      <c r="R114" s="184"/>
      <c r="S114" s="184"/>
      <c r="T114" s="264"/>
    </row>
    <row r="115" spans="1:20" x14ac:dyDescent="0.2">
      <c r="A115" s="234">
        <f t="shared" ref="A115:A120" si="31">A114+1</f>
        <v>66</v>
      </c>
      <c r="B115" s="17" t="s">
        <v>10</v>
      </c>
      <c r="C115" s="304"/>
      <c r="D115" s="317">
        <f t="shared" si="30"/>
        <v>0</v>
      </c>
      <c r="E115" s="254" t="str">
        <f t="shared" si="27"/>
        <v>n/a</v>
      </c>
      <c r="F115" s="180"/>
      <c r="G115" s="179"/>
      <c r="H115" s="180"/>
      <c r="I115" s="180"/>
      <c r="J115" s="180"/>
      <c r="K115" s="180"/>
      <c r="L115" s="180"/>
      <c r="M115" s="180"/>
      <c r="N115" s="180"/>
      <c r="O115" s="180"/>
      <c r="P115" s="180"/>
      <c r="Q115" s="180"/>
      <c r="R115" s="180"/>
      <c r="S115" s="180"/>
      <c r="T115" s="246"/>
    </row>
    <row r="116" spans="1:20" x14ac:dyDescent="0.2">
      <c r="A116" s="234">
        <f t="shared" si="31"/>
        <v>67</v>
      </c>
      <c r="B116" s="17" t="s">
        <v>11</v>
      </c>
      <c r="C116" s="294"/>
      <c r="D116" s="317">
        <f t="shared" si="30"/>
        <v>0</v>
      </c>
      <c r="E116" s="254" t="str">
        <f t="shared" si="27"/>
        <v>n/a</v>
      </c>
      <c r="F116" s="180"/>
      <c r="G116" s="179"/>
      <c r="H116" s="180"/>
      <c r="I116" s="180"/>
      <c r="J116" s="180"/>
      <c r="K116" s="180"/>
      <c r="L116" s="180"/>
      <c r="M116" s="180"/>
      <c r="N116" s="180"/>
      <c r="O116" s="180"/>
      <c r="P116" s="180"/>
      <c r="Q116" s="180"/>
      <c r="R116" s="180"/>
      <c r="S116" s="180"/>
      <c r="T116" s="246"/>
    </row>
    <row r="117" spans="1:20" x14ac:dyDescent="0.2">
      <c r="A117" s="234">
        <f t="shared" si="31"/>
        <v>68</v>
      </c>
      <c r="B117" s="17" t="s">
        <v>15</v>
      </c>
      <c r="C117" s="294"/>
      <c r="D117" s="317">
        <f t="shared" si="30"/>
        <v>0</v>
      </c>
      <c r="E117" s="254" t="str">
        <f t="shared" si="27"/>
        <v>n/a</v>
      </c>
      <c r="F117" s="180"/>
      <c r="G117" s="179"/>
      <c r="H117" s="180"/>
      <c r="I117" s="180"/>
      <c r="J117" s="180"/>
      <c r="K117" s="180"/>
      <c r="L117" s="180"/>
      <c r="M117" s="180"/>
      <c r="N117" s="180"/>
      <c r="O117" s="180"/>
      <c r="P117" s="180"/>
      <c r="Q117" s="180"/>
      <c r="R117" s="180"/>
      <c r="S117" s="180"/>
      <c r="T117" s="246"/>
    </row>
    <row r="118" spans="1:20" x14ac:dyDescent="0.2">
      <c r="A118" s="234">
        <f t="shared" si="31"/>
        <v>69</v>
      </c>
      <c r="B118" s="17" t="s">
        <v>13</v>
      </c>
      <c r="C118" s="294"/>
      <c r="D118" s="317">
        <f t="shared" si="30"/>
        <v>0</v>
      </c>
      <c r="E118" s="254" t="str">
        <f t="shared" si="27"/>
        <v>n/a</v>
      </c>
      <c r="F118" s="180"/>
      <c r="G118" s="179"/>
      <c r="H118" s="180"/>
      <c r="I118" s="180"/>
      <c r="J118" s="180"/>
      <c r="K118" s="180"/>
      <c r="L118" s="180"/>
      <c r="M118" s="180"/>
      <c r="N118" s="180"/>
      <c r="O118" s="180"/>
      <c r="P118" s="180"/>
      <c r="Q118" s="180"/>
      <c r="R118" s="180"/>
      <c r="S118" s="180"/>
      <c r="T118" s="246"/>
    </row>
    <row r="119" spans="1:20" x14ac:dyDescent="0.2">
      <c r="A119" s="234">
        <f t="shared" si="31"/>
        <v>70</v>
      </c>
      <c r="B119" s="17" t="s">
        <v>14</v>
      </c>
      <c r="C119" s="294"/>
      <c r="D119" s="317">
        <f t="shared" si="30"/>
        <v>0</v>
      </c>
      <c r="E119" s="254" t="str">
        <f t="shared" si="27"/>
        <v>n/a</v>
      </c>
      <c r="F119" s="180"/>
      <c r="G119" s="179"/>
      <c r="H119" s="180"/>
      <c r="I119" s="180"/>
      <c r="J119" s="180"/>
      <c r="K119" s="180"/>
      <c r="L119" s="180"/>
      <c r="M119" s="180"/>
      <c r="N119" s="180"/>
      <c r="O119" s="180"/>
      <c r="P119" s="180"/>
      <c r="Q119" s="180"/>
      <c r="R119" s="180"/>
      <c r="S119" s="180"/>
      <c r="T119" s="246"/>
    </row>
    <row r="120" spans="1:20" x14ac:dyDescent="0.2">
      <c r="A120" s="235">
        <f t="shared" si="31"/>
        <v>71</v>
      </c>
      <c r="B120" s="18" t="s">
        <v>16</v>
      </c>
      <c r="C120" s="310" t="s">
        <v>17</v>
      </c>
      <c r="D120" s="319">
        <f t="shared" si="30"/>
        <v>0</v>
      </c>
      <c r="E120" s="253" t="str">
        <f t="shared" si="27"/>
        <v>n/a</v>
      </c>
      <c r="F120" s="182"/>
      <c r="G120" s="181"/>
      <c r="H120" s="182"/>
      <c r="I120" s="182"/>
      <c r="J120" s="182"/>
      <c r="K120" s="182"/>
      <c r="L120" s="182"/>
      <c r="M120" s="182"/>
      <c r="N120" s="182"/>
      <c r="O120" s="182"/>
      <c r="P120" s="182"/>
      <c r="Q120" s="182"/>
      <c r="R120" s="182"/>
      <c r="S120" s="182"/>
      <c r="T120" s="247"/>
    </row>
    <row r="121" spans="1:20" ht="17.100000000000001" customHeight="1" thickBot="1" x14ac:dyDescent="0.25">
      <c r="A121" s="11"/>
      <c r="B121" s="360" t="s">
        <v>63</v>
      </c>
      <c r="C121" s="361"/>
      <c r="D121" s="349">
        <f>SUM(D114:D120)</f>
        <v>0</v>
      </c>
      <c r="E121" s="362" t="str">
        <f t="shared" si="27"/>
        <v>n/a</v>
      </c>
      <c r="F121" s="216">
        <f t="shared" ref="F121:T121" si="32">SUM(F114:F120)</f>
        <v>0</v>
      </c>
      <c r="G121" s="216">
        <f t="shared" si="32"/>
        <v>0</v>
      </c>
      <c r="H121" s="216">
        <f t="shared" si="32"/>
        <v>0</v>
      </c>
      <c r="I121" s="216">
        <f t="shared" si="32"/>
        <v>0</v>
      </c>
      <c r="J121" s="216">
        <f t="shared" si="32"/>
        <v>0</v>
      </c>
      <c r="K121" s="216">
        <f t="shared" si="32"/>
        <v>0</v>
      </c>
      <c r="L121" s="216">
        <f t="shared" si="32"/>
        <v>0</v>
      </c>
      <c r="M121" s="216">
        <f t="shared" si="32"/>
        <v>0</v>
      </c>
      <c r="N121" s="216">
        <f t="shared" si="32"/>
        <v>0</v>
      </c>
      <c r="O121" s="216">
        <f t="shared" si="32"/>
        <v>0</v>
      </c>
      <c r="P121" s="216">
        <f t="shared" si="32"/>
        <v>0</v>
      </c>
      <c r="Q121" s="216">
        <f t="shared" si="32"/>
        <v>0</v>
      </c>
      <c r="R121" s="216">
        <f t="shared" si="32"/>
        <v>0</v>
      </c>
      <c r="S121" s="216">
        <f t="shared" si="32"/>
        <v>0</v>
      </c>
      <c r="T121" s="216">
        <f t="shared" si="32"/>
        <v>0</v>
      </c>
    </row>
    <row r="122" spans="1:20" ht="15.95" customHeight="1" x14ac:dyDescent="0.2">
      <c r="A122" s="278"/>
      <c r="B122" s="279" t="s">
        <v>61</v>
      </c>
      <c r="C122" s="284"/>
      <c r="D122" s="308" t="s">
        <v>35</v>
      </c>
      <c r="E122" s="281" t="s">
        <v>101</v>
      </c>
      <c r="F122" s="282" t="str">
        <f>$F$15</f>
        <v>Prior Years</v>
      </c>
      <c r="G122" s="283">
        <f>$G$15</f>
        <v>2020</v>
      </c>
      <c r="H122" s="283">
        <f>$H$15</f>
        <v>2021</v>
      </c>
      <c r="I122" s="283">
        <f>$I$15</f>
        <v>2022</v>
      </c>
      <c r="J122" s="283">
        <f>$J$15</f>
        <v>2023</v>
      </c>
      <c r="K122" s="283">
        <f>$K$15</f>
        <v>2024</v>
      </c>
      <c r="L122" s="283">
        <f>$L$15</f>
        <v>2025</v>
      </c>
      <c r="M122" s="283">
        <f>$M$15</f>
        <v>2026</v>
      </c>
      <c r="N122" s="283">
        <f>$N$15</f>
        <v>2027</v>
      </c>
      <c r="O122" s="283">
        <f>$O$15</f>
        <v>2028</v>
      </c>
      <c r="P122" s="283">
        <f>$P$15</f>
        <v>2029</v>
      </c>
      <c r="Q122" s="283">
        <f>$Q$15</f>
        <v>2030</v>
      </c>
      <c r="R122" s="283">
        <f>$R$15</f>
        <v>2031</v>
      </c>
      <c r="S122" s="283">
        <f>$S$15</f>
        <v>2032</v>
      </c>
      <c r="T122" s="283">
        <f>$T$15</f>
        <v>2033</v>
      </c>
    </row>
    <row r="123" spans="1:20" x14ac:dyDescent="0.2">
      <c r="A123" s="233">
        <f>A120+1</f>
        <v>72</v>
      </c>
      <c r="B123" s="15" t="s">
        <v>27</v>
      </c>
      <c r="C123" s="322"/>
      <c r="D123" s="293">
        <f t="shared" ref="D123:D128" si="33">SUM(F123:T123)</f>
        <v>0</v>
      </c>
      <c r="E123" s="263" t="str">
        <f t="shared" ref="E123:E132" si="34">IF($D$132&gt;0,D123/$D$132,"n/a")</f>
        <v>n/a</v>
      </c>
      <c r="F123" s="184"/>
      <c r="G123" s="184"/>
      <c r="H123" s="184"/>
      <c r="I123" s="184"/>
      <c r="J123" s="184"/>
      <c r="K123" s="184"/>
      <c r="L123" s="184"/>
      <c r="M123" s="184"/>
      <c r="N123" s="184"/>
      <c r="O123" s="184"/>
      <c r="P123" s="184"/>
      <c r="Q123" s="184"/>
      <c r="R123" s="184"/>
      <c r="S123" s="184"/>
      <c r="T123" s="184"/>
    </row>
    <row r="124" spans="1:20" x14ac:dyDescent="0.2">
      <c r="A124" s="234">
        <f>A123+1</f>
        <v>73</v>
      </c>
      <c r="B124" s="17" t="s">
        <v>28</v>
      </c>
      <c r="C124" s="312"/>
      <c r="D124" s="321">
        <f t="shared" si="33"/>
        <v>0</v>
      </c>
      <c r="E124" s="254" t="str">
        <f t="shared" si="34"/>
        <v>n/a</v>
      </c>
      <c r="F124" s="180"/>
      <c r="G124" s="180"/>
      <c r="H124" s="180"/>
      <c r="I124" s="180"/>
      <c r="J124" s="180"/>
      <c r="K124" s="180"/>
      <c r="L124" s="180"/>
      <c r="M124" s="180"/>
      <c r="N124" s="180"/>
      <c r="O124" s="180"/>
      <c r="P124" s="180"/>
      <c r="Q124" s="180"/>
      <c r="R124" s="180"/>
      <c r="S124" s="180"/>
      <c r="T124" s="180"/>
    </row>
    <row r="125" spans="1:20" x14ac:dyDescent="0.2">
      <c r="A125" s="234">
        <f>A124+1</f>
        <v>74</v>
      </c>
      <c r="B125" s="17" t="s">
        <v>19</v>
      </c>
      <c r="C125" s="294"/>
      <c r="D125" s="317">
        <f t="shared" si="33"/>
        <v>0</v>
      </c>
      <c r="E125" s="254" t="str">
        <f t="shared" si="34"/>
        <v>n/a</v>
      </c>
      <c r="F125" s="180"/>
      <c r="G125" s="180"/>
      <c r="H125" s="180"/>
      <c r="I125" s="180"/>
      <c r="J125" s="180"/>
      <c r="K125" s="180"/>
      <c r="L125" s="180"/>
      <c r="M125" s="180"/>
      <c r="N125" s="180"/>
      <c r="O125" s="180"/>
      <c r="P125" s="180"/>
      <c r="Q125" s="180"/>
      <c r="R125" s="180"/>
      <c r="S125" s="180"/>
      <c r="T125" s="180"/>
    </row>
    <row r="126" spans="1:20" x14ac:dyDescent="0.2">
      <c r="A126" s="234">
        <f>A125+1</f>
        <v>75</v>
      </c>
      <c r="B126" s="17" t="s">
        <v>23</v>
      </c>
      <c r="C126" s="294"/>
      <c r="D126" s="317">
        <f t="shared" si="33"/>
        <v>0</v>
      </c>
      <c r="E126" s="254" t="str">
        <f t="shared" si="34"/>
        <v>n/a</v>
      </c>
      <c r="F126" s="180"/>
      <c r="G126" s="180"/>
      <c r="H126" s="180"/>
      <c r="I126" s="180"/>
      <c r="J126" s="180"/>
      <c r="K126" s="180"/>
      <c r="L126" s="180"/>
      <c r="M126" s="180"/>
      <c r="N126" s="180"/>
      <c r="O126" s="180"/>
      <c r="P126" s="180"/>
      <c r="Q126" s="180"/>
      <c r="R126" s="180"/>
      <c r="S126" s="180"/>
      <c r="T126" s="180"/>
    </row>
    <row r="127" spans="1:20" x14ac:dyDescent="0.2">
      <c r="A127" s="234">
        <f>A126+1</f>
        <v>76</v>
      </c>
      <c r="B127" s="19" t="s">
        <v>42</v>
      </c>
      <c r="C127" s="313"/>
      <c r="D127" s="317">
        <f t="shared" si="33"/>
        <v>0</v>
      </c>
      <c r="E127" s="254" t="str">
        <f t="shared" si="34"/>
        <v>n/a</v>
      </c>
      <c r="F127" s="180"/>
      <c r="G127" s="180"/>
      <c r="H127" s="180"/>
      <c r="I127" s="180"/>
      <c r="J127" s="180"/>
      <c r="K127" s="180"/>
      <c r="L127" s="180"/>
      <c r="M127" s="180"/>
      <c r="N127" s="180"/>
      <c r="O127" s="180"/>
      <c r="P127" s="180"/>
      <c r="Q127" s="180"/>
      <c r="R127" s="180"/>
      <c r="S127" s="180"/>
      <c r="T127" s="180"/>
    </row>
    <row r="128" spans="1:20" x14ac:dyDescent="0.2">
      <c r="A128" s="235">
        <f>A127+1</f>
        <v>77</v>
      </c>
      <c r="B128" s="18" t="s">
        <v>43</v>
      </c>
      <c r="C128" s="297"/>
      <c r="D128" s="319">
        <f t="shared" si="33"/>
        <v>0</v>
      </c>
      <c r="E128" s="253" t="str">
        <f t="shared" si="34"/>
        <v>n/a</v>
      </c>
      <c r="F128" s="182"/>
      <c r="G128" s="182"/>
      <c r="H128" s="182"/>
      <c r="I128" s="182"/>
      <c r="J128" s="182"/>
      <c r="K128" s="182"/>
      <c r="L128" s="182"/>
      <c r="M128" s="182"/>
      <c r="N128" s="182"/>
      <c r="O128" s="182"/>
      <c r="P128" s="182"/>
      <c r="Q128" s="182"/>
      <c r="R128" s="182"/>
      <c r="S128" s="182"/>
      <c r="T128" s="182"/>
    </row>
    <row r="129" spans="1:252" x14ac:dyDescent="0.2">
      <c r="A129" s="11"/>
      <c r="B129" s="3" t="str">
        <f>"Subtotal - "&amp;B122</f>
        <v>Subtotal - Debt</v>
      </c>
      <c r="C129" s="320"/>
      <c r="D129" s="227">
        <f>SUM(D123:D128)</f>
        <v>0</v>
      </c>
      <c r="E129" s="257" t="str">
        <f t="shared" si="34"/>
        <v>n/a</v>
      </c>
      <c r="F129" s="223">
        <f t="shared" ref="F129:T129" si="35">SUM(F123:F128)</f>
        <v>0</v>
      </c>
      <c r="G129" s="223">
        <f t="shared" si="35"/>
        <v>0</v>
      </c>
      <c r="H129" s="223">
        <f t="shared" si="35"/>
        <v>0</v>
      </c>
      <c r="I129" s="223">
        <f t="shared" si="35"/>
        <v>0</v>
      </c>
      <c r="J129" s="223">
        <f t="shared" si="35"/>
        <v>0</v>
      </c>
      <c r="K129" s="223">
        <f t="shared" si="35"/>
        <v>0</v>
      </c>
      <c r="L129" s="223">
        <f t="shared" si="35"/>
        <v>0</v>
      </c>
      <c r="M129" s="223">
        <f t="shared" si="35"/>
        <v>0</v>
      </c>
      <c r="N129" s="223">
        <f t="shared" si="35"/>
        <v>0</v>
      </c>
      <c r="O129" s="223">
        <f t="shared" si="35"/>
        <v>0</v>
      </c>
      <c r="P129" s="223">
        <f t="shared" si="35"/>
        <v>0</v>
      </c>
      <c r="Q129" s="223">
        <f t="shared" si="35"/>
        <v>0</v>
      </c>
      <c r="R129" s="223">
        <f t="shared" si="35"/>
        <v>0</v>
      </c>
      <c r="S129" s="223">
        <f t="shared" si="35"/>
        <v>0</v>
      </c>
      <c r="T129" s="223">
        <f t="shared" si="35"/>
        <v>0</v>
      </c>
    </row>
    <row r="130" spans="1:252" ht="16.5" customHeight="1" x14ac:dyDescent="0.2">
      <c r="A130" s="354">
        <f>A128+1</f>
        <v>78</v>
      </c>
      <c r="B130" s="355" t="s">
        <v>20</v>
      </c>
      <c r="C130" s="356"/>
      <c r="D130" s="350">
        <f>SUM(F130:T130)</f>
        <v>0</v>
      </c>
      <c r="E130" s="351" t="str">
        <f t="shared" si="34"/>
        <v>n/a</v>
      </c>
      <c r="F130" s="251"/>
      <c r="G130" s="251"/>
      <c r="H130" s="251"/>
      <c r="I130" s="251"/>
      <c r="J130" s="251"/>
      <c r="K130" s="251"/>
      <c r="L130" s="251"/>
      <c r="M130" s="251"/>
      <c r="N130" s="251"/>
      <c r="O130" s="251"/>
      <c r="P130" s="251"/>
      <c r="Q130" s="251"/>
      <c r="R130" s="251"/>
      <c r="S130" s="251"/>
      <c r="T130" s="251"/>
    </row>
    <row r="131" spans="1:252" ht="13.5" thickBot="1" x14ac:dyDescent="0.25">
      <c r="A131" s="357">
        <f>A130+1</f>
        <v>79</v>
      </c>
      <c r="B131" s="358" t="s">
        <v>21</v>
      </c>
      <c r="C131" s="359"/>
      <c r="D131" s="352">
        <f>SUM(F131:T131)</f>
        <v>0</v>
      </c>
      <c r="E131" s="353" t="str">
        <f t="shared" si="34"/>
        <v>n/a</v>
      </c>
      <c r="F131" s="287"/>
      <c r="G131" s="287"/>
      <c r="H131" s="287"/>
      <c r="I131" s="287"/>
      <c r="J131" s="287"/>
      <c r="K131" s="287"/>
      <c r="L131" s="287"/>
      <c r="M131" s="287"/>
      <c r="N131" s="287"/>
      <c r="O131" s="287"/>
      <c r="P131" s="287"/>
      <c r="Q131" s="287"/>
      <c r="R131" s="287"/>
      <c r="S131" s="287"/>
      <c r="T131" s="287"/>
    </row>
    <row r="132" spans="1:252" ht="17.25" customHeight="1" x14ac:dyDescent="0.2">
      <c r="A132" s="288"/>
      <c r="B132" s="279" t="s">
        <v>26</v>
      </c>
      <c r="C132" s="311"/>
      <c r="D132" s="189">
        <f>SUM(D130:D131,D129,D121,D112)</f>
        <v>0</v>
      </c>
      <c r="E132" s="289" t="str">
        <f t="shared" si="34"/>
        <v>n/a</v>
      </c>
      <c r="F132" s="290">
        <f t="shared" ref="F132:T132" si="36">SUM(F130:F131,F129,F121,F112)</f>
        <v>0</v>
      </c>
      <c r="G132" s="290">
        <f t="shared" si="36"/>
        <v>0</v>
      </c>
      <c r="H132" s="290">
        <f t="shared" si="36"/>
        <v>0</v>
      </c>
      <c r="I132" s="290">
        <f t="shared" si="36"/>
        <v>0</v>
      </c>
      <c r="J132" s="290">
        <f t="shared" si="36"/>
        <v>0</v>
      </c>
      <c r="K132" s="290">
        <f t="shared" si="36"/>
        <v>0</v>
      </c>
      <c r="L132" s="290">
        <f t="shared" si="36"/>
        <v>0</v>
      </c>
      <c r="M132" s="290">
        <f t="shared" si="36"/>
        <v>0</v>
      </c>
      <c r="N132" s="290">
        <f t="shared" si="36"/>
        <v>0</v>
      </c>
      <c r="O132" s="290">
        <f t="shared" si="36"/>
        <v>0</v>
      </c>
      <c r="P132" s="290">
        <f t="shared" si="36"/>
        <v>0</v>
      </c>
      <c r="Q132" s="290">
        <f t="shared" si="36"/>
        <v>0</v>
      </c>
      <c r="R132" s="290">
        <f t="shared" si="36"/>
        <v>0</v>
      </c>
      <c r="S132" s="290">
        <f t="shared" si="36"/>
        <v>0</v>
      </c>
      <c r="T132" s="290">
        <f t="shared" si="36"/>
        <v>0</v>
      </c>
    </row>
    <row r="133" spans="1:252" ht="21" customHeight="1" x14ac:dyDescent="0.2">
      <c r="A133" s="13"/>
      <c r="B133" s="171" t="s">
        <v>31</v>
      </c>
      <c r="C133" s="171"/>
      <c r="D133" s="265"/>
      <c r="E133" s="266"/>
      <c r="F133" s="218">
        <f>F132</f>
        <v>0</v>
      </c>
      <c r="G133" s="218">
        <f t="shared" ref="G133:T133" si="37">IF(G132&gt;0,F133+G132,0)</f>
        <v>0</v>
      </c>
      <c r="H133" s="218">
        <f t="shared" si="37"/>
        <v>0</v>
      </c>
      <c r="I133" s="218">
        <f t="shared" si="37"/>
        <v>0</v>
      </c>
      <c r="J133" s="218">
        <f t="shared" si="37"/>
        <v>0</v>
      </c>
      <c r="K133" s="218">
        <f t="shared" si="37"/>
        <v>0</v>
      </c>
      <c r="L133" s="218">
        <f t="shared" si="37"/>
        <v>0</v>
      </c>
      <c r="M133" s="218">
        <f t="shared" si="37"/>
        <v>0</v>
      </c>
      <c r="N133" s="218">
        <f t="shared" si="37"/>
        <v>0</v>
      </c>
      <c r="O133" s="218">
        <f t="shared" si="37"/>
        <v>0</v>
      </c>
      <c r="P133" s="218">
        <f t="shared" si="37"/>
        <v>0</v>
      </c>
      <c r="Q133" s="218">
        <f t="shared" si="37"/>
        <v>0</v>
      </c>
      <c r="R133" s="218">
        <f t="shared" si="37"/>
        <v>0</v>
      </c>
      <c r="S133" s="218">
        <f t="shared" si="37"/>
        <v>0</v>
      </c>
      <c r="T133" s="218">
        <f t="shared" si="37"/>
        <v>0</v>
      </c>
    </row>
    <row r="134" spans="1:252" ht="15.95" customHeight="1" x14ac:dyDescent="0.2">
      <c r="A134" s="80" t="s">
        <v>29</v>
      </c>
      <c r="B134" s="80"/>
      <c r="C134" s="80"/>
      <c r="D134" s="112" t="str">
        <f>D98</f>
        <v>Total</v>
      </c>
      <c r="E134" s="80"/>
      <c r="F134" s="80" t="str">
        <f t="shared" ref="F134:T134" si="38">F98</f>
        <v>Prior Years</v>
      </c>
      <c r="G134" s="80">
        <f t="shared" si="38"/>
        <v>2020</v>
      </c>
      <c r="H134" s="80">
        <f t="shared" si="38"/>
        <v>2021</v>
      </c>
      <c r="I134" s="80">
        <f t="shared" si="38"/>
        <v>2022</v>
      </c>
      <c r="J134" s="80">
        <f t="shared" si="38"/>
        <v>2023</v>
      </c>
      <c r="K134" s="80">
        <f t="shared" si="38"/>
        <v>2024</v>
      </c>
      <c r="L134" s="80">
        <f t="shared" si="38"/>
        <v>2025</v>
      </c>
      <c r="M134" s="80">
        <f t="shared" si="38"/>
        <v>2026</v>
      </c>
      <c r="N134" s="80">
        <f t="shared" si="38"/>
        <v>2027</v>
      </c>
      <c r="O134" s="80">
        <f t="shared" si="38"/>
        <v>2028</v>
      </c>
      <c r="P134" s="80">
        <f t="shared" si="38"/>
        <v>2029</v>
      </c>
      <c r="Q134" s="80">
        <f t="shared" si="38"/>
        <v>2030</v>
      </c>
      <c r="R134" s="80">
        <f t="shared" si="38"/>
        <v>2031</v>
      </c>
      <c r="S134" s="80">
        <f t="shared" si="38"/>
        <v>2032</v>
      </c>
      <c r="T134" s="80">
        <f t="shared" si="38"/>
        <v>2033</v>
      </c>
    </row>
    <row r="135" spans="1:252" ht="12" customHeight="1" x14ac:dyDescent="0.2">
      <c r="D135" s="111">
        <f>D95-D132</f>
        <v>0</v>
      </c>
      <c r="E135" s="258"/>
      <c r="F135" s="190">
        <f t="shared" ref="F135:T135" si="39">F95-F132</f>
        <v>0</v>
      </c>
      <c r="G135" s="190">
        <f t="shared" si="39"/>
        <v>0</v>
      </c>
      <c r="H135" s="190">
        <f t="shared" si="39"/>
        <v>0</v>
      </c>
      <c r="I135" s="190">
        <f t="shared" si="39"/>
        <v>0</v>
      </c>
      <c r="J135" s="190">
        <f t="shared" si="39"/>
        <v>0</v>
      </c>
      <c r="K135" s="190">
        <f t="shared" si="39"/>
        <v>0</v>
      </c>
      <c r="L135" s="190">
        <f t="shared" si="39"/>
        <v>0</v>
      </c>
      <c r="M135" s="190">
        <f t="shared" si="39"/>
        <v>0</v>
      </c>
      <c r="N135" s="190">
        <f t="shared" si="39"/>
        <v>0</v>
      </c>
      <c r="O135" s="190">
        <f t="shared" si="39"/>
        <v>0</v>
      </c>
      <c r="P135" s="190">
        <f t="shared" si="39"/>
        <v>0</v>
      </c>
      <c r="Q135" s="190">
        <f t="shared" si="39"/>
        <v>0</v>
      </c>
      <c r="R135" s="190">
        <f t="shared" si="39"/>
        <v>0</v>
      </c>
      <c r="S135" s="190">
        <f t="shared" si="39"/>
        <v>0</v>
      </c>
      <c r="T135" s="190">
        <f t="shared" si="39"/>
        <v>0</v>
      </c>
    </row>
    <row r="136" spans="1:252" ht="12" customHeight="1" x14ac:dyDescent="0.2">
      <c r="B136" s="4" t="s">
        <v>36</v>
      </c>
      <c r="D136" s="259"/>
      <c r="E136" s="259"/>
      <c r="F136" s="9"/>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c r="BF136" s="7"/>
      <c r="BG136" s="7"/>
      <c r="BH136" s="7"/>
      <c r="BI136" s="7"/>
      <c r="BJ136" s="7"/>
      <c r="BK136" s="7"/>
      <c r="BL136" s="7"/>
      <c r="BM136" s="7"/>
      <c r="BN136" s="7"/>
      <c r="BO136" s="7"/>
      <c r="BP136" s="7"/>
      <c r="BQ136" s="7"/>
      <c r="BR136" s="7"/>
      <c r="BS136" s="7"/>
      <c r="BT136" s="7"/>
      <c r="BU136" s="7"/>
      <c r="BV136" s="7"/>
      <c r="BW136" s="7"/>
      <c r="BX136" s="7"/>
      <c r="BY136" s="7"/>
      <c r="BZ136" s="7"/>
      <c r="CA136" s="7"/>
      <c r="CB136" s="7"/>
      <c r="CC136" s="7"/>
      <c r="CD136" s="7"/>
      <c r="CE136" s="7"/>
      <c r="CF136" s="7"/>
      <c r="CG136" s="7"/>
      <c r="CH136" s="7"/>
      <c r="CI136" s="7"/>
      <c r="CJ136" s="7"/>
      <c r="CK136" s="7"/>
      <c r="CL136" s="7"/>
      <c r="CM136" s="7"/>
      <c r="CN136" s="7"/>
      <c r="CO136" s="7"/>
      <c r="CP136" s="7"/>
      <c r="CQ136" s="7"/>
      <c r="CR136" s="7"/>
      <c r="CS136" s="7"/>
      <c r="CT136" s="7"/>
      <c r="CU136" s="7"/>
      <c r="CV136" s="7"/>
      <c r="CW136" s="7"/>
      <c r="CX136" s="7"/>
      <c r="CY136" s="7"/>
      <c r="CZ136" s="7"/>
      <c r="DA136" s="7"/>
      <c r="DB136" s="7"/>
      <c r="DC136" s="7"/>
      <c r="DD136" s="7"/>
      <c r="DE136" s="7"/>
      <c r="DF136" s="7"/>
      <c r="DG136" s="7"/>
      <c r="DH136" s="7"/>
      <c r="DI136" s="7"/>
      <c r="DJ136" s="7"/>
      <c r="DK136" s="7"/>
      <c r="DL136" s="7"/>
      <c r="DM136" s="7"/>
      <c r="DN136" s="7"/>
      <c r="DO136" s="7"/>
      <c r="DP136" s="7"/>
      <c r="DQ136" s="7"/>
      <c r="DR136" s="7"/>
      <c r="DS136" s="7"/>
      <c r="DT136" s="7"/>
      <c r="DU136" s="7"/>
      <c r="DV136" s="7"/>
      <c r="DW136" s="7"/>
      <c r="DX136" s="7"/>
      <c r="DY136" s="7"/>
      <c r="DZ136" s="7"/>
      <c r="EA136" s="7"/>
      <c r="EB136" s="7"/>
      <c r="EC136" s="7"/>
      <c r="ED136" s="7"/>
      <c r="EE136" s="7"/>
      <c r="EF136" s="7"/>
      <c r="EG136" s="7"/>
      <c r="EH136" s="7"/>
      <c r="EI136" s="7"/>
      <c r="EJ136" s="7"/>
      <c r="EK136" s="7"/>
      <c r="EL136" s="7"/>
      <c r="EM136" s="7"/>
      <c r="EN136" s="7"/>
      <c r="EO136" s="7"/>
      <c r="EP136" s="7"/>
      <c r="EQ136" s="7"/>
      <c r="ER136" s="7"/>
      <c r="ES136" s="7"/>
      <c r="ET136" s="7"/>
      <c r="EU136" s="7"/>
      <c r="EV136" s="7"/>
      <c r="EW136" s="7"/>
      <c r="EX136" s="7"/>
      <c r="EY136" s="7"/>
      <c r="EZ136" s="7"/>
      <c r="FA136" s="7"/>
      <c r="FB136" s="7"/>
      <c r="FC136" s="7"/>
      <c r="FD136" s="7"/>
      <c r="FE136" s="7"/>
      <c r="FF136" s="7"/>
      <c r="FG136" s="7"/>
      <c r="FH136" s="7"/>
      <c r="FI136" s="7"/>
      <c r="FJ136" s="7"/>
      <c r="FK136" s="7"/>
      <c r="FL136" s="7"/>
      <c r="FM136" s="7"/>
      <c r="FN136" s="7"/>
      <c r="FO136" s="7"/>
      <c r="FP136" s="7"/>
      <c r="FQ136" s="7"/>
      <c r="FR136" s="7"/>
      <c r="FS136" s="7"/>
      <c r="FT136" s="7"/>
      <c r="FU136" s="7"/>
      <c r="FV136" s="7"/>
      <c r="FW136" s="7"/>
      <c r="FX136" s="7"/>
      <c r="FY136" s="7"/>
      <c r="FZ136" s="7"/>
      <c r="GA136" s="7"/>
      <c r="GB136" s="7"/>
      <c r="GC136" s="7"/>
      <c r="GD136" s="7"/>
      <c r="GE136" s="7"/>
      <c r="GF136" s="7"/>
      <c r="GG136" s="7"/>
      <c r="GH136" s="7"/>
      <c r="GI136" s="7"/>
      <c r="GJ136" s="7"/>
      <c r="GK136" s="7"/>
      <c r="GL136" s="7"/>
      <c r="GM136" s="7"/>
      <c r="GN136" s="7"/>
      <c r="GO136" s="7"/>
      <c r="GP136" s="7"/>
      <c r="GQ136" s="7"/>
      <c r="GR136" s="7"/>
      <c r="GS136" s="7"/>
      <c r="GT136" s="7"/>
      <c r="GU136" s="7"/>
      <c r="GV136" s="7"/>
      <c r="GW136" s="7"/>
      <c r="GX136" s="7"/>
      <c r="GY136" s="7"/>
      <c r="GZ136" s="7"/>
      <c r="HA136" s="7"/>
      <c r="HB136" s="7"/>
      <c r="HC136" s="7"/>
      <c r="HD136" s="7"/>
      <c r="HE136" s="7"/>
      <c r="HF136" s="7"/>
      <c r="HG136" s="7"/>
      <c r="HH136" s="7"/>
      <c r="HI136" s="7"/>
      <c r="HJ136" s="7"/>
      <c r="HK136" s="7"/>
      <c r="HL136" s="7"/>
      <c r="HM136" s="7"/>
      <c r="HN136" s="7"/>
      <c r="HO136" s="7"/>
      <c r="HP136" s="7"/>
      <c r="HQ136" s="7"/>
      <c r="HR136" s="7"/>
      <c r="HS136" s="7"/>
      <c r="HT136" s="7"/>
      <c r="HU136" s="7"/>
      <c r="HV136" s="7"/>
      <c r="HW136" s="7"/>
      <c r="HX136" s="7"/>
      <c r="HY136" s="7"/>
      <c r="HZ136" s="7"/>
      <c r="IA136" s="7"/>
      <c r="IB136" s="7"/>
      <c r="IC136" s="7"/>
      <c r="ID136" s="7"/>
      <c r="IE136" s="7"/>
      <c r="IF136" s="7"/>
      <c r="IG136" s="7"/>
      <c r="IH136" s="7"/>
      <c r="II136" s="7"/>
      <c r="IJ136" s="7"/>
      <c r="IK136" s="7"/>
      <c r="IL136" s="7"/>
      <c r="IM136" s="7"/>
      <c r="IN136" s="7"/>
      <c r="IO136" s="7"/>
      <c r="IP136" s="7"/>
      <c r="IQ136" s="7"/>
      <c r="IR136" s="7"/>
    </row>
    <row r="137" spans="1:252" ht="12" customHeight="1" x14ac:dyDescent="0.2">
      <c r="B137" s="9" t="s">
        <v>52</v>
      </c>
      <c r="D137" s="168">
        <f>D101</f>
        <v>0</v>
      </c>
      <c r="E137" s="259"/>
      <c r="F137" s="9"/>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c r="BF137" s="7"/>
      <c r="BG137" s="7"/>
      <c r="BH137" s="7"/>
      <c r="BI137" s="7"/>
      <c r="BJ137" s="7"/>
      <c r="BK137" s="7"/>
      <c r="BL137" s="7"/>
      <c r="BM137" s="7"/>
      <c r="BN137" s="7"/>
      <c r="BO137" s="7"/>
      <c r="BP137" s="7"/>
      <c r="BQ137" s="7"/>
      <c r="BR137" s="7"/>
      <c r="BS137" s="7"/>
      <c r="BT137" s="7"/>
      <c r="BU137" s="7"/>
      <c r="BV137" s="7"/>
      <c r="BW137" s="7"/>
      <c r="BX137" s="7"/>
      <c r="BY137" s="7"/>
      <c r="BZ137" s="7"/>
      <c r="CA137" s="7"/>
      <c r="CB137" s="7"/>
      <c r="CC137" s="7"/>
      <c r="CD137" s="7"/>
      <c r="CE137" s="7"/>
      <c r="CF137" s="7"/>
      <c r="CG137" s="7"/>
      <c r="CH137" s="7"/>
      <c r="CI137" s="7"/>
      <c r="CJ137" s="7"/>
      <c r="CK137" s="7"/>
      <c r="CL137" s="7"/>
      <c r="CM137" s="7"/>
      <c r="CN137" s="7"/>
      <c r="CO137" s="7"/>
      <c r="CP137" s="7"/>
      <c r="CQ137" s="7"/>
      <c r="CR137" s="7"/>
      <c r="CS137" s="7"/>
      <c r="CT137" s="7"/>
      <c r="CU137" s="7"/>
      <c r="CV137" s="7"/>
      <c r="CW137" s="7"/>
      <c r="CX137" s="7"/>
      <c r="CY137" s="7"/>
      <c r="CZ137" s="7"/>
      <c r="DA137" s="7"/>
      <c r="DB137" s="7"/>
      <c r="DC137" s="7"/>
      <c r="DD137" s="7"/>
      <c r="DE137" s="7"/>
      <c r="DF137" s="7"/>
      <c r="DG137" s="7"/>
      <c r="DH137" s="7"/>
      <c r="DI137" s="7"/>
      <c r="DJ137" s="7"/>
      <c r="DK137" s="7"/>
      <c r="DL137" s="7"/>
      <c r="DM137" s="7"/>
      <c r="DN137" s="7"/>
      <c r="DO137" s="7"/>
      <c r="DP137" s="7"/>
      <c r="DQ137" s="7"/>
      <c r="DR137" s="7"/>
      <c r="DS137" s="7"/>
      <c r="DT137" s="7"/>
      <c r="DU137" s="7"/>
      <c r="DV137" s="7"/>
      <c r="DW137" s="7"/>
      <c r="DX137" s="7"/>
      <c r="DY137" s="7"/>
      <c r="DZ137" s="7"/>
      <c r="EA137" s="7"/>
      <c r="EB137" s="7"/>
      <c r="EC137" s="7"/>
      <c r="ED137" s="7"/>
      <c r="EE137" s="7"/>
      <c r="EF137" s="7"/>
      <c r="EG137" s="7"/>
      <c r="EH137" s="7"/>
      <c r="EI137" s="7"/>
      <c r="EJ137" s="7"/>
      <c r="EK137" s="7"/>
      <c r="EL137" s="7"/>
      <c r="EM137" s="7"/>
      <c r="EN137" s="7"/>
      <c r="EO137" s="7"/>
      <c r="EP137" s="7"/>
      <c r="EQ137" s="7"/>
      <c r="ER137" s="7"/>
      <c r="ES137" s="7"/>
      <c r="ET137" s="7"/>
      <c r="EU137" s="7"/>
      <c r="EV137" s="7"/>
      <c r="EW137" s="7"/>
      <c r="EX137" s="7"/>
      <c r="EY137" s="7"/>
      <c r="EZ137" s="7"/>
      <c r="FA137" s="7"/>
      <c r="FB137" s="7"/>
      <c r="FC137" s="7"/>
      <c r="FD137" s="7"/>
      <c r="FE137" s="7"/>
      <c r="FF137" s="7"/>
      <c r="FG137" s="7"/>
      <c r="FH137" s="7"/>
      <c r="FI137" s="7"/>
      <c r="FJ137" s="7"/>
      <c r="FK137" s="7"/>
      <c r="FL137" s="7"/>
      <c r="FM137" s="7"/>
      <c r="FN137" s="7"/>
      <c r="FO137" s="7"/>
      <c r="FP137" s="7"/>
      <c r="FQ137" s="7"/>
      <c r="FR137" s="7"/>
      <c r="FS137" s="7"/>
      <c r="FT137" s="7"/>
      <c r="FU137" s="7"/>
      <c r="FV137" s="7"/>
      <c r="FW137" s="7"/>
      <c r="FX137" s="7"/>
      <c r="FY137" s="7"/>
      <c r="FZ137" s="7"/>
      <c r="GA137" s="7"/>
      <c r="GB137" s="7"/>
      <c r="GC137" s="7"/>
      <c r="GD137" s="7"/>
      <c r="GE137" s="7"/>
      <c r="GF137" s="7"/>
      <c r="GG137" s="7"/>
      <c r="GH137" s="7"/>
      <c r="GI137" s="7"/>
      <c r="GJ137" s="7"/>
      <c r="GK137" s="7"/>
      <c r="GL137" s="7"/>
      <c r="GM137" s="7"/>
      <c r="GN137" s="7"/>
      <c r="GO137" s="7"/>
      <c r="GP137" s="7"/>
      <c r="GQ137" s="7"/>
      <c r="GR137" s="7"/>
      <c r="GS137" s="7"/>
      <c r="GT137" s="7"/>
      <c r="GU137" s="7"/>
      <c r="GV137" s="7"/>
      <c r="GW137" s="7"/>
      <c r="GX137" s="7"/>
      <c r="GY137" s="7"/>
      <c r="GZ137" s="7"/>
      <c r="HA137" s="7"/>
      <c r="HB137" s="7"/>
      <c r="HC137" s="7"/>
      <c r="HD137" s="7"/>
      <c r="HE137" s="7"/>
      <c r="HF137" s="7"/>
      <c r="HG137" s="7"/>
      <c r="HH137" s="7"/>
      <c r="HI137" s="7"/>
      <c r="HJ137" s="7"/>
      <c r="HK137" s="7"/>
      <c r="HL137" s="7"/>
      <c r="HM137" s="7"/>
      <c r="HN137" s="7"/>
      <c r="HO137" s="7"/>
      <c r="HP137" s="7"/>
      <c r="HQ137" s="7"/>
      <c r="HR137" s="7"/>
      <c r="HS137" s="7"/>
      <c r="HT137" s="7"/>
      <c r="HU137" s="7"/>
      <c r="HV137" s="7"/>
      <c r="HW137" s="7"/>
      <c r="HX137" s="7"/>
      <c r="HY137" s="7"/>
      <c r="HZ137" s="7"/>
      <c r="IA137" s="7"/>
      <c r="IB137" s="7"/>
      <c r="IC137" s="7"/>
      <c r="ID137" s="7"/>
      <c r="IE137" s="7"/>
      <c r="IF137" s="7"/>
      <c r="IG137" s="7"/>
      <c r="IH137" s="7"/>
      <c r="II137" s="7"/>
      <c r="IJ137" s="7"/>
      <c r="IK137" s="7"/>
      <c r="IL137" s="7"/>
      <c r="IM137" s="7"/>
      <c r="IN137" s="7"/>
      <c r="IO137" s="7"/>
      <c r="IP137" s="7"/>
      <c r="IQ137" s="7"/>
      <c r="IR137" s="7"/>
    </row>
    <row r="138" spans="1:252" ht="12" customHeight="1" x14ac:dyDescent="0.2">
      <c r="B138" s="9" t="s">
        <v>60</v>
      </c>
      <c r="D138" s="168">
        <f>SUM(D99:D107)-D101</f>
        <v>0</v>
      </c>
      <c r="E138" s="259"/>
      <c r="F138" s="9"/>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c r="BF138" s="7"/>
      <c r="BG138" s="7"/>
      <c r="BH138" s="7"/>
      <c r="BI138" s="7"/>
      <c r="BJ138" s="7"/>
      <c r="BK138" s="7"/>
      <c r="BL138" s="7"/>
      <c r="BM138" s="7"/>
      <c r="BN138" s="7"/>
      <c r="BO138" s="7"/>
      <c r="BP138" s="7"/>
      <c r="BQ138" s="7"/>
      <c r="BR138" s="7"/>
      <c r="BS138" s="7"/>
      <c r="BT138" s="7"/>
      <c r="BU138" s="7"/>
      <c r="BV138" s="7"/>
      <c r="BW138" s="7"/>
      <c r="BX138" s="7"/>
      <c r="BY138" s="7"/>
      <c r="BZ138" s="7"/>
      <c r="CA138" s="7"/>
      <c r="CB138" s="7"/>
      <c r="CC138" s="7"/>
      <c r="CD138" s="7"/>
      <c r="CE138" s="7"/>
      <c r="CF138" s="7"/>
      <c r="CG138" s="7"/>
      <c r="CH138" s="7"/>
      <c r="CI138" s="7"/>
      <c r="CJ138" s="7"/>
      <c r="CK138" s="7"/>
      <c r="CL138" s="7"/>
      <c r="CM138" s="7"/>
      <c r="CN138" s="7"/>
      <c r="CO138" s="7"/>
      <c r="CP138" s="7"/>
      <c r="CQ138" s="7"/>
      <c r="CR138" s="7"/>
      <c r="CS138" s="7"/>
      <c r="CT138" s="7"/>
      <c r="CU138" s="7"/>
      <c r="CV138" s="7"/>
      <c r="CW138" s="7"/>
      <c r="CX138" s="7"/>
      <c r="CY138" s="7"/>
      <c r="CZ138" s="7"/>
      <c r="DA138" s="7"/>
      <c r="DB138" s="7"/>
      <c r="DC138" s="7"/>
      <c r="DD138" s="7"/>
      <c r="DE138" s="7"/>
      <c r="DF138" s="7"/>
      <c r="DG138" s="7"/>
      <c r="DH138" s="7"/>
      <c r="DI138" s="7"/>
      <c r="DJ138" s="7"/>
      <c r="DK138" s="7"/>
      <c r="DL138" s="7"/>
      <c r="DM138" s="7"/>
      <c r="DN138" s="7"/>
      <c r="DO138" s="7"/>
      <c r="DP138" s="7"/>
      <c r="DQ138" s="7"/>
      <c r="DR138" s="7"/>
      <c r="DS138" s="7"/>
      <c r="DT138" s="7"/>
      <c r="DU138" s="7"/>
      <c r="DV138" s="7"/>
      <c r="DW138" s="7"/>
      <c r="DX138" s="7"/>
      <c r="DY138" s="7"/>
      <c r="DZ138" s="7"/>
      <c r="EA138" s="7"/>
      <c r="EB138" s="7"/>
      <c r="EC138" s="7"/>
      <c r="ED138" s="7"/>
      <c r="EE138" s="7"/>
      <c r="EF138" s="7"/>
      <c r="EG138" s="7"/>
      <c r="EH138" s="7"/>
      <c r="EI138" s="7"/>
      <c r="EJ138" s="7"/>
      <c r="EK138" s="7"/>
      <c r="EL138" s="7"/>
      <c r="EM138" s="7"/>
      <c r="EN138" s="7"/>
      <c r="EO138" s="7"/>
      <c r="EP138" s="7"/>
      <c r="EQ138" s="7"/>
      <c r="ER138" s="7"/>
      <c r="ES138" s="7"/>
      <c r="ET138" s="7"/>
      <c r="EU138" s="7"/>
      <c r="EV138" s="7"/>
      <c r="EW138" s="7"/>
      <c r="EX138" s="7"/>
      <c r="EY138" s="7"/>
      <c r="EZ138" s="7"/>
      <c r="FA138" s="7"/>
      <c r="FB138" s="7"/>
      <c r="FC138" s="7"/>
      <c r="FD138" s="7"/>
      <c r="FE138" s="7"/>
      <c r="FF138" s="7"/>
      <c r="FG138" s="7"/>
      <c r="FH138" s="7"/>
      <c r="FI138" s="7"/>
      <c r="FJ138" s="7"/>
      <c r="FK138" s="7"/>
      <c r="FL138" s="7"/>
      <c r="FM138" s="7"/>
      <c r="FN138" s="7"/>
      <c r="FO138" s="7"/>
      <c r="FP138" s="7"/>
      <c r="FQ138" s="7"/>
      <c r="FR138" s="7"/>
      <c r="FS138" s="7"/>
      <c r="FT138" s="7"/>
      <c r="FU138" s="7"/>
      <c r="FV138" s="7"/>
      <c r="FW138" s="7"/>
      <c r="FX138" s="7"/>
      <c r="FY138" s="7"/>
      <c r="FZ138" s="7"/>
      <c r="GA138" s="7"/>
      <c r="GB138" s="7"/>
      <c r="GC138" s="7"/>
      <c r="GD138" s="7"/>
      <c r="GE138" s="7"/>
      <c r="GF138" s="7"/>
      <c r="GG138" s="7"/>
      <c r="GH138" s="7"/>
      <c r="GI138" s="7"/>
      <c r="GJ138" s="7"/>
      <c r="GK138" s="7"/>
      <c r="GL138" s="7"/>
      <c r="GM138" s="7"/>
      <c r="GN138" s="7"/>
      <c r="GO138" s="7"/>
      <c r="GP138" s="7"/>
      <c r="GQ138" s="7"/>
      <c r="GR138" s="7"/>
      <c r="GS138" s="7"/>
      <c r="GT138" s="7"/>
      <c r="GU138" s="7"/>
      <c r="GV138" s="7"/>
      <c r="GW138" s="7"/>
      <c r="GX138" s="7"/>
      <c r="GY138" s="7"/>
      <c r="GZ138" s="7"/>
      <c r="HA138" s="7"/>
      <c r="HB138" s="7"/>
      <c r="HC138" s="7"/>
      <c r="HD138" s="7"/>
      <c r="HE138" s="7"/>
      <c r="HF138" s="7"/>
      <c r="HG138" s="7"/>
      <c r="HH138" s="7"/>
      <c r="HI138" s="7"/>
      <c r="HJ138" s="7"/>
      <c r="HK138" s="7"/>
      <c r="HL138" s="7"/>
      <c r="HM138" s="7"/>
      <c r="HN138" s="7"/>
      <c r="HO138" s="7"/>
      <c r="HP138" s="7"/>
      <c r="HQ138" s="7"/>
      <c r="HR138" s="7"/>
      <c r="HS138" s="7"/>
      <c r="HT138" s="7"/>
      <c r="HU138" s="7"/>
      <c r="HV138" s="7"/>
      <c r="HW138" s="7"/>
      <c r="HX138" s="7"/>
      <c r="HY138" s="7"/>
      <c r="HZ138" s="7"/>
      <c r="IA138" s="7"/>
      <c r="IB138" s="7"/>
      <c r="IC138" s="7"/>
      <c r="ID138" s="7"/>
      <c r="IE138" s="7"/>
      <c r="IF138" s="7"/>
      <c r="IG138" s="7"/>
      <c r="IH138" s="7"/>
      <c r="II138" s="7"/>
      <c r="IJ138" s="7"/>
      <c r="IK138" s="7"/>
      <c r="IL138" s="7"/>
      <c r="IM138" s="7"/>
      <c r="IN138" s="7"/>
      <c r="IO138" s="7"/>
      <c r="IP138" s="7"/>
      <c r="IQ138" s="7"/>
      <c r="IR138" s="7"/>
    </row>
    <row r="139" spans="1:252" ht="12" customHeight="1" x14ac:dyDescent="0.2">
      <c r="B139" s="9" t="s">
        <v>58</v>
      </c>
      <c r="D139" s="168">
        <f>SUM(D108:D109)</f>
        <v>0</v>
      </c>
      <c r="E139" s="259"/>
      <c r="F139" s="9"/>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c r="BF139" s="7"/>
      <c r="BG139" s="7"/>
      <c r="BH139" s="7"/>
      <c r="BI139" s="7"/>
      <c r="BJ139" s="7"/>
      <c r="BK139" s="7"/>
      <c r="BL139" s="7"/>
      <c r="BM139" s="7"/>
      <c r="BN139" s="7"/>
      <c r="BO139" s="7"/>
      <c r="BP139" s="7"/>
      <c r="BQ139" s="7"/>
      <c r="BR139" s="7"/>
      <c r="BS139" s="7"/>
      <c r="BT139" s="7"/>
      <c r="BU139" s="7"/>
      <c r="BV139" s="7"/>
      <c r="BW139" s="7"/>
      <c r="BX139" s="7"/>
      <c r="BY139" s="7"/>
      <c r="BZ139" s="7"/>
      <c r="CA139" s="7"/>
      <c r="CB139" s="7"/>
      <c r="CC139" s="7"/>
      <c r="CD139" s="7"/>
      <c r="CE139" s="7"/>
      <c r="CF139" s="7"/>
      <c r="CG139" s="7"/>
      <c r="CH139" s="7"/>
      <c r="CI139" s="7"/>
      <c r="CJ139" s="7"/>
      <c r="CK139" s="7"/>
      <c r="CL139" s="7"/>
      <c r="CM139" s="7"/>
      <c r="CN139" s="7"/>
      <c r="CO139" s="7"/>
      <c r="CP139" s="7"/>
      <c r="CQ139" s="7"/>
      <c r="CR139" s="7"/>
      <c r="CS139" s="7"/>
      <c r="CT139" s="7"/>
      <c r="CU139" s="7"/>
      <c r="CV139" s="7"/>
      <c r="CW139" s="7"/>
      <c r="CX139" s="7"/>
      <c r="CY139" s="7"/>
      <c r="CZ139" s="7"/>
      <c r="DA139" s="7"/>
      <c r="DB139" s="7"/>
      <c r="DC139" s="7"/>
      <c r="DD139" s="7"/>
      <c r="DE139" s="7"/>
      <c r="DF139" s="7"/>
      <c r="DG139" s="7"/>
      <c r="DH139" s="7"/>
      <c r="DI139" s="7"/>
      <c r="DJ139" s="7"/>
      <c r="DK139" s="7"/>
      <c r="DL139" s="7"/>
      <c r="DM139" s="7"/>
      <c r="DN139" s="7"/>
      <c r="DO139" s="7"/>
      <c r="DP139" s="7"/>
      <c r="DQ139" s="7"/>
      <c r="DR139" s="7"/>
      <c r="DS139" s="7"/>
      <c r="DT139" s="7"/>
      <c r="DU139" s="7"/>
      <c r="DV139" s="7"/>
      <c r="DW139" s="7"/>
      <c r="DX139" s="7"/>
      <c r="DY139" s="7"/>
      <c r="DZ139" s="7"/>
      <c r="EA139" s="7"/>
      <c r="EB139" s="7"/>
      <c r="EC139" s="7"/>
      <c r="ED139" s="7"/>
      <c r="EE139" s="7"/>
      <c r="EF139" s="7"/>
      <c r="EG139" s="7"/>
      <c r="EH139" s="7"/>
      <c r="EI139" s="7"/>
      <c r="EJ139" s="7"/>
      <c r="EK139" s="7"/>
      <c r="EL139" s="7"/>
      <c r="EM139" s="7"/>
      <c r="EN139" s="7"/>
      <c r="EO139" s="7"/>
      <c r="EP139" s="7"/>
      <c r="EQ139" s="7"/>
      <c r="ER139" s="7"/>
      <c r="ES139" s="7"/>
      <c r="ET139" s="7"/>
      <c r="EU139" s="7"/>
      <c r="EV139" s="7"/>
      <c r="EW139" s="7"/>
      <c r="EX139" s="7"/>
      <c r="EY139" s="7"/>
      <c r="EZ139" s="7"/>
      <c r="FA139" s="7"/>
      <c r="FB139" s="7"/>
      <c r="FC139" s="7"/>
      <c r="FD139" s="7"/>
      <c r="FE139" s="7"/>
      <c r="FF139" s="7"/>
      <c r="FG139" s="7"/>
      <c r="FH139" s="7"/>
      <c r="FI139" s="7"/>
      <c r="FJ139" s="7"/>
      <c r="FK139" s="7"/>
      <c r="FL139" s="7"/>
      <c r="FM139" s="7"/>
      <c r="FN139" s="7"/>
      <c r="FO139" s="7"/>
      <c r="FP139" s="7"/>
      <c r="FQ139" s="7"/>
      <c r="FR139" s="7"/>
      <c r="FS139" s="7"/>
      <c r="FT139" s="7"/>
      <c r="FU139" s="7"/>
      <c r="FV139" s="7"/>
      <c r="FW139" s="7"/>
      <c r="FX139" s="7"/>
      <c r="FY139" s="7"/>
      <c r="FZ139" s="7"/>
      <c r="GA139" s="7"/>
      <c r="GB139" s="7"/>
      <c r="GC139" s="7"/>
      <c r="GD139" s="7"/>
      <c r="GE139" s="7"/>
      <c r="GF139" s="7"/>
      <c r="GG139" s="7"/>
      <c r="GH139" s="7"/>
      <c r="GI139" s="7"/>
      <c r="GJ139" s="7"/>
      <c r="GK139" s="7"/>
      <c r="GL139" s="7"/>
      <c r="GM139" s="7"/>
      <c r="GN139" s="7"/>
      <c r="GO139" s="7"/>
      <c r="GP139" s="7"/>
      <c r="GQ139" s="7"/>
      <c r="GR139" s="7"/>
      <c r="GS139" s="7"/>
      <c r="GT139" s="7"/>
      <c r="GU139" s="7"/>
      <c r="GV139" s="7"/>
      <c r="GW139" s="7"/>
      <c r="GX139" s="7"/>
      <c r="GY139" s="7"/>
      <c r="GZ139" s="7"/>
      <c r="HA139" s="7"/>
      <c r="HB139" s="7"/>
      <c r="HC139" s="7"/>
      <c r="HD139" s="7"/>
      <c r="HE139" s="7"/>
      <c r="HF139" s="7"/>
      <c r="HG139" s="7"/>
      <c r="HH139" s="7"/>
      <c r="HI139" s="7"/>
      <c r="HJ139" s="7"/>
      <c r="HK139" s="7"/>
      <c r="HL139" s="7"/>
      <c r="HM139" s="7"/>
      <c r="HN139" s="7"/>
      <c r="HO139" s="7"/>
      <c r="HP139" s="7"/>
      <c r="HQ139" s="7"/>
      <c r="HR139" s="7"/>
      <c r="HS139" s="7"/>
      <c r="HT139" s="7"/>
      <c r="HU139" s="7"/>
      <c r="HV139" s="7"/>
      <c r="HW139" s="7"/>
      <c r="HX139" s="7"/>
      <c r="HY139" s="7"/>
      <c r="HZ139" s="7"/>
      <c r="IA139" s="7"/>
      <c r="IB139" s="7"/>
      <c r="IC139" s="7"/>
      <c r="ID139" s="7"/>
      <c r="IE139" s="7"/>
      <c r="IF139" s="7"/>
      <c r="IG139" s="7"/>
      <c r="IH139" s="7"/>
      <c r="II139" s="7"/>
      <c r="IJ139" s="7"/>
      <c r="IK139" s="7"/>
      <c r="IL139" s="7"/>
      <c r="IM139" s="7"/>
      <c r="IN139" s="7"/>
      <c r="IO139" s="7"/>
      <c r="IP139" s="7"/>
      <c r="IQ139" s="7"/>
      <c r="IR139" s="7"/>
    </row>
    <row r="140" spans="1:252" ht="12" customHeight="1" x14ac:dyDescent="0.2">
      <c r="B140" s="9" t="s">
        <v>53</v>
      </c>
      <c r="D140" s="169">
        <f>D110+D111</f>
        <v>0</v>
      </c>
      <c r="E140" s="259"/>
      <c r="F140" s="9"/>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c r="BF140" s="7"/>
      <c r="BG140" s="7"/>
      <c r="BH140" s="7"/>
      <c r="BI140" s="7"/>
      <c r="BJ140" s="7"/>
      <c r="BK140" s="7"/>
      <c r="BL140" s="7"/>
      <c r="BM140" s="7"/>
      <c r="BN140" s="7"/>
      <c r="BO140" s="7"/>
      <c r="BP140" s="7"/>
      <c r="BQ140" s="7"/>
      <c r="BR140" s="7"/>
      <c r="BS140" s="7"/>
      <c r="BT140" s="7"/>
      <c r="BU140" s="7"/>
      <c r="BV140" s="7"/>
      <c r="BW140" s="7"/>
      <c r="BX140" s="7"/>
      <c r="BY140" s="7"/>
      <c r="BZ140" s="7"/>
      <c r="CA140" s="7"/>
      <c r="CB140" s="7"/>
      <c r="CC140" s="7"/>
      <c r="CD140" s="7"/>
      <c r="CE140" s="7"/>
      <c r="CF140" s="7"/>
      <c r="CG140" s="7"/>
      <c r="CH140" s="7"/>
      <c r="CI140" s="7"/>
      <c r="CJ140" s="7"/>
      <c r="CK140" s="7"/>
      <c r="CL140" s="7"/>
      <c r="CM140" s="7"/>
      <c r="CN140" s="7"/>
      <c r="CO140" s="7"/>
      <c r="CP140" s="7"/>
      <c r="CQ140" s="7"/>
      <c r="CR140" s="7"/>
      <c r="CS140" s="7"/>
      <c r="CT140" s="7"/>
      <c r="CU140" s="7"/>
      <c r="CV140" s="7"/>
      <c r="CW140" s="7"/>
      <c r="CX140" s="7"/>
      <c r="CY140" s="7"/>
      <c r="CZ140" s="7"/>
      <c r="DA140" s="7"/>
      <c r="DB140" s="7"/>
      <c r="DC140" s="7"/>
      <c r="DD140" s="7"/>
      <c r="DE140" s="7"/>
      <c r="DF140" s="7"/>
      <c r="DG140" s="7"/>
      <c r="DH140" s="7"/>
      <c r="DI140" s="7"/>
      <c r="DJ140" s="7"/>
      <c r="DK140" s="7"/>
      <c r="DL140" s="7"/>
      <c r="DM140" s="7"/>
      <c r="DN140" s="7"/>
      <c r="DO140" s="7"/>
      <c r="DP140" s="7"/>
      <c r="DQ140" s="7"/>
      <c r="DR140" s="7"/>
      <c r="DS140" s="7"/>
      <c r="DT140" s="7"/>
      <c r="DU140" s="7"/>
      <c r="DV140" s="7"/>
      <c r="DW140" s="7"/>
      <c r="DX140" s="7"/>
      <c r="DY140" s="7"/>
      <c r="DZ140" s="7"/>
      <c r="EA140" s="7"/>
      <c r="EB140" s="7"/>
      <c r="EC140" s="7"/>
      <c r="ED140" s="7"/>
      <c r="EE140" s="7"/>
      <c r="EF140" s="7"/>
      <c r="EG140" s="7"/>
      <c r="EH140" s="7"/>
      <c r="EI140" s="7"/>
      <c r="EJ140" s="7"/>
      <c r="EK140" s="7"/>
      <c r="EL140" s="7"/>
      <c r="EM140" s="7"/>
      <c r="EN140" s="7"/>
      <c r="EO140" s="7"/>
      <c r="EP140" s="7"/>
      <c r="EQ140" s="7"/>
      <c r="ER140" s="7"/>
      <c r="ES140" s="7"/>
      <c r="ET140" s="7"/>
      <c r="EU140" s="7"/>
      <c r="EV140" s="7"/>
      <c r="EW140" s="7"/>
      <c r="EX140" s="7"/>
      <c r="EY140" s="7"/>
      <c r="EZ140" s="7"/>
      <c r="FA140" s="7"/>
      <c r="FB140" s="7"/>
      <c r="FC140" s="7"/>
      <c r="FD140" s="7"/>
      <c r="FE140" s="7"/>
      <c r="FF140" s="7"/>
      <c r="FG140" s="7"/>
      <c r="FH140" s="7"/>
      <c r="FI140" s="7"/>
      <c r="FJ140" s="7"/>
      <c r="FK140" s="7"/>
      <c r="FL140" s="7"/>
      <c r="FM140" s="7"/>
      <c r="FN140" s="7"/>
      <c r="FO140" s="7"/>
      <c r="FP140" s="7"/>
      <c r="FQ140" s="7"/>
      <c r="FR140" s="7"/>
      <c r="FS140" s="7"/>
      <c r="FT140" s="7"/>
      <c r="FU140" s="7"/>
      <c r="FV140" s="7"/>
      <c r="FW140" s="7"/>
      <c r="FX140" s="7"/>
      <c r="FY140" s="7"/>
      <c r="FZ140" s="7"/>
      <c r="GA140" s="7"/>
      <c r="GB140" s="7"/>
      <c r="GC140" s="7"/>
      <c r="GD140" s="7"/>
      <c r="GE140" s="7"/>
      <c r="GF140" s="7"/>
      <c r="GG140" s="7"/>
      <c r="GH140" s="7"/>
      <c r="GI140" s="7"/>
      <c r="GJ140" s="7"/>
      <c r="GK140" s="7"/>
      <c r="GL140" s="7"/>
      <c r="GM140" s="7"/>
      <c r="GN140" s="7"/>
      <c r="GO140" s="7"/>
      <c r="GP140" s="7"/>
      <c r="GQ140" s="7"/>
      <c r="GR140" s="7"/>
      <c r="GS140" s="7"/>
      <c r="GT140" s="7"/>
      <c r="GU140" s="7"/>
      <c r="GV140" s="7"/>
      <c r="GW140" s="7"/>
      <c r="GX140" s="7"/>
      <c r="GY140" s="7"/>
      <c r="GZ140" s="7"/>
      <c r="HA140" s="7"/>
      <c r="HB140" s="7"/>
      <c r="HC140" s="7"/>
      <c r="HD140" s="7"/>
      <c r="HE140" s="7"/>
      <c r="HF140" s="7"/>
      <c r="HG140" s="7"/>
      <c r="HH140" s="7"/>
      <c r="HI140" s="7"/>
      <c r="HJ140" s="7"/>
      <c r="HK140" s="7"/>
      <c r="HL140" s="7"/>
      <c r="HM140" s="7"/>
      <c r="HN140" s="7"/>
      <c r="HO140" s="7"/>
      <c r="HP140" s="7"/>
      <c r="HQ140" s="7"/>
      <c r="HR140" s="7"/>
      <c r="HS140" s="7"/>
      <c r="HT140" s="7"/>
      <c r="HU140" s="7"/>
      <c r="HV140" s="7"/>
      <c r="HW140" s="7"/>
      <c r="HX140" s="7"/>
      <c r="HY140" s="7"/>
      <c r="HZ140" s="7"/>
      <c r="IA140" s="7"/>
      <c r="IB140" s="7"/>
      <c r="IC140" s="7"/>
      <c r="ID140" s="7"/>
      <c r="IE140" s="7"/>
      <c r="IF140" s="7"/>
      <c r="IG140" s="7"/>
      <c r="IH140" s="7"/>
      <c r="II140" s="7"/>
      <c r="IJ140" s="7"/>
      <c r="IK140" s="7"/>
      <c r="IL140" s="7"/>
      <c r="IM140" s="7"/>
      <c r="IN140" s="7"/>
      <c r="IO140" s="7"/>
      <c r="IP140" s="7"/>
      <c r="IQ140" s="7"/>
      <c r="IR140" s="7"/>
    </row>
    <row r="141" spans="1:252" ht="12" customHeight="1" x14ac:dyDescent="0.2">
      <c r="B141" s="9" t="s">
        <v>33</v>
      </c>
      <c r="D141" s="168">
        <f>D121</f>
        <v>0</v>
      </c>
      <c r="E141" s="259"/>
      <c r="F141" s="9"/>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c r="BF141" s="7"/>
      <c r="BG141" s="7"/>
      <c r="BH141" s="7"/>
      <c r="BI141" s="7"/>
      <c r="BJ141" s="7"/>
      <c r="BK141" s="7"/>
      <c r="BL141" s="7"/>
      <c r="BM141" s="7"/>
      <c r="BN141" s="7"/>
      <c r="BO141" s="7"/>
      <c r="BP141" s="7"/>
      <c r="BQ141" s="7"/>
      <c r="BR141" s="7"/>
      <c r="BS141" s="7"/>
      <c r="BT141" s="7"/>
      <c r="BU141" s="7"/>
      <c r="BV141" s="7"/>
      <c r="BW141" s="7"/>
      <c r="BX141" s="7"/>
      <c r="BY141" s="7"/>
      <c r="BZ141" s="7"/>
      <c r="CA141" s="7"/>
      <c r="CB141" s="7"/>
      <c r="CC141" s="7"/>
      <c r="CD141" s="7"/>
      <c r="CE141" s="7"/>
      <c r="CF141" s="7"/>
      <c r="CG141" s="7"/>
      <c r="CH141" s="7"/>
      <c r="CI141" s="7"/>
      <c r="CJ141" s="7"/>
      <c r="CK141" s="7"/>
      <c r="CL141" s="7"/>
      <c r="CM141" s="7"/>
      <c r="CN141" s="7"/>
      <c r="CO141" s="7"/>
      <c r="CP141" s="7"/>
      <c r="CQ141" s="7"/>
      <c r="CR141" s="7"/>
      <c r="CS141" s="7"/>
      <c r="CT141" s="7"/>
      <c r="CU141" s="7"/>
      <c r="CV141" s="7"/>
      <c r="CW141" s="7"/>
      <c r="CX141" s="7"/>
      <c r="CY141" s="7"/>
      <c r="CZ141" s="7"/>
      <c r="DA141" s="7"/>
      <c r="DB141" s="7"/>
      <c r="DC141" s="7"/>
      <c r="DD141" s="7"/>
      <c r="DE141" s="7"/>
      <c r="DF141" s="7"/>
      <c r="DG141" s="7"/>
      <c r="DH141" s="7"/>
      <c r="DI141" s="7"/>
      <c r="DJ141" s="7"/>
      <c r="DK141" s="7"/>
      <c r="DL141" s="7"/>
      <c r="DM141" s="7"/>
      <c r="DN141" s="7"/>
      <c r="DO141" s="7"/>
      <c r="DP141" s="7"/>
      <c r="DQ141" s="7"/>
      <c r="DR141" s="7"/>
      <c r="DS141" s="7"/>
      <c r="DT141" s="7"/>
      <c r="DU141" s="7"/>
      <c r="DV141" s="7"/>
      <c r="DW141" s="7"/>
      <c r="DX141" s="7"/>
      <c r="DY141" s="7"/>
      <c r="DZ141" s="7"/>
      <c r="EA141" s="7"/>
      <c r="EB141" s="7"/>
      <c r="EC141" s="7"/>
      <c r="ED141" s="7"/>
      <c r="EE141" s="7"/>
      <c r="EF141" s="7"/>
      <c r="EG141" s="7"/>
      <c r="EH141" s="7"/>
      <c r="EI141" s="7"/>
      <c r="EJ141" s="7"/>
      <c r="EK141" s="7"/>
      <c r="EL141" s="7"/>
      <c r="EM141" s="7"/>
      <c r="EN141" s="7"/>
      <c r="EO141" s="7"/>
      <c r="EP141" s="7"/>
      <c r="EQ141" s="7"/>
      <c r="ER141" s="7"/>
      <c r="ES141" s="7"/>
      <c r="ET141" s="7"/>
      <c r="EU141" s="7"/>
      <c r="EV141" s="7"/>
      <c r="EW141" s="7"/>
      <c r="EX141" s="7"/>
      <c r="EY141" s="7"/>
      <c r="EZ141" s="7"/>
      <c r="FA141" s="7"/>
      <c r="FB141" s="7"/>
      <c r="FC141" s="7"/>
      <c r="FD141" s="7"/>
      <c r="FE141" s="7"/>
      <c r="FF141" s="7"/>
      <c r="FG141" s="7"/>
      <c r="FH141" s="7"/>
      <c r="FI141" s="7"/>
      <c r="FJ141" s="7"/>
      <c r="FK141" s="7"/>
      <c r="FL141" s="7"/>
      <c r="FM141" s="7"/>
      <c r="FN141" s="7"/>
      <c r="FO141" s="7"/>
      <c r="FP141" s="7"/>
      <c r="FQ141" s="7"/>
      <c r="FR141" s="7"/>
      <c r="FS141" s="7"/>
      <c r="FT141" s="7"/>
      <c r="FU141" s="7"/>
      <c r="FV141" s="7"/>
      <c r="FW141" s="7"/>
      <c r="FX141" s="7"/>
      <c r="FY141" s="7"/>
      <c r="FZ141" s="7"/>
      <c r="GA141" s="7"/>
      <c r="GB141" s="7"/>
      <c r="GC141" s="7"/>
      <c r="GD141" s="7"/>
      <c r="GE141" s="7"/>
      <c r="GF141" s="7"/>
      <c r="GG141" s="7"/>
      <c r="GH141" s="7"/>
      <c r="GI141" s="7"/>
      <c r="GJ141" s="7"/>
      <c r="GK141" s="7"/>
      <c r="GL141" s="7"/>
      <c r="GM141" s="7"/>
      <c r="GN141" s="7"/>
      <c r="GO141" s="7"/>
      <c r="GP141" s="7"/>
      <c r="GQ141" s="7"/>
      <c r="GR141" s="7"/>
      <c r="GS141" s="7"/>
      <c r="GT141" s="7"/>
      <c r="GU141" s="7"/>
      <c r="GV141" s="7"/>
      <c r="GW141" s="7"/>
      <c r="GX141" s="7"/>
      <c r="GY141" s="7"/>
      <c r="GZ141" s="7"/>
      <c r="HA141" s="7"/>
      <c r="HB141" s="7"/>
      <c r="HC141" s="7"/>
      <c r="HD141" s="7"/>
      <c r="HE141" s="7"/>
      <c r="HF141" s="7"/>
      <c r="HG141" s="7"/>
      <c r="HH141" s="7"/>
      <c r="HI141" s="7"/>
      <c r="HJ141" s="7"/>
      <c r="HK141" s="7"/>
      <c r="HL141" s="7"/>
      <c r="HM141" s="7"/>
      <c r="HN141" s="7"/>
      <c r="HO141" s="7"/>
      <c r="HP141" s="7"/>
      <c r="HQ141" s="7"/>
      <c r="HR141" s="7"/>
      <c r="HS141" s="7"/>
      <c r="HT141" s="7"/>
      <c r="HU141" s="7"/>
      <c r="HV141" s="7"/>
      <c r="HW141" s="7"/>
      <c r="HX141" s="7"/>
      <c r="HY141" s="7"/>
      <c r="HZ141" s="7"/>
      <c r="IA141" s="7"/>
      <c r="IB141" s="7"/>
      <c r="IC141" s="7"/>
      <c r="ID141" s="7"/>
      <c r="IE141" s="7"/>
      <c r="IF141" s="7"/>
      <c r="IG141" s="7"/>
      <c r="IH141" s="7"/>
      <c r="II141" s="7"/>
      <c r="IJ141" s="7"/>
      <c r="IK141" s="7"/>
      <c r="IL141" s="7"/>
      <c r="IM141" s="7"/>
      <c r="IN141" s="7"/>
      <c r="IO141" s="7"/>
      <c r="IP141" s="7"/>
      <c r="IQ141" s="7"/>
      <c r="IR141" s="7"/>
    </row>
    <row r="142" spans="1:252" ht="12" customHeight="1" x14ac:dyDescent="0.2">
      <c r="B142" s="9" t="s">
        <v>18</v>
      </c>
      <c r="D142" s="168">
        <f>D129</f>
        <v>0</v>
      </c>
      <c r="E142" s="259"/>
      <c r="F142" s="9"/>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c r="BF142" s="7"/>
      <c r="BG142" s="7"/>
      <c r="BH142" s="7"/>
      <c r="BI142" s="7"/>
      <c r="BJ142" s="7"/>
      <c r="BK142" s="7"/>
      <c r="BL142" s="7"/>
      <c r="BM142" s="7"/>
      <c r="BN142" s="7"/>
      <c r="BO142" s="7"/>
      <c r="BP142" s="7"/>
      <c r="BQ142" s="7"/>
      <c r="BR142" s="7"/>
      <c r="BS142" s="7"/>
      <c r="BT142" s="7"/>
      <c r="BU142" s="7"/>
      <c r="BV142" s="7"/>
      <c r="BW142" s="7"/>
      <c r="BX142" s="7"/>
      <c r="BY142" s="7"/>
      <c r="BZ142" s="7"/>
      <c r="CA142" s="7"/>
      <c r="CB142" s="7"/>
      <c r="CC142" s="7"/>
      <c r="CD142" s="7"/>
      <c r="CE142" s="7"/>
      <c r="CF142" s="7"/>
      <c r="CG142" s="7"/>
      <c r="CH142" s="7"/>
      <c r="CI142" s="7"/>
      <c r="CJ142" s="7"/>
      <c r="CK142" s="7"/>
      <c r="CL142" s="7"/>
      <c r="CM142" s="7"/>
      <c r="CN142" s="7"/>
      <c r="CO142" s="7"/>
      <c r="CP142" s="7"/>
      <c r="CQ142" s="7"/>
      <c r="CR142" s="7"/>
      <c r="CS142" s="7"/>
      <c r="CT142" s="7"/>
      <c r="CU142" s="7"/>
      <c r="CV142" s="7"/>
      <c r="CW142" s="7"/>
      <c r="CX142" s="7"/>
      <c r="CY142" s="7"/>
      <c r="CZ142" s="7"/>
      <c r="DA142" s="7"/>
      <c r="DB142" s="7"/>
      <c r="DC142" s="7"/>
      <c r="DD142" s="7"/>
      <c r="DE142" s="7"/>
      <c r="DF142" s="7"/>
      <c r="DG142" s="7"/>
      <c r="DH142" s="7"/>
      <c r="DI142" s="7"/>
      <c r="DJ142" s="7"/>
      <c r="DK142" s="7"/>
      <c r="DL142" s="7"/>
      <c r="DM142" s="7"/>
      <c r="DN142" s="7"/>
      <c r="DO142" s="7"/>
      <c r="DP142" s="7"/>
      <c r="DQ142" s="7"/>
      <c r="DR142" s="7"/>
      <c r="DS142" s="7"/>
      <c r="DT142" s="7"/>
      <c r="DU142" s="7"/>
      <c r="DV142" s="7"/>
      <c r="DW142" s="7"/>
      <c r="DX142" s="7"/>
      <c r="DY142" s="7"/>
      <c r="DZ142" s="7"/>
      <c r="EA142" s="7"/>
      <c r="EB142" s="7"/>
      <c r="EC142" s="7"/>
      <c r="ED142" s="7"/>
      <c r="EE142" s="7"/>
      <c r="EF142" s="7"/>
      <c r="EG142" s="7"/>
      <c r="EH142" s="7"/>
      <c r="EI142" s="7"/>
      <c r="EJ142" s="7"/>
      <c r="EK142" s="7"/>
      <c r="EL142" s="7"/>
      <c r="EM142" s="7"/>
      <c r="EN142" s="7"/>
      <c r="EO142" s="7"/>
      <c r="EP142" s="7"/>
      <c r="EQ142" s="7"/>
      <c r="ER142" s="7"/>
      <c r="ES142" s="7"/>
      <c r="ET142" s="7"/>
      <c r="EU142" s="7"/>
      <c r="EV142" s="7"/>
      <c r="EW142" s="7"/>
      <c r="EX142" s="7"/>
      <c r="EY142" s="7"/>
      <c r="EZ142" s="7"/>
      <c r="FA142" s="7"/>
      <c r="FB142" s="7"/>
      <c r="FC142" s="7"/>
      <c r="FD142" s="7"/>
      <c r="FE142" s="7"/>
      <c r="FF142" s="7"/>
      <c r="FG142" s="7"/>
      <c r="FH142" s="7"/>
      <c r="FI142" s="7"/>
      <c r="FJ142" s="7"/>
      <c r="FK142" s="7"/>
      <c r="FL142" s="7"/>
      <c r="FM142" s="7"/>
      <c r="FN142" s="7"/>
      <c r="FO142" s="7"/>
      <c r="FP142" s="7"/>
      <c r="FQ142" s="7"/>
      <c r="FR142" s="7"/>
      <c r="FS142" s="7"/>
      <c r="FT142" s="7"/>
      <c r="FU142" s="7"/>
      <c r="FV142" s="7"/>
      <c r="FW142" s="7"/>
      <c r="FX142" s="7"/>
      <c r="FY142" s="7"/>
      <c r="FZ142" s="7"/>
      <c r="GA142" s="7"/>
      <c r="GB142" s="7"/>
      <c r="GC142" s="7"/>
      <c r="GD142" s="7"/>
      <c r="GE142" s="7"/>
      <c r="GF142" s="7"/>
      <c r="GG142" s="7"/>
      <c r="GH142" s="7"/>
      <c r="GI142" s="7"/>
      <c r="GJ142" s="7"/>
      <c r="GK142" s="7"/>
      <c r="GL142" s="7"/>
      <c r="GM142" s="7"/>
      <c r="GN142" s="7"/>
      <c r="GO142" s="7"/>
      <c r="GP142" s="7"/>
      <c r="GQ142" s="7"/>
      <c r="GR142" s="7"/>
      <c r="GS142" s="7"/>
      <c r="GT142" s="7"/>
      <c r="GU142" s="7"/>
      <c r="GV142" s="7"/>
      <c r="GW142" s="7"/>
      <c r="GX142" s="7"/>
      <c r="GY142" s="7"/>
      <c r="GZ142" s="7"/>
      <c r="HA142" s="7"/>
      <c r="HB142" s="7"/>
      <c r="HC142" s="7"/>
      <c r="HD142" s="7"/>
      <c r="HE142" s="7"/>
      <c r="HF142" s="7"/>
      <c r="HG142" s="7"/>
      <c r="HH142" s="7"/>
      <c r="HI142" s="7"/>
      <c r="HJ142" s="7"/>
      <c r="HK142" s="7"/>
      <c r="HL142" s="7"/>
      <c r="HM142" s="7"/>
      <c r="HN142" s="7"/>
      <c r="HO142" s="7"/>
      <c r="HP142" s="7"/>
      <c r="HQ142" s="7"/>
      <c r="HR142" s="7"/>
      <c r="HS142" s="7"/>
      <c r="HT142" s="7"/>
      <c r="HU142" s="7"/>
      <c r="HV142" s="7"/>
      <c r="HW142" s="7"/>
      <c r="HX142" s="7"/>
      <c r="HY142" s="7"/>
      <c r="HZ142" s="7"/>
      <c r="IA142" s="7"/>
      <c r="IB142" s="7"/>
      <c r="IC142" s="7"/>
      <c r="ID142" s="7"/>
      <c r="IE142" s="7"/>
      <c r="IF142" s="7"/>
      <c r="IG142" s="7"/>
      <c r="IH142" s="7"/>
      <c r="II142" s="7"/>
      <c r="IJ142" s="7"/>
      <c r="IK142" s="7"/>
      <c r="IL142" s="7"/>
      <c r="IM142" s="7"/>
      <c r="IN142" s="7"/>
      <c r="IO142" s="7"/>
      <c r="IP142" s="7"/>
      <c r="IQ142" s="7"/>
      <c r="IR142" s="7"/>
    </row>
    <row r="143" spans="1:252" ht="12" customHeight="1" x14ac:dyDescent="0.2">
      <c r="B143" s="9" t="s">
        <v>34</v>
      </c>
      <c r="D143" s="168">
        <f>D130+D131</f>
        <v>0</v>
      </c>
      <c r="E143" s="259"/>
      <c r="F143" s="9"/>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c r="BF143" s="7"/>
      <c r="BG143" s="7"/>
      <c r="BH143" s="7"/>
      <c r="BI143" s="7"/>
      <c r="BJ143" s="7"/>
      <c r="BK143" s="7"/>
      <c r="BL143" s="7"/>
      <c r="BM143" s="7"/>
      <c r="BN143" s="7"/>
      <c r="BO143" s="7"/>
      <c r="BP143" s="7"/>
      <c r="BQ143" s="7"/>
      <c r="BR143" s="7"/>
      <c r="BS143" s="7"/>
      <c r="BT143" s="7"/>
      <c r="BU143" s="7"/>
      <c r="BV143" s="7"/>
      <c r="BW143" s="7"/>
      <c r="BX143" s="7"/>
      <c r="BY143" s="7"/>
      <c r="BZ143" s="7"/>
      <c r="CA143" s="7"/>
      <c r="CB143" s="7"/>
      <c r="CC143" s="7"/>
      <c r="CD143" s="7"/>
      <c r="CE143" s="7"/>
      <c r="CF143" s="7"/>
      <c r="CG143" s="7"/>
      <c r="CH143" s="7"/>
      <c r="CI143" s="7"/>
      <c r="CJ143" s="7"/>
      <c r="CK143" s="7"/>
      <c r="CL143" s="7"/>
      <c r="CM143" s="7"/>
      <c r="CN143" s="7"/>
      <c r="CO143" s="7"/>
      <c r="CP143" s="7"/>
      <c r="CQ143" s="7"/>
      <c r="CR143" s="7"/>
      <c r="CS143" s="7"/>
      <c r="CT143" s="7"/>
      <c r="CU143" s="7"/>
      <c r="CV143" s="7"/>
      <c r="CW143" s="7"/>
      <c r="CX143" s="7"/>
      <c r="CY143" s="7"/>
      <c r="CZ143" s="7"/>
      <c r="DA143" s="7"/>
      <c r="DB143" s="7"/>
      <c r="DC143" s="7"/>
      <c r="DD143" s="7"/>
      <c r="DE143" s="7"/>
      <c r="DF143" s="7"/>
      <c r="DG143" s="7"/>
      <c r="DH143" s="7"/>
      <c r="DI143" s="7"/>
      <c r="DJ143" s="7"/>
      <c r="DK143" s="7"/>
      <c r="DL143" s="7"/>
      <c r="DM143" s="7"/>
      <c r="DN143" s="7"/>
      <c r="DO143" s="7"/>
      <c r="DP143" s="7"/>
      <c r="DQ143" s="7"/>
      <c r="DR143" s="7"/>
      <c r="DS143" s="7"/>
      <c r="DT143" s="7"/>
      <c r="DU143" s="7"/>
      <c r="DV143" s="7"/>
      <c r="DW143" s="7"/>
      <c r="DX143" s="7"/>
      <c r="DY143" s="7"/>
      <c r="DZ143" s="7"/>
      <c r="EA143" s="7"/>
      <c r="EB143" s="7"/>
      <c r="EC143" s="7"/>
      <c r="ED143" s="7"/>
      <c r="EE143" s="7"/>
      <c r="EF143" s="7"/>
      <c r="EG143" s="7"/>
      <c r="EH143" s="7"/>
      <c r="EI143" s="7"/>
      <c r="EJ143" s="7"/>
      <c r="EK143" s="7"/>
      <c r="EL143" s="7"/>
      <c r="EM143" s="7"/>
      <c r="EN143" s="7"/>
      <c r="EO143" s="7"/>
      <c r="EP143" s="7"/>
      <c r="EQ143" s="7"/>
      <c r="ER143" s="7"/>
      <c r="ES143" s="7"/>
      <c r="ET143" s="7"/>
      <c r="EU143" s="7"/>
      <c r="EV143" s="7"/>
      <c r="EW143" s="7"/>
      <c r="EX143" s="7"/>
      <c r="EY143" s="7"/>
      <c r="EZ143" s="7"/>
      <c r="FA143" s="7"/>
      <c r="FB143" s="7"/>
      <c r="FC143" s="7"/>
      <c r="FD143" s="7"/>
      <c r="FE143" s="7"/>
      <c r="FF143" s="7"/>
      <c r="FG143" s="7"/>
      <c r="FH143" s="7"/>
      <c r="FI143" s="7"/>
      <c r="FJ143" s="7"/>
      <c r="FK143" s="7"/>
      <c r="FL143" s="7"/>
      <c r="FM143" s="7"/>
      <c r="FN143" s="7"/>
      <c r="FO143" s="7"/>
      <c r="FP143" s="7"/>
      <c r="FQ143" s="7"/>
      <c r="FR143" s="7"/>
      <c r="FS143" s="7"/>
      <c r="FT143" s="7"/>
      <c r="FU143" s="7"/>
      <c r="FV143" s="7"/>
      <c r="FW143" s="7"/>
      <c r="FX143" s="7"/>
      <c r="FY143" s="7"/>
      <c r="FZ143" s="7"/>
      <c r="GA143" s="7"/>
      <c r="GB143" s="7"/>
      <c r="GC143" s="7"/>
      <c r="GD143" s="7"/>
      <c r="GE143" s="7"/>
      <c r="GF143" s="7"/>
      <c r="GG143" s="7"/>
      <c r="GH143" s="7"/>
      <c r="GI143" s="7"/>
      <c r="GJ143" s="7"/>
      <c r="GK143" s="7"/>
      <c r="GL143" s="7"/>
      <c r="GM143" s="7"/>
      <c r="GN143" s="7"/>
      <c r="GO143" s="7"/>
      <c r="GP143" s="7"/>
      <c r="GQ143" s="7"/>
      <c r="GR143" s="7"/>
      <c r="GS143" s="7"/>
      <c r="GT143" s="7"/>
      <c r="GU143" s="7"/>
      <c r="GV143" s="7"/>
      <c r="GW143" s="7"/>
      <c r="GX143" s="7"/>
      <c r="GY143" s="7"/>
      <c r="GZ143" s="7"/>
      <c r="HA143" s="7"/>
      <c r="HB143" s="7"/>
      <c r="HC143" s="7"/>
      <c r="HD143" s="7"/>
      <c r="HE143" s="7"/>
      <c r="HF143" s="7"/>
      <c r="HG143" s="7"/>
      <c r="HH143" s="7"/>
      <c r="HI143" s="7"/>
      <c r="HJ143" s="7"/>
      <c r="HK143" s="7"/>
      <c r="HL143" s="7"/>
      <c r="HM143" s="7"/>
      <c r="HN143" s="7"/>
      <c r="HO143" s="7"/>
      <c r="HP143" s="7"/>
      <c r="HQ143" s="7"/>
      <c r="HR143" s="7"/>
      <c r="HS143" s="7"/>
      <c r="HT143" s="7"/>
      <c r="HU143" s="7"/>
      <c r="HV143" s="7"/>
      <c r="HW143" s="7"/>
      <c r="HX143" s="7"/>
      <c r="HY143" s="7"/>
      <c r="HZ143" s="7"/>
      <c r="IA143" s="7"/>
      <c r="IB143" s="7"/>
      <c r="IC143" s="7"/>
      <c r="ID143" s="7"/>
      <c r="IE143" s="7"/>
      <c r="IF143" s="7"/>
      <c r="IG143" s="7"/>
      <c r="IH143" s="7"/>
      <c r="II143" s="7"/>
      <c r="IJ143" s="7"/>
      <c r="IK143" s="7"/>
      <c r="IL143" s="7"/>
      <c r="IM143" s="7"/>
      <c r="IN143" s="7"/>
      <c r="IO143" s="7"/>
      <c r="IP143" s="7"/>
      <c r="IQ143" s="7"/>
      <c r="IR143" s="7"/>
    </row>
    <row r="144" spans="1:252" ht="12" customHeight="1" x14ac:dyDescent="0.2">
      <c r="B144" s="372" t="s">
        <v>35</v>
      </c>
      <c r="D144" s="168">
        <f>SUM(D137:D143)</f>
        <v>0</v>
      </c>
      <c r="E144" s="259"/>
      <c r="F144" s="9"/>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c r="BF144" s="7"/>
      <c r="BG144" s="7"/>
      <c r="BH144" s="7"/>
      <c r="BI144" s="7"/>
      <c r="BJ144" s="7"/>
      <c r="BK144" s="7"/>
      <c r="BL144" s="7"/>
      <c r="BM144" s="7"/>
      <c r="BN144" s="7"/>
      <c r="BO144" s="7"/>
      <c r="BP144" s="7"/>
      <c r="BQ144" s="7"/>
      <c r="BR144" s="7"/>
      <c r="BS144" s="7"/>
      <c r="BT144" s="7"/>
      <c r="BU144" s="7"/>
      <c r="BV144" s="7"/>
      <c r="BW144" s="7"/>
      <c r="BX144" s="7"/>
      <c r="BY144" s="7"/>
      <c r="BZ144" s="7"/>
      <c r="CA144" s="7"/>
      <c r="CB144" s="7"/>
      <c r="CC144" s="7"/>
      <c r="CD144" s="7"/>
      <c r="CE144" s="7"/>
      <c r="CF144" s="7"/>
      <c r="CG144" s="7"/>
      <c r="CH144" s="7"/>
      <c r="CI144" s="7"/>
      <c r="CJ144" s="7"/>
      <c r="CK144" s="7"/>
      <c r="CL144" s="7"/>
      <c r="CM144" s="7"/>
      <c r="CN144" s="7"/>
      <c r="CO144" s="7"/>
      <c r="CP144" s="7"/>
      <c r="CQ144" s="7"/>
      <c r="CR144" s="7"/>
      <c r="CS144" s="7"/>
      <c r="CT144" s="7"/>
      <c r="CU144" s="7"/>
      <c r="CV144" s="7"/>
      <c r="CW144" s="7"/>
      <c r="CX144" s="7"/>
      <c r="CY144" s="7"/>
      <c r="CZ144" s="7"/>
      <c r="DA144" s="7"/>
      <c r="DB144" s="7"/>
      <c r="DC144" s="7"/>
      <c r="DD144" s="7"/>
      <c r="DE144" s="7"/>
      <c r="DF144" s="7"/>
      <c r="DG144" s="7"/>
      <c r="DH144" s="7"/>
      <c r="DI144" s="7"/>
      <c r="DJ144" s="7"/>
      <c r="DK144" s="7"/>
      <c r="DL144" s="7"/>
      <c r="DM144" s="7"/>
      <c r="DN144" s="7"/>
      <c r="DO144" s="7"/>
      <c r="DP144" s="7"/>
      <c r="DQ144" s="7"/>
      <c r="DR144" s="7"/>
      <c r="DS144" s="7"/>
      <c r="DT144" s="7"/>
      <c r="DU144" s="7"/>
      <c r="DV144" s="7"/>
      <c r="DW144" s="7"/>
      <c r="DX144" s="7"/>
      <c r="DY144" s="7"/>
      <c r="DZ144" s="7"/>
      <c r="EA144" s="7"/>
      <c r="EB144" s="7"/>
      <c r="EC144" s="7"/>
      <c r="ED144" s="7"/>
      <c r="EE144" s="7"/>
      <c r="EF144" s="7"/>
      <c r="EG144" s="7"/>
      <c r="EH144" s="7"/>
      <c r="EI144" s="7"/>
      <c r="EJ144" s="7"/>
      <c r="EK144" s="7"/>
      <c r="EL144" s="7"/>
      <c r="EM144" s="7"/>
      <c r="EN144" s="7"/>
      <c r="EO144" s="7"/>
      <c r="EP144" s="7"/>
      <c r="EQ144" s="7"/>
      <c r="ER144" s="7"/>
      <c r="ES144" s="7"/>
      <c r="ET144" s="7"/>
      <c r="EU144" s="7"/>
      <c r="EV144" s="7"/>
      <c r="EW144" s="7"/>
      <c r="EX144" s="7"/>
      <c r="EY144" s="7"/>
      <c r="EZ144" s="7"/>
      <c r="FA144" s="7"/>
      <c r="FB144" s="7"/>
      <c r="FC144" s="7"/>
      <c r="FD144" s="7"/>
      <c r="FE144" s="7"/>
      <c r="FF144" s="7"/>
      <c r="FG144" s="7"/>
      <c r="FH144" s="7"/>
      <c r="FI144" s="7"/>
      <c r="FJ144" s="7"/>
      <c r="FK144" s="7"/>
      <c r="FL144" s="7"/>
      <c r="FM144" s="7"/>
      <c r="FN144" s="7"/>
      <c r="FO144" s="7"/>
      <c r="FP144" s="7"/>
      <c r="FQ144" s="7"/>
      <c r="FR144" s="7"/>
      <c r="FS144" s="7"/>
      <c r="FT144" s="7"/>
      <c r="FU144" s="7"/>
      <c r="FV144" s="7"/>
      <c r="FW144" s="7"/>
      <c r="FX144" s="7"/>
      <c r="FY144" s="7"/>
      <c r="FZ144" s="7"/>
      <c r="GA144" s="7"/>
      <c r="GB144" s="7"/>
      <c r="GC144" s="7"/>
      <c r="GD144" s="7"/>
      <c r="GE144" s="7"/>
      <c r="GF144" s="7"/>
      <c r="GG144" s="7"/>
      <c r="GH144" s="7"/>
      <c r="GI144" s="7"/>
      <c r="GJ144" s="7"/>
      <c r="GK144" s="7"/>
      <c r="GL144" s="7"/>
      <c r="GM144" s="7"/>
      <c r="GN144" s="7"/>
      <c r="GO144" s="7"/>
      <c r="GP144" s="7"/>
      <c r="GQ144" s="7"/>
      <c r="GR144" s="7"/>
      <c r="GS144" s="7"/>
      <c r="GT144" s="7"/>
      <c r="GU144" s="7"/>
      <c r="GV144" s="7"/>
      <c r="GW144" s="7"/>
      <c r="GX144" s="7"/>
      <c r="GY144" s="7"/>
      <c r="GZ144" s="7"/>
      <c r="HA144" s="7"/>
      <c r="HB144" s="7"/>
      <c r="HC144" s="7"/>
      <c r="HD144" s="7"/>
      <c r="HE144" s="7"/>
      <c r="HF144" s="7"/>
      <c r="HG144" s="7"/>
      <c r="HH144" s="7"/>
      <c r="HI144" s="7"/>
      <c r="HJ144" s="7"/>
      <c r="HK144" s="7"/>
      <c r="HL144" s="7"/>
      <c r="HM144" s="7"/>
      <c r="HN144" s="7"/>
      <c r="HO144" s="7"/>
      <c r="HP144" s="7"/>
      <c r="HQ144" s="7"/>
      <c r="HR144" s="7"/>
      <c r="HS144" s="7"/>
      <c r="HT144" s="7"/>
      <c r="HU144" s="7"/>
      <c r="HV144" s="7"/>
      <c r="HW144" s="7"/>
      <c r="HX144" s="7"/>
      <c r="HY144" s="7"/>
      <c r="HZ144" s="7"/>
      <c r="IA144" s="7"/>
      <c r="IB144" s="7"/>
      <c r="IC144" s="7"/>
      <c r="ID144" s="7"/>
      <c r="IE144" s="7"/>
      <c r="IF144" s="7"/>
      <c r="IG144" s="7"/>
      <c r="IH144" s="7"/>
      <c r="II144" s="7"/>
      <c r="IJ144" s="7"/>
      <c r="IK144" s="7"/>
      <c r="IL144" s="7"/>
      <c r="IM144" s="7"/>
      <c r="IN144" s="7"/>
      <c r="IO144" s="7"/>
      <c r="IP144" s="7"/>
      <c r="IQ144" s="7"/>
      <c r="IR144" s="7"/>
    </row>
    <row r="145" spans="1:252" ht="18" customHeight="1" x14ac:dyDescent="0.2">
      <c r="B145" s="4" t="s">
        <v>37</v>
      </c>
      <c r="D145" s="259"/>
      <c r="E145" s="259"/>
      <c r="F145" s="9"/>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c r="BF145" s="7"/>
      <c r="BG145" s="7"/>
      <c r="BH145" s="7"/>
      <c r="BI145" s="7"/>
      <c r="BJ145" s="7"/>
      <c r="BK145" s="7"/>
      <c r="BL145" s="7"/>
      <c r="BM145" s="7"/>
      <c r="BN145" s="7"/>
      <c r="BO145" s="7"/>
      <c r="BP145" s="7"/>
      <c r="BQ145" s="7"/>
      <c r="BR145" s="7"/>
      <c r="BS145" s="7"/>
      <c r="BT145" s="7"/>
      <c r="BU145" s="7"/>
      <c r="BV145" s="7"/>
      <c r="BW145" s="7"/>
      <c r="BX145" s="7"/>
      <c r="BY145" s="7"/>
      <c r="BZ145" s="7"/>
      <c r="CA145" s="7"/>
      <c r="CB145" s="7"/>
      <c r="CC145" s="7"/>
      <c r="CD145" s="7"/>
      <c r="CE145" s="7"/>
      <c r="CF145" s="7"/>
      <c r="CG145" s="7"/>
      <c r="CH145" s="7"/>
      <c r="CI145" s="7"/>
      <c r="CJ145" s="7"/>
      <c r="CK145" s="7"/>
      <c r="CL145" s="7"/>
      <c r="CM145" s="7"/>
      <c r="CN145" s="7"/>
      <c r="CO145" s="7"/>
      <c r="CP145" s="7"/>
      <c r="CQ145" s="7"/>
      <c r="CR145" s="7"/>
      <c r="CS145" s="7"/>
      <c r="CT145" s="7"/>
      <c r="CU145" s="7"/>
      <c r="CV145" s="7"/>
      <c r="CW145" s="7"/>
      <c r="CX145" s="7"/>
      <c r="CY145" s="7"/>
      <c r="CZ145" s="7"/>
      <c r="DA145" s="7"/>
      <c r="DB145" s="7"/>
      <c r="DC145" s="7"/>
      <c r="DD145" s="7"/>
      <c r="DE145" s="7"/>
      <c r="DF145" s="7"/>
      <c r="DG145" s="7"/>
      <c r="DH145" s="7"/>
      <c r="DI145" s="7"/>
      <c r="DJ145" s="7"/>
      <c r="DK145" s="7"/>
      <c r="DL145" s="7"/>
      <c r="DM145" s="7"/>
      <c r="DN145" s="7"/>
      <c r="DO145" s="7"/>
      <c r="DP145" s="7"/>
      <c r="DQ145" s="7"/>
      <c r="DR145" s="7"/>
      <c r="DS145" s="7"/>
      <c r="DT145" s="7"/>
      <c r="DU145" s="7"/>
      <c r="DV145" s="7"/>
      <c r="DW145" s="7"/>
      <c r="DX145" s="7"/>
      <c r="DY145" s="7"/>
      <c r="DZ145" s="7"/>
      <c r="EA145" s="7"/>
      <c r="EB145" s="7"/>
      <c r="EC145" s="7"/>
      <c r="ED145" s="7"/>
      <c r="EE145" s="7"/>
      <c r="EF145" s="7"/>
      <c r="EG145" s="7"/>
      <c r="EH145" s="7"/>
      <c r="EI145" s="7"/>
      <c r="EJ145" s="7"/>
      <c r="EK145" s="7"/>
      <c r="EL145" s="7"/>
      <c r="EM145" s="7"/>
      <c r="EN145" s="7"/>
      <c r="EO145" s="7"/>
      <c r="EP145" s="7"/>
      <c r="EQ145" s="7"/>
      <c r="ER145" s="7"/>
      <c r="ES145" s="7"/>
      <c r="ET145" s="7"/>
      <c r="EU145" s="7"/>
      <c r="EV145" s="7"/>
      <c r="EW145" s="7"/>
      <c r="EX145" s="7"/>
      <c r="EY145" s="7"/>
      <c r="EZ145" s="7"/>
      <c r="FA145" s="7"/>
      <c r="FB145" s="7"/>
      <c r="FC145" s="7"/>
      <c r="FD145" s="7"/>
      <c r="FE145" s="7"/>
      <c r="FF145" s="7"/>
      <c r="FG145" s="7"/>
      <c r="FH145" s="7"/>
      <c r="FI145" s="7"/>
      <c r="FJ145" s="7"/>
      <c r="FK145" s="7"/>
      <c r="FL145" s="7"/>
      <c r="FM145" s="7"/>
      <c r="FN145" s="7"/>
      <c r="FO145" s="7"/>
      <c r="FP145" s="7"/>
      <c r="FQ145" s="7"/>
      <c r="FR145" s="7"/>
      <c r="FS145" s="7"/>
      <c r="FT145" s="7"/>
      <c r="FU145" s="7"/>
      <c r="FV145" s="7"/>
      <c r="FW145" s="7"/>
      <c r="FX145" s="7"/>
      <c r="FY145" s="7"/>
      <c r="FZ145" s="7"/>
      <c r="GA145" s="7"/>
      <c r="GB145" s="7"/>
      <c r="GC145" s="7"/>
      <c r="GD145" s="7"/>
      <c r="GE145" s="7"/>
      <c r="GF145" s="7"/>
      <c r="GG145" s="7"/>
      <c r="GH145" s="7"/>
      <c r="GI145" s="7"/>
      <c r="GJ145" s="7"/>
      <c r="GK145" s="7"/>
      <c r="GL145" s="7"/>
      <c r="GM145" s="7"/>
      <c r="GN145" s="7"/>
      <c r="GO145" s="7"/>
      <c r="GP145" s="7"/>
      <c r="GQ145" s="7"/>
      <c r="GR145" s="7"/>
      <c r="GS145" s="7"/>
      <c r="GT145" s="7"/>
      <c r="GU145" s="7"/>
      <c r="GV145" s="7"/>
      <c r="GW145" s="7"/>
      <c r="GX145" s="7"/>
      <c r="GY145" s="7"/>
      <c r="GZ145" s="7"/>
      <c r="HA145" s="7"/>
      <c r="HB145" s="7"/>
      <c r="HC145" s="7"/>
      <c r="HD145" s="7"/>
      <c r="HE145" s="7"/>
      <c r="HF145" s="7"/>
      <c r="HG145" s="7"/>
      <c r="HH145" s="7"/>
      <c r="HI145" s="7"/>
      <c r="HJ145" s="7"/>
      <c r="HK145" s="7"/>
      <c r="HL145" s="7"/>
      <c r="HM145" s="7"/>
      <c r="HN145" s="7"/>
      <c r="HO145" s="7"/>
      <c r="HP145" s="7"/>
      <c r="HQ145" s="7"/>
      <c r="HR145" s="7"/>
      <c r="HS145" s="7"/>
      <c r="HT145" s="7"/>
      <c r="HU145" s="7"/>
      <c r="HV145" s="7"/>
      <c r="HW145" s="7"/>
      <c r="HX145" s="7"/>
      <c r="HY145" s="7"/>
      <c r="HZ145" s="7"/>
      <c r="IA145" s="7"/>
      <c r="IB145" s="7"/>
      <c r="IC145" s="7"/>
      <c r="ID145" s="7"/>
      <c r="IE145" s="7"/>
      <c r="IF145" s="7"/>
      <c r="IG145" s="7"/>
      <c r="IH145" s="7"/>
      <c r="II145" s="7"/>
      <c r="IJ145" s="7"/>
      <c r="IK145" s="7"/>
      <c r="IL145" s="7"/>
      <c r="IM145" s="7"/>
      <c r="IN145" s="7"/>
      <c r="IO145" s="7"/>
      <c r="IP145" s="7"/>
      <c r="IQ145" s="7"/>
      <c r="IR145" s="7"/>
    </row>
    <row r="146" spans="1:252" ht="12" customHeight="1" x14ac:dyDescent="0.2">
      <c r="B146" s="9" t="s">
        <v>52</v>
      </c>
      <c r="D146" s="168">
        <f>D101</f>
        <v>0</v>
      </c>
      <c r="E146" s="259"/>
      <c r="F146" s="35"/>
      <c r="G146" s="35"/>
      <c r="H146" s="35"/>
      <c r="I146" s="35"/>
      <c r="J146" s="35"/>
      <c r="K146" s="35"/>
      <c r="L146" s="35"/>
      <c r="M146" s="35"/>
      <c r="N146" s="35"/>
      <c r="O146" s="35"/>
      <c r="P146" s="35"/>
      <c r="Q146" s="35"/>
      <c r="R146" s="35"/>
      <c r="S146" s="35"/>
      <c r="T146" s="35"/>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c r="BF146" s="7"/>
      <c r="BG146" s="7"/>
      <c r="BH146" s="7"/>
      <c r="BI146" s="7"/>
      <c r="BJ146" s="7"/>
      <c r="BK146" s="7"/>
      <c r="BL146" s="7"/>
      <c r="BM146" s="7"/>
      <c r="BN146" s="7"/>
      <c r="BO146" s="7"/>
      <c r="BP146" s="7"/>
      <c r="BQ146" s="7"/>
      <c r="BR146" s="7"/>
      <c r="BS146" s="7"/>
      <c r="BT146" s="7"/>
      <c r="BU146" s="7"/>
      <c r="BV146" s="7"/>
      <c r="BW146" s="7"/>
      <c r="BX146" s="7"/>
      <c r="BY146" s="7"/>
      <c r="BZ146" s="7"/>
      <c r="CA146" s="7"/>
      <c r="CB146" s="7"/>
      <c r="CC146" s="7"/>
      <c r="CD146" s="7"/>
      <c r="CE146" s="7"/>
      <c r="CF146" s="7"/>
      <c r="CG146" s="7"/>
      <c r="CH146" s="7"/>
      <c r="CI146" s="7"/>
      <c r="CJ146" s="7"/>
      <c r="CK146" s="7"/>
      <c r="CL146" s="7"/>
      <c r="CM146" s="7"/>
      <c r="CN146" s="7"/>
      <c r="CO146" s="7"/>
      <c r="CP146" s="7"/>
      <c r="CQ146" s="7"/>
      <c r="CR146" s="7"/>
      <c r="CS146" s="7"/>
      <c r="CT146" s="7"/>
      <c r="CU146" s="7"/>
      <c r="CV146" s="7"/>
      <c r="CW146" s="7"/>
      <c r="CX146" s="7"/>
      <c r="CY146" s="7"/>
      <c r="CZ146" s="7"/>
      <c r="DA146" s="7"/>
      <c r="DB146" s="7"/>
      <c r="DC146" s="7"/>
      <c r="DD146" s="7"/>
      <c r="DE146" s="7"/>
      <c r="DF146" s="7"/>
      <c r="DG146" s="7"/>
      <c r="DH146" s="7"/>
      <c r="DI146" s="7"/>
      <c r="DJ146" s="7"/>
      <c r="DK146" s="7"/>
      <c r="DL146" s="7"/>
      <c r="DM146" s="7"/>
      <c r="DN146" s="7"/>
      <c r="DO146" s="7"/>
      <c r="DP146" s="7"/>
      <c r="DQ146" s="7"/>
      <c r="DR146" s="7"/>
      <c r="DS146" s="7"/>
      <c r="DT146" s="7"/>
      <c r="DU146" s="7"/>
      <c r="DV146" s="7"/>
      <c r="DW146" s="7"/>
      <c r="DX146" s="7"/>
      <c r="DY146" s="7"/>
      <c r="DZ146" s="7"/>
      <c r="EA146" s="7"/>
      <c r="EB146" s="7"/>
      <c r="EC146" s="7"/>
      <c r="ED146" s="7"/>
      <c r="EE146" s="7"/>
      <c r="EF146" s="7"/>
      <c r="EG146" s="7"/>
      <c r="EH146" s="7"/>
      <c r="EI146" s="7"/>
      <c r="EJ146" s="7"/>
      <c r="EK146" s="7"/>
      <c r="EL146" s="7"/>
      <c r="EM146" s="7"/>
      <c r="EN146" s="7"/>
      <c r="EO146" s="7"/>
      <c r="EP146" s="7"/>
      <c r="EQ146" s="7"/>
      <c r="ER146" s="7"/>
      <c r="ES146" s="7"/>
      <c r="ET146" s="7"/>
      <c r="EU146" s="7"/>
      <c r="EV146" s="7"/>
      <c r="EW146" s="7"/>
      <c r="EX146" s="7"/>
      <c r="EY146" s="7"/>
      <c r="EZ146" s="7"/>
      <c r="FA146" s="7"/>
      <c r="FB146" s="7"/>
      <c r="FC146" s="7"/>
      <c r="FD146" s="7"/>
      <c r="FE146" s="7"/>
      <c r="FF146" s="7"/>
      <c r="FG146" s="7"/>
      <c r="FH146" s="7"/>
      <c r="FI146" s="7"/>
      <c r="FJ146" s="7"/>
      <c r="FK146" s="7"/>
      <c r="FL146" s="7"/>
      <c r="FM146" s="7"/>
      <c r="FN146" s="7"/>
      <c r="FO146" s="7"/>
      <c r="FP146" s="7"/>
      <c r="FQ146" s="7"/>
      <c r="FR146" s="7"/>
      <c r="FS146" s="7"/>
      <c r="FT146" s="7"/>
      <c r="FU146" s="7"/>
      <c r="FV146" s="7"/>
      <c r="FW146" s="7"/>
      <c r="FX146" s="7"/>
      <c r="FY146" s="7"/>
      <c r="FZ146" s="7"/>
      <c r="GA146" s="7"/>
      <c r="GB146" s="7"/>
      <c r="GC146" s="7"/>
      <c r="GD146" s="7"/>
      <c r="GE146" s="7"/>
      <c r="GF146" s="7"/>
      <c r="GG146" s="7"/>
      <c r="GH146" s="7"/>
      <c r="GI146" s="7"/>
      <c r="GJ146" s="7"/>
      <c r="GK146" s="7"/>
      <c r="GL146" s="7"/>
      <c r="GM146" s="7"/>
      <c r="GN146" s="7"/>
      <c r="GO146" s="7"/>
      <c r="GP146" s="7"/>
      <c r="GQ146" s="7"/>
      <c r="GR146" s="7"/>
      <c r="GS146" s="7"/>
      <c r="GT146" s="7"/>
      <c r="GU146" s="7"/>
      <c r="GV146" s="7"/>
      <c r="GW146" s="7"/>
      <c r="GX146" s="7"/>
      <c r="GY146" s="7"/>
      <c r="GZ146" s="7"/>
      <c r="HA146" s="7"/>
      <c r="HB146" s="7"/>
      <c r="HC146" s="7"/>
      <c r="HD146" s="7"/>
      <c r="HE146" s="7"/>
      <c r="HF146" s="7"/>
      <c r="HG146" s="7"/>
      <c r="HH146" s="7"/>
      <c r="HI146" s="7"/>
      <c r="HJ146" s="7"/>
      <c r="HK146" s="7"/>
      <c r="HL146" s="7"/>
      <c r="HM146" s="7"/>
      <c r="HN146" s="7"/>
      <c r="HO146" s="7"/>
      <c r="HP146" s="7"/>
      <c r="HQ146" s="7"/>
      <c r="HR146" s="7"/>
      <c r="HS146" s="7"/>
      <c r="HT146" s="7"/>
      <c r="HU146" s="7"/>
      <c r="HV146" s="7"/>
      <c r="HW146" s="7"/>
      <c r="HX146" s="7"/>
      <c r="HY146" s="7"/>
      <c r="HZ146" s="7"/>
      <c r="IA146" s="7"/>
      <c r="IB146" s="7"/>
      <c r="IC146" s="7"/>
      <c r="ID146" s="7"/>
      <c r="IE146" s="7"/>
      <c r="IF146" s="7"/>
      <c r="IG146" s="7"/>
      <c r="IH146" s="7"/>
      <c r="II146" s="7"/>
      <c r="IJ146" s="7"/>
      <c r="IK146" s="7"/>
      <c r="IL146" s="7"/>
      <c r="IM146" s="7"/>
      <c r="IN146" s="7"/>
      <c r="IO146" s="7"/>
      <c r="IP146" s="7"/>
      <c r="IQ146" s="7"/>
      <c r="IR146" s="7"/>
    </row>
    <row r="147" spans="1:252" ht="12" customHeight="1" x14ac:dyDescent="0.2">
      <c r="B147" s="9" t="s">
        <v>59</v>
      </c>
      <c r="D147" s="168">
        <f>SUM(D99,D102,D104,D106,D108,D110)</f>
        <v>0</v>
      </c>
      <c r="E147" s="259"/>
      <c r="F147" s="35"/>
      <c r="G147" s="35"/>
      <c r="H147" s="35"/>
      <c r="I147" s="35"/>
      <c r="J147" s="35"/>
      <c r="K147" s="35"/>
      <c r="L147" s="35"/>
      <c r="M147" s="35"/>
      <c r="N147" s="35"/>
      <c r="O147" s="35"/>
      <c r="P147" s="35"/>
      <c r="Q147" s="35"/>
      <c r="R147" s="35"/>
      <c r="S147" s="35"/>
      <c r="T147" s="35"/>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c r="BF147" s="7"/>
      <c r="BG147" s="7"/>
      <c r="BH147" s="7"/>
      <c r="BI147" s="7"/>
      <c r="BJ147" s="7"/>
      <c r="BK147" s="7"/>
      <c r="BL147" s="7"/>
      <c r="BM147" s="7"/>
      <c r="BN147" s="7"/>
      <c r="BO147" s="7"/>
      <c r="BP147" s="7"/>
      <c r="BQ147" s="7"/>
      <c r="BR147" s="7"/>
      <c r="BS147" s="7"/>
      <c r="BT147" s="7"/>
      <c r="BU147" s="7"/>
      <c r="BV147" s="7"/>
      <c r="BW147" s="7"/>
      <c r="BX147" s="7"/>
      <c r="BY147" s="7"/>
      <c r="BZ147" s="7"/>
      <c r="CA147" s="7"/>
      <c r="CB147" s="7"/>
      <c r="CC147" s="7"/>
      <c r="CD147" s="7"/>
      <c r="CE147" s="7"/>
      <c r="CF147" s="7"/>
      <c r="CG147" s="7"/>
      <c r="CH147" s="7"/>
      <c r="CI147" s="7"/>
      <c r="CJ147" s="7"/>
      <c r="CK147" s="7"/>
      <c r="CL147" s="7"/>
      <c r="CM147" s="7"/>
      <c r="CN147" s="7"/>
      <c r="CO147" s="7"/>
      <c r="CP147" s="7"/>
      <c r="CQ147" s="7"/>
      <c r="CR147" s="7"/>
      <c r="CS147" s="7"/>
      <c r="CT147" s="7"/>
      <c r="CU147" s="7"/>
      <c r="CV147" s="7"/>
      <c r="CW147" s="7"/>
      <c r="CX147" s="7"/>
      <c r="CY147" s="7"/>
      <c r="CZ147" s="7"/>
      <c r="DA147" s="7"/>
      <c r="DB147" s="7"/>
      <c r="DC147" s="7"/>
      <c r="DD147" s="7"/>
      <c r="DE147" s="7"/>
      <c r="DF147" s="7"/>
      <c r="DG147" s="7"/>
      <c r="DH147" s="7"/>
      <c r="DI147" s="7"/>
      <c r="DJ147" s="7"/>
      <c r="DK147" s="7"/>
      <c r="DL147" s="7"/>
      <c r="DM147" s="7"/>
      <c r="DN147" s="7"/>
      <c r="DO147" s="7"/>
      <c r="DP147" s="7"/>
      <c r="DQ147" s="7"/>
      <c r="DR147" s="7"/>
      <c r="DS147" s="7"/>
      <c r="DT147" s="7"/>
      <c r="DU147" s="7"/>
      <c r="DV147" s="7"/>
      <c r="DW147" s="7"/>
      <c r="DX147" s="7"/>
      <c r="DY147" s="7"/>
      <c r="DZ147" s="7"/>
      <c r="EA147" s="7"/>
      <c r="EB147" s="7"/>
      <c r="EC147" s="7"/>
      <c r="ED147" s="7"/>
      <c r="EE147" s="7"/>
      <c r="EF147" s="7"/>
      <c r="EG147" s="7"/>
      <c r="EH147" s="7"/>
      <c r="EI147" s="7"/>
      <c r="EJ147" s="7"/>
      <c r="EK147" s="7"/>
      <c r="EL147" s="7"/>
      <c r="EM147" s="7"/>
      <c r="EN147" s="7"/>
      <c r="EO147" s="7"/>
      <c r="EP147" s="7"/>
      <c r="EQ147" s="7"/>
      <c r="ER147" s="7"/>
      <c r="ES147" s="7"/>
      <c r="ET147" s="7"/>
      <c r="EU147" s="7"/>
      <c r="EV147" s="7"/>
      <c r="EW147" s="7"/>
      <c r="EX147" s="7"/>
      <c r="EY147" s="7"/>
      <c r="EZ147" s="7"/>
      <c r="FA147" s="7"/>
      <c r="FB147" s="7"/>
      <c r="FC147" s="7"/>
      <c r="FD147" s="7"/>
      <c r="FE147" s="7"/>
      <c r="FF147" s="7"/>
      <c r="FG147" s="7"/>
      <c r="FH147" s="7"/>
      <c r="FI147" s="7"/>
      <c r="FJ147" s="7"/>
      <c r="FK147" s="7"/>
      <c r="FL147" s="7"/>
      <c r="FM147" s="7"/>
      <c r="FN147" s="7"/>
      <c r="FO147" s="7"/>
      <c r="FP147" s="7"/>
      <c r="FQ147" s="7"/>
      <c r="FR147" s="7"/>
      <c r="FS147" s="7"/>
      <c r="FT147" s="7"/>
      <c r="FU147" s="7"/>
      <c r="FV147" s="7"/>
      <c r="FW147" s="7"/>
      <c r="FX147" s="7"/>
      <c r="FY147" s="7"/>
      <c r="FZ147" s="7"/>
      <c r="GA147" s="7"/>
      <c r="GB147" s="7"/>
      <c r="GC147" s="7"/>
      <c r="GD147" s="7"/>
      <c r="GE147" s="7"/>
      <c r="GF147" s="7"/>
      <c r="GG147" s="7"/>
      <c r="GH147" s="7"/>
      <c r="GI147" s="7"/>
      <c r="GJ147" s="7"/>
      <c r="GK147" s="7"/>
      <c r="GL147" s="7"/>
      <c r="GM147" s="7"/>
      <c r="GN147" s="7"/>
      <c r="GO147" s="7"/>
      <c r="GP147" s="7"/>
      <c r="GQ147" s="7"/>
      <c r="GR147" s="7"/>
      <c r="GS147" s="7"/>
      <c r="GT147" s="7"/>
      <c r="GU147" s="7"/>
      <c r="GV147" s="7"/>
      <c r="GW147" s="7"/>
      <c r="GX147" s="7"/>
      <c r="GY147" s="7"/>
      <c r="GZ147" s="7"/>
      <c r="HA147" s="7"/>
      <c r="HB147" s="7"/>
      <c r="HC147" s="7"/>
      <c r="HD147" s="7"/>
      <c r="HE147" s="7"/>
      <c r="HF147" s="7"/>
      <c r="HG147" s="7"/>
      <c r="HH147" s="7"/>
      <c r="HI147" s="7"/>
      <c r="HJ147" s="7"/>
      <c r="HK147" s="7"/>
      <c r="HL147" s="7"/>
      <c r="HM147" s="7"/>
      <c r="HN147" s="7"/>
      <c r="HO147" s="7"/>
      <c r="HP147" s="7"/>
      <c r="HQ147" s="7"/>
      <c r="HR147" s="7"/>
      <c r="HS147" s="7"/>
      <c r="HT147" s="7"/>
      <c r="HU147" s="7"/>
      <c r="HV147" s="7"/>
      <c r="HW147" s="7"/>
      <c r="HX147" s="7"/>
      <c r="HY147" s="7"/>
      <c r="HZ147" s="7"/>
      <c r="IA147" s="7"/>
      <c r="IB147" s="7"/>
      <c r="IC147" s="7"/>
      <c r="ID147" s="7"/>
      <c r="IE147" s="7"/>
      <c r="IF147" s="7"/>
      <c r="IG147" s="7"/>
      <c r="IH147" s="7"/>
      <c r="II147" s="7"/>
      <c r="IJ147" s="7"/>
      <c r="IK147" s="7"/>
      <c r="IL147" s="7"/>
      <c r="IM147" s="7"/>
      <c r="IN147" s="7"/>
      <c r="IO147" s="7"/>
      <c r="IP147" s="7"/>
      <c r="IQ147" s="7"/>
      <c r="IR147" s="7"/>
    </row>
    <row r="148" spans="1:252" ht="12" customHeight="1" x14ac:dyDescent="0.2">
      <c r="B148" s="9" t="s">
        <v>38</v>
      </c>
      <c r="D148" s="168">
        <f>D114+D117</f>
        <v>0</v>
      </c>
      <c r="E148" s="259"/>
      <c r="F148" s="35"/>
      <c r="G148" s="35"/>
      <c r="H148" s="35"/>
      <c r="I148" s="35"/>
      <c r="J148" s="35"/>
      <c r="K148" s="35"/>
      <c r="L148" s="35"/>
      <c r="M148" s="35"/>
      <c r="N148" s="35"/>
      <c r="O148" s="35"/>
      <c r="P148" s="35"/>
      <c r="Q148" s="35"/>
      <c r="R148" s="35"/>
      <c r="S148" s="35"/>
      <c r="T148" s="35"/>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c r="BF148" s="7"/>
      <c r="BG148" s="7"/>
      <c r="BH148" s="7"/>
      <c r="BI148" s="7"/>
      <c r="BJ148" s="7"/>
      <c r="BK148" s="7"/>
      <c r="BL148" s="7"/>
      <c r="BM148" s="7"/>
      <c r="BN148" s="7"/>
      <c r="BO148" s="7"/>
      <c r="BP148" s="7"/>
      <c r="BQ148" s="7"/>
      <c r="BR148" s="7"/>
      <c r="BS148" s="7"/>
      <c r="BT148" s="7"/>
      <c r="BU148" s="7"/>
      <c r="BV148" s="7"/>
      <c r="BW148" s="7"/>
      <c r="BX148" s="7"/>
      <c r="BY148" s="7"/>
      <c r="BZ148" s="7"/>
      <c r="CA148" s="7"/>
      <c r="CB148" s="7"/>
      <c r="CC148" s="7"/>
      <c r="CD148" s="7"/>
      <c r="CE148" s="7"/>
      <c r="CF148" s="7"/>
      <c r="CG148" s="7"/>
      <c r="CH148" s="7"/>
      <c r="CI148" s="7"/>
      <c r="CJ148" s="7"/>
      <c r="CK148" s="7"/>
      <c r="CL148" s="7"/>
      <c r="CM148" s="7"/>
      <c r="CN148" s="7"/>
      <c r="CO148" s="7"/>
      <c r="CP148" s="7"/>
      <c r="CQ148" s="7"/>
      <c r="CR148" s="7"/>
      <c r="CS148" s="7"/>
      <c r="CT148" s="7"/>
      <c r="CU148" s="7"/>
      <c r="CV148" s="7"/>
      <c r="CW148" s="7"/>
      <c r="CX148" s="7"/>
      <c r="CY148" s="7"/>
      <c r="CZ148" s="7"/>
      <c r="DA148" s="7"/>
      <c r="DB148" s="7"/>
      <c r="DC148" s="7"/>
      <c r="DD148" s="7"/>
      <c r="DE148" s="7"/>
      <c r="DF148" s="7"/>
      <c r="DG148" s="7"/>
      <c r="DH148" s="7"/>
      <c r="DI148" s="7"/>
      <c r="DJ148" s="7"/>
      <c r="DK148" s="7"/>
      <c r="DL148" s="7"/>
      <c r="DM148" s="7"/>
      <c r="DN148" s="7"/>
      <c r="DO148" s="7"/>
      <c r="DP148" s="7"/>
      <c r="DQ148" s="7"/>
      <c r="DR148" s="7"/>
      <c r="DS148" s="7"/>
      <c r="DT148" s="7"/>
      <c r="DU148" s="7"/>
      <c r="DV148" s="7"/>
      <c r="DW148" s="7"/>
      <c r="DX148" s="7"/>
      <c r="DY148" s="7"/>
      <c r="DZ148" s="7"/>
      <c r="EA148" s="7"/>
      <c r="EB148" s="7"/>
      <c r="EC148" s="7"/>
      <c r="ED148" s="7"/>
      <c r="EE148" s="7"/>
      <c r="EF148" s="7"/>
      <c r="EG148" s="7"/>
      <c r="EH148" s="7"/>
      <c r="EI148" s="7"/>
      <c r="EJ148" s="7"/>
      <c r="EK148" s="7"/>
      <c r="EL148" s="7"/>
      <c r="EM148" s="7"/>
      <c r="EN148" s="7"/>
      <c r="EO148" s="7"/>
      <c r="EP148" s="7"/>
      <c r="EQ148" s="7"/>
      <c r="ER148" s="7"/>
      <c r="ES148" s="7"/>
      <c r="ET148" s="7"/>
      <c r="EU148" s="7"/>
      <c r="EV148" s="7"/>
      <c r="EW148" s="7"/>
      <c r="EX148" s="7"/>
      <c r="EY148" s="7"/>
      <c r="EZ148" s="7"/>
      <c r="FA148" s="7"/>
      <c r="FB148" s="7"/>
      <c r="FC148" s="7"/>
      <c r="FD148" s="7"/>
      <c r="FE148" s="7"/>
      <c r="FF148" s="7"/>
      <c r="FG148" s="7"/>
      <c r="FH148" s="7"/>
      <c r="FI148" s="7"/>
      <c r="FJ148" s="7"/>
      <c r="FK148" s="7"/>
      <c r="FL148" s="7"/>
      <c r="FM148" s="7"/>
      <c r="FN148" s="7"/>
      <c r="FO148" s="7"/>
      <c r="FP148" s="7"/>
      <c r="FQ148" s="7"/>
      <c r="FR148" s="7"/>
      <c r="FS148" s="7"/>
      <c r="FT148" s="7"/>
      <c r="FU148" s="7"/>
      <c r="FV148" s="7"/>
      <c r="FW148" s="7"/>
      <c r="FX148" s="7"/>
      <c r="FY148" s="7"/>
      <c r="FZ148" s="7"/>
      <c r="GA148" s="7"/>
      <c r="GB148" s="7"/>
      <c r="GC148" s="7"/>
      <c r="GD148" s="7"/>
      <c r="GE148" s="7"/>
      <c r="GF148" s="7"/>
      <c r="GG148" s="7"/>
      <c r="GH148" s="7"/>
      <c r="GI148" s="7"/>
      <c r="GJ148" s="7"/>
      <c r="GK148" s="7"/>
      <c r="GL148" s="7"/>
      <c r="GM148" s="7"/>
      <c r="GN148" s="7"/>
      <c r="GO148" s="7"/>
      <c r="GP148" s="7"/>
      <c r="GQ148" s="7"/>
      <c r="GR148" s="7"/>
      <c r="GS148" s="7"/>
      <c r="GT148" s="7"/>
      <c r="GU148" s="7"/>
      <c r="GV148" s="7"/>
      <c r="GW148" s="7"/>
      <c r="GX148" s="7"/>
      <c r="GY148" s="7"/>
      <c r="GZ148" s="7"/>
      <c r="HA148" s="7"/>
      <c r="HB148" s="7"/>
      <c r="HC148" s="7"/>
      <c r="HD148" s="7"/>
      <c r="HE148" s="7"/>
      <c r="HF148" s="7"/>
      <c r="HG148" s="7"/>
      <c r="HH148" s="7"/>
      <c r="HI148" s="7"/>
      <c r="HJ148" s="7"/>
      <c r="HK148" s="7"/>
      <c r="HL148" s="7"/>
      <c r="HM148" s="7"/>
      <c r="HN148" s="7"/>
      <c r="HO148" s="7"/>
      <c r="HP148" s="7"/>
      <c r="HQ148" s="7"/>
      <c r="HR148" s="7"/>
      <c r="HS148" s="7"/>
      <c r="HT148" s="7"/>
      <c r="HU148" s="7"/>
      <c r="HV148" s="7"/>
      <c r="HW148" s="7"/>
      <c r="HX148" s="7"/>
      <c r="HY148" s="7"/>
      <c r="HZ148" s="7"/>
      <c r="IA148" s="7"/>
      <c r="IB148" s="7"/>
      <c r="IC148" s="7"/>
      <c r="ID148" s="7"/>
      <c r="IE148" s="7"/>
      <c r="IF148" s="7"/>
      <c r="IG148" s="7"/>
      <c r="IH148" s="7"/>
      <c r="II148" s="7"/>
      <c r="IJ148" s="7"/>
      <c r="IK148" s="7"/>
      <c r="IL148" s="7"/>
      <c r="IM148" s="7"/>
      <c r="IN148" s="7"/>
      <c r="IO148" s="7"/>
      <c r="IP148" s="7"/>
      <c r="IQ148" s="7"/>
      <c r="IR148" s="7"/>
    </row>
    <row r="149" spans="1:252" ht="12" customHeight="1" x14ac:dyDescent="0.2">
      <c r="B149" s="9" t="s">
        <v>39</v>
      </c>
      <c r="D149" s="168">
        <f>D123+D125+D127</f>
        <v>0</v>
      </c>
      <c r="E149" s="259"/>
      <c r="F149" s="35"/>
      <c r="G149" s="35"/>
      <c r="H149" s="35"/>
      <c r="I149" s="35"/>
      <c r="J149" s="35"/>
      <c r="K149" s="35"/>
      <c r="L149" s="35"/>
      <c r="M149" s="35"/>
      <c r="N149" s="35"/>
      <c r="O149" s="35"/>
      <c r="P149" s="35"/>
      <c r="Q149" s="35"/>
      <c r="R149" s="35"/>
      <c r="S149" s="35"/>
      <c r="T149" s="35"/>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c r="BF149" s="7"/>
      <c r="BG149" s="7"/>
      <c r="BH149" s="7"/>
      <c r="BI149" s="7"/>
      <c r="BJ149" s="7"/>
      <c r="BK149" s="7"/>
      <c r="BL149" s="7"/>
      <c r="BM149" s="7"/>
      <c r="BN149" s="7"/>
      <c r="BO149" s="7"/>
      <c r="BP149" s="7"/>
      <c r="BQ149" s="7"/>
      <c r="BR149" s="7"/>
      <c r="BS149" s="7"/>
      <c r="BT149" s="7"/>
      <c r="BU149" s="7"/>
      <c r="BV149" s="7"/>
      <c r="BW149" s="7"/>
      <c r="BX149" s="7"/>
      <c r="BY149" s="7"/>
      <c r="BZ149" s="7"/>
      <c r="CA149" s="7"/>
      <c r="CB149" s="7"/>
      <c r="CC149" s="7"/>
      <c r="CD149" s="7"/>
      <c r="CE149" s="7"/>
      <c r="CF149" s="7"/>
      <c r="CG149" s="7"/>
      <c r="CH149" s="7"/>
      <c r="CI149" s="7"/>
      <c r="CJ149" s="7"/>
      <c r="CK149" s="7"/>
      <c r="CL149" s="7"/>
      <c r="CM149" s="7"/>
      <c r="CN149" s="7"/>
      <c r="CO149" s="7"/>
      <c r="CP149" s="7"/>
      <c r="CQ149" s="7"/>
      <c r="CR149" s="7"/>
      <c r="CS149" s="7"/>
      <c r="CT149" s="7"/>
      <c r="CU149" s="7"/>
      <c r="CV149" s="7"/>
      <c r="CW149" s="7"/>
      <c r="CX149" s="7"/>
      <c r="CY149" s="7"/>
      <c r="CZ149" s="7"/>
      <c r="DA149" s="7"/>
      <c r="DB149" s="7"/>
      <c r="DC149" s="7"/>
      <c r="DD149" s="7"/>
      <c r="DE149" s="7"/>
      <c r="DF149" s="7"/>
      <c r="DG149" s="7"/>
      <c r="DH149" s="7"/>
      <c r="DI149" s="7"/>
      <c r="DJ149" s="7"/>
      <c r="DK149" s="7"/>
      <c r="DL149" s="7"/>
      <c r="DM149" s="7"/>
      <c r="DN149" s="7"/>
      <c r="DO149" s="7"/>
      <c r="DP149" s="7"/>
      <c r="DQ149" s="7"/>
      <c r="DR149" s="7"/>
      <c r="DS149" s="7"/>
      <c r="DT149" s="7"/>
      <c r="DU149" s="7"/>
      <c r="DV149" s="7"/>
      <c r="DW149" s="7"/>
      <c r="DX149" s="7"/>
      <c r="DY149" s="7"/>
      <c r="DZ149" s="7"/>
      <c r="EA149" s="7"/>
      <c r="EB149" s="7"/>
      <c r="EC149" s="7"/>
      <c r="ED149" s="7"/>
      <c r="EE149" s="7"/>
      <c r="EF149" s="7"/>
      <c r="EG149" s="7"/>
      <c r="EH149" s="7"/>
      <c r="EI149" s="7"/>
      <c r="EJ149" s="7"/>
      <c r="EK149" s="7"/>
      <c r="EL149" s="7"/>
      <c r="EM149" s="7"/>
      <c r="EN149" s="7"/>
      <c r="EO149" s="7"/>
      <c r="EP149" s="7"/>
      <c r="EQ149" s="7"/>
      <c r="ER149" s="7"/>
      <c r="ES149" s="7"/>
      <c r="ET149" s="7"/>
      <c r="EU149" s="7"/>
      <c r="EV149" s="7"/>
      <c r="EW149" s="7"/>
      <c r="EX149" s="7"/>
      <c r="EY149" s="7"/>
      <c r="EZ149" s="7"/>
      <c r="FA149" s="7"/>
      <c r="FB149" s="7"/>
      <c r="FC149" s="7"/>
      <c r="FD149" s="7"/>
      <c r="FE149" s="7"/>
      <c r="FF149" s="7"/>
      <c r="FG149" s="7"/>
      <c r="FH149" s="7"/>
      <c r="FI149" s="7"/>
      <c r="FJ149" s="7"/>
      <c r="FK149" s="7"/>
      <c r="FL149" s="7"/>
      <c r="FM149" s="7"/>
      <c r="FN149" s="7"/>
      <c r="FO149" s="7"/>
      <c r="FP149" s="7"/>
      <c r="FQ149" s="7"/>
      <c r="FR149" s="7"/>
      <c r="FS149" s="7"/>
      <c r="FT149" s="7"/>
      <c r="FU149" s="7"/>
      <c r="FV149" s="7"/>
      <c r="FW149" s="7"/>
      <c r="FX149" s="7"/>
      <c r="FY149" s="7"/>
      <c r="FZ149" s="7"/>
      <c r="GA149" s="7"/>
      <c r="GB149" s="7"/>
      <c r="GC149" s="7"/>
      <c r="GD149" s="7"/>
      <c r="GE149" s="7"/>
      <c r="GF149" s="7"/>
      <c r="GG149" s="7"/>
      <c r="GH149" s="7"/>
      <c r="GI149" s="7"/>
      <c r="GJ149" s="7"/>
      <c r="GK149" s="7"/>
      <c r="GL149" s="7"/>
      <c r="GM149" s="7"/>
      <c r="GN149" s="7"/>
      <c r="GO149" s="7"/>
      <c r="GP149" s="7"/>
      <c r="GQ149" s="7"/>
      <c r="GR149" s="7"/>
      <c r="GS149" s="7"/>
      <c r="GT149" s="7"/>
      <c r="GU149" s="7"/>
      <c r="GV149" s="7"/>
      <c r="GW149" s="7"/>
      <c r="GX149" s="7"/>
      <c r="GY149" s="7"/>
      <c r="GZ149" s="7"/>
      <c r="HA149" s="7"/>
      <c r="HB149" s="7"/>
      <c r="HC149" s="7"/>
      <c r="HD149" s="7"/>
      <c r="HE149" s="7"/>
      <c r="HF149" s="7"/>
      <c r="HG149" s="7"/>
      <c r="HH149" s="7"/>
      <c r="HI149" s="7"/>
      <c r="HJ149" s="7"/>
      <c r="HK149" s="7"/>
      <c r="HL149" s="7"/>
      <c r="HM149" s="7"/>
      <c r="HN149" s="7"/>
      <c r="HO149" s="7"/>
      <c r="HP149" s="7"/>
      <c r="HQ149" s="7"/>
      <c r="HR149" s="7"/>
      <c r="HS149" s="7"/>
      <c r="HT149" s="7"/>
      <c r="HU149" s="7"/>
      <c r="HV149" s="7"/>
      <c r="HW149" s="7"/>
      <c r="HX149" s="7"/>
      <c r="HY149" s="7"/>
      <c r="HZ149" s="7"/>
      <c r="IA149" s="7"/>
      <c r="IB149" s="7"/>
      <c r="IC149" s="7"/>
      <c r="ID149" s="7"/>
      <c r="IE149" s="7"/>
      <c r="IF149" s="7"/>
      <c r="IG149" s="7"/>
      <c r="IH149" s="7"/>
      <c r="II149" s="7"/>
      <c r="IJ149" s="7"/>
      <c r="IK149" s="7"/>
      <c r="IL149" s="7"/>
      <c r="IM149" s="7"/>
      <c r="IN149" s="7"/>
      <c r="IO149" s="7"/>
      <c r="IP149" s="7"/>
      <c r="IQ149" s="7"/>
      <c r="IR149" s="7"/>
    </row>
    <row r="150" spans="1:252" ht="12" customHeight="1" x14ac:dyDescent="0.2">
      <c r="B150" s="9" t="s">
        <v>78</v>
      </c>
      <c r="D150" s="168">
        <f>D100+D103+D105+D107+D109+D111</f>
        <v>0</v>
      </c>
      <c r="E150" s="259"/>
      <c r="F150" s="35"/>
      <c r="G150" s="35"/>
      <c r="H150" s="35"/>
      <c r="I150" s="35"/>
      <c r="J150" s="35"/>
      <c r="K150" s="35"/>
      <c r="L150" s="35"/>
      <c r="M150" s="35"/>
      <c r="N150" s="35"/>
      <c r="O150" s="35"/>
      <c r="P150" s="35"/>
      <c r="Q150" s="35"/>
      <c r="R150" s="35"/>
      <c r="S150" s="35"/>
      <c r="T150" s="35"/>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c r="BF150" s="7"/>
      <c r="BG150" s="7"/>
      <c r="BH150" s="7"/>
      <c r="BI150" s="7"/>
      <c r="BJ150" s="7"/>
      <c r="BK150" s="7"/>
      <c r="BL150" s="7"/>
      <c r="BM150" s="7"/>
      <c r="BN150" s="7"/>
      <c r="BO150" s="7"/>
      <c r="BP150" s="7"/>
      <c r="BQ150" s="7"/>
      <c r="BR150" s="7"/>
      <c r="BS150" s="7"/>
      <c r="BT150" s="7"/>
      <c r="BU150" s="7"/>
      <c r="BV150" s="7"/>
      <c r="BW150" s="7"/>
      <c r="BX150" s="7"/>
      <c r="BY150" s="7"/>
      <c r="BZ150" s="7"/>
      <c r="CA150" s="7"/>
      <c r="CB150" s="7"/>
      <c r="CC150" s="7"/>
      <c r="CD150" s="7"/>
      <c r="CE150" s="7"/>
      <c r="CF150" s="7"/>
      <c r="CG150" s="7"/>
      <c r="CH150" s="7"/>
      <c r="CI150" s="7"/>
      <c r="CJ150" s="7"/>
      <c r="CK150" s="7"/>
      <c r="CL150" s="7"/>
      <c r="CM150" s="7"/>
      <c r="CN150" s="7"/>
      <c r="CO150" s="7"/>
      <c r="CP150" s="7"/>
      <c r="CQ150" s="7"/>
      <c r="CR150" s="7"/>
      <c r="CS150" s="7"/>
      <c r="CT150" s="7"/>
      <c r="CU150" s="7"/>
      <c r="CV150" s="7"/>
      <c r="CW150" s="7"/>
      <c r="CX150" s="7"/>
      <c r="CY150" s="7"/>
      <c r="CZ150" s="7"/>
      <c r="DA150" s="7"/>
      <c r="DB150" s="7"/>
      <c r="DC150" s="7"/>
      <c r="DD150" s="7"/>
      <c r="DE150" s="7"/>
      <c r="DF150" s="7"/>
      <c r="DG150" s="7"/>
      <c r="DH150" s="7"/>
      <c r="DI150" s="7"/>
      <c r="DJ150" s="7"/>
      <c r="DK150" s="7"/>
      <c r="DL150" s="7"/>
      <c r="DM150" s="7"/>
      <c r="DN150" s="7"/>
      <c r="DO150" s="7"/>
      <c r="DP150" s="7"/>
      <c r="DQ150" s="7"/>
      <c r="DR150" s="7"/>
      <c r="DS150" s="7"/>
      <c r="DT150" s="7"/>
      <c r="DU150" s="7"/>
      <c r="DV150" s="7"/>
      <c r="DW150" s="7"/>
      <c r="DX150" s="7"/>
      <c r="DY150" s="7"/>
      <c r="DZ150" s="7"/>
      <c r="EA150" s="7"/>
      <c r="EB150" s="7"/>
      <c r="EC150" s="7"/>
      <c r="ED150" s="7"/>
      <c r="EE150" s="7"/>
      <c r="EF150" s="7"/>
      <c r="EG150" s="7"/>
      <c r="EH150" s="7"/>
      <c r="EI150" s="7"/>
      <c r="EJ150" s="7"/>
      <c r="EK150" s="7"/>
      <c r="EL150" s="7"/>
      <c r="EM150" s="7"/>
      <c r="EN150" s="7"/>
      <c r="EO150" s="7"/>
      <c r="EP150" s="7"/>
      <c r="EQ150" s="7"/>
      <c r="ER150" s="7"/>
      <c r="ES150" s="7"/>
      <c r="ET150" s="7"/>
      <c r="EU150" s="7"/>
      <c r="EV150" s="7"/>
      <c r="EW150" s="7"/>
      <c r="EX150" s="7"/>
      <c r="EY150" s="7"/>
      <c r="EZ150" s="7"/>
      <c r="FA150" s="7"/>
      <c r="FB150" s="7"/>
      <c r="FC150" s="7"/>
      <c r="FD150" s="7"/>
      <c r="FE150" s="7"/>
      <c r="FF150" s="7"/>
      <c r="FG150" s="7"/>
      <c r="FH150" s="7"/>
      <c r="FI150" s="7"/>
      <c r="FJ150" s="7"/>
      <c r="FK150" s="7"/>
      <c r="FL150" s="7"/>
      <c r="FM150" s="7"/>
      <c r="FN150" s="7"/>
      <c r="FO150" s="7"/>
      <c r="FP150" s="7"/>
      <c r="FQ150" s="7"/>
      <c r="FR150" s="7"/>
      <c r="FS150" s="7"/>
      <c r="FT150" s="7"/>
      <c r="FU150" s="7"/>
      <c r="FV150" s="7"/>
      <c r="FW150" s="7"/>
      <c r="FX150" s="7"/>
      <c r="FY150" s="7"/>
      <c r="FZ150" s="7"/>
      <c r="GA150" s="7"/>
      <c r="GB150" s="7"/>
      <c r="GC150" s="7"/>
      <c r="GD150" s="7"/>
      <c r="GE150" s="7"/>
      <c r="GF150" s="7"/>
      <c r="GG150" s="7"/>
      <c r="GH150" s="7"/>
      <c r="GI150" s="7"/>
      <c r="GJ150" s="7"/>
      <c r="GK150" s="7"/>
      <c r="GL150" s="7"/>
      <c r="GM150" s="7"/>
      <c r="GN150" s="7"/>
      <c r="GO150" s="7"/>
      <c r="GP150" s="7"/>
      <c r="GQ150" s="7"/>
      <c r="GR150" s="7"/>
      <c r="GS150" s="7"/>
      <c r="GT150" s="7"/>
      <c r="GU150" s="7"/>
      <c r="GV150" s="7"/>
      <c r="GW150" s="7"/>
      <c r="GX150" s="7"/>
      <c r="GY150" s="7"/>
      <c r="GZ150" s="7"/>
      <c r="HA150" s="7"/>
      <c r="HB150" s="7"/>
      <c r="HC150" s="7"/>
      <c r="HD150" s="7"/>
      <c r="HE150" s="7"/>
      <c r="HF150" s="7"/>
      <c r="HG150" s="7"/>
      <c r="HH150" s="7"/>
      <c r="HI150" s="7"/>
      <c r="HJ150" s="7"/>
      <c r="HK150" s="7"/>
      <c r="HL150" s="7"/>
      <c r="HM150" s="7"/>
      <c r="HN150" s="7"/>
      <c r="HO150" s="7"/>
      <c r="HP150" s="7"/>
      <c r="HQ150" s="7"/>
      <c r="HR150" s="7"/>
      <c r="HS150" s="7"/>
      <c r="HT150" s="7"/>
      <c r="HU150" s="7"/>
      <c r="HV150" s="7"/>
      <c r="HW150" s="7"/>
      <c r="HX150" s="7"/>
      <c r="HY150" s="7"/>
      <c r="HZ150" s="7"/>
      <c r="IA150" s="7"/>
      <c r="IB150" s="7"/>
      <c r="IC150" s="7"/>
      <c r="ID150" s="7"/>
      <c r="IE150" s="7"/>
      <c r="IF150" s="7"/>
      <c r="IG150" s="7"/>
      <c r="IH150" s="7"/>
      <c r="II150" s="7"/>
      <c r="IJ150" s="7"/>
      <c r="IK150" s="7"/>
      <c r="IL150" s="7"/>
      <c r="IM150" s="7"/>
      <c r="IN150" s="7"/>
      <c r="IO150" s="7"/>
      <c r="IP150" s="7"/>
      <c r="IQ150" s="7"/>
      <c r="IR150" s="7"/>
    </row>
    <row r="151" spans="1:252" ht="12" customHeight="1" x14ac:dyDescent="0.2">
      <c r="B151" s="9" t="s">
        <v>40</v>
      </c>
      <c r="D151" s="168">
        <f>D115+D116+D118+D119+D120</f>
        <v>0</v>
      </c>
      <c r="E151" s="259"/>
      <c r="F151" s="35"/>
      <c r="G151" s="35"/>
      <c r="H151" s="35"/>
      <c r="I151" s="35"/>
      <c r="J151" s="35"/>
      <c r="K151" s="35"/>
      <c r="L151" s="35"/>
      <c r="M151" s="35"/>
      <c r="N151" s="35"/>
      <c r="O151" s="35"/>
      <c r="P151" s="35"/>
      <c r="Q151" s="35"/>
      <c r="R151" s="35"/>
      <c r="S151" s="35"/>
      <c r="T151" s="35"/>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c r="BF151" s="7"/>
      <c r="BG151" s="7"/>
      <c r="BH151" s="7"/>
      <c r="BI151" s="7"/>
      <c r="BJ151" s="7"/>
      <c r="BK151" s="7"/>
      <c r="BL151" s="7"/>
      <c r="BM151" s="7"/>
      <c r="BN151" s="7"/>
      <c r="BO151" s="7"/>
      <c r="BP151" s="7"/>
      <c r="BQ151" s="7"/>
      <c r="BR151" s="7"/>
      <c r="BS151" s="7"/>
      <c r="BT151" s="7"/>
      <c r="BU151" s="7"/>
      <c r="BV151" s="7"/>
      <c r="BW151" s="7"/>
      <c r="BX151" s="7"/>
      <c r="BY151" s="7"/>
      <c r="BZ151" s="7"/>
      <c r="CA151" s="7"/>
      <c r="CB151" s="7"/>
      <c r="CC151" s="7"/>
      <c r="CD151" s="7"/>
      <c r="CE151" s="7"/>
      <c r="CF151" s="7"/>
      <c r="CG151" s="7"/>
      <c r="CH151" s="7"/>
      <c r="CI151" s="7"/>
      <c r="CJ151" s="7"/>
      <c r="CK151" s="7"/>
      <c r="CL151" s="7"/>
      <c r="CM151" s="7"/>
      <c r="CN151" s="7"/>
      <c r="CO151" s="7"/>
      <c r="CP151" s="7"/>
      <c r="CQ151" s="7"/>
      <c r="CR151" s="7"/>
      <c r="CS151" s="7"/>
      <c r="CT151" s="7"/>
      <c r="CU151" s="7"/>
      <c r="CV151" s="7"/>
      <c r="CW151" s="7"/>
      <c r="CX151" s="7"/>
      <c r="CY151" s="7"/>
      <c r="CZ151" s="7"/>
      <c r="DA151" s="7"/>
      <c r="DB151" s="7"/>
      <c r="DC151" s="7"/>
      <c r="DD151" s="7"/>
      <c r="DE151" s="7"/>
      <c r="DF151" s="7"/>
      <c r="DG151" s="7"/>
      <c r="DH151" s="7"/>
      <c r="DI151" s="7"/>
      <c r="DJ151" s="7"/>
      <c r="DK151" s="7"/>
      <c r="DL151" s="7"/>
      <c r="DM151" s="7"/>
      <c r="DN151" s="7"/>
      <c r="DO151" s="7"/>
      <c r="DP151" s="7"/>
      <c r="DQ151" s="7"/>
      <c r="DR151" s="7"/>
      <c r="DS151" s="7"/>
      <c r="DT151" s="7"/>
      <c r="DU151" s="7"/>
      <c r="DV151" s="7"/>
      <c r="DW151" s="7"/>
      <c r="DX151" s="7"/>
      <c r="DY151" s="7"/>
      <c r="DZ151" s="7"/>
      <c r="EA151" s="7"/>
      <c r="EB151" s="7"/>
      <c r="EC151" s="7"/>
      <c r="ED151" s="7"/>
      <c r="EE151" s="7"/>
      <c r="EF151" s="7"/>
      <c r="EG151" s="7"/>
      <c r="EH151" s="7"/>
      <c r="EI151" s="7"/>
      <c r="EJ151" s="7"/>
      <c r="EK151" s="7"/>
      <c r="EL151" s="7"/>
      <c r="EM151" s="7"/>
      <c r="EN151" s="7"/>
      <c r="EO151" s="7"/>
      <c r="EP151" s="7"/>
      <c r="EQ151" s="7"/>
      <c r="ER151" s="7"/>
      <c r="ES151" s="7"/>
      <c r="ET151" s="7"/>
      <c r="EU151" s="7"/>
      <c r="EV151" s="7"/>
      <c r="EW151" s="7"/>
      <c r="EX151" s="7"/>
      <c r="EY151" s="7"/>
      <c r="EZ151" s="7"/>
      <c r="FA151" s="7"/>
      <c r="FB151" s="7"/>
      <c r="FC151" s="7"/>
      <c r="FD151" s="7"/>
      <c r="FE151" s="7"/>
      <c r="FF151" s="7"/>
      <c r="FG151" s="7"/>
      <c r="FH151" s="7"/>
      <c r="FI151" s="7"/>
      <c r="FJ151" s="7"/>
      <c r="FK151" s="7"/>
      <c r="FL151" s="7"/>
      <c r="FM151" s="7"/>
      <c r="FN151" s="7"/>
      <c r="FO151" s="7"/>
      <c r="FP151" s="7"/>
      <c r="FQ151" s="7"/>
      <c r="FR151" s="7"/>
      <c r="FS151" s="7"/>
      <c r="FT151" s="7"/>
      <c r="FU151" s="7"/>
      <c r="FV151" s="7"/>
      <c r="FW151" s="7"/>
      <c r="FX151" s="7"/>
      <c r="FY151" s="7"/>
      <c r="FZ151" s="7"/>
      <c r="GA151" s="7"/>
      <c r="GB151" s="7"/>
      <c r="GC151" s="7"/>
      <c r="GD151" s="7"/>
      <c r="GE151" s="7"/>
      <c r="GF151" s="7"/>
      <c r="GG151" s="7"/>
      <c r="GH151" s="7"/>
      <c r="GI151" s="7"/>
      <c r="GJ151" s="7"/>
      <c r="GK151" s="7"/>
      <c r="GL151" s="7"/>
      <c r="GM151" s="7"/>
      <c r="GN151" s="7"/>
      <c r="GO151" s="7"/>
      <c r="GP151" s="7"/>
      <c r="GQ151" s="7"/>
      <c r="GR151" s="7"/>
      <c r="GS151" s="7"/>
      <c r="GT151" s="7"/>
      <c r="GU151" s="7"/>
      <c r="GV151" s="7"/>
      <c r="GW151" s="7"/>
      <c r="GX151" s="7"/>
      <c r="GY151" s="7"/>
      <c r="GZ151" s="7"/>
      <c r="HA151" s="7"/>
      <c r="HB151" s="7"/>
      <c r="HC151" s="7"/>
      <c r="HD151" s="7"/>
      <c r="HE151" s="7"/>
      <c r="HF151" s="7"/>
      <c r="HG151" s="7"/>
      <c r="HH151" s="7"/>
      <c r="HI151" s="7"/>
      <c r="HJ151" s="7"/>
      <c r="HK151" s="7"/>
      <c r="HL151" s="7"/>
      <c r="HM151" s="7"/>
      <c r="HN151" s="7"/>
      <c r="HO151" s="7"/>
      <c r="HP151" s="7"/>
      <c r="HQ151" s="7"/>
      <c r="HR151" s="7"/>
      <c r="HS151" s="7"/>
      <c r="HT151" s="7"/>
      <c r="HU151" s="7"/>
      <c r="HV151" s="7"/>
      <c r="HW151" s="7"/>
      <c r="HX151" s="7"/>
      <c r="HY151" s="7"/>
      <c r="HZ151" s="7"/>
      <c r="IA151" s="7"/>
      <c r="IB151" s="7"/>
      <c r="IC151" s="7"/>
      <c r="ID151" s="7"/>
      <c r="IE151" s="7"/>
      <c r="IF151" s="7"/>
      <c r="IG151" s="7"/>
      <c r="IH151" s="7"/>
      <c r="II151" s="7"/>
      <c r="IJ151" s="7"/>
      <c r="IK151" s="7"/>
      <c r="IL151" s="7"/>
      <c r="IM151" s="7"/>
      <c r="IN151" s="7"/>
      <c r="IO151" s="7"/>
      <c r="IP151" s="7"/>
      <c r="IQ151" s="7"/>
      <c r="IR151" s="7"/>
    </row>
    <row r="152" spans="1:252" ht="12" customHeight="1" x14ac:dyDescent="0.2">
      <c r="B152" s="9" t="s">
        <v>41</v>
      </c>
      <c r="D152" s="168">
        <f>D124+D126+D128</f>
        <v>0</v>
      </c>
      <c r="E152" s="259"/>
      <c r="F152" s="35"/>
      <c r="G152" s="35"/>
      <c r="H152" s="35"/>
      <c r="I152" s="35"/>
      <c r="J152" s="35"/>
      <c r="K152" s="35"/>
      <c r="L152" s="35"/>
      <c r="M152" s="35"/>
      <c r="N152" s="35"/>
      <c r="O152" s="35"/>
      <c r="P152" s="35"/>
      <c r="Q152" s="35"/>
      <c r="R152" s="35"/>
      <c r="S152" s="35"/>
      <c r="T152" s="35"/>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c r="BF152" s="7"/>
      <c r="BG152" s="7"/>
      <c r="BH152" s="7"/>
      <c r="BI152" s="7"/>
      <c r="BJ152" s="7"/>
      <c r="BK152" s="7"/>
      <c r="BL152" s="7"/>
      <c r="BM152" s="7"/>
      <c r="BN152" s="7"/>
      <c r="BO152" s="7"/>
      <c r="BP152" s="7"/>
      <c r="BQ152" s="7"/>
      <c r="BR152" s="7"/>
      <c r="BS152" s="7"/>
      <c r="BT152" s="7"/>
      <c r="BU152" s="7"/>
      <c r="BV152" s="7"/>
      <c r="BW152" s="7"/>
      <c r="BX152" s="7"/>
      <c r="BY152" s="7"/>
      <c r="BZ152" s="7"/>
      <c r="CA152" s="7"/>
      <c r="CB152" s="7"/>
      <c r="CC152" s="7"/>
      <c r="CD152" s="7"/>
      <c r="CE152" s="7"/>
      <c r="CF152" s="7"/>
      <c r="CG152" s="7"/>
      <c r="CH152" s="7"/>
      <c r="CI152" s="7"/>
      <c r="CJ152" s="7"/>
      <c r="CK152" s="7"/>
      <c r="CL152" s="7"/>
      <c r="CM152" s="7"/>
      <c r="CN152" s="7"/>
      <c r="CO152" s="7"/>
      <c r="CP152" s="7"/>
      <c r="CQ152" s="7"/>
      <c r="CR152" s="7"/>
      <c r="CS152" s="7"/>
      <c r="CT152" s="7"/>
      <c r="CU152" s="7"/>
      <c r="CV152" s="7"/>
      <c r="CW152" s="7"/>
      <c r="CX152" s="7"/>
      <c r="CY152" s="7"/>
      <c r="CZ152" s="7"/>
      <c r="DA152" s="7"/>
      <c r="DB152" s="7"/>
      <c r="DC152" s="7"/>
      <c r="DD152" s="7"/>
      <c r="DE152" s="7"/>
      <c r="DF152" s="7"/>
      <c r="DG152" s="7"/>
      <c r="DH152" s="7"/>
      <c r="DI152" s="7"/>
      <c r="DJ152" s="7"/>
      <c r="DK152" s="7"/>
      <c r="DL152" s="7"/>
      <c r="DM152" s="7"/>
      <c r="DN152" s="7"/>
      <c r="DO152" s="7"/>
      <c r="DP152" s="7"/>
      <c r="DQ152" s="7"/>
      <c r="DR152" s="7"/>
      <c r="DS152" s="7"/>
      <c r="DT152" s="7"/>
      <c r="DU152" s="7"/>
      <c r="DV152" s="7"/>
      <c r="DW152" s="7"/>
      <c r="DX152" s="7"/>
      <c r="DY152" s="7"/>
      <c r="DZ152" s="7"/>
      <c r="EA152" s="7"/>
      <c r="EB152" s="7"/>
      <c r="EC152" s="7"/>
      <c r="ED152" s="7"/>
      <c r="EE152" s="7"/>
      <c r="EF152" s="7"/>
      <c r="EG152" s="7"/>
      <c r="EH152" s="7"/>
      <c r="EI152" s="7"/>
      <c r="EJ152" s="7"/>
      <c r="EK152" s="7"/>
      <c r="EL152" s="7"/>
      <c r="EM152" s="7"/>
      <c r="EN152" s="7"/>
      <c r="EO152" s="7"/>
      <c r="EP152" s="7"/>
      <c r="EQ152" s="7"/>
      <c r="ER152" s="7"/>
      <c r="ES152" s="7"/>
      <c r="ET152" s="7"/>
      <c r="EU152" s="7"/>
      <c r="EV152" s="7"/>
      <c r="EW152" s="7"/>
      <c r="EX152" s="7"/>
      <c r="EY152" s="7"/>
      <c r="EZ152" s="7"/>
      <c r="FA152" s="7"/>
      <c r="FB152" s="7"/>
      <c r="FC152" s="7"/>
      <c r="FD152" s="7"/>
      <c r="FE152" s="7"/>
      <c r="FF152" s="7"/>
      <c r="FG152" s="7"/>
      <c r="FH152" s="7"/>
      <c r="FI152" s="7"/>
      <c r="FJ152" s="7"/>
      <c r="FK152" s="7"/>
      <c r="FL152" s="7"/>
      <c r="FM152" s="7"/>
      <c r="FN152" s="7"/>
      <c r="FO152" s="7"/>
      <c r="FP152" s="7"/>
      <c r="FQ152" s="7"/>
      <c r="FR152" s="7"/>
      <c r="FS152" s="7"/>
      <c r="FT152" s="7"/>
      <c r="FU152" s="7"/>
      <c r="FV152" s="7"/>
      <c r="FW152" s="7"/>
      <c r="FX152" s="7"/>
      <c r="FY152" s="7"/>
      <c r="FZ152" s="7"/>
      <c r="GA152" s="7"/>
      <c r="GB152" s="7"/>
      <c r="GC152" s="7"/>
      <c r="GD152" s="7"/>
      <c r="GE152" s="7"/>
      <c r="GF152" s="7"/>
      <c r="GG152" s="7"/>
      <c r="GH152" s="7"/>
      <c r="GI152" s="7"/>
      <c r="GJ152" s="7"/>
      <c r="GK152" s="7"/>
      <c r="GL152" s="7"/>
      <c r="GM152" s="7"/>
      <c r="GN152" s="7"/>
      <c r="GO152" s="7"/>
      <c r="GP152" s="7"/>
      <c r="GQ152" s="7"/>
      <c r="GR152" s="7"/>
      <c r="GS152" s="7"/>
      <c r="GT152" s="7"/>
      <c r="GU152" s="7"/>
      <c r="GV152" s="7"/>
      <c r="GW152" s="7"/>
      <c r="GX152" s="7"/>
      <c r="GY152" s="7"/>
      <c r="GZ152" s="7"/>
      <c r="HA152" s="7"/>
      <c r="HB152" s="7"/>
      <c r="HC152" s="7"/>
      <c r="HD152" s="7"/>
      <c r="HE152" s="7"/>
      <c r="HF152" s="7"/>
      <c r="HG152" s="7"/>
      <c r="HH152" s="7"/>
      <c r="HI152" s="7"/>
      <c r="HJ152" s="7"/>
      <c r="HK152" s="7"/>
      <c r="HL152" s="7"/>
      <c r="HM152" s="7"/>
      <c r="HN152" s="7"/>
      <c r="HO152" s="7"/>
      <c r="HP152" s="7"/>
      <c r="HQ152" s="7"/>
      <c r="HR152" s="7"/>
      <c r="HS152" s="7"/>
      <c r="HT152" s="7"/>
      <c r="HU152" s="7"/>
      <c r="HV152" s="7"/>
      <c r="HW152" s="7"/>
      <c r="HX152" s="7"/>
      <c r="HY152" s="7"/>
      <c r="HZ152" s="7"/>
      <c r="IA152" s="7"/>
      <c r="IB152" s="7"/>
      <c r="IC152" s="7"/>
      <c r="ID152" s="7"/>
      <c r="IE152" s="7"/>
      <c r="IF152" s="7"/>
      <c r="IG152" s="7"/>
      <c r="IH152" s="7"/>
      <c r="II152" s="7"/>
      <c r="IJ152" s="7"/>
      <c r="IK152" s="7"/>
      <c r="IL152" s="7"/>
      <c r="IM152" s="7"/>
      <c r="IN152" s="7"/>
      <c r="IO152" s="7"/>
      <c r="IP152" s="7"/>
      <c r="IQ152" s="7"/>
      <c r="IR152" s="7"/>
    </row>
    <row r="153" spans="1:252" ht="12" customHeight="1" x14ac:dyDescent="0.2">
      <c r="B153" s="9" t="s">
        <v>34</v>
      </c>
      <c r="D153" s="168">
        <f>D130+D131</f>
        <v>0</v>
      </c>
      <c r="E153" s="259"/>
      <c r="F153" s="35"/>
      <c r="G153" s="35"/>
      <c r="H153" s="35"/>
      <c r="I153" s="35"/>
      <c r="J153" s="35"/>
      <c r="K153" s="35"/>
      <c r="L153" s="35"/>
      <c r="M153" s="35"/>
      <c r="N153" s="35"/>
      <c r="O153" s="35"/>
      <c r="P153" s="35"/>
      <c r="Q153" s="35"/>
      <c r="R153" s="35"/>
      <c r="S153" s="35"/>
      <c r="T153" s="35"/>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c r="BF153" s="7"/>
      <c r="BG153" s="7"/>
      <c r="BH153" s="7"/>
      <c r="BI153" s="7"/>
      <c r="BJ153" s="7"/>
      <c r="BK153" s="7"/>
      <c r="BL153" s="7"/>
      <c r="BM153" s="7"/>
      <c r="BN153" s="7"/>
      <c r="BO153" s="7"/>
      <c r="BP153" s="7"/>
      <c r="BQ153" s="7"/>
      <c r="BR153" s="7"/>
      <c r="BS153" s="7"/>
      <c r="BT153" s="7"/>
      <c r="BU153" s="7"/>
      <c r="BV153" s="7"/>
      <c r="BW153" s="7"/>
      <c r="BX153" s="7"/>
      <c r="BY153" s="7"/>
      <c r="BZ153" s="7"/>
      <c r="CA153" s="7"/>
      <c r="CB153" s="7"/>
      <c r="CC153" s="7"/>
      <c r="CD153" s="7"/>
      <c r="CE153" s="7"/>
      <c r="CF153" s="7"/>
      <c r="CG153" s="7"/>
      <c r="CH153" s="7"/>
      <c r="CI153" s="7"/>
      <c r="CJ153" s="7"/>
      <c r="CK153" s="7"/>
      <c r="CL153" s="7"/>
      <c r="CM153" s="7"/>
      <c r="CN153" s="7"/>
      <c r="CO153" s="7"/>
      <c r="CP153" s="7"/>
      <c r="CQ153" s="7"/>
      <c r="CR153" s="7"/>
      <c r="CS153" s="7"/>
      <c r="CT153" s="7"/>
      <c r="CU153" s="7"/>
      <c r="CV153" s="7"/>
      <c r="CW153" s="7"/>
      <c r="CX153" s="7"/>
      <c r="CY153" s="7"/>
      <c r="CZ153" s="7"/>
      <c r="DA153" s="7"/>
      <c r="DB153" s="7"/>
      <c r="DC153" s="7"/>
      <c r="DD153" s="7"/>
      <c r="DE153" s="7"/>
      <c r="DF153" s="7"/>
      <c r="DG153" s="7"/>
      <c r="DH153" s="7"/>
      <c r="DI153" s="7"/>
      <c r="DJ153" s="7"/>
      <c r="DK153" s="7"/>
      <c r="DL153" s="7"/>
      <c r="DM153" s="7"/>
      <c r="DN153" s="7"/>
      <c r="DO153" s="7"/>
      <c r="DP153" s="7"/>
      <c r="DQ153" s="7"/>
      <c r="DR153" s="7"/>
      <c r="DS153" s="7"/>
      <c r="DT153" s="7"/>
      <c r="DU153" s="7"/>
      <c r="DV153" s="7"/>
      <c r="DW153" s="7"/>
      <c r="DX153" s="7"/>
      <c r="DY153" s="7"/>
      <c r="DZ153" s="7"/>
      <c r="EA153" s="7"/>
      <c r="EB153" s="7"/>
      <c r="EC153" s="7"/>
      <c r="ED153" s="7"/>
      <c r="EE153" s="7"/>
      <c r="EF153" s="7"/>
      <c r="EG153" s="7"/>
      <c r="EH153" s="7"/>
      <c r="EI153" s="7"/>
      <c r="EJ153" s="7"/>
      <c r="EK153" s="7"/>
      <c r="EL153" s="7"/>
      <c r="EM153" s="7"/>
      <c r="EN153" s="7"/>
      <c r="EO153" s="7"/>
      <c r="EP153" s="7"/>
      <c r="EQ153" s="7"/>
      <c r="ER153" s="7"/>
      <c r="ES153" s="7"/>
      <c r="ET153" s="7"/>
      <c r="EU153" s="7"/>
      <c r="EV153" s="7"/>
      <c r="EW153" s="7"/>
      <c r="EX153" s="7"/>
      <c r="EY153" s="7"/>
      <c r="EZ153" s="7"/>
      <c r="FA153" s="7"/>
      <c r="FB153" s="7"/>
      <c r="FC153" s="7"/>
      <c r="FD153" s="7"/>
      <c r="FE153" s="7"/>
      <c r="FF153" s="7"/>
      <c r="FG153" s="7"/>
      <c r="FH153" s="7"/>
      <c r="FI153" s="7"/>
      <c r="FJ153" s="7"/>
      <c r="FK153" s="7"/>
      <c r="FL153" s="7"/>
      <c r="FM153" s="7"/>
      <c r="FN153" s="7"/>
      <c r="FO153" s="7"/>
      <c r="FP153" s="7"/>
      <c r="FQ153" s="7"/>
      <c r="FR153" s="7"/>
      <c r="FS153" s="7"/>
      <c r="FT153" s="7"/>
      <c r="FU153" s="7"/>
      <c r="FV153" s="7"/>
      <c r="FW153" s="7"/>
      <c r="FX153" s="7"/>
      <c r="FY153" s="7"/>
      <c r="FZ153" s="7"/>
      <c r="GA153" s="7"/>
      <c r="GB153" s="7"/>
      <c r="GC153" s="7"/>
      <c r="GD153" s="7"/>
      <c r="GE153" s="7"/>
      <c r="GF153" s="7"/>
      <c r="GG153" s="7"/>
      <c r="GH153" s="7"/>
      <c r="GI153" s="7"/>
      <c r="GJ153" s="7"/>
      <c r="GK153" s="7"/>
      <c r="GL153" s="7"/>
      <c r="GM153" s="7"/>
      <c r="GN153" s="7"/>
      <c r="GO153" s="7"/>
      <c r="GP153" s="7"/>
      <c r="GQ153" s="7"/>
      <c r="GR153" s="7"/>
      <c r="GS153" s="7"/>
      <c r="GT153" s="7"/>
      <c r="GU153" s="7"/>
      <c r="GV153" s="7"/>
      <c r="GW153" s="7"/>
      <c r="GX153" s="7"/>
      <c r="GY153" s="7"/>
      <c r="GZ153" s="7"/>
      <c r="HA153" s="7"/>
      <c r="HB153" s="7"/>
      <c r="HC153" s="7"/>
      <c r="HD153" s="7"/>
      <c r="HE153" s="7"/>
      <c r="HF153" s="7"/>
      <c r="HG153" s="7"/>
      <c r="HH153" s="7"/>
      <c r="HI153" s="7"/>
      <c r="HJ153" s="7"/>
      <c r="HK153" s="7"/>
      <c r="HL153" s="7"/>
      <c r="HM153" s="7"/>
      <c r="HN153" s="7"/>
      <c r="HO153" s="7"/>
      <c r="HP153" s="7"/>
      <c r="HQ153" s="7"/>
      <c r="HR153" s="7"/>
      <c r="HS153" s="7"/>
      <c r="HT153" s="7"/>
      <c r="HU153" s="7"/>
      <c r="HV153" s="7"/>
      <c r="HW153" s="7"/>
      <c r="HX153" s="7"/>
      <c r="HY153" s="7"/>
      <c r="HZ153" s="7"/>
      <c r="IA153" s="7"/>
      <c r="IB153" s="7"/>
      <c r="IC153" s="7"/>
      <c r="ID153" s="7"/>
      <c r="IE153" s="7"/>
      <c r="IF153" s="7"/>
      <c r="IG153" s="7"/>
      <c r="IH153" s="7"/>
      <c r="II153" s="7"/>
      <c r="IJ153" s="7"/>
      <c r="IK153" s="7"/>
      <c r="IL153" s="7"/>
      <c r="IM153" s="7"/>
      <c r="IN153" s="7"/>
      <c r="IO153" s="7"/>
      <c r="IP153" s="7"/>
      <c r="IQ153" s="7"/>
      <c r="IR153" s="7"/>
    </row>
    <row r="154" spans="1:252" ht="12" customHeight="1" x14ac:dyDescent="0.2">
      <c r="B154" s="372" t="s">
        <v>35</v>
      </c>
      <c r="D154" s="168">
        <f>SUM(D146:D153)</f>
        <v>0</v>
      </c>
      <c r="E154" s="259"/>
      <c r="F154" s="35"/>
    </row>
    <row r="155" spans="1:252" s="7" customFormat="1" ht="15.95" customHeight="1" x14ac:dyDescent="0.25">
      <c r="A155" s="36" t="s">
        <v>76</v>
      </c>
      <c r="B155" s="36"/>
      <c r="C155" s="37"/>
      <c r="D155" s="37"/>
      <c r="E155" s="37"/>
      <c r="F155" s="37"/>
      <c r="G155" s="37"/>
      <c r="H155" s="37"/>
      <c r="I155" s="37"/>
      <c r="J155" s="37"/>
      <c r="K155" s="37"/>
      <c r="L155" s="37"/>
      <c r="M155" s="37"/>
      <c r="N155" s="37"/>
      <c r="O155" s="37"/>
      <c r="P155" s="37"/>
      <c r="Q155" s="37"/>
      <c r="R155" s="37"/>
      <c r="S155" s="37"/>
      <c r="T155" s="37"/>
    </row>
    <row r="156" spans="1:252" s="7" customFormat="1" ht="14.25" customHeight="1" x14ac:dyDescent="0.2">
      <c r="A156" s="38"/>
      <c r="B156" s="39"/>
      <c r="C156" s="40"/>
      <c r="D156" s="41" t="s">
        <v>7</v>
      </c>
      <c r="E156" s="41" t="s">
        <v>9</v>
      </c>
      <c r="F156" s="41" t="s">
        <v>8</v>
      </c>
      <c r="G156" s="42">
        <v>2015</v>
      </c>
      <c r="H156" s="42">
        <f>G156+1</f>
        <v>2016</v>
      </c>
      <c r="I156" s="42">
        <f t="shared" ref="I156:T156" si="40">H156+1</f>
        <v>2017</v>
      </c>
      <c r="J156" s="42">
        <f t="shared" si="40"/>
        <v>2018</v>
      </c>
      <c r="K156" s="42">
        <f t="shared" si="40"/>
        <v>2019</v>
      </c>
      <c r="L156" s="42">
        <f t="shared" si="40"/>
        <v>2020</v>
      </c>
      <c r="M156" s="42">
        <f t="shared" si="40"/>
        <v>2021</v>
      </c>
      <c r="N156" s="42">
        <f t="shared" si="40"/>
        <v>2022</v>
      </c>
      <c r="O156" s="42">
        <f t="shared" si="40"/>
        <v>2023</v>
      </c>
      <c r="P156" s="42">
        <f t="shared" si="40"/>
        <v>2024</v>
      </c>
      <c r="Q156" s="42">
        <f t="shared" si="40"/>
        <v>2025</v>
      </c>
      <c r="R156" s="42">
        <f t="shared" si="40"/>
        <v>2026</v>
      </c>
      <c r="S156" s="42">
        <f t="shared" si="40"/>
        <v>2027</v>
      </c>
      <c r="T156" s="42">
        <f t="shared" si="40"/>
        <v>2028</v>
      </c>
    </row>
    <row r="157" spans="1:252" s="7" customFormat="1" x14ac:dyDescent="0.2">
      <c r="A157" s="43"/>
      <c r="B157" s="44" t="str">
        <f t="shared" ref="B157:B163" si="41">B88</f>
        <v>Professional Services</v>
      </c>
      <c r="C157" s="44"/>
      <c r="D157" s="147">
        <f t="shared" ref="D157:D163" si="42">SUM(F157:T157)</f>
        <v>0</v>
      </c>
      <c r="E157" s="148" t="e">
        <f t="shared" ref="E157:E163" si="43">D157/$D$95</f>
        <v>#DIV/0!</v>
      </c>
      <c r="F157" s="45">
        <f t="shared" ref="F157:T157" si="44">F16+F88</f>
        <v>0</v>
      </c>
      <c r="G157" s="45">
        <f t="shared" si="44"/>
        <v>0</v>
      </c>
      <c r="H157" s="45">
        <f t="shared" si="44"/>
        <v>0</v>
      </c>
      <c r="I157" s="45">
        <f t="shared" si="44"/>
        <v>0</v>
      </c>
      <c r="J157" s="45">
        <f t="shared" si="44"/>
        <v>0</v>
      </c>
      <c r="K157" s="45">
        <f t="shared" si="44"/>
        <v>0</v>
      </c>
      <c r="L157" s="45">
        <f t="shared" si="44"/>
        <v>0</v>
      </c>
      <c r="M157" s="45">
        <f t="shared" si="44"/>
        <v>0</v>
      </c>
      <c r="N157" s="45">
        <f t="shared" si="44"/>
        <v>0</v>
      </c>
      <c r="O157" s="45">
        <f t="shared" si="44"/>
        <v>0</v>
      </c>
      <c r="P157" s="45">
        <f t="shared" si="44"/>
        <v>0</v>
      </c>
      <c r="Q157" s="45">
        <f t="shared" si="44"/>
        <v>0</v>
      </c>
      <c r="R157" s="45">
        <f t="shared" si="44"/>
        <v>0</v>
      </c>
      <c r="S157" s="45">
        <f t="shared" si="44"/>
        <v>0</v>
      </c>
      <c r="T157" s="45">
        <f t="shared" si="44"/>
        <v>0</v>
      </c>
    </row>
    <row r="158" spans="1:252" s="7" customFormat="1" x14ac:dyDescent="0.2">
      <c r="A158" s="46"/>
      <c r="B158" s="47" t="str">
        <f t="shared" si="41"/>
        <v>Land Acquisition</v>
      </c>
      <c r="C158" s="47"/>
      <c r="D158" s="149">
        <f t="shared" si="42"/>
        <v>0</v>
      </c>
      <c r="E158" s="150" t="e">
        <f t="shared" si="43"/>
        <v>#DIV/0!</v>
      </c>
      <c r="F158" s="48">
        <f t="shared" ref="F158:T158" si="45">F17+F89</f>
        <v>0</v>
      </c>
      <c r="G158" s="48">
        <f t="shared" si="45"/>
        <v>0</v>
      </c>
      <c r="H158" s="48">
        <f t="shared" si="45"/>
        <v>0</v>
      </c>
      <c r="I158" s="49">
        <f t="shared" si="45"/>
        <v>0</v>
      </c>
      <c r="J158" s="48">
        <f t="shared" si="45"/>
        <v>0</v>
      </c>
      <c r="K158" s="48">
        <f t="shared" si="45"/>
        <v>0</v>
      </c>
      <c r="L158" s="48">
        <f t="shared" si="45"/>
        <v>0</v>
      </c>
      <c r="M158" s="48">
        <f t="shared" si="45"/>
        <v>0</v>
      </c>
      <c r="N158" s="48">
        <f t="shared" si="45"/>
        <v>0</v>
      </c>
      <c r="O158" s="48">
        <f t="shared" si="45"/>
        <v>0</v>
      </c>
      <c r="P158" s="48">
        <f t="shared" si="45"/>
        <v>0</v>
      </c>
      <c r="Q158" s="48">
        <f t="shared" si="45"/>
        <v>0</v>
      </c>
      <c r="R158" s="48">
        <f t="shared" si="45"/>
        <v>0</v>
      </c>
      <c r="S158" s="48">
        <f t="shared" si="45"/>
        <v>0</v>
      </c>
      <c r="T158" s="48">
        <f t="shared" si="45"/>
        <v>0</v>
      </c>
    </row>
    <row r="159" spans="1:252" s="7" customFormat="1" x14ac:dyDescent="0.2">
      <c r="A159" s="46"/>
      <c r="B159" s="47" t="str">
        <f t="shared" si="41"/>
        <v>Runways</v>
      </c>
      <c r="C159" s="50"/>
      <c r="D159" s="149">
        <f t="shared" si="42"/>
        <v>0</v>
      </c>
      <c r="E159" s="150" t="e">
        <f t="shared" si="43"/>
        <v>#DIV/0!</v>
      </c>
      <c r="F159" s="48">
        <f t="shared" ref="F159:T159" si="46">SUM(F18:F21)+F90</f>
        <v>0</v>
      </c>
      <c r="G159" s="48">
        <f t="shared" si="46"/>
        <v>0</v>
      </c>
      <c r="H159" s="48">
        <f t="shared" si="46"/>
        <v>0</v>
      </c>
      <c r="I159" s="48">
        <f t="shared" si="46"/>
        <v>0</v>
      </c>
      <c r="J159" s="48">
        <f t="shared" si="46"/>
        <v>0</v>
      </c>
      <c r="K159" s="48">
        <f t="shared" si="46"/>
        <v>0</v>
      </c>
      <c r="L159" s="48">
        <f t="shared" si="46"/>
        <v>0</v>
      </c>
      <c r="M159" s="48">
        <f t="shared" si="46"/>
        <v>0</v>
      </c>
      <c r="N159" s="48">
        <f t="shared" si="46"/>
        <v>0</v>
      </c>
      <c r="O159" s="48">
        <f t="shared" si="46"/>
        <v>0</v>
      </c>
      <c r="P159" s="48">
        <f t="shared" si="46"/>
        <v>0</v>
      </c>
      <c r="Q159" s="48">
        <f t="shared" si="46"/>
        <v>0</v>
      </c>
      <c r="R159" s="48">
        <f t="shared" si="46"/>
        <v>0</v>
      </c>
      <c r="S159" s="48">
        <f t="shared" si="46"/>
        <v>0</v>
      </c>
      <c r="T159" s="48">
        <f t="shared" si="46"/>
        <v>0</v>
      </c>
    </row>
    <row r="160" spans="1:252" s="7" customFormat="1" x14ac:dyDescent="0.2">
      <c r="A160" s="46"/>
      <c r="B160" s="47" t="str">
        <f t="shared" si="41"/>
        <v xml:space="preserve">Other Airside </v>
      </c>
      <c r="C160" s="50"/>
      <c r="D160" s="149">
        <f t="shared" si="42"/>
        <v>0</v>
      </c>
      <c r="E160" s="150" t="e">
        <f t="shared" si="43"/>
        <v>#DIV/0!</v>
      </c>
      <c r="F160" s="48">
        <f t="shared" ref="F160:T160" si="47">F22+F91</f>
        <v>0</v>
      </c>
      <c r="G160" s="48">
        <f t="shared" si="47"/>
        <v>0</v>
      </c>
      <c r="H160" s="48">
        <f t="shared" si="47"/>
        <v>0</v>
      </c>
      <c r="I160" s="48">
        <f t="shared" si="47"/>
        <v>0</v>
      </c>
      <c r="J160" s="48">
        <f t="shared" si="47"/>
        <v>0</v>
      </c>
      <c r="K160" s="48">
        <f t="shared" si="47"/>
        <v>0</v>
      </c>
      <c r="L160" s="48">
        <f t="shared" si="47"/>
        <v>0</v>
      </c>
      <c r="M160" s="48">
        <f t="shared" si="47"/>
        <v>0</v>
      </c>
      <c r="N160" s="48">
        <f t="shared" si="47"/>
        <v>0</v>
      </c>
      <c r="O160" s="48">
        <f t="shared" si="47"/>
        <v>0</v>
      </c>
      <c r="P160" s="48">
        <f t="shared" si="47"/>
        <v>0</v>
      </c>
      <c r="Q160" s="48">
        <f t="shared" si="47"/>
        <v>0</v>
      </c>
      <c r="R160" s="48">
        <f t="shared" si="47"/>
        <v>0</v>
      </c>
      <c r="S160" s="48">
        <f t="shared" si="47"/>
        <v>0</v>
      </c>
      <c r="T160" s="48">
        <f t="shared" si="47"/>
        <v>0</v>
      </c>
    </row>
    <row r="161" spans="1:20" s="7" customFormat="1" x14ac:dyDescent="0.2">
      <c r="A161" s="46"/>
      <c r="B161" s="47" t="str">
        <f t="shared" si="41"/>
        <v xml:space="preserve">Terminal </v>
      </c>
      <c r="C161" s="50"/>
      <c r="D161" s="149">
        <f t="shared" si="42"/>
        <v>0</v>
      </c>
      <c r="E161" s="150" t="e">
        <f t="shared" si="43"/>
        <v>#DIV/0!</v>
      </c>
      <c r="F161" s="48">
        <f t="shared" ref="F161:T161" si="48">F23+F92</f>
        <v>0</v>
      </c>
      <c r="G161" s="48">
        <f t="shared" si="48"/>
        <v>0</v>
      </c>
      <c r="H161" s="48">
        <f t="shared" si="48"/>
        <v>0</v>
      </c>
      <c r="I161" s="48">
        <f t="shared" si="48"/>
        <v>0</v>
      </c>
      <c r="J161" s="48">
        <f t="shared" si="48"/>
        <v>0</v>
      </c>
      <c r="K161" s="48">
        <f t="shared" si="48"/>
        <v>0</v>
      </c>
      <c r="L161" s="48">
        <f t="shared" si="48"/>
        <v>0</v>
      </c>
      <c r="M161" s="48">
        <f t="shared" si="48"/>
        <v>0</v>
      </c>
      <c r="N161" s="48">
        <f t="shared" si="48"/>
        <v>0</v>
      </c>
      <c r="O161" s="48">
        <f t="shared" si="48"/>
        <v>0</v>
      </c>
      <c r="P161" s="48">
        <f t="shared" si="48"/>
        <v>0</v>
      </c>
      <c r="Q161" s="48">
        <f t="shared" si="48"/>
        <v>0</v>
      </c>
      <c r="R161" s="48">
        <f t="shared" si="48"/>
        <v>0</v>
      </c>
      <c r="S161" s="48">
        <f t="shared" si="48"/>
        <v>0</v>
      </c>
      <c r="T161" s="48">
        <f t="shared" si="48"/>
        <v>0</v>
      </c>
    </row>
    <row r="162" spans="1:20" s="7" customFormat="1" x14ac:dyDescent="0.2">
      <c r="A162" s="46"/>
      <c r="B162" s="47" t="str">
        <f t="shared" si="41"/>
        <v>Landside</v>
      </c>
      <c r="C162" s="50"/>
      <c r="D162" s="149">
        <f t="shared" si="42"/>
        <v>0</v>
      </c>
      <c r="E162" s="150" t="e">
        <f t="shared" si="43"/>
        <v>#DIV/0!</v>
      </c>
      <c r="F162" s="48">
        <f t="shared" ref="F162:T162" si="49">F24+F93</f>
        <v>0</v>
      </c>
      <c r="G162" s="48">
        <f t="shared" si="49"/>
        <v>0</v>
      </c>
      <c r="H162" s="48">
        <f t="shared" si="49"/>
        <v>0</v>
      </c>
      <c r="I162" s="48">
        <f t="shared" si="49"/>
        <v>0</v>
      </c>
      <c r="J162" s="48">
        <f t="shared" si="49"/>
        <v>0</v>
      </c>
      <c r="K162" s="48">
        <f t="shared" si="49"/>
        <v>0</v>
      </c>
      <c r="L162" s="48">
        <f t="shared" si="49"/>
        <v>0</v>
      </c>
      <c r="M162" s="48">
        <f t="shared" si="49"/>
        <v>0</v>
      </c>
      <c r="N162" s="48">
        <f t="shared" si="49"/>
        <v>0</v>
      </c>
      <c r="O162" s="48">
        <f t="shared" si="49"/>
        <v>0</v>
      </c>
      <c r="P162" s="48">
        <f t="shared" si="49"/>
        <v>0</v>
      </c>
      <c r="Q162" s="48">
        <f t="shared" si="49"/>
        <v>0</v>
      </c>
      <c r="R162" s="48">
        <f t="shared" si="49"/>
        <v>0</v>
      </c>
      <c r="S162" s="48">
        <f t="shared" si="49"/>
        <v>0</v>
      </c>
      <c r="T162" s="48">
        <f t="shared" si="49"/>
        <v>0</v>
      </c>
    </row>
    <row r="163" spans="1:20" s="7" customFormat="1" x14ac:dyDescent="0.2">
      <c r="A163" s="46"/>
      <c r="B163" s="47" t="str">
        <f t="shared" si="41"/>
        <v>Infrastructure</v>
      </c>
      <c r="C163" s="47"/>
      <c r="D163" s="149">
        <f t="shared" si="42"/>
        <v>0</v>
      </c>
      <c r="E163" s="150" t="e">
        <f t="shared" si="43"/>
        <v>#DIV/0!</v>
      </c>
      <c r="F163" s="48">
        <f t="shared" ref="F163:T163" si="50">F25+F94</f>
        <v>0</v>
      </c>
      <c r="G163" s="48">
        <f t="shared" si="50"/>
        <v>0</v>
      </c>
      <c r="H163" s="48">
        <f t="shared" si="50"/>
        <v>0</v>
      </c>
      <c r="I163" s="48">
        <f t="shared" si="50"/>
        <v>0</v>
      </c>
      <c r="J163" s="48">
        <f t="shared" si="50"/>
        <v>0</v>
      </c>
      <c r="K163" s="48">
        <f t="shared" si="50"/>
        <v>0</v>
      </c>
      <c r="L163" s="48">
        <f t="shared" si="50"/>
        <v>0</v>
      </c>
      <c r="M163" s="48">
        <f t="shared" si="50"/>
        <v>0</v>
      </c>
      <c r="N163" s="48">
        <f t="shared" si="50"/>
        <v>0</v>
      </c>
      <c r="O163" s="48">
        <f t="shared" si="50"/>
        <v>0</v>
      </c>
      <c r="P163" s="48">
        <f t="shared" si="50"/>
        <v>0</v>
      </c>
      <c r="Q163" s="48">
        <f t="shared" si="50"/>
        <v>0</v>
      </c>
      <c r="R163" s="48">
        <f t="shared" si="50"/>
        <v>0</v>
      </c>
      <c r="S163" s="48">
        <f t="shared" si="50"/>
        <v>0</v>
      </c>
      <c r="T163" s="48">
        <f t="shared" si="50"/>
        <v>0</v>
      </c>
    </row>
    <row r="164" spans="1:20" s="7" customFormat="1" x14ac:dyDescent="0.2">
      <c r="A164" s="53"/>
      <c r="B164" s="84" t="s">
        <v>6</v>
      </c>
      <c r="C164" s="54"/>
      <c r="D164" s="151">
        <f>SUM(D157:D163)</f>
        <v>0</v>
      </c>
      <c r="E164" s="152" t="e">
        <f>SUM(E157:E163)</f>
        <v>#DIV/0!</v>
      </c>
      <c r="F164" s="146">
        <f t="shared" ref="F164:T164" si="51">SUM(F157:F163)</f>
        <v>0</v>
      </c>
      <c r="G164" s="146">
        <f t="shared" si="51"/>
        <v>0</v>
      </c>
      <c r="H164" s="146">
        <f t="shared" si="51"/>
        <v>0</v>
      </c>
      <c r="I164" s="146">
        <f t="shared" si="51"/>
        <v>0</v>
      </c>
      <c r="J164" s="146">
        <f t="shared" si="51"/>
        <v>0</v>
      </c>
      <c r="K164" s="146">
        <f t="shared" si="51"/>
        <v>0</v>
      </c>
      <c r="L164" s="146">
        <f t="shared" si="51"/>
        <v>0</v>
      </c>
      <c r="M164" s="146">
        <f t="shared" si="51"/>
        <v>0</v>
      </c>
      <c r="N164" s="146">
        <f t="shared" si="51"/>
        <v>0</v>
      </c>
      <c r="O164" s="146">
        <f t="shared" si="51"/>
        <v>0</v>
      </c>
      <c r="P164" s="146">
        <f t="shared" si="51"/>
        <v>0</v>
      </c>
      <c r="Q164" s="146">
        <f t="shared" si="51"/>
        <v>0</v>
      </c>
      <c r="R164" s="146">
        <f t="shared" si="51"/>
        <v>0</v>
      </c>
      <c r="S164" s="146">
        <f t="shared" si="51"/>
        <v>0</v>
      </c>
      <c r="T164" s="146">
        <f t="shared" si="51"/>
        <v>0</v>
      </c>
    </row>
    <row r="165" spans="1:20" s="7" customFormat="1" ht="17.25" customHeight="1" x14ac:dyDescent="0.2">
      <c r="A165" s="55"/>
      <c r="B165" s="85" t="s">
        <v>30</v>
      </c>
      <c r="C165" s="57"/>
      <c r="D165" s="58"/>
      <c r="E165" s="59"/>
      <c r="F165" s="60">
        <f>F164</f>
        <v>0</v>
      </c>
      <c r="G165" s="60">
        <f t="shared" ref="G165:T165" si="52">IF(G164&gt;0,F165+G164,0)</f>
        <v>0</v>
      </c>
      <c r="H165" s="60">
        <f t="shared" si="52"/>
        <v>0</v>
      </c>
      <c r="I165" s="60">
        <f t="shared" si="52"/>
        <v>0</v>
      </c>
      <c r="J165" s="60">
        <f t="shared" si="52"/>
        <v>0</v>
      </c>
      <c r="K165" s="60">
        <f t="shared" si="52"/>
        <v>0</v>
      </c>
      <c r="L165" s="60">
        <f t="shared" si="52"/>
        <v>0</v>
      </c>
      <c r="M165" s="60">
        <f t="shared" si="52"/>
        <v>0</v>
      </c>
      <c r="N165" s="60">
        <f t="shared" si="52"/>
        <v>0</v>
      </c>
      <c r="O165" s="60">
        <f t="shared" si="52"/>
        <v>0</v>
      </c>
      <c r="P165" s="60">
        <f t="shared" si="52"/>
        <v>0</v>
      </c>
      <c r="Q165" s="60">
        <f t="shared" si="52"/>
        <v>0</v>
      </c>
      <c r="R165" s="60">
        <f t="shared" si="52"/>
        <v>0</v>
      </c>
      <c r="S165" s="60">
        <f t="shared" si="52"/>
        <v>0</v>
      </c>
      <c r="T165" s="60">
        <f t="shared" si="52"/>
        <v>0</v>
      </c>
    </row>
    <row r="166" spans="1:20" s="7" customFormat="1" ht="15.75" x14ac:dyDescent="0.25">
      <c r="A166" s="36" t="s">
        <v>77</v>
      </c>
      <c r="B166" s="61"/>
      <c r="C166" s="62"/>
      <c r="D166" s="62"/>
      <c r="E166" s="62"/>
      <c r="F166" s="62"/>
      <c r="G166" s="62"/>
      <c r="H166" s="62"/>
      <c r="I166" s="62"/>
      <c r="J166" s="62"/>
      <c r="K166" s="62"/>
      <c r="L166" s="62"/>
      <c r="M166" s="62"/>
      <c r="N166" s="62"/>
      <c r="O166" s="62"/>
      <c r="P166" s="62"/>
      <c r="Q166" s="62"/>
      <c r="R166" s="62"/>
      <c r="S166" s="62"/>
      <c r="T166" s="62"/>
    </row>
    <row r="167" spans="1:20" s="7" customFormat="1" x14ac:dyDescent="0.2">
      <c r="A167" s="38"/>
      <c r="B167" s="82" t="s">
        <v>24</v>
      </c>
      <c r="C167" s="40"/>
      <c r="D167" s="41" t="s">
        <v>7</v>
      </c>
      <c r="E167" s="41" t="str">
        <f>E156</f>
        <v>as %</v>
      </c>
      <c r="F167" s="41" t="s">
        <v>8</v>
      </c>
      <c r="G167" s="42">
        <f t="shared" ref="G167:T167" si="53">G156</f>
        <v>2015</v>
      </c>
      <c r="H167" s="42">
        <f t="shared" si="53"/>
        <v>2016</v>
      </c>
      <c r="I167" s="42">
        <f t="shared" si="53"/>
        <v>2017</v>
      </c>
      <c r="J167" s="42">
        <f t="shared" si="53"/>
        <v>2018</v>
      </c>
      <c r="K167" s="42">
        <f t="shared" si="53"/>
        <v>2019</v>
      </c>
      <c r="L167" s="42">
        <f t="shared" si="53"/>
        <v>2020</v>
      </c>
      <c r="M167" s="42">
        <f t="shared" si="53"/>
        <v>2021</v>
      </c>
      <c r="N167" s="42">
        <f t="shared" si="53"/>
        <v>2022</v>
      </c>
      <c r="O167" s="42">
        <f t="shared" si="53"/>
        <v>2023</v>
      </c>
      <c r="P167" s="42">
        <f t="shared" si="53"/>
        <v>2024</v>
      </c>
      <c r="Q167" s="42">
        <f t="shared" si="53"/>
        <v>2025</v>
      </c>
      <c r="R167" s="42">
        <f t="shared" si="53"/>
        <v>2026</v>
      </c>
      <c r="S167" s="42">
        <f t="shared" si="53"/>
        <v>2027</v>
      </c>
      <c r="T167" s="42">
        <f t="shared" si="53"/>
        <v>2028</v>
      </c>
    </row>
    <row r="168" spans="1:20" s="7" customFormat="1" x14ac:dyDescent="0.2">
      <c r="A168" s="43"/>
      <c r="B168" s="44" t="s">
        <v>44</v>
      </c>
      <c r="C168" s="44"/>
      <c r="D168" s="147">
        <f t="shared" ref="D168:D180" si="54">SUM(F168:T168)</f>
        <v>0</v>
      </c>
      <c r="E168" s="148" t="e">
        <f t="shared" ref="E168:E180" si="55">D168/$D$132</f>
        <v>#DIV/0!</v>
      </c>
      <c r="F168" s="153">
        <f t="shared" ref="F168:T168" si="56">F30+F99</f>
        <v>0</v>
      </c>
      <c r="G168" s="153">
        <f t="shared" si="56"/>
        <v>0</v>
      </c>
      <c r="H168" s="153">
        <f t="shared" si="56"/>
        <v>0</v>
      </c>
      <c r="I168" s="153">
        <f t="shared" si="56"/>
        <v>0</v>
      </c>
      <c r="J168" s="153">
        <f t="shared" si="56"/>
        <v>0</v>
      </c>
      <c r="K168" s="153">
        <f t="shared" si="56"/>
        <v>0</v>
      </c>
      <c r="L168" s="153">
        <f t="shared" si="56"/>
        <v>0</v>
      </c>
      <c r="M168" s="153">
        <f t="shared" si="56"/>
        <v>0</v>
      </c>
      <c r="N168" s="153">
        <f t="shared" si="56"/>
        <v>0</v>
      </c>
      <c r="O168" s="153">
        <f t="shared" si="56"/>
        <v>0</v>
      </c>
      <c r="P168" s="153">
        <f t="shared" si="56"/>
        <v>0</v>
      </c>
      <c r="Q168" s="153">
        <f t="shared" si="56"/>
        <v>0</v>
      </c>
      <c r="R168" s="153">
        <f t="shared" si="56"/>
        <v>0</v>
      </c>
      <c r="S168" s="153">
        <f t="shared" si="56"/>
        <v>0</v>
      </c>
      <c r="T168" s="153">
        <f t="shared" si="56"/>
        <v>0</v>
      </c>
    </row>
    <row r="169" spans="1:20" s="7" customFormat="1" x14ac:dyDescent="0.2">
      <c r="A169" s="63"/>
      <c r="B169" s="64" t="s">
        <v>45</v>
      </c>
      <c r="C169" s="64"/>
      <c r="D169" s="149">
        <f t="shared" si="54"/>
        <v>0</v>
      </c>
      <c r="E169" s="150" t="e">
        <f t="shared" si="55"/>
        <v>#DIV/0!</v>
      </c>
      <c r="F169" s="154">
        <f t="shared" ref="F169:T169" si="57">F31+F100</f>
        <v>0</v>
      </c>
      <c r="G169" s="154">
        <f t="shared" si="57"/>
        <v>0</v>
      </c>
      <c r="H169" s="154">
        <f t="shared" si="57"/>
        <v>0</v>
      </c>
      <c r="I169" s="154">
        <f t="shared" si="57"/>
        <v>0</v>
      </c>
      <c r="J169" s="154">
        <f t="shared" si="57"/>
        <v>0</v>
      </c>
      <c r="K169" s="154">
        <f t="shared" si="57"/>
        <v>0</v>
      </c>
      <c r="L169" s="154">
        <f t="shared" si="57"/>
        <v>0</v>
      </c>
      <c r="M169" s="154">
        <f t="shared" si="57"/>
        <v>0</v>
      </c>
      <c r="N169" s="154">
        <f t="shared" si="57"/>
        <v>0</v>
      </c>
      <c r="O169" s="154">
        <f t="shared" si="57"/>
        <v>0</v>
      </c>
      <c r="P169" s="154">
        <f t="shared" si="57"/>
        <v>0</v>
      </c>
      <c r="Q169" s="154">
        <f t="shared" si="57"/>
        <v>0</v>
      </c>
      <c r="R169" s="154">
        <f t="shared" si="57"/>
        <v>0</v>
      </c>
      <c r="S169" s="154">
        <f t="shared" si="57"/>
        <v>0</v>
      </c>
      <c r="T169" s="154">
        <f t="shared" si="57"/>
        <v>0</v>
      </c>
    </row>
    <row r="170" spans="1:20" s="7" customFormat="1" x14ac:dyDescent="0.2">
      <c r="A170" s="63"/>
      <c r="B170" s="47" t="s">
        <v>52</v>
      </c>
      <c r="C170" s="47"/>
      <c r="D170" s="149">
        <f t="shared" si="54"/>
        <v>0</v>
      </c>
      <c r="E170" s="150" t="e">
        <f t="shared" si="55"/>
        <v>#DIV/0!</v>
      </c>
      <c r="F170" s="155">
        <f t="shared" ref="F170:T170" si="58">F32+F101</f>
        <v>0</v>
      </c>
      <c r="G170" s="155">
        <f t="shared" si="58"/>
        <v>0</v>
      </c>
      <c r="H170" s="155">
        <f t="shared" si="58"/>
        <v>0</v>
      </c>
      <c r="I170" s="155">
        <f t="shared" si="58"/>
        <v>0</v>
      </c>
      <c r="J170" s="155">
        <f t="shared" si="58"/>
        <v>0</v>
      </c>
      <c r="K170" s="155">
        <f t="shared" si="58"/>
        <v>0</v>
      </c>
      <c r="L170" s="155">
        <f t="shared" si="58"/>
        <v>0</v>
      </c>
      <c r="M170" s="155">
        <f t="shared" si="58"/>
        <v>0</v>
      </c>
      <c r="N170" s="155">
        <f t="shared" si="58"/>
        <v>0</v>
      </c>
      <c r="O170" s="155">
        <f t="shared" si="58"/>
        <v>0</v>
      </c>
      <c r="P170" s="155">
        <f t="shared" si="58"/>
        <v>0</v>
      </c>
      <c r="Q170" s="155">
        <f t="shared" si="58"/>
        <v>0</v>
      </c>
      <c r="R170" s="155">
        <f t="shared" si="58"/>
        <v>0</v>
      </c>
      <c r="S170" s="155">
        <f t="shared" si="58"/>
        <v>0</v>
      </c>
      <c r="T170" s="155">
        <f t="shared" si="58"/>
        <v>0</v>
      </c>
    </row>
    <row r="171" spans="1:20" s="7" customFormat="1" x14ac:dyDescent="0.2">
      <c r="A171" s="63"/>
      <c r="B171" s="47" t="s">
        <v>46</v>
      </c>
      <c r="C171" s="47"/>
      <c r="D171" s="149">
        <f t="shared" si="54"/>
        <v>0</v>
      </c>
      <c r="E171" s="150" t="e">
        <f t="shared" si="55"/>
        <v>#DIV/0!</v>
      </c>
      <c r="F171" s="155">
        <f t="shared" ref="F171:T171" si="59">F33+F102</f>
        <v>0</v>
      </c>
      <c r="G171" s="155">
        <f t="shared" si="59"/>
        <v>0</v>
      </c>
      <c r="H171" s="155">
        <f t="shared" si="59"/>
        <v>0</v>
      </c>
      <c r="I171" s="155">
        <f t="shared" si="59"/>
        <v>0</v>
      </c>
      <c r="J171" s="155">
        <f t="shared" si="59"/>
        <v>0</v>
      </c>
      <c r="K171" s="155">
        <f t="shared" si="59"/>
        <v>0</v>
      </c>
      <c r="L171" s="155">
        <f t="shared" si="59"/>
        <v>0</v>
      </c>
      <c r="M171" s="155">
        <f t="shared" si="59"/>
        <v>0</v>
      </c>
      <c r="N171" s="155">
        <f t="shared" si="59"/>
        <v>0</v>
      </c>
      <c r="O171" s="155">
        <f t="shared" si="59"/>
        <v>0</v>
      </c>
      <c r="P171" s="155">
        <f t="shared" si="59"/>
        <v>0</v>
      </c>
      <c r="Q171" s="155">
        <f t="shared" si="59"/>
        <v>0</v>
      </c>
      <c r="R171" s="155">
        <f t="shared" si="59"/>
        <v>0</v>
      </c>
      <c r="S171" s="155">
        <f t="shared" si="59"/>
        <v>0</v>
      </c>
      <c r="T171" s="155">
        <f t="shared" si="59"/>
        <v>0</v>
      </c>
    </row>
    <row r="172" spans="1:20" s="7" customFormat="1" x14ac:dyDescent="0.2">
      <c r="A172" s="63"/>
      <c r="B172" s="47" t="s">
        <v>47</v>
      </c>
      <c r="C172" s="47"/>
      <c r="D172" s="149">
        <f t="shared" si="54"/>
        <v>0</v>
      </c>
      <c r="E172" s="150" t="e">
        <f t="shared" si="55"/>
        <v>#DIV/0!</v>
      </c>
      <c r="F172" s="155">
        <f t="shared" ref="F172:T172" si="60">F34+F103</f>
        <v>0</v>
      </c>
      <c r="G172" s="155">
        <f t="shared" si="60"/>
        <v>0</v>
      </c>
      <c r="H172" s="155">
        <f t="shared" si="60"/>
        <v>0</v>
      </c>
      <c r="I172" s="155">
        <f t="shared" si="60"/>
        <v>0</v>
      </c>
      <c r="J172" s="155">
        <f t="shared" si="60"/>
        <v>0</v>
      </c>
      <c r="K172" s="155">
        <f t="shared" si="60"/>
        <v>0</v>
      </c>
      <c r="L172" s="155">
        <f t="shared" si="60"/>
        <v>0</v>
      </c>
      <c r="M172" s="155">
        <f t="shared" si="60"/>
        <v>0</v>
      </c>
      <c r="N172" s="155">
        <f t="shared" si="60"/>
        <v>0</v>
      </c>
      <c r="O172" s="155">
        <f t="shared" si="60"/>
        <v>0</v>
      </c>
      <c r="P172" s="155">
        <f t="shared" si="60"/>
        <v>0</v>
      </c>
      <c r="Q172" s="155">
        <f t="shared" si="60"/>
        <v>0</v>
      </c>
      <c r="R172" s="155">
        <f t="shared" si="60"/>
        <v>0</v>
      </c>
      <c r="S172" s="155">
        <f t="shared" si="60"/>
        <v>0</v>
      </c>
      <c r="T172" s="155">
        <f t="shared" si="60"/>
        <v>0</v>
      </c>
    </row>
    <row r="173" spans="1:20" s="7" customFormat="1" x14ac:dyDescent="0.2">
      <c r="A173" s="63"/>
      <c r="B173" s="47" t="s">
        <v>48</v>
      </c>
      <c r="C173" s="47"/>
      <c r="D173" s="149">
        <f t="shared" si="54"/>
        <v>0</v>
      </c>
      <c r="E173" s="150" t="e">
        <f t="shared" si="55"/>
        <v>#DIV/0!</v>
      </c>
      <c r="F173" s="155">
        <f t="shared" ref="F173:T173" si="61">F35+F104</f>
        <v>0</v>
      </c>
      <c r="G173" s="155">
        <f t="shared" si="61"/>
        <v>0</v>
      </c>
      <c r="H173" s="155">
        <f t="shared" si="61"/>
        <v>0</v>
      </c>
      <c r="I173" s="155">
        <f t="shared" si="61"/>
        <v>0</v>
      </c>
      <c r="J173" s="155">
        <f t="shared" si="61"/>
        <v>0</v>
      </c>
      <c r="K173" s="155">
        <f t="shared" si="61"/>
        <v>0</v>
      </c>
      <c r="L173" s="155">
        <f t="shared" si="61"/>
        <v>0</v>
      </c>
      <c r="M173" s="155">
        <f t="shared" si="61"/>
        <v>0</v>
      </c>
      <c r="N173" s="155">
        <f t="shared" si="61"/>
        <v>0</v>
      </c>
      <c r="O173" s="155">
        <f t="shared" si="61"/>
        <v>0</v>
      </c>
      <c r="P173" s="155">
        <f t="shared" si="61"/>
        <v>0</v>
      </c>
      <c r="Q173" s="155">
        <f t="shared" si="61"/>
        <v>0</v>
      </c>
      <c r="R173" s="155">
        <f t="shared" si="61"/>
        <v>0</v>
      </c>
      <c r="S173" s="155">
        <f t="shared" si="61"/>
        <v>0</v>
      </c>
      <c r="T173" s="155">
        <f t="shared" si="61"/>
        <v>0</v>
      </c>
    </row>
    <row r="174" spans="1:20" s="7" customFormat="1" x14ac:dyDescent="0.2">
      <c r="A174" s="63"/>
      <c r="B174" s="47" t="s">
        <v>49</v>
      </c>
      <c r="C174" s="47"/>
      <c r="D174" s="149">
        <f t="shared" si="54"/>
        <v>0</v>
      </c>
      <c r="E174" s="150" t="e">
        <f t="shared" si="55"/>
        <v>#DIV/0!</v>
      </c>
      <c r="F174" s="155">
        <f t="shared" ref="F174:T174" si="62">F36+F105</f>
        <v>0</v>
      </c>
      <c r="G174" s="155">
        <f t="shared" si="62"/>
        <v>0</v>
      </c>
      <c r="H174" s="155">
        <f t="shared" si="62"/>
        <v>0</v>
      </c>
      <c r="I174" s="155">
        <f t="shared" si="62"/>
        <v>0</v>
      </c>
      <c r="J174" s="155">
        <f t="shared" si="62"/>
        <v>0</v>
      </c>
      <c r="K174" s="155">
        <f t="shared" si="62"/>
        <v>0</v>
      </c>
      <c r="L174" s="155">
        <f t="shared" si="62"/>
        <v>0</v>
      </c>
      <c r="M174" s="155">
        <f t="shared" si="62"/>
        <v>0</v>
      </c>
      <c r="N174" s="155">
        <f t="shared" si="62"/>
        <v>0</v>
      </c>
      <c r="O174" s="155">
        <f t="shared" si="62"/>
        <v>0</v>
      </c>
      <c r="P174" s="155">
        <f t="shared" si="62"/>
        <v>0</v>
      </c>
      <c r="Q174" s="155">
        <f t="shared" si="62"/>
        <v>0</v>
      </c>
      <c r="R174" s="155">
        <f t="shared" si="62"/>
        <v>0</v>
      </c>
      <c r="S174" s="155">
        <f t="shared" si="62"/>
        <v>0</v>
      </c>
      <c r="T174" s="155">
        <f t="shared" si="62"/>
        <v>0</v>
      </c>
    </row>
    <row r="175" spans="1:20" s="7" customFormat="1" x14ac:dyDescent="0.2">
      <c r="A175" s="63"/>
      <c r="B175" s="47" t="s">
        <v>50</v>
      </c>
      <c r="C175" s="47"/>
      <c r="D175" s="149">
        <f t="shared" si="54"/>
        <v>0</v>
      </c>
      <c r="E175" s="150" t="e">
        <f t="shared" si="55"/>
        <v>#DIV/0!</v>
      </c>
      <c r="F175" s="155">
        <f t="shared" ref="F175:T175" si="63">F37+F106</f>
        <v>0</v>
      </c>
      <c r="G175" s="155">
        <f t="shared" si="63"/>
        <v>0</v>
      </c>
      <c r="H175" s="155">
        <f t="shared" si="63"/>
        <v>0</v>
      </c>
      <c r="I175" s="155">
        <f t="shared" si="63"/>
        <v>0</v>
      </c>
      <c r="J175" s="155">
        <f t="shared" si="63"/>
        <v>0</v>
      </c>
      <c r="K175" s="155">
        <f t="shared" si="63"/>
        <v>0</v>
      </c>
      <c r="L175" s="155">
        <f t="shared" si="63"/>
        <v>0</v>
      </c>
      <c r="M175" s="155">
        <f t="shared" si="63"/>
        <v>0</v>
      </c>
      <c r="N175" s="155">
        <f t="shared" si="63"/>
        <v>0</v>
      </c>
      <c r="O175" s="155">
        <f t="shared" si="63"/>
        <v>0</v>
      </c>
      <c r="P175" s="155">
        <f t="shared" si="63"/>
        <v>0</v>
      </c>
      <c r="Q175" s="155">
        <f t="shared" si="63"/>
        <v>0</v>
      </c>
      <c r="R175" s="155">
        <f t="shared" si="63"/>
        <v>0</v>
      </c>
      <c r="S175" s="155">
        <f t="shared" si="63"/>
        <v>0</v>
      </c>
      <c r="T175" s="155">
        <f t="shared" si="63"/>
        <v>0</v>
      </c>
    </row>
    <row r="176" spans="1:20" s="7" customFormat="1" x14ac:dyDescent="0.2">
      <c r="A176" s="63"/>
      <c r="B176" s="47" t="s">
        <v>51</v>
      </c>
      <c r="C176" s="65"/>
      <c r="D176" s="149">
        <f t="shared" si="54"/>
        <v>0</v>
      </c>
      <c r="E176" s="150" t="e">
        <f t="shared" si="55"/>
        <v>#DIV/0!</v>
      </c>
      <c r="F176" s="156">
        <f t="shared" ref="F176:T176" si="64">F38+F107</f>
        <v>0</v>
      </c>
      <c r="G176" s="156">
        <f t="shared" si="64"/>
        <v>0</v>
      </c>
      <c r="H176" s="156">
        <f t="shared" si="64"/>
        <v>0</v>
      </c>
      <c r="I176" s="156">
        <f t="shared" si="64"/>
        <v>0</v>
      </c>
      <c r="J176" s="156">
        <f t="shared" si="64"/>
        <v>0</v>
      </c>
      <c r="K176" s="156">
        <f t="shared" si="64"/>
        <v>0</v>
      </c>
      <c r="L176" s="156">
        <f t="shared" si="64"/>
        <v>0</v>
      </c>
      <c r="M176" s="156">
        <f t="shared" si="64"/>
        <v>0</v>
      </c>
      <c r="N176" s="156">
        <f t="shared" si="64"/>
        <v>0</v>
      </c>
      <c r="O176" s="156">
        <f t="shared" si="64"/>
        <v>0</v>
      </c>
      <c r="P176" s="156">
        <f t="shared" si="64"/>
        <v>0</v>
      </c>
      <c r="Q176" s="156">
        <f t="shared" si="64"/>
        <v>0</v>
      </c>
      <c r="R176" s="156">
        <f t="shared" si="64"/>
        <v>0</v>
      </c>
      <c r="S176" s="156">
        <f t="shared" si="64"/>
        <v>0</v>
      </c>
      <c r="T176" s="156">
        <f t="shared" si="64"/>
        <v>0</v>
      </c>
    </row>
    <row r="177" spans="1:20" s="7" customFormat="1" x14ac:dyDescent="0.2">
      <c r="A177" s="63"/>
      <c r="B177" s="65" t="s">
        <v>56</v>
      </c>
      <c r="C177" s="65"/>
      <c r="D177" s="149">
        <f t="shared" si="54"/>
        <v>0</v>
      </c>
      <c r="E177" s="150" t="e">
        <f t="shared" si="55"/>
        <v>#DIV/0!</v>
      </c>
      <c r="F177" s="156">
        <f t="shared" ref="F177:T177" si="65">F39+F108</f>
        <v>0</v>
      </c>
      <c r="G177" s="156">
        <f t="shared" si="65"/>
        <v>0</v>
      </c>
      <c r="H177" s="156">
        <f t="shared" si="65"/>
        <v>0</v>
      </c>
      <c r="I177" s="156">
        <f t="shared" si="65"/>
        <v>0</v>
      </c>
      <c r="J177" s="156">
        <f t="shared" si="65"/>
        <v>0</v>
      </c>
      <c r="K177" s="156">
        <f t="shared" si="65"/>
        <v>0</v>
      </c>
      <c r="L177" s="156">
        <f t="shared" si="65"/>
        <v>0</v>
      </c>
      <c r="M177" s="156">
        <f t="shared" si="65"/>
        <v>0</v>
      </c>
      <c r="N177" s="156">
        <f t="shared" si="65"/>
        <v>0</v>
      </c>
      <c r="O177" s="156">
        <f t="shared" si="65"/>
        <v>0</v>
      </c>
      <c r="P177" s="156">
        <f t="shared" si="65"/>
        <v>0</v>
      </c>
      <c r="Q177" s="156">
        <f t="shared" si="65"/>
        <v>0</v>
      </c>
      <c r="R177" s="156">
        <f t="shared" si="65"/>
        <v>0</v>
      </c>
      <c r="S177" s="156">
        <f t="shared" si="65"/>
        <v>0</v>
      </c>
      <c r="T177" s="156">
        <f t="shared" si="65"/>
        <v>0</v>
      </c>
    </row>
    <row r="178" spans="1:20" x14ac:dyDescent="0.2">
      <c r="A178" s="63"/>
      <c r="B178" s="65" t="s">
        <v>57</v>
      </c>
      <c r="C178" s="65"/>
      <c r="D178" s="149">
        <f t="shared" si="54"/>
        <v>0</v>
      </c>
      <c r="E178" s="150" t="e">
        <f t="shared" si="55"/>
        <v>#DIV/0!</v>
      </c>
      <c r="F178" s="156">
        <f t="shared" ref="F178:T178" si="66">F40+F109</f>
        <v>0</v>
      </c>
      <c r="G178" s="156">
        <f t="shared" si="66"/>
        <v>0</v>
      </c>
      <c r="H178" s="156">
        <f t="shared" si="66"/>
        <v>0</v>
      </c>
      <c r="I178" s="156">
        <f t="shared" si="66"/>
        <v>0</v>
      </c>
      <c r="J178" s="156">
        <f t="shared" si="66"/>
        <v>0</v>
      </c>
      <c r="K178" s="156">
        <f t="shared" si="66"/>
        <v>0</v>
      </c>
      <c r="L178" s="156">
        <f t="shared" si="66"/>
        <v>0</v>
      </c>
      <c r="M178" s="156">
        <f t="shared" si="66"/>
        <v>0</v>
      </c>
      <c r="N178" s="156">
        <f t="shared" si="66"/>
        <v>0</v>
      </c>
      <c r="O178" s="156">
        <f t="shared" si="66"/>
        <v>0</v>
      </c>
      <c r="P178" s="156">
        <f t="shared" si="66"/>
        <v>0</v>
      </c>
      <c r="Q178" s="156">
        <f t="shared" si="66"/>
        <v>0</v>
      </c>
      <c r="R178" s="156">
        <f t="shared" si="66"/>
        <v>0</v>
      </c>
      <c r="S178" s="156">
        <f t="shared" si="66"/>
        <v>0</v>
      </c>
      <c r="T178" s="156">
        <f t="shared" si="66"/>
        <v>0</v>
      </c>
    </row>
    <row r="179" spans="1:20" x14ac:dyDescent="0.2">
      <c r="A179" s="63"/>
      <c r="B179" s="65" t="s">
        <v>54</v>
      </c>
      <c r="C179" s="65"/>
      <c r="D179" s="149">
        <f t="shared" si="54"/>
        <v>0</v>
      </c>
      <c r="E179" s="150" t="e">
        <f t="shared" si="55"/>
        <v>#DIV/0!</v>
      </c>
      <c r="F179" s="156">
        <f t="shared" ref="F179:T179" si="67">F41+F110</f>
        <v>0</v>
      </c>
      <c r="G179" s="156">
        <f t="shared" si="67"/>
        <v>0</v>
      </c>
      <c r="H179" s="156">
        <f t="shared" si="67"/>
        <v>0</v>
      </c>
      <c r="I179" s="156">
        <f t="shared" si="67"/>
        <v>0</v>
      </c>
      <c r="J179" s="156">
        <f t="shared" si="67"/>
        <v>0</v>
      </c>
      <c r="K179" s="156">
        <f t="shared" si="67"/>
        <v>0</v>
      </c>
      <c r="L179" s="156">
        <f t="shared" si="67"/>
        <v>0</v>
      </c>
      <c r="M179" s="156">
        <f t="shared" si="67"/>
        <v>0</v>
      </c>
      <c r="N179" s="156">
        <f t="shared" si="67"/>
        <v>0</v>
      </c>
      <c r="O179" s="156">
        <f t="shared" si="67"/>
        <v>0</v>
      </c>
      <c r="P179" s="156">
        <f t="shared" si="67"/>
        <v>0</v>
      </c>
      <c r="Q179" s="156">
        <f t="shared" si="67"/>
        <v>0</v>
      </c>
      <c r="R179" s="156">
        <f t="shared" si="67"/>
        <v>0</v>
      </c>
      <c r="S179" s="156">
        <f t="shared" si="67"/>
        <v>0</v>
      </c>
      <c r="T179" s="156">
        <f t="shared" si="67"/>
        <v>0</v>
      </c>
    </row>
    <row r="180" spans="1:20" x14ac:dyDescent="0.2">
      <c r="A180" s="51"/>
      <c r="B180" s="52" t="s">
        <v>55</v>
      </c>
      <c r="C180" s="52"/>
      <c r="D180" s="157">
        <f t="shared" si="54"/>
        <v>0</v>
      </c>
      <c r="E180" s="158" t="e">
        <f t="shared" si="55"/>
        <v>#DIV/0!</v>
      </c>
      <c r="F180" s="159">
        <f t="shared" ref="F180:T180" si="68">F42+F111</f>
        <v>0</v>
      </c>
      <c r="G180" s="159">
        <f t="shared" si="68"/>
        <v>0</v>
      </c>
      <c r="H180" s="156">
        <f t="shared" si="68"/>
        <v>0</v>
      </c>
      <c r="I180" s="159">
        <f t="shared" si="68"/>
        <v>0</v>
      </c>
      <c r="J180" s="159">
        <f t="shared" si="68"/>
        <v>0</v>
      </c>
      <c r="K180" s="159">
        <f t="shared" si="68"/>
        <v>0</v>
      </c>
      <c r="L180" s="159">
        <f t="shared" si="68"/>
        <v>0</v>
      </c>
      <c r="M180" s="159">
        <f t="shared" si="68"/>
        <v>0</v>
      </c>
      <c r="N180" s="159">
        <f t="shared" si="68"/>
        <v>0</v>
      </c>
      <c r="O180" s="159">
        <f t="shared" si="68"/>
        <v>0</v>
      </c>
      <c r="P180" s="159">
        <f t="shared" si="68"/>
        <v>0</v>
      </c>
      <c r="Q180" s="159">
        <f t="shared" si="68"/>
        <v>0</v>
      </c>
      <c r="R180" s="159">
        <f t="shared" si="68"/>
        <v>0</v>
      </c>
      <c r="S180" s="159">
        <f t="shared" si="68"/>
        <v>0</v>
      </c>
      <c r="T180" s="159">
        <f t="shared" si="68"/>
        <v>0</v>
      </c>
    </row>
    <row r="181" spans="1:20" x14ac:dyDescent="0.2">
      <c r="A181" s="66"/>
      <c r="B181" s="54" t="s">
        <v>64</v>
      </c>
      <c r="C181" s="54"/>
      <c r="D181" s="151">
        <f>SUM(D168:D180)</f>
        <v>0</v>
      </c>
      <c r="E181" s="152" t="e">
        <f>D181/$D$132</f>
        <v>#DIV/0!</v>
      </c>
      <c r="F181" s="151">
        <f t="shared" ref="F181:T181" si="69">SUM(F168:F180)</f>
        <v>0</v>
      </c>
      <c r="G181" s="151">
        <f t="shared" si="69"/>
        <v>0</v>
      </c>
      <c r="H181" s="151">
        <f t="shared" si="69"/>
        <v>0</v>
      </c>
      <c r="I181" s="151">
        <f t="shared" si="69"/>
        <v>0</v>
      </c>
      <c r="J181" s="151">
        <f t="shared" si="69"/>
        <v>0</v>
      </c>
      <c r="K181" s="151">
        <f t="shared" si="69"/>
        <v>0</v>
      </c>
      <c r="L181" s="151">
        <f t="shared" si="69"/>
        <v>0</v>
      </c>
      <c r="M181" s="151">
        <f t="shared" si="69"/>
        <v>0</v>
      </c>
      <c r="N181" s="151">
        <f t="shared" si="69"/>
        <v>0</v>
      </c>
      <c r="O181" s="151">
        <f t="shared" si="69"/>
        <v>0</v>
      </c>
      <c r="P181" s="151">
        <f t="shared" si="69"/>
        <v>0</v>
      </c>
      <c r="Q181" s="151">
        <f t="shared" si="69"/>
        <v>0</v>
      </c>
      <c r="R181" s="151">
        <f t="shared" si="69"/>
        <v>0</v>
      </c>
      <c r="S181" s="151">
        <f t="shared" si="69"/>
        <v>0</v>
      </c>
      <c r="T181" s="151">
        <f t="shared" si="69"/>
        <v>0</v>
      </c>
    </row>
    <row r="182" spans="1:20" ht="18" customHeight="1" x14ac:dyDescent="0.2">
      <c r="A182" s="56"/>
      <c r="B182" s="82" t="s">
        <v>22</v>
      </c>
      <c r="C182" s="67"/>
      <c r="D182" s="68"/>
      <c r="E182" s="69"/>
      <c r="F182" s="68"/>
      <c r="G182" s="68"/>
      <c r="H182" s="68"/>
      <c r="I182" s="68"/>
      <c r="J182" s="68"/>
      <c r="K182" s="68"/>
      <c r="L182" s="68"/>
      <c r="M182" s="68"/>
      <c r="N182" s="68"/>
      <c r="O182" s="68"/>
      <c r="P182" s="68"/>
      <c r="Q182" s="68"/>
      <c r="R182" s="68"/>
      <c r="S182" s="68"/>
      <c r="T182" s="68"/>
    </row>
    <row r="183" spans="1:20" x14ac:dyDescent="0.2">
      <c r="A183" s="43"/>
      <c r="B183" s="44" t="s">
        <v>12</v>
      </c>
      <c r="C183" s="44"/>
      <c r="D183" s="147">
        <f t="shared" ref="D183:D189" si="70">SUM(F183:T183)</f>
        <v>0</v>
      </c>
      <c r="E183" s="148" t="e">
        <f t="shared" ref="E183:E189" si="71">D183/$D$132</f>
        <v>#DIV/0!</v>
      </c>
      <c r="F183" s="153">
        <f t="shared" ref="F183:T183" si="72">F45+F114</f>
        <v>0</v>
      </c>
      <c r="G183" s="153">
        <f t="shared" si="72"/>
        <v>0</v>
      </c>
      <c r="H183" s="153">
        <f t="shared" si="72"/>
        <v>0</v>
      </c>
      <c r="I183" s="153">
        <f t="shared" si="72"/>
        <v>0</v>
      </c>
      <c r="J183" s="153">
        <f t="shared" si="72"/>
        <v>0</v>
      </c>
      <c r="K183" s="153">
        <f t="shared" si="72"/>
        <v>0</v>
      </c>
      <c r="L183" s="153">
        <f t="shared" si="72"/>
        <v>0</v>
      </c>
      <c r="M183" s="153">
        <f t="shared" si="72"/>
        <v>0</v>
      </c>
      <c r="N183" s="153">
        <f t="shared" si="72"/>
        <v>0</v>
      </c>
      <c r="O183" s="153">
        <f t="shared" si="72"/>
        <v>0</v>
      </c>
      <c r="P183" s="153">
        <f t="shared" si="72"/>
        <v>0</v>
      </c>
      <c r="Q183" s="153">
        <f t="shared" si="72"/>
        <v>0</v>
      </c>
      <c r="R183" s="153">
        <f t="shared" si="72"/>
        <v>0</v>
      </c>
      <c r="S183" s="153">
        <f t="shared" si="72"/>
        <v>0</v>
      </c>
      <c r="T183" s="153">
        <f t="shared" si="72"/>
        <v>0</v>
      </c>
    </row>
    <row r="184" spans="1:20" x14ac:dyDescent="0.2">
      <c r="A184" s="46"/>
      <c r="B184" s="47" t="s">
        <v>10</v>
      </c>
      <c r="C184" s="47"/>
      <c r="D184" s="149">
        <f t="shared" si="70"/>
        <v>0</v>
      </c>
      <c r="E184" s="150" t="e">
        <f t="shared" si="71"/>
        <v>#DIV/0!</v>
      </c>
      <c r="F184" s="155">
        <f t="shared" ref="F184:T184" si="73">F46+F115</f>
        <v>0</v>
      </c>
      <c r="G184" s="155">
        <f t="shared" si="73"/>
        <v>0</v>
      </c>
      <c r="H184" s="155">
        <f t="shared" si="73"/>
        <v>0</v>
      </c>
      <c r="I184" s="155">
        <f t="shared" si="73"/>
        <v>0</v>
      </c>
      <c r="J184" s="155">
        <f t="shared" si="73"/>
        <v>0</v>
      </c>
      <c r="K184" s="155">
        <f t="shared" si="73"/>
        <v>0</v>
      </c>
      <c r="L184" s="155">
        <f t="shared" si="73"/>
        <v>0</v>
      </c>
      <c r="M184" s="155">
        <f t="shared" si="73"/>
        <v>0</v>
      </c>
      <c r="N184" s="155">
        <f t="shared" si="73"/>
        <v>0</v>
      </c>
      <c r="O184" s="155">
        <f t="shared" si="73"/>
        <v>0</v>
      </c>
      <c r="P184" s="155">
        <f t="shared" si="73"/>
        <v>0</v>
      </c>
      <c r="Q184" s="155">
        <f t="shared" si="73"/>
        <v>0</v>
      </c>
      <c r="R184" s="155">
        <f t="shared" si="73"/>
        <v>0</v>
      </c>
      <c r="S184" s="155">
        <f t="shared" si="73"/>
        <v>0</v>
      </c>
      <c r="T184" s="155">
        <f t="shared" si="73"/>
        <v>0</v>
      </c>
    </row>
    <row r="185" spans="1:20" x14ac:dyDescent="0.2">
      <c r="A185" s="46"/>
      <c r="B185" s="47" t="s">
        <v>11</v>
      </c>
      <c r="C185" s="47"/>
      <c r="D185" s="149">
        <f t="shared" si="70"/>
        <v>0</v>
      </c>
      <c r="E185" s="150" t="e">
        <f t="shared" si="71"/>
        <v>#DIV/0!</v>
      </c>
      <c r="F185" s="155">
        <f t="shared" ref="F185:T185" si="74">F47+F116</f>
        <v>0</v>
      </c>
      <c r="G185" s="155">
        <f t="shared" si="74"/>
        <v>0</v>
      </c>
      <c r="H185" s="155">
        <f t="shared" si="74"/>
        <v>0</v>
      </c>
      <c r="I185" s="155">
        <f t="shared" si="74"/>
        <v>0</v>
      </c>
      <c r="J185" s="155">
        <f t="shared" si="74"/>
        <v>0</v>
      </c>
      <c r="K185" s="155">
        <f t="shared" si="74"/>
        <v>0</v>
      </c>
      <c r="L185" s="155">
        <f t="shared" si="74"/>
        <v>0</v>
      </c>
      <c r="M185" s="155">
        <f t="shared" si="74"/>
        <v>0</v>
      </c>
      <c r="N185" s="155">
        <f t="shared" si="74"/>
        <v>0</v>
      </c>
      <c r="O185" s="155">
        <f t="shared" si="74"/>
        <v>0</v>
      </c>
      <c r="P185" s="155">
        <f t="shared" si="74"/>
        <v>0</v>
      </c>
      <c r="Q185" s="155">
        <f t="shared" si="74"/>
        <v>0</v>
      </c>
      <c r="R185" s="155">
        <f t="shared" si="74"/>
        <v>0</v>
      </c>
      <c r="S185" s="155">
        <f t="shared" si="74"/>
        <v>0</v>
      </c>
      <c r="T185" s="155">
        <f t="shared" si="74"/>
        <v>0</v>
      </c>
    </row>
    <row r="186" spans="1:20" x14ac:dyDescent="0.2">
      <c r="A186" s="46"/>
      <c r="B186" s="47" t="s">
        <v>15</v>
      </c>
      <c r="C186" s="47"/>
      <c r="D186" s="149">
        <f t="shared" si="70"/>
        <v>0</v>
      </c>
      <c r="E186" s="150" t="e">
        <f t="shared" si="71"/>
        <v>#DIV/0!</v>
      </c>
      <c r="F186" s="155">
        <f t="shared" ref="F186:T186" si="75">F48+F117</f>
        <v>0</v>
      </c>
      <c r="G186" s="155">
        <f t="shared" si="75"/>
        <v>0</v>
      </c>
      <c r="H186" s="155">
        <f t="shared" si="75"/>
        <v>0</v>
      </c>
      <c r="I186" s="155">
        <f t="shared" si="75"/>
        <v>0</v>
      </c>
      <c r="J186" s="155">
        <f t="shared" si="75"/>
        <v>0</v>
      </c>
      <c r="K186" s="155">
        <f t="shared" si="75"/>
        <v>0</v>
      </c>
      <c r="L186" s="155">
        <f t="shared" si="75"/>
        <v>0</v>
      </c>
      <c r="M186" s="155">
        <f t="shared" si="75"/>
        <v>0</v>
      </c>
      <c r="N186" s="155">
        <f t="shared" si="75"/>
        <v>0</v>
      </c>
      <c r="O186" s="155">
        <f t="shared" si="75"/>
        <v>0</v>
      </c>
      <c r="P186" s="155">
        <f t="shared" si="75"/>
        <v>0</v>
      </c>
      <c r="Q186" s="155">
        <f t="shared" si="75"/>
        <v>0</v>
      </c>
      <c r="R186" s="155">
        <f t="shared" si="75"/>
        <v>0</v>
      </c>
      <c r="S186" s="155">
        <f t="shared" si="75"/>
        <v>0</v>
      </c>
      <c r="T186" s="155">
        <f t="shared" si="75"/>
        <v>0</v>
      </c>
    </row>
    <row r="187" spans="1:20" x14ac:dyDescent="0.2">
      <c r="A187" s="46"/>
      <c r="B187" s="47" t="s">
        <v>13</v>
      </c>
      <c r="C187" s="47"/>
      <c r="D187" s="149">
        <f t="shared" si="70"/>
        <v>0</v>
      </c>
      <c r="E187" s="150" t="e">
        <f t="shared" si="71"/>
        <v>#DIV/0!</v>
      </c>
      <c r="F187" s="155">
        <f t="shared" ref="F187:T187" si="76">F49+F118</f>
        <v>0</v>
      </c>
      <c r="G187" s="155">
        <f t="shared" si="76"/>
        <v>0</v>
      </c>
      <c r="H187" s="155">
        <f t="shared" si="76"/>
        <v>0</v>
      </c>
      <c r="I187" s="155">
        <f t="shared" si="76"/>
        <v>0</v>
      </c>
      <c r="J187" s="155">
        <f t="shared" si="76"/>
        <v>0</v>
      </c>
      <c r="K187" s="155">
        <f t="shared" si="76"/>
        <v>0</v>
      </c>
      <c r="L187" s="155">
        <f t="shared" si="76"/>
        <v>0</v>
      </c>
      <c r="M187" s="155">
        <f t="shared" si="76"/>
        <v>0</v>
      </c>
      <c r="N187" s="155">
        <f t="shared" si="76"/>
        <v>0</v>
      </c>
      <c r="O187" s="155">
        <f t="shared" si="76"/>
        <v>0</v>
      </c>
      <c r="P187" s="155">
        <f t="shared" si="76"/>
        <v>0</v>
      </c>
      <c r="Q187" s="155">
        <f t="shared" si="76"/>
        <v>0</v>
      </c>
      <c r="R187" s="155">
        <f t="shared" si="76"/>
        <v>0</v>
      </c>
      <c r="S187" s="155">
        <f t="shared" si="76"/>
        <v>0</v>
      </c>
      <c r="T187" s="155">
        <f t="shared" si="76"/>
        <v>0</v>
      </c>
    </row>
    <row r="188" spans="1:20" x14ac:dyDescent="0.2">
      <c r="A188" s="46"/>
      <c r="B188" s="47" t="s">
        <v>14</v>
      </c>
      <c r="C188" s="47"/>
      <c r="D188" s="149">
        <f t="shared" si="70"/>
        <v>0</v>
      </c>
      <c r="E188" s="150" t="e">
        <f t="shared" si="71"/>
        <v>#DIV/0!</v>
      </c>
      <c r="F188" s="155">
        <f t="shared" ref="F188:T188" si="77">F50+F119</f>
        <v>0</v>
      </c>
      <c r="G188" s="155">
        <f t="shared" si="77"/>
        <v>0</v>
      </c>
      <c r="H188" s="155">
        <f t="shared" si="77"/>
        <v>0</v>
      </c>
      <c r="I188" s="155">
        <f t="shared" si="77"/>
        <v>0</v>
      </c>
      <c r="J188" s="155">
        <f t="shared" si="77"/>
        <v>0</v>
      </c>
      <c r="K188" s="155">
        <f t="shared" si="77"/>
        <v>0</v>
      </c>
      <c r="L188" s="155">
        <f t="shared" si="77"/>
        <v>0</v>
      </c>
      <c r="M188" s="155">
        <f t="shared" si="77"/>
        <v>0</v>
      </c>
      <c r="N188" s="155">
        <f t="shared" si="77"/>
        <v>0</v>
      </c>
      <c r="O188" s="155">
        <f t="shared" si="77"/>
        <v>0</v>
      </c>
      <c r="P188" s="155">
        <f t="shared" si="77"/>
        <v>0</v>
      </c>
      <c r="Q188" s="155">
        <f t="shared" si="77"/>
        <v>0</v>
      </c>
      <c r="R188" s="155">
        <f t="shared" si="77"/>
        <v>0</v>
      </c>
      <c r="S188" s="155">
        <f t="shared" si="77"/>
        <v>0</v>
      </c>
      <c r="T188" s="155">
        <f t="shared" si="77"/>
        <v>0</v>
      </c>
    </row>
    <row r="189" spans="1:20" x14ac:dyDescent="0.2">
      <c r="A189" s="51"/>
      <c r="B189" s="52" t="s">
        <v>16</v>
      </c>
      <c r="C189" s="52" t="s">
        <v>17</v>
      </c>
      <c r="D189" s="157">
        <f t="shared" si="70"/>
        <v>0</v>
      </c>
      <c r="E189" s="158" t="e">
        <f t="shared" si="71"/>
        <v>#DIV/0!</v>
      </c>
      <c r="F189" s="159">
        <f t="shared" ref="F189:T189" si="78">F51+F120</f>
        <v>0</v>
      </c>
      <c r="G189" s="159">
        <f t="shared" si="78"/>
        <v>0</v>
      </c>
      <c r="H189" s="159">
        <f t="shared" si="78"/>
        <v>0</v>
      </c>
      <c r="I189" s="159">
        <f t="shared" si="78"/>
        <v>0</v>
      </c>
      <c r="J189" s="159">
        <f t="shared" si="78"/>
        <v>0</v>
      </c>
      <c r="K189" s="159">
        <f t="shared" si="78"/>
        <v>0</v>
      </c>
      <c r="L189" s="159">
        <f t="shared" si="78"/>
        <v>0</v>
      </c>
      <c r="M189" s="159">
        <f t="shared" si="78"/>
        <v>0</v>
      </c>
      <c r="N189" s="159">
        <f t="shared" si="78"/>
        <v>0</v>
      </c>
      <c r="O189" s="159">
        <f t="shared" si="78"/>
        <v>0</v>
      </c>
      <c r="P189" s="159">
        <f t="shared" si="78"/>
        <v>0</v>
      </c>
      <c r="Q189" s="159">
        <f t="shared" si="78"/>
        <v>0</v>
      </c>
      <c r="R189" s="159">
        <f t="shared" si="78"/>
        <v>0</v>
      </c>
      <c r="S189" s="159">
        <f t="shared" si="78"/>
        <v>0</v>
      </c>
      <c r="T189" s="159">
        <f t="shared" si="78"/>
        <v>0</v>
      </c>
    </row>
    <row r="190" spans="1:20" x14ac:dyDescent="0.2">
      <c r="A190" s="70"/>
      <c r="B190" s="54" t="s">
        <v>63</v>
      </c>
      <c r="C190" s="54"/>
      <c r="D190" s="151">
        <f>SUM(D183:D189)</f>
        <v>0</v>
      </c>
      <c r="E190" s="152" t="e">
        <f>D190/$D$132</f>
        <v>#DIV/0!</v>
      </c>
      <c r="F190" s="151">
        <f t="shared" ref="F190:T190" si="79">SUM(F183:F189)</f>
        <v>0</v>
      </c>
      <c r="G190" s="151">
        <f t="shared" si="79"/>
        <v>0</v>
      </c>
      <c r="H190" s="151">
        <f t="shared" si="79"/>
        <v>0</v>
      </c>
      <c r="I190" s="151">
        <f t="shared" si="79"/>
        <v>0</v>
      </c>
      <c r="J190" s="151">
        <f t="shared" si="79"/>
        <v>0</v>
      </c>
      <c r="K190" s="151">
        <f t="shared" si="79"/>
        <v>0</v>
      </c>
      <c r="L190" s="151">
        <f t="shared" si="79"/>
        <v>0</v>
      </c>
      <c r="M190" s="151">
        <f t="shared" si="79"/>
        <v>0</v>
      </c>
      <c r="N190" s="151">
        <f t="shared" si="79"/>
        <v>0</v>
      </c>
      <c r="O190" s="151">
        <f t="shared" si="79"/>
        <v>0</v>
      </c>
      <c r="P190" s="151">
        <f t="shared" si="79"/>
        <v>0</v>
      </c>
      <c r="Q190" s="151">
        <f t="shared" si="79"/>
        <v>0</v>
      </c>
      <c r="R190" s="151">
        <f t="shared" si="79"/>
        <v>0</v>
      </c>
      <c r="S190" s="151">
        <f t="shared" si="79"/>
        <v>0</v>
      </c>
      <c r="T190" s="151">
        <f t="shared" si="79"/>
        <v>0</v>
      </c>
    </row>
    <row r="191" spans="1:20" ht="19.5" customHeight="1" x14ac:dyDescent="0.2">
      <c r="A191" s="40"/>
      <c r="B191" s="82" t="s">
        <v>61</v>
      </c>
      <c r="C191" s="67"/>
      <c r="D191" s="68"/>
      <c r="E191" s="69"/>
      <c r="F191" s="68"/>
      <c r="G191" s="68"/>
      <c r="H191" s="68"/>
      <c r="I191" s="68"/>
      <c r="J191" s="68"/>
      <c r="K191" s="68"/>
      <c r="L191" s="68"/>
      <c r="M191" s="68"/>
      <c r="N191" s="68"/>
      <c r="O191" s="68"/>
      <c r="P191" s="68"/>
      <c r="Q191" s="68"/>
      <c r="R191" s="68"/>
      <c r="S191" s="68"/>
      <c r="T191" s="68"/>
    </row>
    <row r="192" spans="1:20" x14ac:dyDescent="0.2">
      <c r="A192" s="43"/>
      <c r="B192" s="44" t="s">
        <v>27</v>
      </c>
      <c r="C192" s="44"/>
      <c r="D192" s="147">
        <f t="shared" ref="D192:D197" si="80">SUM(F192:T192)</f>
        <v>0</v>
      </c>
      <c r="E192" s="148" t="e">
        <f t="shared" ref="E192:E197" si="81">D192/$D$132</f>
        <v>#DIV/0!</v>
      </c>
      <c r="F192" s="153">
        <f t="shared" ref="F192:T192" si="82">F54+F123</f>
        <v>0</v>
      </c>
      <c r="G192" s="153">
        <f t="shared" si="82"/>
        <v>0</v>
      </c>
      <c r="H192" s="153">
        <f t="shared" si="82"/>
        <v>0</v>
      </c>
      <c r="I192" s="153">
        <f t="shared" si="82"/>
        <v>0</v>
      </c>
      <c r="J192" s="153">
        <f t="shared" si="82"/>
        <v>0</v>
      </c>
      <c r="K192" s="153">
        <f t="shared" si="82"/>
        <v>0</v>
      </c>
      <c r="L192" s="153">
        <f t="shared" si="82"/>
        <v>0</v>
      </c>
      <c r="M192" s="153">
        <f t="shared" si="82"/>
        <v>0</v>
      </c>
      <c r="N192" s="153">
        <f t="shared" si="82"/>
        <v>0</v>
      </c>
      <c r="O192" s="153">
        <f t="shared" si="82"/>
        <v>0</v>
      </c>
      <c r="P192" s="153">
        <f t="shared" si="82"/>
        <v>0</v>
      </c>
      <c r="Q192" s="153">
        <f t="shared" si="82"/>
        <v>0</v>
      </c>
      <c r="R192" s="153">
        <f t="shared" si="82"/>
        <v>0</v>
      </c>
      <c r="S192" s="153">
        <f t="shared" si="82"/>
        <v>0</v>
      </c>
      <c r="T192" s="153">
        <f t="shared" si="82"/>
        <v>0</v>
      </c>
    </row>
    <row r="193" spans="1:252" x14ac:dyDescent="0.2">
      <c r="A193" s="46"/>
      <c r="B193" s="47" t="s">
        <v>28</v>
      </c>
      <c r="C193" s="47"/>
      <c r="D193" s="149">
        <f t="shared" si="80"/>
        <v>0</v>
      </c>
      <c r="E193" s="150" t="e">
        <f t="shared" si="81"/>
        <v>#DIV/0!</v>
      </c>
      <c r="F193" s="155">
        <f t="shared" ref="F193:T193" si="83">F55+F124</f>
        <v>0</v>
      </c>
      <c r="G193" s="155">
        <f t="shared" si="83"/>
        <v>0</v>
      </c>
      <c r="H193" s="155">
        <f t="shared" si="83"/>
        <v>0</v>
      </c>
      <c r="I193" s="155">
        <f t="shared" si="83"/>
        <v>0</v>
      </c>
      <c r="J193" s="155">
        <f t="shared" si="83"/>
        <v>0</v>
      </c>
      <c r="K193" s="155">
        <f t="shared" si="83"/>
        <v>0</v>
      </c>
      <c r="L193" s="155">
        <f t="shared" si="83"/>
        <v>0</v>
      </c>
      <c r="M193" s="155">
        <f t="shared" si="83"/>
        <v>0</v>
      </c>
      <c r="N193" s="155">
        <f t="shared" si="83"/>
        <v>0</v>
      </c>
      <c r="O193" s="155">
        <f t="shared" si="83"/>
        <v>0</v>
      </c>
      <c r="P193" s="155">
        <f t="shared" si="83"/>
        <v>0</v>
      </c>
      <c r="Q193" s="155">
        <f t="shared" si="83"/>
        <v>0</v>
      </c>
      <c r="R193" s="155">
        <f t="shared" si="83"/>
        <v>0</v>
      </c>
      <c r="S193" s="155">
        <f t="shared" si="83"/>
        <v>0</v>
      </c>
      <c r="T193" s="155">
        <f t="shared" si="83"/>
        <v>0</v>
      </c>
    </row>
    <row r="194" spans="1:252" x14ac:dyDescent="0.2">
      <c r="A194" s="46"/>
      <c r="B194" s="47" t="s">
        <v>19</v>
      </c>
      <c r="C194" s="47"/>
      <c r="D194" s="149">
        <f t="shared" si="80"/>
        <v>0</v>
      </c>
      <c r="E194" s="150" t="e">
        <f t="shared" si="81"/>
        <v>#DIV/0!</v>
      </c>
      <c r="F194" s="155">
        <f t="shared" ref="F194:T194" si="84">F56+F125</f>
        <v>0</v>
      </c>
      <c r="G194" s="155">
        <f t="shared" si="84"/>
        <v>0</v>
      </c>
      <c r="H194" s="155">
        <f t="shared" si="84"/>
        <v>0</v>
      </c>
      <c r="I194" s="155">
        <f t="shared" si="84"/>
        <v>0</v>
      </c>
      <c r="J194" s="155">
        <f t="shared" si="84"/>
        <v>0</v>
      </c>
      <c r="K194" s="155">
        <f t="shared" si="84"/>
        <v>0</v>
      </c>
      <c r="L194" s="155">
        <f t="shared" si="84"/>
        <v>0</v>
      </c>
      <c r="M194" s="155">
        <f t="shared" si="84"/>
        <v>0</v>
      </c>
      <c r="N194" s="155">
        <f t="shared" si="84"/>
        <v>0</v>
      </c>
      <c r="O194" s="155">
        <f t="shared" si="84"/>
        <v>0</v>
      </c>
      <c r="P194" s="155">
        <f t="shared" si="84"/>
        <v>0</v>
      </c>
      <c r="Q194" s="155">
        <f t="shared" si="84"/>
        <v>0</v>
      </c>
      <c r="R194" s="155">
        <f t="shared" si="84"/>
        <v>0</v>
      </c>
      <c r="S194" s="155">
        <f t="shared" si="84"/>
        <v>0</v>
      </c>
      <c r="T194" s="155">
        <f t="shared" si="84"/>
        <v>0</v>
      </c>
    </row>
    <row r="195" spans="1:252" x14ac:dyDescent="0.2">
      <c r="A195" s="46"/>
      <c r="B195" s="47" t="s">
        <v>23</v>
      </c>
      <c r="C195" s="47"/>
      <c r="D195" s="149">
        <f t="shared" si="80"/>
        <v>0</v>
      </c>
      <c r="E195" s="150" t="e">
        <f t="shared" si="81"/>
        <v>#DIV/0!</v>
      </c>
      <c r="F195" s="155">
        <f t="shared" ref="F195:T195" si="85">F57+F126</f>
        <v>0</v>
      </c>
      <c r="G195" s="155">
        <f t="shared" si="85"/>
        <v>0</v>
      </c>
      <c r="H195" s="155">
        <f t="shared" si="85"/>
        <v>0</v>
      </c>
      <c r="I195" s="155">
        <f t="shared" si="85"/>
        <v>0</v>
      </c>
      <c r="J195" s="155">
        <f t="shared" si="85"/>
        <v>0</v>
      </c>
      <c r="K195" s="155">
        <f t="shared" si="85"/>
        <v>0</v>
      </c>
      <c r="L195" s="155">
        <f t="shared" si="85"/>
        <v>0</v>
      </c>
      <c r="M195" s="155">
        <f t="shared" si="85"/>
        <v>0</v>
      </c>
      <c r="N195" s="155">
        <f t="shared" si="85"/>
        <v>0</v>
      </c>
      <c r="O195" s="155">
        <f t="shared" si="85"/>
        <v>0</v>
      </c>
      <c r="P195" s="155">
        <f t="shared" si="85"/>
        <v>0</v>
      </c>
      <c r="Q195" s="155">
        <f t="shared" si="85"/>
        <v>0</v>
      </c>
      <c r="R195" s="155">
        <f t="shared" si="85"/>
        <v>0</v>
      </c>
      <c r="S195" s="155">
        <f t="shared" si="85"/>
        <v>0</v>
      </c>
      <c r="T195" s="155">
        <f t="shared" si="85"/>
        <v>0</v>
      </c>
    </row>
    <row r="196" spans="1:252" x14ac:dyDescent="0.2">
      <c r="A196" s="46"/>
      <c r="B196" s="65" t="s">
        <v>42</v>
      </c>
      <c r="C196" s="65"/>
      <c r="D196" s="149">
        <f t="shared" si="80"/>
        <v>0</v>
      </c>
      <c r="E196" s="150" t="e">
        <f t="shared" si="81"/>
        <v>#DIV/0!</v>
      </c>
      <c r="F196" s="156">
        <f t="shared" ref="F196:T196" si="86">F58+F127</f>
        <v>0</v>
      </c>
      <c r="G196" s="156">
        <f t="shared" si="86"/>
        <v>0</v>
      </c>
      <c r="H196" s="156">
        <f t="shared" si="86"/>
        <v>0</v>
      </c>
      <c r="I196" s="156">
        <f t="shared" si="86"/>
        <v>0</v>
      </c>
      <c r="J196" s="156">
        <f t="shared" si="86"/>
        <v>0</v>
      </c>
      <c r="K196" s="156">
        <f t="shared" si="86"/>
        <v>0</v>
      </c>
      <c r="L196" s="156">
        <f t="shared" si="86"/>
        <v>0</v>
      </c>
      <c r="M196" s="156">
        <f t="shared" si="86"/>
        <v>0</v>
      </c>
      <c r="N196" s="156">
        <f t="shared" si="86"/>
        <v>0</v>
      </c>
      <c r="O196" s="156">
        <f t="shared" si="86"/>
        <v>0</v>
      </c>
      <c r="P196" s="156">
        <f t="shared" si="86"/>
        <v>0</v>
      </c>
      <c r="Q196" s="156">
        <f t="shared" si="86"/>
        <v>0</v>
      </c>
      <c r="R196" s="156">
        <f t="shared" si="86"/>
        <v>0</v>
      </c>
      <c r="S196" s="156">
        <f t="shared" si="86"/>
        <v>0</v>
      </c>
      <c r="T196" s="156">
        <f t="shared" si="86"/>
        <v>0</v>
      </c>
    </row>
    <row r="197" spans="1:252" x14ac:dyDescent="0.2">
      <c r="A197" s="51"/>
      <c r="B197" s="52" t="s">
        <v>43</v>
      </c>
      <c r="C197" s="52"/>
      <c r="D197" s="157">
        <f t="shared" si="80"/>
        <v>0</v>
      </c>
      <c r="E197" s="158" t="e">
        <f t="shared" si="81"/>
        <v>#DIV/0!</v>
      </c>
      <c r="F197" s="159">
        <f t="shared" ref="F197:T197" si="87">F59+F128</f>
        <v>0</v>
      </c>
      <c r="G197" s="159">
        <f t="shared" si="87"/>
        <v>0</v>
      </c>
      <c r="H197" s="159">
        <f t="shared" si="87"/>
        <v>0</v>
      </c>
      <c r="I197" s="159">
        <f t="shared" si="87"/>
        <v>0</v>
      </c>
      <c r="J197" s="159">
        <f t="shared" si="87"/>
        <v>0</v>
      </c>
      <c r="K197" s="159">
        <f t="shared" si="87"/>
        <v>0</v>
      </c>
      <c r="L197" s="159">
        <f t="shared" si="87"/>
        <v>0</v>
      </c>
      <c r="M197" s="159">
        <f t="shared" si="87"/>
        <v>0</v>
      </c>
      <c r="N197" s="159">
        <f t="shared" si="87"/>
        <v>0</v>
      </c>
      <c r="O197" s="159">
        <f t="shared" si="87"/>
        <v>0</v>
      </c>
      <c r="P197" s="159">
        <f t="shared" si="87"/>
        <v>0</v>
      </c>
      <c r="Q197" s="159">
        <f t="shared" si="87"/>
        <v>0</v>
      </c>
      <c r="R197" s="159">
        <f t="shared" si="87"/>
        <v>0</v>
      </c>
      <c r="S197" s="159">
        <f t="shared" si="87"/>
        <v>0</v>
      </c>
      <c r="T197" s="159">
        <f t="shared" si="87"/>
        <v>0</v>
      </c>
    </row>
    <row r="198" spans="1:252" x14ac:dyDescent="0.2">
      <c r="A198" s="71"/>
      <c r="B198" s="54" t="str">
        <f>"Subtotal - "&amp;B191</f>
        <v>Subtotal - Debt</v>
      </c>
      <c r="C198" s="54"/>
      <c r="D198" s="151">
        <f>SUM(D192:D197)</f>
        <v>0</v>
      </c>
      <c r="E198" s="152" t="e">
        <f>D198/$D$132</f>
        <v>#DIV/0!</v>
      </c>
      <c r="F198" s="151">
        <f t="shared" ref="F198:T198" si="88">SUM(F192:F197)</f>
        <v>0</v>
      </c>
      <c r="G198" s="151">
        <f t="shared" si="88"/>
        <v>0</v>
      </c>
      <c r="H198" s="151">
        <f t="shared" si="88"/>
        <v>0</v>
      </c>
      <c r="I198" s="151">
        <f t="shared" si="88"/>
        <v>0</v>
      </c>
      <c r="J198" s="151">
        <f t="shared" si="88"/>
        <v>0</v>
      </c>
      <c r="K198" s="151">
        <f t="shared" si="88"/>
        <v>0</v>
      </c>
      <c r="L198" s="151">
        <f t="shared" si="88"/>
        <v>0</v>
      </c>
      <c r="M198" s="151">
        <f t="shared" si="88"/>
        <v>0</v>
      </c>
      <c r="N198" s="151">
        <f t="shared" si="88"/>
        <v>0</v>
      </c>
      <c r="O198" s="151">
        <f t="shared" si="88"/>
        <v>0</v>
      </c>
      <c r="P198" s="151">
        <f t="shared" si="88"/>
        <v>0</v>
      </c>
      <c r="Q198" s="151">
        <f t="shared" si="88"/>
        <v>0</v>
      </c>
      <c r="R198" s="151">
        <f t="shared" si="88"/>
        <v>0</v>
      </c>
      <c r="S198" s="151">
        <f t="shared" si="88"/>
        <v>0</v>
      </c>
      <c r="T198" s="151">
        <f t="shared" si="88"/>
        <v>0</v>
      </c>
    </row>
    <row r="199" spans="1:252" ht="18.75" customHeight="1" x14ac:dyDescent="0.2">
      <c r="A199" s="43"/>
      <c r="B199" s="44" t="s">
        <v>20</v>
      </c>
      <c r="C199" s="44"/>
      <c r="D199" s="147">
        <f>SUM(F199:T199)</f>
        <v>0</v>
      </c>
      <c r="E199" s="148" t="e">
        <f>D199/$D$132</f>
        <v>#DIV/0!</v>
      </c>
      <c r="F199" s="153">
        <f t="shared" ref="F199:T199" si="89">F61+F130</f>
        <v>0</v>
      </c>
      <c r="G199" s="153">
        <f t="shared" si="89"/>
        <v>0</v>
      </c>
      <c r="H199" s="153">
        <f t="shared" si="89"/>
        <v>0</v>
      </c>
      <c r="I199" s="153">
        <f t="shared" si="89"/>
        <v>0</v>
      </c>
      <c r="J199" s="153">
        <f t="shared" si="89"/>
        <v>0</v>
      </c>
      <c r="K199" s="153">
        <f t="shared" si="89"/>
        <v>0</v>
      </c>
      <c r="L199" s="153">
        <f t="shared" si="89"/>
        <v>0</v>
      </c>
      <c r="M199" s="153">
        <f t="shared" si="89"/>
        <v>0</v>
      </c>
      <c r="N199" s="153">
        <f t="shared" si="89"/>
        <v>0</v>
      </c>
      <c r="O199" s="153">
        <f t="shared" si="89"/>
        <v>0</v>
      </c>
      <c r="P199" s="153">
        <f t="shared" si="89"/>
        <v>0</v>
      </c>
      <c r="Q199" s="153">
        <f t="shared" si="89"/>
        <v>0</v>
      </c>
      <c r="R199" s="153">
        <f t="shared" si="89"/>
        <v>0</v>
      </c>
      <c r="S199" s="153">
        <f t="shared" si="89"/>
        <v>0</v>
      </c>
      <c r="T199" s="153">
        <f t="shared" si="89"/>
        <v>0</v>
      </c>
    </row>
    <row r="200" spans="1:252" x14ac:dyDescent="0.2">
      <c r="A200" s="51"/>
      <c r="B200" s="52" t="s">
        <v>21</v>
      </c>
      <c r="C200" s="52"/>
      <c r="D200" s="160">
        <f>SUM(F200:T200)</f>
        <v>0</v>
      </c>
      <c r="E200" s="158" t="e">
        <f>D200/$D$132</f>
        <v>#DIV/0!</v>
      </c>
      <c r="F200" s="161">
        <f t="shared" ref="F200:T200" si="90">F62+F131</f>
        <v>0</v>
      </c>
      <c r="G200" s="161">
        <f t="shared" si="90"/>
        <v>0</v>
      </c>
      <c r="H200" s="161">
        <f t="shared" si="90"/>
        <v>0</v>
      </c>
      <c r="I200" s="161">
        <f t="shared" si="90"/>
        <v>0</v>
      </c>
      <c r="J200" s="161">
        <f t="shared" si="90"/>
        <v>0</v>
      </c>
      <c r="K200" s="161">
        <f t="shared" si="90"/>
        <v>0</v>
      </c>
      <c r="L200" s="161">
        <f t="shared" si="90"/>
        <v>0</v>
      </c>
      <c r="M200" s="161">
        <f t="shared" si="90"/>
        <v>0</v>
      </c>
      <c r="N200" s="161">
        <f t="shared" si="90"/>
        <v>0</v>
      </c>
      <c r="O200" s="161">
        <f t="shared" si="90"/>
        <v>0</v>
      </c>
      <c r="P200" s="161">
        <f t="shared" si="90"/>
        <v>0</v>
      </c>
      <c r="Q200" s="161">
        <f t="shared" si="90"/>
        <v>0</v>
      </c>
      <c r="R200" s="161">
        <f t="shared" si="90"/>
        <v>0</v>
      </c>
      <c r="S200" s="161">
        <f t="shared" si="90"/>
        <v>0</v>
      </c>
      <c r="T200" s="161">
        <f t="shared" si="90"/>
        <v>0</v>
      </c>
    </row>
    <row r="201" spans="1:252" ht="18" customHeight="1" x14ac:dyDescent="0.2">
      <c r="A201" s="57"/>
      <c r="B201" s="83" t="s">
        <v>26</v>
      </c>
      <c r="C201" s="57"/>
      <c r="D201" s="162">
        <f>SUM(D199:D200,D198,D190,D181)</f>
        <v>0</v>
      </c>
      <c r="E201" s="163" t="e">
        <f>D201/$D$132</f>
        <v>#DIV/0!</v>
      </c>
      <c r="F201" s="162">
        <f t="shared" ref="F201:T201" si="91">SUM(F199:F200,F198,F190,F181)</f>
        <v>0</v>
      </c>
      <c r="G201" s="162">
        <f t="shared" si="91"/>
        <v>0</v>
      </c>
      <c r="H201" s="162">
        <f t="shared" si="91"/>
        <v>0</v>
      </c>
      <c r="I201" s="162">
        <f t="shared" si="91"/>
        <v>0</v>
      </c>
      <c r="J201" s="162">
        <f t="shared" si="91"/>
        <v>0</v>
      </c>
      <c r="K201" s="162">
        <f t="shared" si="91"/>
        <v>0</v>
      </c>
      <c r="L201" s="162">
        <f t="shared" si="91"/>
        <v>0</v>
      </c>
      <c r="M201" s="162">
        <f t="shared" si="91"/>
        <v>0</v>
      </c>
      <c r="N201" s="162">
        <f t="shared" si="91"/>
        <v>0</v>
      </c>
      <c r="O201" s="162">
        <f t="shared" si="91"/>
        <v>0</v>
      </c>
      <c r="P201" s="162">
        <f t="shared" si="91"/>
        <v>0</v>
      </c>
      <c r="Q201" s="162">
        <f t="shared" si="91"/>
        <v>0</v>
      </c>
      <c r="R201" s="162">
        <f t="shared" si="91"/>
        <v>0</v>
      </c>
      <c r="S201" s="162">
        <f t="shared" si="91"/>
        <v>0</v>
      </c>
      <c r="T201" s="162">
        <f t="shared" si="91"/>
        <v>0</v>
      </c>
    </row>
    <row r="202" spans="1:252" x14ac:dyDescent="0.2">
      <c r="A202" s="55"/>
      <c r="B202" s="56" t="s">
        <v>31</v>
      </c>
      <c r="C202" s="57"/>
      <c r="D202" s="162"/>
      <c r="E202" s="164"/>
      <c r="F202" s="165">
        <f>F201</f>
        <v>0</v>
      </c>
      <c r="G202" s="165">
        <f t="shared" ref="G202:T202" si="92">IF(G201&gt;0,F202+G201,0)</f>
        <v>0</v>
      </c>
      <c r="H202" s="165">
        <f t="shared" si="92"/>
        <v>0</v>
      </c>
      <c r="I202" s="165">
        <f t="shared" si="92"/>
        <v>0</v>
      </c>
      <c r="J202" s="165">
        <f t="shared" si="92"/>
        <v>0</v>
      </c>
      <c r="K202" s="165">
        <f t="shared" si="92"/>
        <v>0</v>
      </c>
      <c r="L202" s="165">
        <f t="shared" si="92"/>
        <v>0</v>
      </c>
      <c r="M202" s="165">
        <f t="shared" si="92"/>
        <v>0</v>
      </c>
      <c r="N202" s="165">
        <f t="shared" si="92"/>
        <v>0</v>
      </c>
      <c r="O202" s="165">
        <f t="shared" si="92"/>
        <v>0</v>
      </c>
      <c r="P202" s="165">
        <f t="shared" si="92"/>
        <v>0</v>
      </c>
      <c r="Q202" s="165">
        <f t="shared" si="92"/>
        <v>0</v>
      </c>
      <c r="R202" s="165">
        <f t="shared" si="92"/>
        <v>0</v>
      </c>
      <c r="S202" s="165">
        <f t="shared" si="92"/>
        <v>0</v>
      </c>
      <c r="T202" s="165">
        <f t="shared" si="92"/>
        <v>0</v>
      </c>
    </row>
    <row r="203" spans="1:252" ht="15.75" x14ac:dyDescent="0.25">
      <c r="A203" s="36" t="s">
        <v>29</v>
      </c>
      <c r="B203" s="61"/>
      <c r="C203" s="62"/>
      <c r="D203" s="62" t="str">
        <f>D167</f>
        <v>Totals</v>
      </c>
      <c r="E203" s="62"/>
      <c r="F203" s="62" t="str">
        <f>F167</f>
        <v>Prior Years</v>
      </c>
      <c r="G203" s="62">
        <f>G167</f>
        <v>2015</v>
      </c>
      <c r="H203" s="62">
        <f t="shared" ref="H203:T203" si="93">H167</f>
        <v>2016</v>
      </c>
      <c r="I203" s="62">
        <f t="shared" si="93"/>
        <v>2017</v>
      </c>
      <c r="J203" s="62">
        <f t="shared" si="93"/>
        <v>2018</v>
      </c>
      <c r="K203" s="62">
        <f t="shared" si="93"/>
        <v>2019</v>
      </c>
      <c r="L203" s="62">
        <f t="shared" si="93"/>
        <v>2020</v>
      </c>
      <c r="M203" s="62">
        <f t="shared" si="93"/>
        <v>2021</v>
      </c>
      <c r="N203" s="62">
        <f t="shared" si="93"/>
        <v>2022</v>
      </c>
      <c r="O203" s="62">
        <f t="shared" si="93"/>
        <v>2023</v>
      </c>
      <c r="P203" s="62">
        <f t="shared" si="93"/>
        <v>2024</v>
      </c>
      <c r="Q203" s="62">
        <f t="shared" si="93"/>
        <v>2025</v>
      </c>
      <c r="R203" s="62">
        <f t="shared" si="93"/>
        <v>2026</v>
      </c>
      <c r="S203" s="62">
        <f t="shared" si="93"/>
        <v>2027</v>
      </c>
      <c r="T203" s="62">
        <f t="shared" si="93"/>
        <v>2028</v>
      </c>
    </row>
    <row r="204" spans="1:252" x14ac:dyDescent="0.2">
      <c r="A204" s="40"/>
      <c r="B204" s="40"/>
      <c r="C204" s="40"/>
      <c r="D204" s="166">
        <f>D164-D201</f>
        <v>0</v>
      </c>
      <c r="E204" s="167"/>
      <c r="F204" s="166">
        <f t="shared" ref="F204:T204" si="94">F164-F201</f>
        <v>0</v>
      </c>
      <c r="G204" s="166">
        <f t="shared" si="94"/>
        <v>0</v>
      </c>
      <c r="H204" s="166">
        <f t="shared" si="94"/>
        <v>0</v>
      </c>
      <c r="I204" s="166">
        <f t="shared" si="94"/>
        <v>0</v>
      </c>
      <c r="J204" s="166">
        <f t="shared" si="94"/>
        <v>0</v>
      </c>
      <c r="K204" s="166">
        <f t="shared" si="94"/>
        <v>0</v>
      </c>
      <c r="L204" s="166">
        <f t="shared" si="94"/>
        <v>0</v>
      </c>
      <c r="M204" s="166">
        <f t="shared" si="94"/>
        <v>0</v>
      </c>
      <c r="N204" s="166">
        <f t="shared" si="94"/>
        <v>0</v>
      </c>
      <c r="O204" s="166">
        <f t="shared" si="94"/>
        <v>0</v>
      </c>
      <c r="P204" s="166">
        <f t="shared" si="94"/>
        <v>0</v>
      </c>
      <c r="Q204" s="166">
        <f t="shared" si="94"/>
        <v>0</v>
      </c>
      <c r="R204" s="166">
        <f t="shared" si="94"/>
        <v>0</v>
      </c>
      <c r="S204" s="166">
        <f t="shared" si="94"/>
        <v>0</v>
      </c>
      <c r="T204" s="166">
        <f t="shared" si="94"/>
        <v>0</v>
      </c>
    </row>
    <row r="205" spans="1:252" ht="16.5" customHeight="1" x14ac:dyDescent="0.2">
      <c r="B205" s="34" t="s">
        <v>36</v>
      </c>
      <c r="D205" s="9"/>
      <c r="E205" s="9"/>
      <c r="F205" s="9"/>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c r="AG205" s="7"/>
      <c r="AH205" s="7"/>
      <c r="AI205" s="7"/>
      <c r="AJ205" s="7"/>
      <c r="AK205" s="7"/>
      <c r="AL205" s="7"/>
      <c r="AM205" s="7"/>
      <c r="AN205" s="7"/>
      <c r="AO205" s="7"/>
      <c r="AP205" s="7"/>
      <c r="AQ205" s="7"/>
      <c r="AR205" s="7"/>
      <c r="AS205" s="7"/>
      <c r="AT205" s="7"/>
      <c r="AU205" s="7"/>
      <c r="AV205" s="7"/>
      <c r="AW205" s="7"/>
      <c r="AX205" s="7"/>
      <c r="AY205" s="7"/>
      <c r="AZ205" s="7"/>
      <c r="BA205" s="7"/>
      <c r="BB205" s="7"/>
      <c r="BC205" s="7"/>
      <c r="BD205" s="7"/>
      <c r="BE205" s="7"/>
      <c r="BF205" s="7"/>
      <c r="BG205" s="7"/>
      <c r="BH205" s="7"/>
      <c r="BI205" s="7"/>
      <c r="BJ205" s="7"/>
      <c r="BK205" s="7"/>
      <c r="BL205" s="7"/>
      <c r="BM205" s="7"/>
      <c r="BN205" s="7"/>
      <c r="BO205" s="7"/>
      <c r="BP205" s="7"/>
      <c r="BQ205" s="7"/>
      <c r="BR205" s="7"/>
      <c r="BS205" s="7"/>
      <c r="BT205" s="7"/>
      <c r="BU205" s="7"/>
      <c r="BV205" s="7"/>
      <c r="BW205" s="7"/>
      <c r="BX205" s="7"/>
      <c r="BY205" s="7"/>
      <c r="BZ205" s="7"/>
      <c r="CA205" s="7"/>
      <c r="CB205" s="7"/>
      <c r="CC205" s="7"/>
      <c r="CD205" s="7"/>
      <c r="CE205" s="7"/>
      <c r="CF205" s="7"/>
      <c r="CG205" s="7"/>
      <c r="CH205" s="7"/>
      <c r="CI205" s="7"/>
      <c r="CJ205" s="7"/>
      <c r="CK205" s="7"/>
      <c r="CL205" s="7"/>
      <c r="CM205" s="7"/>
      <c r="CN205" s="7"/>
      <c r="CO205" s="7"/>
      <c r="CP205" s="7"/>
      <c r="CQ205" s="7"/>
      <c r="CR205" s="7"/>
      <c r="CS205" s="7"/>
      <c r="CT205" s="7"/>
      <c r="CU205" s="7"/>
      <c r="CV205" s="7"/>
      <c r="CW205" s="7"/>
      <c r="CX205" s="7"/>
      <c r="CY205" s="7"/>
      <c r="CZ205" s="7"/>
      <c r="DA205" s="7"/>
      <c r="DB205" s="7"/>
      <c r="DC205" s="7"/>
      <c r="DD205" s="7"/>
      <c r="DE205" s="7"/>
      <c r="DF205" s="7"/>
      <c r="DG205" s="7"/>
      <c r="DH205" s="7"/>
      <c r="DI205" s="7"/>
      <c r="DJ205" s="7"/>
      <c r="DK205" s="7"/>
      <c r="DL205" s="7"/>
      <c r="DM205" s="7"/>
      <c r="DN205" s="7"/>
      <c r="DO205" s="7"/>
      <c r="DP205" s="7"/>
      <c r="DQ205" s="7"/>
      <c r="DR205" s="7"/>
      <c r="DS205" s="7"/>
      <c r="DT205" s="7"/>
      <c r="DU205" s="7"/>
      <c r="DV205" s="7"/>
      <c r="DW205" s="7"/>
      <c r="DX205" s="7"/>
      <c r="DY205" s="7"/>
      <c r="DZ205" s="7"/>
      <c r="EA205" s="7"/>
      <c r="EB205" s="7"/>
      <c r="EC205" s="7"/>
      <c r="ED205" s="7"/>
      <c r="EE205" s="7"/>
      <c r="EF205" s="7"/>
      <c r="EG205" s="7"/>
      <c r="EH205" s="7"/>
      <c r="EI205" s="7"/>
      <c r="EJ205" s="7"/>
      <c r="EK205" s="7"/>
      <c r="EL205" s="7"/>
      <c r="EM205" s="7"/>
      <c r="EN205" s="7"/>
      <c r="EO205" s="7"/>
      <c r="EP205" s="7"/>
      <c r="EQ205" s="7"/>
      <c r="ER205" s="7"/>
      <c r="ES205" s="7"/>
      <c r="ET205" s="7"/>
      <c r="EU205" s="7"/>
      <c r="EV205" s="7"/>
      <c r="EW205" s="7"/>
      <c r="EX205" s="7"/>
      <c r="EY205" s="7"/>
      <c r="EZ205" s="7"/>
      <c r="FA205" s="7"/>
      <c r="FB205" s="7"/>
      <c r="FC205" s="7"/>
      <c r="FD205" s="7"/>
      <c r="FE205" s="7"/>
      <c r="FF205" s="7"/>
      <c r="FG205" s="7"/>
      <c r="FH205" s="7"/>
      <c r="FI205" s="7"/>
      <c r="FJ205" s="7"/>
      <c r="FK205" s="7"/>
      <c r="FL205" s="7"/>
      <c r="FM205" s="7"/>
      <c r="FN205" s="7"/>
      <c r="FO205" s="7"/>
      <c r="FP205" s="7"/>
      <c r="FQ205" s="7"/>
      <c r="FR205" s="7"/>
      <c r="FS205" s="7"/>
      <c r="FT205" s="7"/>
      <c r="FU205" s="7"/>
      <c r="FV205" s="7"/>
      <c r="FW205" s="7"/>
      <c r="FX205" s="7"/>
      <c r="FY205" s="7"/>
      <c r="FZ205" s="7"/>
      <c r="GA205" s="7"/>
      <c r="GB205" s="7"/>
      <c r="GC205" s="7"/>
      <c r="GD205" s="7"/>
      <c r="GE205" s="7"/>
      <c r="GF205" s="7"/>
      <c r="GG205" s="7"/>
      <c r="GH205" s="7"/>
      <c r="GI205" s="7"/>
      <c r="GJ205" s="7"/>
      <c r="GK205" s="7"/>
      <c r="GL205" s="7"/>
      <c r="GM205" s="7"/>
      <c r="GN205" s="7"/>
      <c r="GO205" s="7"/>
      <c r="GP205" s="7"/>
      <c r="GQ205" s="7"/>
      <c r="GR205" s="7"/>
      <c r="GS205" s="7"/>
      <c r="GT205" s="7"/>
      <c r="GU205" s="7"/>
      <c r="GV205" s="7"/>
      <c r="GW205" s="7"/>
      <c r="GX205" s="7"/>
      <c r="GY205" s="7"/>
      <c r="GZ205" s="7"/>
      <c r="HA205" s="7"/>
      <c r="HB205" s="7"/>
      <c r="HC205" s="7"/>
      <c r="HD205" s="7"/>
      <c r="HE205" s="7"/>
      <c r="HF205" s="7"/>
      <c r="HG205" s="7"/>
      <c r="HH205" s="7"/>
      <c r="HI205" s="7"/>
      <c r="HJ205" s="7"/>
      <c r="HK205" s="7"/>
      <c r="HL205" s="7"/>
      <c r="HM205" s="7"/>
      <c r="HN205" s="7"/>
      <c r="HO205" s="7"/>
      <c r="HP205" s="7"/>
      <c r="HQ205" s="7"/>
      <c r="HR205" s="7"/>
      <c r="HS205" s="7"/>
      <c r="HT205" s="7"/>
      <c r="HU205" s="7"/>
      <c r="HV205" s="7"/>
      <c r="HW205" s="7"/>
      <c r="HX205" s="7"/>
      <c r="HY205" s="7"/>
      <c r="HZ205" s="7"/>
      <c r="IA205" s="7"/>
      <c r="IB205" s="7"/>
      <c r="IC205" s="7"/>
      <c r="ID205" s="7"/>
      <c r="IE205" s="7"/>
      <c r="IF205" s="7"/>
      <c r="IG205" s="7"/>
      <c r="IH205" s="7"/>
      <c r="II205" s="7"/>
      <c r="IJ205" s="7"/>
      <c r="IK205" s="7"/>
      <c r="IL205" s="7"/>
      <c r="IM205" s="7"/>
      <c r="IN205" s="7"/>
      <c r="IO205" s="7"/>
      <c r="IP205" s="7"/>
      <c r="IQ205" s="7"/>
      <c r="IR205" s="7"/>
    </row>
    <row r="206" spans="1:252" ht="12" customHeight="1" x14ac:dyDescent="0.2">
      <c r="B206" s="9" t="s">
        <v>52</v>
      </c>
      <c r="D206" s="168">
        <f>D170</f>
        <v>0</v>
      </c>
      <c r="E206" s="9"/>
      <c r="F206" s="9"/>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c r="AF206" s="7"/>
      <c r="AG206" s="7"/>
      <c r="AH206" s="7"/>
      <c r="AI206" s="7"/>
      <c r="AJ206" s="7"/>
      <c r="AK206" s="7"/>
      <c r="AL206" s="7"/>
      <c r="AM206" s="7"/>
      <c r="AN206" s="7"/>
      <c r="AO206" s="7"/>
      <c r="AP206" s="7"/>
      <c r="AQ206" s="7"/>
      <c r="AR206" s="7"/>
      <c r="AS206" s="7"/>
      <c r="AT206" s="7"/>
      <c r="AU206" s="7"/>
      <c r="AV206" s="7"/>
      <c r="AW206" s="7"/>
      <c r="AX206" s="7"/>
      <c r="AY206" s="7"/>
      <c r="AZ206" s="7"/>
      <c r="BA206" s="7"/>
      <c r="BB206" s="7"/>
      <c r="BC206" s="7"/>
      <c r="BD206" s="7"/>
      <c r="BE206" s="7"/>
      <c r="BF206" s="7"/>
      <c r="BG206" s="7"/>
      <c r="BH206" s="7"/>
      <c r="BI206" s="7"/>
      <c r="BJ206" s="7"/>
      <c r="BK206" s="7"/>
      <c r="BL206" s="7"/>
      <c r="BM206" s="7"/>
      <c r="BN206" s="7"/>
      <c r="BO206" s="7"/>
      <c r="BP206" s="7"/>
      <c r="BQ206" s="7"/>
      <c r="BR206" s="7"/>
      <c r="BS206" s="7"/>
      <c r="BT206" s="7"/>
      <c r="BU206" s="7"/>
      <c r="BV206" s="7"/>
      <c r="BW206" s="7"/>
      <c r="BX206" s="7"/>
      <c r="BY206" s="7"/>
      <c r="BZ206" s="7"/>
      <c r="CA206" s="7"/>
      <c r="CB206" s="7"/>
      <c r="CC206" s="7"/>
      <c r="CD206" s="7"/>
      <c r="CE206" s="7"/>
      <c r="CF206" s="7"/>
      <c r="CG206" s="7"/>
      <c r="CH206" s="7"/>
      <c r="CI206" s="7"/>
      <c r="CJ206" s="7"/>
      <c r="CK206" s="7"/>
      <c r="CL206" s="7"/>
      <c r="CM206" s="7"/>
      <c r="CN206" s="7"/>
      <c r="CO206" s="7"/>
      <c r="CP206" s="7"/>
      <c r="CQ206" s="7"/>
      <c r="CR206" s="7"/>
      <c r="CS206" s="7"/>
      <c r="CT206" s="7"/>
      <c r="CU206" s="7"/>
      <c r="CV206" s="7"/>
      <c r="CW206" s="7"/>
      <c r="CX206" s="7"/>
      <c r="CY206" s="7"/>
      <c r="CZ206" s="7"/>
      <c r="DA206" s="7"/>
      <c r="DB206" s="7"/>
      <c r="DC206" s="7"/>
      <c r="DD206" s="7"/>
      <c r="DE206" s="7"/>
      <c r="DF206" s="7"/>
      <c r="DG206" s="7"/>
      <c r="DH206" s="7"/>
      <c r="DI206" s="7"/>
      <c r="DJ206" s="7"/>
      <c r="DK206" s="7"/>
      <c r="DL206" s="7"/>
      <c r="DM206" s="7"/>
      <c r="DN206" s="7"/>
      <c r="DO206" s="7"/>
      <c r="DP206" s="7"/>
      <c r="DQ206" s="7"/>
      <c r="DR206" s="7"/>
      <c r="DS206" s="7"/>
      <c r="DT206" s="7"/>
      <c r="DU206" s="7"/>
      <c r="DV206" s="7"/>
      <c r="DW206" s="7"/>
      <c r="DX206" s="7"/>
      <c r="DY206" s="7"/>
      <c r="DZ206" s="7"/>
      <c r="EA206" s="7"/>
      <c r="EB206" s="7"/>
      <c r="EC206" s="7"/>
      <c r="ED206" s="7"/>
      <c r="EE206" s="7"/>
      <c r="EF206" s="7"/>
      <c r="EG206" s="7"/>
      <c r="EH206" s="7"/>
      <c r="EI206" s="7"/>
      <c r="EJ206" s="7"/>
      <c r="EK206" s="7"/>
      <c r="EL206" s="7"/>
      <c r="EM206" s="7"/>
      <c r="EN206" s="7"/>
      <c r="EO206" s="7"/>
      <c r="EP206" s="7"/>
      <c r="EQ206" s="7"/>
      <c r="ER206" s="7"/>
      <c r="ES206" s="7"/>
      <c r="ET206" s="7"/>
      <c r="EU206" s="7"/>
      <c r="EV206" s="7"/>
      <c r="EW206" s="7"/>
      <c r="EX206" s="7"/>
      <c r="EY206" s="7"/>
      <c r="EZ206" s="7"/>
      <c r="FA206" s="7"/>
      <c r="FB206" s="7"/>
      <c r="FC206" s="7"/>
      <c r="FD206" s="7"/>
      <c r="FE206" s="7"/>
      <c r="FF206" s="7"/>
      <c r="FG206" s="7"/>
      <c r="FH206" s="7"/>
      <c r="FI206" s="7"/>
      <c r="FJ206" s="7"/>
      <c r="FK206" s="7"/>
      <c r="FL206" s="7"/>
      <c r="FM206" s="7"/>
      <c r="FN206" s="7"/>
      <c r="FO206" s="7"/>
      <c r="FP206" s="7"/>
      <c r="FQ206" s="7"/>
      <c r="FR206" s="7"/>
      <c r="FS206" s="7"/>
      <c r="FT206" s="7"/>
      <c r="FU206" s="7"/>
      <c r="FV206" s="7"/>
      <c r="FW206" s="7"/>
      <c r="FX206" s="7"/>
      <c r="FY206" s="7"/>
      <c r="FZ206" s="7"/>
      <c r="GA206" s="7"/>
      <c r="GB206" s="7"/>
      <c r="GC206" s="7"/>
      <c r="GD206" s="7"/>
      <c r="GE206" s="7"/>
      <c r="GF206" s="7"/>
      <c r="GG206" s="7"/>
      <c r="GH206" s="7"/>
      <c r="GI206" s="7"/>
      <c r="GJ206" s="7"/>
      <c r="GK206" s="7"/>
      <c r="GL206" s="7"/>
      <c r="GM206" s="7"/>
      <c r="GN206" s="7"/>
      <c r="GO206" s="7"/>
      <c r="GP206" s="7"/>
      <c r="GQ206" s="7"/>
      <c r="GR206" s="7"/>
      <c r="GS206" s="7"/>
      <c r="GT206" s="7"/>
      <c r="GU206" s="7"/>
      <c r="GV206" s="7"/>
      <c r="GW206" s="7"/>
      <c r="GX206" s="7"/>
      <c r="GY206" s="7"/>
      <c r="GZ206" s="7"/>
      <c r="HA206" s="7"/>
      <c r="HB206" s="7"/>
      <c r="HC206" s="7"/>
      <c r="HD206" s="7"/>
      <c r="HE206" s="7"/>
      <c r="HF206" s="7"/>
      <c r="HG206" s="7"/>
      <c r="HH206" s="7"/>
      <c r="HI206" s="7"/>
      <c r="HJ206" s="7"/>
      <c r="HK206" s="7"/>
      <c r="HL206" s="7"/>
      <c r="HM206" s="7"/>
      <c r="HN206" s="7"/>
      <c r="HO206" s="7"/>
      <c r="HP206" s="7"/>
      <c r="HQ206" s="7"/>
      <c r="HR206" s="7"/>
      <c r="HS206" s="7"/>
      <c r="HT206" s="7"/>
      <c r="HU206" s="7"/>
      <c r="HV206" s="7"/>
      <c r="HW206" s="7"/>
      <c r="HX206" s="7"/>
      <c r="HY206" s="7"/>
      <c r="HZ206" s="7"/>
      <c r="IA206" s="7"/>
      <c r="IB206" s="7"/>
      <c r="IC206" s="7"/>
      <c r="ID206" s="7"/>
      <c r="IE206" s="7"/>
      <c r="IF206" s="7"/>
      <c r="IG206" s="7"/>
      <c r="IH206" s="7"/>
      <c r="II206" s="7"/>
      <c r="IJ206" s="7"/>
      <c r="IK206" s="7"/>
      <c r="IL206" s="7"/>
      <c r="IM206" s="7"/>
      <c r="IN206" s="7"/>
      <c r="IO206" s="7"/>
      <c r="IP206" s="7"/>
      <c r="IQ206" s="7"/>
      <c r="IR206" s="7"/>
    </row>
    <row r="207" spans="1:252" ht="12" customHeight="1" x14ac:dyDescent="0.2">
      <c r="B207" s="9" t="s">
        <v>60</v>
      </c>
      <c r="D207" s="168">
        <f>SUM(D168:D176)-D170</f>
        <v>0</v>
      </c>
      <c r="E207" s="9"/>
      <c r="F207" s="9"/>
      <c r="G207" s="7"/>
      <c r="H207" s="7"/>
      <c r="I207" s="7"/>
      <c r="J207" s="7"/>
      <c r="K207" s="7"/>
      <c r="L207" s="7"/>
      <c r="M207" s="7"/>
      <c r="N207" s="7"/>
      <c r="O207" s="7"/>
      <c r="P207" s="7"/>
      <c r="Q207" s="7"/>
      <c r="R207" s="7"/>
      <c r="S207" s="7"/>
      <c r="T207" s="7"/>
      <c r="U207" s="7"/>
      <c r="V207" s="7"/>
      <c r="W207" s="7"/>
      <c r="X207" s="7"/>
      <c r="Y207" s="7"/>
      <c r="Z207" s="7"/>
      <c r="AA207" s="7"/>
      <c r="AB207" s="7"/>
      <c r="AC207" s="7"/>
      <c r="AD207" s="7"/>
      <c r="AE207" s="7"/>
      <c r="AF207" s="7"/>
      <c r="AG207" s="7"/>
      <c r="AH207" s="7"/>
      <c r="AI207" s="7"/>
      <c r="AJ207" s="7"/>
      <c r="AK207" s="7"/>
      <c r="AL207" s="7"/>
      <c r="AM207" s="7"/>
      <c r="AN207" s="7"/>
      <c r="AO207" s="7"/>
      <c r="AP207" s="7"/>
      <c r="AQ207" s="7"/>
      <c r="AR207" s="7"/>
      <c r="AS207" s="7"/>
      <c r="AT207" s="7"/>
      <c r="AU207" s="7"/>
      <c r="AV207" s="7"/>
      <c r="AW207" s="7"/>
      <c r="AX207" s="7"/>
      <c r="AY207" s="7"/>
      <c r="AZ207" s="7"/>
      <c r="BA207" s="7"/>
      <c r="BB207" s="7"/>
      <c r="BC207" s="7"/>
      <c r="BD207" s="7"/>
      <c r="BE207" s="7"/>
      <c r="BF207" s="7"/>
      <c r="BG207" s="7"/>
      <c r="BH207" s="7"/>
      <c r="BI207" s="7"/>
      <c r="BJ207" s="7"/>
      <c r="BK207" s="7"/>
      <c r="BL207" s="7"/>
      <c r="BM207" s="7"/>
      <c r="BN207" s="7"/>
      <c r="BO207" s="7"/>
      <c r="BP207" s="7"/>
      <c r="BQ207" s="7"/>
      <c r="BR207" s="7"/>
      <c r="BS207" s="7"/>
      <c r="BT207" s="7"/>
      <c r="BU207" s="7"/>
      <c r="BV207" s="7"/>
      <c r="BW207" s="7"/>
      <c r="BX207" s="7"/>
      <c r="BY207" s="7"/>
      <c r="BZ207" s="7"/>
      <c r="CA207" s="7"/>
      <c r="CB207" s="7"/>
      <c r="CC207" s="7"/>
      <c r="CD207" s="7"/>
      <c r="CE207" s="7"/>
      <c r="CF207" s="7"/>
      <c r="CG207" s="7"/>
      <c r="CH207" s="7"/>
      <c r="CI207" s="7"/>
      <c r="CJ207" s="7"/>
      <c r="CK207" s="7"/>
      <c r="CL207" s="7"/>
      <c r="CM207" s="7"/>
      <c r="CN207" s="7"/>
      <c r="CO207" s="7"/>
      <c r="CP207" s="7"/>
      <c r="CQ207" s="7"/>
      <c r="CR207" s="7"/>
      <c r="CS207" s="7"/>
      <c r="CT207" s="7"/>
      <c r="CU207" s="7"/>
      <c r="CV207" s="7"/>
      <c r="CW207" s="7"/>
      <c r="CX207" s="7"/>
      <c r="CY207" s="7"/>
      <c r="CZ207" s="7"/>
      <c r="DA207" s="7"/>
      <c r="DB207" s="7"/>
      <c r="DC207" s="7"/>
      <c r="DD207" s="7"/>
      <c r="DE207" s="7"/>
      <c r="DF207" s="7"/>
      <c r="DG207" s="7"/>
      <c r="DH207" s="7"/>
      <c r="DI207" s="7"/>
      <c r="DJ207" s="7"/>
      <c r="DK207" s="7"/>
      <c r="DL207" s="7"/>
      <c r="DM207" s="7"/>
      <c r="DN207" s="7"/>
      <c r="DO207" s="7"/>
      <c r="DP207" s="7"/>
      <c r="DQ207" s="7"/>
      <c r="DR207" s="7"/>
      <c r="DS207" s="7"/>
      <c r="DT207" s="7"/>
      <c r="DU207" s="7"/>
      <c r="DV207" s="7"/>
      <c r="DW207" s="7"/>
      <c r="DX207" s="7"/>
      <c r="DY207" s="7"/>
      <c r="DZ207" s="7"/>
      <c r="EA207" s="7"/>
      <c r="EB207" s="7"/>
      <c r="EC207" s="7"/>
      <c r="ED207" s="7"/>
      <c r="EE207" s="7"/>
      <c r="EF207" s="7"/>
      <c r="EG207" s="7"/>
      <c r="EH207" s="7"/>
      <c r="EI207" s="7"/>
      <c r="EJ207" s="7"/>
      <c r="EK207" s="7"/>
      <c r="EL207" s="7"/>
      <c r="EM207" s="7"/>
      <c r="EN207" s="7"/>
      <c r="EO207" s="7"/>
      <c r="EP207" s="7"/>
      <c r="EQ207" s="7"/>
      <c r="ER207" s="7"/>
      <c r="ES207" s="7"/>
      <c r="ET207" s="7"/>
      <c r="EU207" s="7"/>
      <c r="EV207" s="7"/>
      <c r="EW207" s="7"/>
      <c r="EX207" s="7"/>
      <c r="EY207" s="7"/>
      <c r="EZ207" s="7"/>
      <c r="FA207" s="7"/>
      <c r="FB207" s="7"/>
      <c r="FC207" s="7"/>
      <c r="FD207" s="7"/>
      <c r="FE207" s="7"/>
      <c r="FF207" s="7"/>
      <c r="FG207" s="7"/>
      <c r="FH207" s="7"/>
      <c r="FI207" s="7"/>
      <c r="FJ207" s="7"/>
      <c r="FK207" s="7"/>
      <c r="FL207" s="7"/>
      <c r="FM207" s="7"/>
      <c r="FN207" s="7"/>
      <c r="FO207" s="7"/>
      <c r="FP207" s="7"/>
      <c r="FQ207" s="7"/>
      <c r="FR207" s="7"/>
      <c r="FS207" s="7"/>
      <c r="FT207" s="7"/>
      <c r="FU207" s="7"/>
      <c r="FV207" s="7"/>
      <c r="FW207" s="7"/>
      <c r="FX207" s="7"/>
      <c r="FY207" s="7"/>
      <c r="FZ207" s="7"/>
      <c r="GA207" s="7"/>
      <c r="GB207" s="7"/>
      <c r="GC207" s="7"/>
      <c r="GD207" s="7"/>
      <c r="GE207" s="7"/>
      <c r="GF207" s="7"/>
      <c r="GG207" s="7"/>
      <c r="GH207" s="7"/>
      <c r="GI207" s="7"/>
      <c r="GJ207" s="7"/>
      <c r="GK207" s="7"/>
      <c r="GL207" s="7"/>
      <c r="GM207" s="7"/>
      <c r="GN207" s="7"/>
      <c r="GO207" s="7"/>
      <c r="GP207" s="7"/>
      <c r="GQ207" s="7"/>
      <c r="GR207" s="7"/>
      <c r="GS207" s="7"/>
      <c r="GT207" s="7"/>
      <c r="GU207" s="7"/>
      <c r="GV207" s="7"/>
      <c r="GW207" s="7"/>
      <c r="GX207" s="7"/>
      <c r="GY207" s="7"/>
      <c r="GZ207" s="7"/>
      <c r="HA207" s="7"/>
      <c r="HB207" s="7"/>
      <c r="HC207" s="7"/>
      <c r="HD207" s="7"/>
      <c r="HE207" s="7"/>
      <c r="HF207" s="7"/>
      <c r="HG207" s="7"/>
      <c r="HH207" s="7"/>
      <c r="HI207" s="7"/>
      <c r="HJ207" s="7"/>
      <c r="HK207" s="7"/>
      <c r="HL207" s="7"/>
      <c r="HM207" s="7"/>
      <c r="HN207" s="7"/>
      <c r="HO207" s="7"/>
      <c r="HP207" s="7"/>
      <c r="HQ207" s="7"/>
      <c r="HR207" s="7"/>
      <c r="HS207" s="7"/>
      <c r="HT207" s="7"/>
      <c r="HU207" s="7"/>
      <c r="HV207" s="7"/>
      <c r="HW207" s="7"/>
      <c r="HX207" s="7"/>
      <c r="HY207" s="7"/>
      <c r="HZ207" s="7"/>
      <c r="IA207" s="7"/>
      <c r="IB207" s="7"/>
      <c r="IC207" s="7"/>
      <c r="ID207" s="7"/>
      <c r="IE207" s="7"/>
      <c r="IF207" s="7"/>
      <c r="IG207" s="7"/>
      <c r="IH207" s="7"/>
      <c r="II207" s="7"/>
      <c r="IJ207" s="7"/>
      <c r="IK207" s="7"/>
      <c r="IL207" s="7"/>
      <c r="IM207" s="7"/>
      <c r="IN207" s="7"/>
      <c r="IO207" s="7"/>
      <c r="IP207" s="7"/>
      <c r="IQ207" s="7"/>
      <c r="IR207" s="7"/>
    </row>
    <row r="208" spans="1:252" ht="12" customHeight="1" x14ac:dyDescent="0.2">
      <c r="B208" s="9" t="s">
        <v>58</v>
      </c>
      <c r="D208" s="168">
        <f>SUM(D177:D178)</f>
        <v>0</v>
      </c>
      <c r="E208" s="9"/>
      <c r="F208" s="9"/>
      <c r="G208" s="7"/>
      <c r="H208" s="7"/>
      <c r="I208" s="7"/>
      <c r="J208" s="7"/>
      <c r="K208" s="7"/>
      <c r="L208" s="7"/>
      <c r="M208" s="7"/>
      <c r="N208" s="7"/>
      <c r="O208" s="7"/>
      <c r="P208" s="7"/>
      <c r="Q208" s="7"/>
      <c r="R208" s="7"/>
      <c r="S208" s="7"/>
      <c r="T208" s="7"/>
      <c r="U208" s="7"/>
      <c r="V208" s="7"/>
      <c r="W208" s="7"/>
      <c r="X208" s="7"/>
      <c r="Y208" s="7"/>
      <c r="Z208" s="7"/>
      <c r="AA208" s="7"/>
      <c r="AB208" s="7"/>
      <c r="AC208" s="7"/>
      <c r="AD208" s="7"/>
      <c r="AE208" s="7"/>
      <c r="AF208" s="7"/>
      <c r="AG208" s="7"/>
      <c r="AH208" s="7"/>
      <c r="AI208" s="7"/>
      <c r="AJ208" s="7"/>
      <c r="AK208" s="7"/>
      <c r="AL208" s="7"/>
      <c r="AM208" s="7"/>
      <c r="AN208" s="7"/>
      <c r="AO208" s="7"/>
      <c r="AP208" s="7"/>
      <c r="AQ208" s="7"/>
      <c r="AR208" s="7"/>
      <c r="AS208" s="7"/>
      <c r="AT208" s="7"/>
      <c r="AU208" s="7"/>
      <c r="AV208" s="7"/>
      <c r="AW208" s="7"/>
      <c r="AX208" s="7"/>
      <c r="AY208" s="7"/>
      <c r="AZ208" s="7"/>
      <c r="BA208" s="7"/>
      <c r="BB208" s="7"/>
      <c r="BC208" s="7"/>
      <c r="BD208" s="7"/>
      <c r="BE208" s="7"/>
      <c r="BF208" s="7"/>
      <c r="BG208" s="7"/>
      <c r="BH208" s="7"/>
      <c r="BI208" s="7"/>
      <c r="BJ208" s="7"/>
      <c r="BK208" s="7"/>
      <c r="BL208" s="7"/>
      <c r="BM208" s="7"/>
      <c r="BN208" s="7"/>
      <c r="BO208" s="7"/>
      <c r="BP208" s="7"/>
      <c r="BQ208" s="7"/>
      <c r="BR208" s="7"/>
      <c r="BS208" s="7"/>
      <c r="BT208" s="7"/>
      <c r="BU208" s="7"/>
      <c r="BV208" s="7"/>
      <c r="BW208" s="7"/>
      <c r="BX208" s="7"/>
      <c r="BY208" s="7"/>
      <c r="BZ208" s="7"/>
      <c r="CA208" s="7"/>
      <c r="CB208" s="7"/>
      <c r="CC208" s="7"/>
      <c r="CD208" s="7"/>
      <c r="CE208" s="7"/>
      <c r="CF208" s="7"/>
      <c r="CG208" s="7"/>
      <c r="CH208" s="7"/>
      <c r="CI208" s="7"/>
      <c r="CJ208" s="7"/>
      <c r="CK208" s="7"/>
      <c r="CL208" s="7"/>
      <c r="CM208" s="7"/>
      <c r="CN208" s="7"/>
      <c r="CO208" s="7"/>
      <c r="CP208" s="7"/>
      <c r="CQ208" s="7"/>
      <c r="CR208" s="7"/>
      <c r="CS208" s="7"/>
      <c r="CT208" s="7"/>
      <c r="CU208" s="7"/>
      <c r="CV208" s="7"/>
      <c r="CW208" s="7"/>
      <c r="CX208" s="7"/>
      <c r="CY208" s="7"/>
      <c r="CZ208" s="7"/>
      <c r="DA208" s="7"/>
      <c r="DB208" s="7"/>
      <c r="DC208" s="7"/>
      <c r="DD208" s="7"/>
      <c r="DE208" s="7"/>
      <c r="DF208" s="7"/>
      <c r="DG208" s="7"/>
      <c r="DH208" s="7"/>
      <c r="DI208" s="7"/>
      <c r="DJ208" s="7"/>
      <c r="DK208" s="7"/>
      <c r="DL208" s="7"/>
      <c r="DM208" s="7"/>
      <c r="DN208" s="7"/>
      <c r="DO208" s="7"/>
      <c r="DP208" s="7"/>
      <c r="DQ208" s="7"/>
      <c r="DR208" s="7"/>
      <c r="DS208" s="7"/>
      <c r="DT208" s="7"/>
      <c r="DU208" s="7"/>
      <c r="DV208" s="7"/>
      <c r="DW208" s="7"/>
      <c r="DX208" s="7"/>
      <c r="DY208" s="7"/>
      <c r="DZ208" s="7"/>
      <c r="EA208" s="7"/>
      <c r="EB208" s="7"/>
      <c r="EC208" s="7"/>
      <c r="ED208" s="7"/>
      <c r="EE208" s="7"/>
      <c r="EF208" s="7"/>
      <c r="EG208" s="7"/>
      <c r="EH208" s="7"/>
      <c r="EI208" s="7"/>
      <c r="EJ208" s="7"/>
      <c r="EK208" s="7"/>
      <c r="EL208" s="7"/>
      <c r="EM208" s="7"/>
      <c r="EN208" s="7"/>
      <c r="EO208" s="7"/>
      <c r="EP208" s="7"/>
      <c r="EQ208" s="7"/>
      <c r="ER208" s="7"/>
      <c r="ES208" s="7"/>
      <c r="ET208" s="7"/>
      <c r="EU208" s="7"/>
      <c r="EV208" s="7"/>
      <c r="EW208" s="7"/>
      <c r="EX208" s="7"/>
      <c r="EY208" s="7"/>
      <c r="EZ208" s="7"/>
      <c r="FA208" s="7"/>
      <c r="FB208" s="7"/>
      <c r="FC208" s="7"/>
      <c r="FD208" s="7"/>
      <c r="FE208" s="7"/>
      <c r="FF208" s="7"/>
      <c r="FG208" s="7"/>
      <c r="FH208" s="7"/>
      <c r="FI208" s="7"/>
      <c r="FJ208" s="7"/>
      <c r="FK208" s="7"/>
      <c r="FL208" s="7"/>
      <c r="FM208" s="7"/>
      <c r="FN208" s="7"/>
      <c r="FO208" s="7"/>
      <c r="FP208" s="7"/>
      <c r="FQ208" s="7"/>
      <c r="FR208" s="7"/>
      <c r="FS208" s="7"/>
      <c r="FT208" s="7"/>
      <c r="FU208" s="7"/>
      <c r="FV208" s="7"/>
      <c r="FW208" s="7"/>
      <c r="FX208" s="7"/>
      <c r="FY208" s="7"/>
      <c r="FZ208" s="7"/>
      <c r="GA208" s="7"/>
      <c r="GB208" s="7"/>
      <c r="GC208" s="7"/>
      <c r="GD208" s="7"/>
      <c r="GE208" s="7"/>
      <c r="GF208" s="7"/>
      <c r="GG208" s="7"/>
      <c r="GH208" s="7"/>
      <c r="GI208" s="7"/>
      <c r="GJ208" s="7"/>
      <c r="GK208" s="7"/>
      <c r="GL208" s="7"/>
      <c r="GM208" s="7"/>
      <c r="GN208" s="7"/>
      <c r="GO208" s="7"/>
      <c r="GP208" s="7"/>
      <c r="GQ208" s="7"/>
      <c r="GR208" s="7"/>
      <c r="GS208" s="7"/>
      <c r="GT208" s="7"/>
      <c r="GU208" s="7"/>
      <c r="GV208" s="7"/>
      <c r="GW208" s="7"/>
      <c r="GX208" s="7"/>
      <c r="GY208" s="7"/>
      <c r="GZ208" s="7"/>
      <c r="HA208" s="7"/>
      <c r="HB208" s="7"/>
      <c r="HC208" s="7"/>
      <c r="HD208" s="7"/>
      <c r="HE208" s="7"/>
      <c r="HF208" s="7"/>
      <c r="HG208" s="7"/>
      <c r="HH208" s="7"/>
      <c r="HI208" s="7"/>
      <c r="HJ208" s="7"/>
      <c r="HK208" s="7"/>
      <c r="HL208" s="7"/>
      <c r="HM208" s="7"/>
      <c r="HN208" s="7"/>
      <c r="HO208" s="7"/>
      <c r="HP208" s="7"/>
      <c r="HQ208" s="7"/>
      <c r="HR208" s="7"/>
      <c r="HS208" s="7"/>
      <c r="HT208" s="7"/>
      <c r="HU208" s="7"/>
      <c r="HV208" s="7"/>
      <c r="HW208" s="7"/>
      <c r="HX208" s="7"/>
      <c r="HY208" s="7"/>
      <c r="HZ208" s="7"/>
      <c r="IA208" s="7"/>
      <c r="IB208" s="7"/>
      <c r="IC208" s="7"/>
      <c r="ID208" s="7"/>
      <c r="IE208" s="7"/>
      <c r="IF208" s="7"/>
      <c r="IG208" s="7"/>
      <c r="IH208" s="7"/>
      <c r="II208" s="7"/>
      <c r="IJ208" s="7"/>
      <c r="IK208" s="7"/>
      <c r="IL208" s="7"/>
      <c r="IM208" s="7"/>
      <c r="IN208" s="7"/>
      <c r="IO208" s="7"/>
      <c r="IP208" s="7"/>
      <c r="IQ208" s="7"/>
      <c r="IR208" s="7"/>
    </row>
    <row r="209" spans="2:252" ht="12" customHeight="1" x14ac:dyDescent="0.2">
      <c r="B209" s="9" t="s">
        <v>53</v>
      </c>
      <c r="D209" s="169">
        <f>D179+D180</f>
        <v>0</v>
      </c>
      <c r="E209" s="9"/>
      <c r="F209" s="9"/>
      <c r="G209" s="7"/>
      <c r="H209" s="7"/>
      <c r="I209" s="7"/>
      <c r="J209" s="7"/>
      <c r="K209" s="7"/>
      <c r="L209" s="7"/>
      <c r="M209" s="7"/>
      <c r="N209" s="7"/>
      <c r="O209" s="7"/>
      <c r="P209" s="7"/>
      <c r="Q209" s="7"/>
      <c r="R209" s="7"/>
      <c r="S209" s="7"/>
      <c r="T209" s="7"/>
      <c r="U209" s="7"/>
      <c r="V209" s="7"/>
      <c r="W209" s="7"/>
      <c r="X209" s="7"/>
      <c r="Y209" s="7"/>
      <c r="Z209" s="7"/>
      <c r="AA209" s="7"/>
      <c r="AB209" s="7"/>
      <c r="AC209" s="7"/>
      <c r="AD209" s="7"/>
      <c r="AE209" s="7"/>
      <c r="AF209" s="7"/>
      <c r="AG209" s="7"/>
      <c r="AH209" s="7"/>
      <c r="AI209" s="7"/>
      <c r="AJ209" s="7"/>
      <c r="AK209" s="7"/>
      <c r="AL209" s="7"/>
      <c r="AM209" s="7"/>
      <c r="AN209" s="7"/>
      <c r="AO209" s="7"/>
      <c r="AP209" s="7"/>
      <c r="AQ209" s="7"/>
      <c r="AR209" s="7"/>
      <c r="AS209" s="7"/>
      <c r="AT209" s="7"/>
      <c r="AU209" s="7"/>
      <c r="AV209" s="7"/>
      <c r="AW209" s="7"/>
      <c r="AX209" s="7"/>
      <c r="AY209" s="7"/>
      <c r="AZ209" s="7"/>
      <c r="BA209" s="7"/>
      <c r="BB209" s="7"/>
      <c r="BC209" s="7"/>
      <c r="BD209" s="7"/>
      <c r="BE209" s="7"/>
      <c r="BF209" s="7"/>
      <c r="BG209" s="7"/>
      <c r="BH209" s="7"/>
      <c r="BI209" s="7"/>
      <c r="BJ209" s="7"/>
      <c r="BK209" s="7"/>
      <c r="BL209" s="7"/>
      <c r="BM209" s="7"/>
      <c r="BN209" s="7"/>
      <c r="BO209" s="7"/>
      <c r="BP209" s="7"/>
      <c r="BQ209" s="7"/>
      <c r="BR209" s="7"/>
      <c r="BS209" s="7"/>
      <c r="BT209" s="7"/>
      <c r="BU209" s="7"/>
      <c r="BV209" s="7"/>
      <c r="BW209" s="7"/>
      <c r="BX209" s="7"/>
      <c r="BY209" s="7"/>
      <c r="BZ209" s="7"/>
      <c r="CA209" s="7"/>
      <c r="CB209" s="7"/>
      <c r="CC209" s="7"/>
      <c r="CD209" s="7"/>
      <c r="CE209" s="7"/>
      <c r="CF209" s="7"/>
      <c r="CG209" s="7"/>
      <c r="CH209" s="7"/>
      <c r="CI209" s="7"/>
      <c r="CJ209" s="7"/>
      <c r="CK209" s="7"/>
      <c r="CL209" s="7"/>
      <c r="CM209" s="7"/>
      <c r="CN209" s="7"/>
      <c r="CO209" s="7"/>
      <c r="CP209" s="7"/>
      <c r="CQ209" s="7"/>
      <c r="CR209" s="7"/>
      <c r="CS209" s="7"/>
      <c r="CT209" s="7"/>
      <c r="CU209" s="7"/>
      <c r="CV209" s="7"/>
      <c r="CW209" s="7"/>
      <c r="CX209" s="7"/>
      <c r="CY209" s="7"/>
      <c r="CZ209" s="7"/>
      <c r="DA209" s="7"/>
      <c r="DB209" s="7"/>
      <c r="DC209" s="7"/>
      <c r="DD209" s="7"/>
      <c r="DE209" s="7"/>
      <c r="DF209" s="7"/>
      <c r="DG209" s="7"/>
      <c r="DH209" s="7"/>
      <c r="DI209" s="7"/>
      <c r="DJ209" s="7"/>
      <c r="DK209" s="7"/>
      <c r="DL209" s="7"/>
      <c r="DM209" s="7"/>
      <c r="DN209" s="7"/>
      <c r="DO209" s="7"/>
      <c r="DP209" s="7"/>
      <c r="DQ209" s="7"/>
      <c r="DR209" s="7"/>
      <c r="DS209" s="7"/>
      <c r="DT209" s="7"/>
      <c r="DU209" s="7"/>
      <c r="DV209" s="7"/>
      <c r="DW209" s="7"/>
      <c r="DX209" s="7"/>
      <c r="DY209" s="7"/>
      <c r="DZ209" s="7"/>
      <c r="EA209" s="7"/>
      <c r="EB209" s="7"/>
      <c r="EC209" s="7"/>
      <c r="ED209" s="7"/>
      <c r="EE209" s="7"/>
      <c r="EF209" s="7"/>
      <c r="EG209" s="7"/>
      <c r="EH209" s="7"/>
      <c r="EI209" s="7"/>
      <c r="EJ209" s="7"/>
      <c r="EK209" s="7"/>
      <c r="EL209" s="7"/>
      <c r="EM209" s="7"/>
      <c r="EN209" s="7"/>
      <c r="EO209" s="7"/>
      <c r="EP209" s="7"/>
      <c r="EQ209" s="7"/>
      <c r="ER209" s="7"/>
      <c r="ES209" s="7"/>
      <c r="ET209" s="7"/>
      <c r="EU209" s="7"/>
      <c r="EV209" s="7"/>
      <c r="EW209" s="7"/>
      <c r="EX209" s="7"/>
      <c r="EY209" s="7"/>
      <c r="EZ209" s="7"/>
      <c r="FA209" s="7"/>
      <c r="FB209" s="7"/>
      <c r="FC209" s="7"/>
      <c r="FD209" s="7"/>
      <c r="FE209" s="7"/>
      <c r="FF209" s="7"/>
      <c r="FG209" s="7"/>
      <c r="FH209" s="7"/>
      <c r="FI209" s="7"/>
      <c r="FJ209" s="7"/>
      <c r="FK209" s="7"/>
      <c r="FL209" s="7"/>
      <c r="FM209" s="7"/>
      <c r="FN209" s="7"/>
      <c r="FO209" s="7"/>
      <c r="FP209" s="7"/>
      <c r="FQ209" s="7"/>
      <c r="FR209" s="7"/>
      <c r="FS209" s="7"/>
      <c r="FT209" s="7"/>
      <c r="FU209" s="7"/>
      <c r="FV209" s="7"/>
      <c r="FW209" s="7"/>
      <c r="FX209" s="7"/>
      <c r="FY209" s="7"/>
      <c r="FZ209" s="7"/>
      <c r="GA209" s="7"/>
      <c r="GB209" s="7"/>
      <c r="GC209" s="7"/>
      <c r="GD209" s="7"/>
      <c r="GE209" s="7"/>
      <c r="GF209" s="7"/>
      <c r="GG209" s="7"/>
      <c r="GH209" s="7"/>
      <c r="GI209" s="7"/>
      <c r="GJ209" s="7"/>
      <c r="GK209" s="7"/>
      <c r="GL209" s="7"/>
      <c r="GM209" s="7"/>
      <c r="GN209" s="7"/>
      <c r="GO209" s="7"/>
      <c r="GP209" s="7"/>
      <c r="GQ209" s="7"/>
      <c r="GR209" s="7"/>
      <c r="GS209" s="7"/>
      <c r="GT209" s="7"/>
      <c r="GU209" s="7"/>
      <c r="GV209" s="7"/>
      <c r="GW209" s="7"/>
      <c r="GX209" s="7"/>
      <c r="GY209" s="7"/>
      <c r="GZ209" s="7"/>
      <c r="HA209" s="7"/>
      <c r="HB209" s="7"/>
      <c r="HC209" s="7"/>
      <c r="HD209" s="7"/>
      <c r="HE209" s="7"/>
      <c r="HF209" s="7"/>
      <c r="HG209" s="7"/>
      <c r="HH209" s="7"/>
      <c r="HI209" s="7"/>
      <c r="HJ209" s="7"/>
      <c r="HK209" s="7"/>
      <c r="HL209" s="7"/>
      <c r="HM209" s="7"/>
      <c r="HN209" s="7"/>
      <c r="HO209" s="7"/>
      <c r="HP209" s="7"/>
      <c r="HQ209" s="7"/>
      <c r="HR209" s="7"/>
      <c r="HS209" s="7"/>
      <c r="HT209" s="7"/>
      <c r="HU209" s="7"/>
      <c r="HV209" s="7"/>
      <c r="HW209" s="7"/>
      <c r="HX209" s="7"/>
      <c r="HY209" s="7"/>
      <c r="HZ209" s="7"/>
      <c r="IA209" s="7"/>
      <c r="IB209" s="7"/>
      <c r="IC209" s="7"/>
      <c r="ID209" s="7"/>
      <c r="IE209" s="7"/>
      <c r="IF209" s="7"/>
      <c r="IG209" s="7"/>
      <c r="IH209" s="7"/>
      <c r="II209" s="7"/>
      <c r="IJ209" s="7"/>
      <c r="IK209" s="7"/>
      <c r="IL209" s="7"/>
      <c r="IM209" s="7"/>
      <c r="IN209" s="7"/>
      <c r="IO209" s="7"/>
      <c r="IP209" s="7"/>
      <c r="IQ209" s="7"/>
      <c r="IR209" s="7"/>
    </row>
    <row r="210" spans="2:252" ht="12" customHeight="1" x14ac:dyDescent="0.2">
      <c r="B210" s="9" t="s">
        <v>33</v>
      </c>
      <c r="D210" s="168">
        <f>D190</f>
        <v>0</v>
      </c>
      <c r="E210" s="9"/>
      <c r="F210" s="9"/>
      <c r="G210" s="7"/>
      <c r="H210" s="7"/>
      <c r="I210" s="7"/>
      <c r="J210" s="7"/>
      <c r="K210" s="7"/>
      <c r="L210" s="7"/>
      <c r="M210" s="7"/>
      <c r="N210" s="7"/>
      <c r="O210" s="7"/>
      <c r="P210" s="7"/>
      <c r="Q210" s="7"/>
      <c r="R210" s="7"/>
      <c r="S210" s="7"/>
      <c r="T210" s="7"/>
      <c r="U210" s="7"/>
      <c r="V210" s="7"/>
      <c r="W210" s="7"/>
      <c r="X210" s="7"/>
      <c r="Y210" s="7"/>
      <c r="Z210" s="7"/>
      <c r="AA210" s="7"/>
      <c r="AB210" s="7"/>
      <c r="AC210" s="7"/>
      <c r="AD210" s="7"/>
      <c r="AE210" s="7"/>
      <c r="AF210" s="7"/>
      <c r="AG210" s="7"/>
      <c r="AH210" s="7"/>
      <c r="AI210" s="7"/>
      <c r="AJ210" s="7"/>
      <c r="AK210" s="7"/>
      <c r="AL210" s="7"/>
      <c r="AM210" s="7"/>
      <c r="AN210" s="7"/>
      <c r="AO210" s="7"/>
      <c r="AP210" s="7"/>
      <c r="AQ210" s="7"/>
      <c r="AR210" s="7"/>
      <c r="AS210" s="7"/>
      <c r="AT210" s="7"/>
      <c r="AU210" s="7"/>
      <c r="AV210" s="7"/>
      <c r="AW210" s="7"/>
      <c r="AX210" s="7"/>
      <c r="AY210" s="7"/>
      <c r="AZ210" s="7"/>
      <c r="BA210" s="7"/>
      <c r="BB210" s="7"/>
      <c r="BC210" s="7"/>
      <c r="BD210" s="7"/>
      <c r="BE210" s="7"/>
      <c r="BF210" s="7"/>
      <c r="BG210" s="7"/>
      <c r="BH210" s="7"/>
      <c r="BI210" s="7"/>
      <c r="BJ210" s="7"/>
      <c r="BK210" s="7"/>
      <c r="BL210" s="7"/>
      <c r="BM210" s="7"/>
      <c r="BN210" s="7"/>
      <c r="BO210" s="7"/>
      <c r="BP210" s="7"/>
      <c r="BQ210" s="7"/>
      <c r="BR210" s="7"/>
      <c r="BS210" s="7"/>
      <c r="BT210" s="7"/>
      <c r="BU210" s="7"/>
      <c r="BV210" s="7"/>
      <c r="BW210" s="7"/>
      <c r="BX210" s="7"/>
      <c r="BY210" s="7"/>
      <c r="BZ210" s="7"/>
      <c r="CA210" s="7"/>
      <c r="CB210" s="7"/>
      <c r="CC210" s="7"/>
      <c r="CD210" s="7"/>
      <c r="CE210" s="7"/>
      <c r="CF210" s="7"/>
      <c r="CG210" s="7"/>
      <c r="CH210" s="7"/>
      <c r="CI210" s="7"/>
      <c r="CJ210" s="7"/>
      <c r="CK210" s="7"/>
      <c r="CL210" s="7"/>
      <c r="CM210" s="7"/>
      <c r="CN210" s="7"/>
      <c r="CO210" s="7"/>
      <c r="CP210" s="7"/>
      <c r="CQ210" s="7"/>
      <c r="CR210" s="7"/>
      <c r="CS210" s="7"/>
      <c r="CT210" s="7"/>
      <c r="CU210" s="7"/>
      <c r="CV210" s="7"/>
      <c r="CW210" s="7"/>
      <c r="CX210" s="7"/>
      <c r="CY210" s="7"/>
      <c r="CZ210" s="7"/>
      <c r="DA210" s="7"/>
      <c r="DB210" s="7"/>
      <c r="DC210" s="7"/>
      <c r="DD210" s="7"/>
      <c r="DE210" s="7"/>
      <c r="DF210" s="7"/>
      <c r="DG210" s="7"/>
      <c r="DH210" s="7"/>
      <c r="DI210" s="7"/>
      <c r="DJ210" s="7"/>
      <c r="DK210" s="7"/>
      <c r="DL210" s="7"/>
      <c r="DM210" s="7"/>
      <c r="DN210" s="7"/>
      <c r="DO210" s="7"/>
      <c r="DP210" s="7"/>
      <c r="DQ210" s="7"/>
      <c r="DR210" s="7"/>
      <c r="DS210" s="7"/>
      <c r="DT210" s="7"/>
      <c r="DU210" s="7"/>
      <c r="DV210" s="7"/>
      <c r="DW210" s="7"/>
      <c r="DX210" s="7"/>
      <c r="DY210" s="7"/>
      <c r="DZ210" s="7"/>
      <c r="EA210" s="7"/>
      <c r="EB210" s="7"/>
      <c r="EC210" s="7"/>
      <c r="ED210" s="7"/>
      <c r="EE210" s="7"/>
      <c r="EF210" s="7"/>
      <c r="EG210" s="7"/>
      <c r="EH210" s="7"/>
      <c r="EI210" s="7"/>
      <c r="EJ210" s="7"/>
      <c r="EK210" s="7"/>
      <c r="EL210" s="7"/>
      <c r="EM210" s="7"/>
      <c r="EN210" s="7"/>
      <c r="EO210" s="7"/>
      <c r="EP210" s="7"/>
      <c r="EQ210" s="7"/>
      <c r="ER210" s="7"/>
      <c r="ES210" s="7"/>
      <c r="ET210" s="7"/>
      <c r="EU210" s="7"/>
      <c r="EV210" s="7"/>
      <c r="EW210" s="7"/>
      <c r="EX210" s="7"/>
      <c r="EY210" s="7"/>
      <c r="EZ210" s="7"/>
      <c r="FA210" s="7"/>
      <c r="FB210" s="7"/>
      <c r="FC210" s="7"/>
      <c r="FD210" s="7"/>
      <c r="FE210" s="7"/>
      <c r="FF210" s="7"/>
      <c r="FG210" s="7"/>
      <c r="FH210" s="7"/>
      <c r="FI210" s="7"/>
      <c r="FJ210" s="7"/>
      <c r="FK210" s="7"/>
      <c r="FL210" s="7"/>
      <c r="FM210" s="7"/>
      <c r="FN210" s="7"/>
      <c r="FO210" s="7"/>
      <c r="FP210" s="7"/>
      <c r="FQ210" s="7"/>
      <c r="FR210" s="7"/>
      <c r="FS210" s="7"/>
      <c r="FT210" s="7"/>
      <c r="FU210" s="7"/>
      <c r="FV210" s="7"/>
      <c r="FW210" s="7"/>
      <c r="FX210" s="7"/>
      <c r="FY210" s="7"/>
      <c r="FZ210" s="7"/>
      <c r="GA210" s="7"/>
      <c r="GB210" s="7"/>
      <c r="GC210" s="7"/>
      <c r="GD210" s="7"/>
      <c r="GE210" s="7"/>
      <c r="GF210" s="7"/>
      <c r="GG210" s="7"/>
      <c r="GH210" s="7"/>
      <c r="GI210" s="7"/>
      <c r="GJ210" s="7"/>
      <c r="GK210" s="7"/>
      <c r="GL210" s="7"/>
      <c r="GM210" s="7"/>
      <c r="GN210" s="7"/>
      <c r="GO210" s="7"/>
      <c r="GP210" s="7"/>
      <c r="GQ210" s="7"/>
      <c r="GR210" s="7"/>
      <c r="GS210" s="7"/>
      <c r="GT210" s="7"/>
      <c r="GU210" s="7"/>
      <c r="GV210" s="7"/>
      <c r="GW210" s="7"/>
      <c r="GX210" s="7"/>
      <c r="GY210" s="7"/>
      <c r="GZ210" s="7"/>
      <c r="HA210" s="7"/>
      <c r="HB210" s="7"/>
      <c r="HC210" s="7"/>
      <c r="HD210" s="7"/>
      <c r="HE210" s="7"/>
      <c r="HF210" s="7"/>
      <c r="HG210" s="7"/>
      <c r="HH210" s="7"/>
      <c r="HI210" s="7"/>
      <c r="HJ210" s="7"/>
      <c r="HK210" s="7"/>
      <c r="HL210" s="7"/>
      <c r="HM210" s="7"/>
      <c r="HN210" s="7"/>
      <c r="HO210" s="7"/>
      <c r="HP210" s="7"/>
      <c r="HQ210" s="7"/>
      <c r="HR210" s="7"/>
      <c r="HS210" s="7"/>
      <c r="HT210" s="7"/>
      <c r="HU210" s="7"/>
      <c r="HV210" s="7"/>
      <c r="HW210" s="7"/>
      <c r="HX210" s="7"/>
      <c r="HY210" s="7"/>
      <c r="HZ210" s="7"/>
      <c r="IA210" s="7"/>
      <c r="IB210" s="7"/>
      <c r="IC210" s="7"/>
      <c r="ID210" s="7"/>
      <c r="IE210" s="7"/>
      <c r="IF210" s="7"/>
      <c r="IG210" s="7"/>
      <c r="IH210" s="7"/>
      <c r="II210" s="7"/>
      <c r="IJ210" s="7"/>
      <c r="IK210" s="7"/>
      <c r="IL210" s="7"/>
      <c r="IM210" s="7"/>
      <c r="IN210" s="7"/>
      <c r="IO210" s="7"/>
      <c r="IP210" s="7"/>
      <c r="IQ210" s="7"/>
      <c r="IR210" s="7"/>
    </row>
    <row r="211" spans="2:252" ht="12" customHeight="1" x14ac:dyDescent="0.2">
      <c r="B211" s="9" t="s">
        <v>18</v>
      </c>
      <c r="D211" s="168">
        <f>D198</f>
        <v>0</v>
      </c>
      <c r="E211" s="9"/>
      <c r="F211" s="9"/>
      <c r="G211" s="7"/>
      <c r="H211" s="7"/>
      <c r="I211" s="7"/>
      <c r="J211" s="7"/>
      <c r="K211" s="7"/>
      <c r="L211" s="7"/>
      <c r="M211" s="7"/>
      <c r="N211" s="7"/>
      <c r="O211" s="7"/>
      <c r="P211" s="7"/>
      <c r="Q211" s="7"/>
      <c r="R211" s="7"/>
      <c r="S211" s="7"/>
      <c r="T211" s="7"/>
      <c r="U211" s="7"/>
      <c r="V211" s="7"/>
      <c r="W211" s="7"/>
      <c r="X211" s="7"/>
      <c r="Y211" s="7"/>
      <c r="Z211" s="7"/>
      <c r="AA211" s="7"/>
      <c r="AB211" s="7"/>
      <c r="AC211" s="7"/>
      <c r="AD211" s="7"/>
      <c r="AE211" s="7"/>
      <c r="AF211" s="7"/>
      <c r="AG211" s="7"/>
      <c r="AH211" s="7"/>
      <c r="AI211" s="7"/>
      <c r="AJ211" s="7"/>
      <c r="AK211" s="7"/>
      <c r="AL211" s="7"/>
      <c r="AM211" s="7"/>
      <c r="AN211" s="7"/>
      <c r="AO211" s="7"/>
      <c r="AP211" s="7"/>
      <c r="AQ211" s="7"/>
      <c r="AR211" s="7"/>
      <c r="AS211" s="7"/>
      <c r="AT211" s="7"/>
      <c r="AU211" s="7"/>
      <c r="AV211" s="7"/>
      <c r="AW211" s="7"/>
      <c r="AX211" s="7"/>
      <c r="AY211" s="7"/>
      <c r="AZ211" s="7"/>
      <c r="BA211" s="7"/>
      <c r="BB211" s="7"/>
      <c r="BC211" s="7"/>
      <c r="BD211" s="7"/>
      <c r="BE211" s="7"/>
      <c r="BF211" s="7"/>
      <c r="BG211" s="7"/>
      <c r="BH211" s="7"/>
      <c r="BI211" s="7"/>
      <c r="BJ211" s="7"/>
      <c r="BK211" s="7"/>
      <c r="BL211" s="7"/>
      <c r="BM211" s="7"/>
      <c r="BN211" s="7"/>
      <c r="BO211" s="7"/>
      <c r="BP211" s="7"/>
      <c r="BQ211" s="7"/>
      <c r="BR211" s="7"/>
      <c r="BS211" s="7"/>
      <c r="BT211" s="7"/>
      <c r="BU211" s="7"/>
      <c r="BV211" s="7"/>
      <c r="BW211" s="7"/>
      <c r="BX211" s="7"/>
      <c r="BY211" s="7"/>
      <c r="BZ211" s="7"/>
      <c r="CA211" s="7"/>
      <c r="CB211" s="7"/>
      <c r="CC211" s="7"/>
      <c r="CD211" s="7"/>
      <c r="CE211" s="7"/>
      <c r="CF211" s="7"/>
      <c r="CG211" s="7"/>
      <c r="CH211" s="7"/>
      <c r="CI211" s="7"/>
      <c r="CJ211" s="7"/>
      <c r="CK211" s="7"/>
      <c r="CL211" s="7"/>
      <c r="CM211" s="7"/>
      <c r="CN211" s="7"/>
      <c r="CO211" s="7"/>
      <c r="CP211" s="7"/>
      <c r="CQ211" s="7"/>
      <c r="CR211" s="7"/>
      <c r="CS211" s="7"/>
      <c r="CT211" s="7"/>
      <c r="CU211" s="7"/>
      <c r="CV211" s="7"/>
      <c r="CW211" s="7"/>
      <c r="CX211" s="7"/>
      <c r="CY211" s="7"/>
      <c r="CZ211" s="7"/>
      <c r="DA211" s="7"/>
      <c r="DB211" s="7"/>
      <c r="DC211" s="7"/>
      <c r="DD211" s="7"/>
      <c r="DE211" s="7"/>
      <c r="DF211" s="7"/>
      <c r="DG211" s="7"/>
      <c r="DH211" s="7"/>
      <c r="DI211" s="7"/>
      <c r="DJ211" s="7"/>
      <c r="DK211" s="7"/>
      <c r="DL211" s="7"/>
      <c r="DM211" s="7"/>
      <c r="DN211" s="7"/>
      <c r="DO211" s="7"/>
      <c r="DP211" s="7"/>
      <c r="DQ211" s="7"/>
      <c r="DR211" s="7"/>
      <c r="DS211" s="7"/>
      <c r="DT211" s="7"/>
      <c r="DU211" s="7"/>
      <c r="DV211" s="7"/>
      <c r="DW211" s="7"/>
      <c r="DX211" s="7"/>
      <c r="DY211" s="7"/>
      <c r="DZ211" s="7"/>
      <c r="EA211" s="7"/>
      <c r="EB211" s="7"/>
      <c r="EC211" s="7"/>
      <c r="ED211" s="7"/>
      <c r="EE211" s="7"/>
      <c r="EF211" s="7"/>
      <c r="EG211" s="7"/>
      <c r="EH211" s="7"/>
      <c r="EI211" s="7"/>
      <c r="EJ211" s="7"/>
      <c r="EK211" s="7"/>
      <c r="EL211" s="7"/>
      <c r="EM211" s="7"/>
      <c r="EN211" s="7"/>
      <c r="EO211" s="7"/>
      <c r="EP211" s="7"/>
      <c r="EQ211" s="7"/>
      <c r="ER211" s="7"/>
      <c r="ES211" s="7"/>
      <c r="ET211" s="7"/>
      <c r="EU211" s="7"/>
      <c r="EV211" s="7"/>
      <c r="EW211" s="7"/>
      <c r="EX211" s="7"/>
      <c r="EY211" s="7"/>
      <c r="EZ211" s="7"/>
      <c r="FA211" s="7"/>
      <c r="FB211" s="7"/>
      <c r="FC211" s="7"/>
      <c r="FD211" s="7"/>
      <c r="FE211" s="7"/>
      <c r="FF211" s="7"/>
      <c r="FG211" s="7"/>
      <c r="FH211" s="7"/>
      <c r="FI211" s="7"/>
      <c r="FJ211" s="7"/>
      <c r="FK211" s="7"/>
      <c r="FL211" s="7"/>
      <c r="FM211" s="7"/>
      <c r="FN211" s="7"/>
      <c r="FO211" s="7"/>
      <c r="FP211" s="7"/>
      <c r="FQ211" s="7"/>
      <c r="FR211" s="7"/>
      <c r="FS211" s="7"/>
      <c r="FT211" s="7"/>
      <c r="FU211" s="7"/>
      <c r="FV211" s="7"/>
      <c r="FW211" s="7"/>
      <c r="FX211" s="7"/>
      <c r="FY211" s="7"/>
      <c r="FZ211" s="7"/>
      <c r="GA211" s="7"/>
      <c r="GB211" s="7"/>
      <c r="GC211" s="7"/>
      <c r="GD211" s="7"/>
      <c r="GE211" s="7"/>
      <c r="GF211" s="7"/>
      <c r="GG211" s="7"/>
      <c r="GH211" s="7"/>
      <c r="GI211" s="7"/>
      <c r="GJ211" s="7"/>
      <c r="GK211" s="7"/>
      <c r="GL211" s="7"/>
      <c r="GM211" s="7"/>
      <c r="GN211" s="7"/>
      <c r="GO211" s="7"/>
      <c r="GP211" s="7"/>
      <c r="GQ211" s="7"/>
      <c r="GR211" s="7"/>
      <c r="GS211" s="7"/>
      <c r="GT211" s="7"/>
      <c r="GU211" s="7"/>
      <c r="GV211" s="7"/>
      <c r="GW211" s="7"/>
      <c r="GX211" s="7"/>
      <c r="GY211" s="7"/>
      <c r="GZ211" s="7"/>
      <c r="HA211" s="7"/>
      <c r="HB211" s="7"/>
      <c r="HC211" s="7"/>
      <c r="HD211" s="7"/>
      <c r="HE211" s="7"/>
      <c r="HF211" s="7"/>
      <c r="HG211" s="7"/>
      <c r="HH211" s="7"/>
      <c r="HI211" s="7"/>
      <c r="HJ211" s="7"/>
      <c r="HK211" s="7"/>
      <c r="HL211" s="7"/>
      <c r="HM211" s="7"/>
      <c r="HN211" s="7"/>
      <c r="HO211" s="7"/>
      <c r="HP211" s="7"/>
      <c r="HQ211" s="7"/>
      <c r="HR211" s="7"/>
      <c r="HS211" s="7"/>
      <c r="HT211" s="7"/>
      <c r="HU211" s="7"/>
      <c r="HV211" s="7"/>
      <c r="HW211" s="7"/>
      <c r="HX211" s="7"/>
      <c r="HY211" s="7"/>
      <c r="HZ211" s="7"/>
      <c r="IA211" s="7"/>
      <c r="IB211" s="7"/>
      <c r="IC211" s="7"/>
      <c r="ID211" s="7"/>
      <c r="IE211" s="7"/>
      <c r="IF211" s="7"/>
      <c r="IG211" s="7"/>
      <c r="IH211" s="7"/>
      <c r="II211" s="7"/>
      <c r="IJ211" s="7"/>
      <c r="IK211" s="7"/>
      <c r="IL211" s="7"/>
      <c r="IM211" s="7"/>
      <c r="IN211" s="7"/>
      <c r="IO211" s="7"/>
      <c r="IP211" s="7"/>
      <c r="IQ211" s="7"/>
      <c r="IR211" s="7"/>
    </row>
    <row r="212" spans="2:252" ht="12" customHeight="1" x14ac:dyDescent="0.2">
      <c r="B212" s="9" t="s">
        <v>34</v>
      </c>
      <c r="D212" s="168">
        <f>D199+D200</f>
        <v>0</v>
      </c>
      <c r="E212" s="9"/>
      <c r="F212" s="9"/>
      <c r="G212" s="7"/>
      <c r="H212" s="7"/>
      <c r="I212" s="7"/>
      <c r="J212" s="7"/>
      <c r="K212" s="7"/>
      <c r="L212" s="7"/>
      <c r="M212" s="7"/>
      <c r="N212" s="7"/>
      <c r="O212" s="7"/>
      <c r="P212" s="7"/>
      <c r="Q212" s="7"/>
      <c r="R212" s="7"/>
      <c r="S212" s="7"/>
      <c r="T212" s="7"/>
      <c r="U212" s="7"/>
      <c r="V212" s="7"/>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c r="BA212" s="7"/>
      <c r="BB212" s="7"/>
      <c r="BC212" s="7"/>
      <c r="BD212" s="7"/>
      <c r="BE212" s="7"/>
      <c r="BF212" s="7"/>
      <c r="BG212" s="7"/>
      <c r="BH212" s="7"/>
      <c r="BI212" s="7"/>
      <c r="BJ212" s="7"/>
      <c r="BK212" s="7"/>
      <c r="BL212" s="7"/>
      <c r="BM212" s="7"/>
      <c r="BN212" s="7"/>
      <c r="BO212" s="7"/>
      <c r="BP212" s="7"/>
      <c r="BQ212" s="7"/>
      <c r="BR212" s="7"/>
      <c r="BS212" s="7"/>
      <c r="BT212" s="7"/>
      <c r="BU212" s="7"/>
      <c r="BV212" s="7"/>
      <c r="BW212" s="7"/>
      <c r="BX212" s="7"/>
      <c r="BY212" s="7"/>
      <c r="BZ212" s="7"/>
      <c r="CA212" s="7"/>
      <c r="CB212" s="7"/>
      <c r="CC212" s="7"/>
      <c r="CD212" s="7"/>
      <c r="CE212" s="7"/>
      <c r="CF212" s="7"/>
      <c r="CG212" s="7"/>
      <c r="CH212" s="7"/>
      <c r="CI212" s="7"/>
      <c r="CJ212" s="7"/>
      <c r="CK212" s="7"/>
      <c r="CL212" s="7"/>
      <c r="CM212" s="7"/>
      <c r="CN212" s="7"/>
      <c r="CO212" s="7"/>
      <c r="CP212" s="7"/>
      <c r="CQ212" s="7"/>
      <c r="CR212" s="7"/>
      <c r="CS212" s="7"/>
      <c r="CT212" s="7"/>
      <c r="CU212" s="7"/>
      <c r="CV212" s="7"/>
      <c r="CW212" s="7"/>
      <c r="CX212" s="7"/>
      <c r="CY212" s="7"/>
      <c r="CZ212" s="7"/>
      <c r="DA212" s="7"/>
      <c r="DB212" s="7"/>
      <c r="DC212" s="7"/>
      <c r="DD212" s="7"/>
      <c r="DE212" s="7"/>
      <c r="DF212" s="7"/>
      <c r="DG212" s="7"/>
      <c r="DH212" s="7"/>
      <c r="DI212" s="7"/>
      <c r="DJ212" s="7"/>
      <c r="DK212" s="7"/>
      <c r="DL212" s="7"/>
      <c r="DM212" s="7"/>
      <c r="DN212" s="7"/>
      <c r="DO212" s="7"/>
      <c r="DP212" s="7"/>
      <c r="DQ212" s="7"/>
      <c r="DR212" s="7"/>
      <c r="DS212" s="7"/>
      <c r="DT212" s="7"/>
      <c r="DU212" s="7"/>
      <c r="DV212" s="7"/>
      <c r="DW212" s="7"/>
      <c r="DX212" s="7"/>
      <c r="DY212" s="7"/>
      <c r="DZ212" s="7"/>
      <c r="EA212" s="7"/>
      <c r="EB212" s="7"/>
      <c r="EC212" s="7"/>
      <c r="ED212" s="7"/>
      <c r="EE212" s="7"/>
      <c r="EF212" s="7"/>
      <c r="EG212" s="7"/>
      <c r="EH212" s="7"/>
      <c r="EI212" s="7"/>
      <c r="EJ212" s="7"/>
      <c r="EK212" s="7"/>
      <c r="EL212" s="7"/>
      <c r="EM212" s="7"/>
      <c r="EN212" s="7"/>
      <c r="EO212" s="7"/>
      <c r="EP212" s="7"/>
      <c r="EQ212" s="7"/>
      <c r="ER212" s="7"/>
      <c r="ES212" s="7"/>
      <c r="ET212" s="7"/>
      <c r="EU212" s="7"/>
      <c r="EV212" s="7"/>
      <c r="EW212" s="7"/>
      <c r="EX212" s="7"/>
      <c r="EY212" s="7"/>
      <c r="EZ212" s="7"/>
      <c r="FA212" s="7"/>
      <c r="FB212" s="7"/>
      <c r="FC212" s="7"/>
      <c r="FD212" s="7"/>
      <c r="FE212" s="7"/>
      <c r="FF212" s="7"/>
      <c r="FG212" s="7"/>
      <c r="FH212" s="7"/>
      <c r="FI212" s="7"/>
      <c r="FJ212" s="7"/>
      <c r="FK212" s="7"/>
      <c r="FL212" s="7"/>
      <c r="FM212" s="7"/>
      <c r="FN212" s="7"/>
      <c r="FO212" s="7"/>
      <c r="FP212" s="7"/>
      <c r="FQ212" s="7"/>
      <c r="FR212" s="7"/>
      <c r="FS212" s="7"/>
      <c r="FT212" s="7"/>
      <c r="FU212" s="7"/>
      <c r="FV212" s="7"/>
      <c r="FW212" s="7"/>
      <c r="FX212" s="7"/>
      <c r="FY212" s="7"/>
      <c r="FZ212" s="7"/>
      <c r="GA212" s="7"/>
      <c r="GB212" s="7"/>
      <c r="GC212" s="7"/>
      <c r="GD212" s="7"/>
      <c r="GE212" s="7"/>
      <c r="GF212" s="7"/>
      <c r="GG212" s="7"/>
      <c r="GH212" s="7"/>
      <c r="GI212" s="7"/>
      <c r="GJ212" s="7"/>
      <c r="GK212" s="7"/>
      <c r="GL212" s="7"/>
      <c r="GM212" s="7"/>
      <c r="GN212" s="7"/>
      <c r="GO212" s="7"/>
      <c r="GP212" s="7"/>
      <c r="GQ212" s="7"/>
      <c r="GR212" s="7"/>
      <c r="GS212" s="7"/>
      <c r="GT212" s="7"/>
      <c r="GU212" s="7"/>
      <c r="GV212" s="7"/>
      <c r="GW212" s="7"/>
      <c r="GX212" s="7"/>
      <c r="GY212" s="7"/>
      <c r="GZ212" s="7"/>
      <c r="HA212" s="7"/>
      <c r="HB212" s="7"/>
      <c r="HC212" s="7"/>
      <c r="HD212" s="7"/>
      <c r="HE212" s="7"/>
      <c r="HF212" s="7"/>
      <c r="HG212" s="7"/>
      <c r="HH212" s="7"/>
      <c r="HI212" s="7"/>
      <c r="HJ212" s="7"/>
      <c r="HK212" s="7"/>
      <c r="HL212" s="7"/>
      <c r="HM212" s="7"/>
      <c r="HN212" s="7"/>
      <c r="HO212" s="7"/>
      <c r="HP212" s="7"/>
      <c r="HQ212" s="7"/>
      <c r="HR212" s="7"/>
      <c r="HS212" s="7"/>
      <c r="HT212" s="7"/>
      <c r="HU212" s="7"/>
      <c r="HV212" s="7"/>
      <c r="HW212" s="7"/>
      <c r="HX212" s="7"/>
      <c r="HY212" s="7"/>
      <c r="HZ212" s="7"/>
      <c r="IA212" s="7"/>
      <c r="IB212" s="7"/>
      <c r="IC212" s="7"/>
      <c r="ID212" s="7"/>
      <c r="IE212" s="7"/>
      <c r="IF212" s="7"/>
      <c r="IG212" s="7"/>
      <c r="IH212" s="7"/>
      <c r="II212" s="7"/>
      <c r="IJ212" s="7"/>
      <c r="IK212" s="7"/>
      <c r="IL212" s="7"/>
      <c r="IM212" s="7"/>
      <c r="IN212" s="7"/>
      <c r="IO212" s="7"/>
      <c r="IP212" s="7"/>
      <c r="IQ212" s="7"/>
      <c r="IR212" s="7"/>
    </row>
    <row r="213" spans="2:252" ht="12" customHeight="1" x14ac:dyDescent="0.2">
      <c r="B213" s="9" t="s">
        <v>35</v>
      </c>
      <c r="D213" s="168">
        <f>SUM(D206:D212)</f>
        <v>0</v>
      </c>
      <c r="E213" s="9"/>
      <c r="F213" s="9"/>
      <c r="G213" s="7"/>
      <c r="H213" s="7"/>
      <c r="I213" s="7"/>
      <c r="J213" s="7"/>
      <c r="K213" s="7"/>
      <c r="L213" s="7"/>
      <c r="M213" s="7"/>
      <c r="N213" s="7"/>
      <c r="O213" s="7"/>
      <c r="P213" s="7"/>
      <c r="Q213" s="7"/>
      <c r="R213" s="7"/>
      <c r="S213" s="7"/>
      <c r="T213" s="7"/>
      <c r="U213" s="7"/>
      <c r="V213" s="7"/>
      <c r="W213" s="7"/>
      <c r="X213" s="7"/>
      <c r="Y213" s="7"/>
      <c r="Z213" s="7"/>
      <c r="AA213" s="7"/>
      <c r="AB213" s="7"/>
      <c r="AC213" s="7"/>
      <c r="AD213" s="7"/>
      <c r="AE213" s="7"/>
      <c r="AF213" s="7"/>
      <c r="AG213" s="7"/>
      <c r="AH213" s="7"/>
      <c r="AI213" s="7"/>
      <c r="AJ213" s="7"/>
      <c r="AK213" s="7"/>
      <c r="AL213" s="7"/>
      <c r="AM213" s="7"/>
      <c r="AN213" s="7"/>
      <c r="AO213" s="7"/>
      <c r="AP213" s="7"/>
      <c r="AQ213" s="7"/>
      <c r="AR213" s="7"/>
      <c r="AS213" s="7"/>
      <c r="AT213" s="7"/>
      <c r="AU213" s="7"/>
      <c r="AV213" s="7"/>
      <c r="AW213" s="7"/>
      <c r="AX213" s="7"/>
      <c r="AY213" s="7"/>
      <c r="AZ213" s="7"/>
      <c r="BA213" s="7"/>
      <c r="BB213" s="7"/>
      <c r="BC213" s="7"/>
      <c r="BD213" s="7"/>
      <c r="BE213" s="7"/>
      <c r="BF213" s="7"/>
      <c r="BG213" s="7"/>
      <c r="BH213" s="7"/>
      <c r="BI213" s="7"/>
      <c r="BJ213" s="7"/>
      <c r="BK213" s="7"/>
      <c r="BL213" s="7"/>
      <c r="BM213" s="7"/>
      <c r="BN213" s="7"/>
      <c r="BO213" s="7"/>
      <c r="BP213" s="7"/>
      <c r="BQ213" s="7"/>
      <c r="BR213" s="7"/>
      <c r="BS213" s="7"/>
      <c r="BT213" s="7"/>
      <c r="BU213" s="7"/>
      <c r="BV213" s="7"/>
      <c r="BW213" s="7"/>
      <c r="BX213" s="7"/>
      <c r="BY213" s="7"/>
      <c r="BZ213" s="7"/>
      <c r="CA213" s="7"/>
      <c r="CB213" s="7"/>
      <c r="CC213" s="7"/>
      <c r="CD213" s="7"/>
      <c r="CE213" s="7"/>
      <c r="CF213" s="7"/>
      <c r="CG213" s="7"/>
      <c r="CH213" s="7"/>
      <c r="CI213" s="7"/>
      <c r="CJ213" s="7"/>
      <c r="CK213" s="7"/>
      <c r="CL213" s="7"/>
      <c r="CM213" s="7"/>
      <c r="CN213" s="7"/>
      <c r="CO213" s="7"/>
      <c r="CP213" s="7"/>
      <c r="CQ213" s="7"/>
      <c r="CR213" s="7"/>
      <c r="CS213" s="7"/>
      <c r="CT213" s="7"/>
      <c r="CU213" s="7"/>
      <c r="CV213" s="7"/>
      <c r="CW213" s="7"/>
      <c r="CX213" s="7"/>
      <c r="CY213" s="7"/>
      <c r="CZ213" s="7"/>
      <c r="DA213" s="7"/>
      <c r="DB213" s="7"/>
      <c r="DC213" s="7"/>
      <c r="DD213" s="7"/>
      <c r="DE213" s="7"/>
      <c r="DF213" s="7"/>
      <c r="DG213" s="7"/>
      <c r="DH213" s="7"/>
      <c r="DI213" s="7"/>
      <c r="DJ213" s="7"/>
      <c r="DK213" s="7"/>
      <c r="DL213" s="7"/>
      <c r="DM213" s="7"/>
      <c r="DN213" s="7"/>
      <c r="DO213" s="7"/>
      <c r="DP213" s="7"/>
      <c r="DQ213" s="7"/>
      <c r="DR213" s="7"/>
      <c r="DS213" s="7"/>
      <c r="DT213" s="7"/>
      <c r="DU213" s="7"/>
      <c r="DV213" s="7"/>
      <c r="DW213" s="7"/>
      <c r="DX213" s="7"/>
      <c r="DY213" s="7"/>
      <c r="DZ213" s="7"/>
      <c r="EA213" s="7"/>
      <c r="EB213" s="7"/>
      <c r="EC213" s="7"/>
      <c r="ED213" s="7"/>
      <c r="EE213" s="7"/>
      <c r="EF213" s="7"/>
      <c r="EG213" s="7"/>
      <c r="EH213" s="7"/>
      <c r="EI213" s="7"/>
      <c r="EJ213" s="7"/>
      <c r="EK213" s="7"/>
      <c r="EL213" s="7"/>
      <c r="EM213" s="7"/>
      <c r="EN213" s="7"/>
      <c r="EO213" s="7"/>
      <c r="EP213" s="7"/>
      <c r="EQ213" s="7"/>
      <c r="ER213" s="7"/>
      <c r="ES213" s="7"/>
      <c r="ET213" s="7"/>
      <c r="EU213" s="7"/>
      <c r="EV213" s="7"/>
      <c r="EW213" s="7"/>
      <c r="EX213" s="7"/>
      <c r="EY213" s="7"/>
      <c r="EZ213" s="7"/>
      <c r="FA213" s="7"/>
      <c r="FB213" s="7"/>
      <c r="FC213" s="7"/>
      <c r="FD213" s="7"/>
      <c r="FE213" s="7"/>
      <c r="FF213" s="7"/>
      <c r="FG213" s="7"/>
      <c r="FH213" s="7"/>
      <c r="FI213" s="7"/>
      <c r="FJ213" s="7"/>
      <c r="FK213" s="7"/>
      <c r="FL213" s="7"/>
      <c r="FM213" s="7"/>
      <c r="FN213" s="7"/>
      <c r="FO213" s="7"/>
      <c r="FP213" s="7"/>
      <c r="FQ213" s="7"/>
      <c r="FR213" s="7"/>
      <c r="FS213" s="7"/>
      <c r="FT213" s="7"/>
      <c r="FU213" s="7"/>
      <c r="FV213" s="7"/>
      <c r="FW213" s="7"/>
      <c r="FX213" s="7"/>
      <c r="FY213" s="7"/>
      <c r="FZ213" s="7"/>
      <c r="GA213" s="7"/>
      <c r="GB213" s="7"/>
      <c r="GC213" s="7"/>
      <c r="GD213" s="7"/>
      <c r="GE213" s="7"/>
      <c r="GF213" s="7"/>
      <c r="GG213" s="7"/>
      <c r="GH213" s="7"/>
      <c r="GI213" s="7"/>
      <c r="GJ213" s="7"/>
      <c r="GK213" s="7"/>
      <c r="GL213" s="7"/>
      <c r="GM213" s="7"/>
      <c r="GN213" s="7"/>
      <c r="GO213" s="7"/>
      <c r="GP213" s="7"/>
      <c r="GQ213" s="7"/>
      <c r="GR213" s="7"/>
      <c r="GS213" s="7"/>
      <c r="GT213" s="7"/>
      <c r="GU213" s="7"/>
      <c r="GV213" s="7"/>
      <c r="GW213" s="7"/>
      <c r="GX213" s="7"/>
      <c r="GY213" s="7"/>
      <c r="GZ213" s="7"/>
      <c r="HA213" s="7"/>
      <c r="HB213" s="7"/>
      <c r="HC213" s="7"/>
      <c r="HD213" s="7"/>
      <c r="HE213" s="7"/>
      <c r="HF213" s="7"/>
      <c r="HG213" s="7"/>
      <c r="HH213" s="7"/>
      <c r="HI213" s="7"/>
      <c r="HJ213" s="7"/>
      <c r="HK213" s="7"/>
      <c r="HL213" s="7"/>
      <c r="HM213" s="7"/>
      <c r="HN213" s="7"/>
      <c r="HO213" s="7"/>
      <c r="HP213" s="7"/>
      <c r="HQ213" s="7"/>
      <c r="HR213" s="7"/>
      <c r="HS213" s="7"/>
      <c r="HT213" s="7"/>
      <c r="HU213" s="7"/>
      <c r="HV213" s="7"/>
      <c r="HW213" s="7"/>
      <c r="HX213" s="7"/>
      <c r="HY213" s="7"/>
      <c r="HZ213" s="7"/>
      <c r="IA213" s="7"/>
      <c r="IB213" s="7"/>
      <c r="IC213" s="7"/>
      <c r="ID213" s="7"/>
      <c r="IE213" s="7"/>
      <c r="IF213" s="7"/>
      <c r="IG213" s="7"/>
      <c r="IH213" s="7"/>
      <c r="II213" s="7"/>
      <c r="IJ213" s="7"/>
      <c r="IK213" s="7"/>
      <c r="IL213" s="7"/>
      <c r="IM213" s="7"/>
      <c r="IN213" s="7"/>
      <c r="IO213" s="7"/>
      <c r="IP213" s="7"/>
      <c r="IQ213" s="7"/>
      <c r="IR213" s="7"/>
    </row>
    <row r="214" spans="2:252" ht="18" customHeight="1" x14ac:dyDescent="0.2">
      <c r="B214" s="34" t="s">
        <v>37</v>
      </c>
      <c r="D214" s="170"/>
      <c r="E214" s="9"/>
      <c r="F214" s="9"/>
      <c r="G214" s="7"/>
      <c r="H214" s="7"/>
      <c r="I214" s="7"/>
      <c r="J214" s="7"/>
      <c r="K214" s="7"/>
      <c r="L214" s="7"/>
      <c r="M214" s="7"/>
      <c r="N214" s="7"/>
      <c r="O214" s="7"/>
      <c r="P214" s="7"/>
      <c r="Q214" s="7"/>
      <c r="R214" s="7"/>
      <c r="S214" s="7"/>
      <c r="T214" s="7"/>
      <c r="U214" s="7"/>
      <c r="V214" s="7"/>
      <c r="W214" s="7"/>
      <c r="X214" s="7"/>
      <c r="Y214" s="7"/>
      <c r="Z214" s="7"/>
      <c r="AA214" s="7"/>
      <c r="AB214" s="7"/>
      <c r="AC214" s="7"/>
      <c r="AD214" s="7"/>
      <c r="AE214" s="7"/>
      <c r="AF214" s="7"/>
      <c r="AG214" s="7"/>
      <c r="AH214" s="7"/>
      <c r="AI214" s="7"/>
      <c r="AJ214" s="7"/>
      <c r="AK214" s="7"/>
      <c r="AL214" s="7"/>
      <c r="AM214" s="7"/>
      <c r="AN214" s="7"/>
      <c r="AO214" s="7"/>
      <c r="AP214" s="7"/>
      <c r="AQ214" s="7"/>
      <c r="AR214" s="7"/>
      <c r="AS214" s="7"/>
      <c r="AT214" s="7"/>
      <c r="AU214" s="7"/>
      <c r="AV214" s="7"/>
      <c r="AW214" s="7"/>
      <c r="AX214" s="7"/>
      <c r="AY214" s="7"/>
      <c r="AZ214" s="7"/>
      <c r="BA214" s="7"/>
      <c r="BB214" s="7"/>
      <c r="BC214" s="7"/>
      <c r="BD214" s="7"/>
      <c r="BE214" s="7"/>
      <c r="BF214" s="7"/>
      <c r="BG214" s="7"/>
      <c r="BH214" s="7"/>
      <c r="BI214" s="7"/>
      <c r="BJ214" s="7"/>
      <c r="BK214" s="7"/>
      <c r="BL214" s="7"/>
      <c r="BM214" s="7"/>
      <c r="BN214" s="7"/>
      <c r="BO214" s="7"/>
      <c r="BP214" s="7"/>
      <c r="BQ214" s="7"/>
      <c r="BR214" s="7"/>
      <c r="BS214" s="7"/>
      <c r="BT214" s="7"/>
      <c r="BU214" s="7"/>
      <c r="BV214" s="7"/>
      <c r="BW214" s="7"/>
      <c r="BX214" s="7"/>
      <c r="BY214" s="7"/>
      <c r="BZ214" s="7"/>
      <c r="CA214" s="7"/>
      <c r="CB214" s="7"/>
      <c r="CC214" s="7"/>
      <c r="CD214" s="7"/>
      <c r="CE214" s="7"/>
      <c r="CF214" s="7"/>
      <c r="CG214" s="7"/>
      <c r="CH214" s="7"/>
      <c r="CI214" s="7"/>
      <c r="CJ214" s="7"/>
      <c r="CK214" s="7"/>
      <c r="CL214" s="7"/>
      <c r="CM214" s="7"/>
      <c r="CN214" s="7"/>
      <c r="CO214" s="7"/>
      <c r="CP214" s="7"/>
      <c r="CQ214" s="7"/>
      <c r="CR214" s="7"/>
      <c r="CS214" s="7"/>
      <c r="CT214" s="7"/>
      <c r="CU214" s="7"/>
      <c r="CV214" s="7"/>
      <c r="CW214" s="7"/>
      <c r="CX214" s="7"/>
      <c r="CY214" s="7"/>
      <c r="CZ214" s="7"/>
      <c r="DA214" s="7"/>
      <c r="DB214" s="7"/>
      <c r="DC214" s="7"/>
      <c r="DD214" s="7"/>
      <c r="DE214" s="7"/>
      <c r="DF214" s="7"/>
      <c r="DG214" s="7"/>
      <c r="DH214" s="7"/>
      <c r="DI214" s="7"/>
      <c r="DJ214" s="7"/>
      <c r="DK214" s="7"/>
      <c r="DL214" s="7"/>
      <c r="DM214" s="7"/>
      <c r="DN214" s="7"/>
      <c r="DO214" s="7"/>
      <c r="DP214" s="7"/>
      <c r="DQ214" s="7"/>
      <c r="DR214" s="7"/>
      <c r="DS214" s="7"/>
      <c r="DT214" s="7"/>
      <c r="DU214" s="7"/>
      <c r="DV214" s="7"/>
      <c r="DW214" s="7"/>
      <c r="DX214" s="7"/>
      <c r="DY214" s="7"/>
      <c r="DZ214" s="7"/>
      <c r="EA214" s="7"/>
      <c r="EB214" s="7"/>
      <c r="EC214" s="7"/>
      <c r="ED214" s="7"/>
      <c r="EE214" s="7"/>
      <c r="EF214" s="7"/>
      <c r="EG214" s="7"/>
      <c r="EH214" s="7"/>
      <c r="EI214" s="7"/>
      <c r="EJ214" s="7"/>
      <c r="EK214" s="7"/>
      <c r="EL214" s="7"/>
      <c r="EM214" s="7"/>
      <c r="EN214" s="7"/>
      <c r="EO214" s="7"/>
      <c r="EP214" s="7"/>
      <c r="EQ214" s="7"/>
      <c r="ER214" s="7"/>
      <c r="ES214" s="7"/>
      <c r="ET214" s="7"/>
      <c r="EU214" s="7"/>
      <c r="EV214" s="7"/>
      <c r="EW214" s="7"/>
      <c r="EX214" s="7"/>
      <c r="EY214" s="7"/>
      <c r="EZ214" s="7"/>
      <c r="FA214" s="7"/>
      <c r="FB214" s="7"/>
      <c r="FC214" s="7"/>
      <c r="FD214" s="7"/>
      <c r="FE214" s="7"/>
      <c r="FF214" s="7"/>
      <c r="FG214" s="7"/>
      <c r="FH214" s="7"/>
      <c r="FI214" s="7"/>
      <c r="FJ214" s="7"/>
      <c r="FK214" s="7"/>
      <c r="FL214" s="7"/>
      <c r="FM214" s="7"/>
      <c r="FN214" s="7"/>
      <c r="FO214" s="7"/>
      <c r="FP214" s="7"/>
      <c r="FQ214" s="7"/>
      <c r="FR214" s="7"/>
      <c r="FS214" s="7"/>
      <c r="FT214" s="7"/>
      <c r="FU214" s="7"/>
      <c r="FV214" s="7"/>
      <c r="FW214" s="7"/>
      <c r="FX214" s="7"/>
      <c r="FY214" s="7"/>
      <c r="FZ214" s="7"/>
      <c r="GA214" s="7"/>
      <c r="GB214" s="7"/>
      <c r="GC214" s="7"/>
      <c r="GD214" s="7"/>
      <c r="GE214" s="7"/>
      <c r="GF214" s="7"/>
      <c r="GG214" s="7"/>
      <c r="GH214" s="7"/>
      <c r="GI214" s="7"/>
      <c r="GJ214" s="7"/>
      <c r="GK214" s="7"/>
      <c r="GL214" s="7"/>
      <c r="GM214" s="7"/>
      <c r="GN214" s="7"/>
      <c r="GO214" s="7"/>
      <c r="GP214" s="7"/>
      <c r="GQ214" s="7"/>
      <c r="GR214" s="7"/>
      <c r="GS214" s="7"/>
      <c r="GT214" s="7"/>
      <c r="GU214" s="7"/>
      <c r="GV214" s="7"/>
      <c r="GW214" s="7"/>
      <c r="GX214" s="7"/>
      <c r="GY214" s="7"/>
      <c r="GZ214" s="7"/>
      <c r="HA214" s="7"/>
      <c r="HB214" s="7"/>
      <c r="HC214" s="7"/>
      <c r="HD214" s="7"/>
      <c r="HE214" s="7"/>
      <c r="HF214" s="7"/>
      <c r="HG214" s="7"/>
      <c r="HH214" s="7"/>
      <c r="HI214" s="7"/>
      <c r="HJ214" s="7"/>
      <c r="HK214" s="7"/>
      <c r="HL214" s="7"/>
      <c r="HM214" s="7"/>
      <c r="HN214" s="7"/>
      <c r="HO214" s="7"/>
      <c r="HP214" s="7"/>
      <c r="HQ214" s="7"/>
      <c r="HR214" s="7"/>
      <c r="HS214" s="7"/>
      <c r="HT214" s="7"/>
      <c r="HU214" s="7"/>
      <c r="HV214" s="7"/>
      <c r="HW214" s="7"/>
      <c r="HX214" s="7"/>
      <c r="HY214" s="7"/>
      <c r="HZ214" s="7"/>
      <c r="IA214" s="7"/>
      <c r="IB214" s="7"/>
      <c r="IC214" s="7"/>
      <c r="ID214" s="7"/>
      <c r="IE214" s="7"/>
      <c r="IF214" s="7"/>
      <c r="IG214" s="7"/>
      <c r="IH214" s="7"/>
      <c r="II214" s="7"/>
      <c r="IJ214" s="7"/>
      <c r="IK214" s="7"/>
      <c r="IL214" s="7"/>
      <c r="IM214" s="7"/>
      <c r="IN214" s="7"/>
      <c r="IO214" s="7"/>
      <c r="IP214" s="7"/>
      <c r="IQ214" s="7"/>
      <c r="IR214" s="7"/>
    </row>
    <row r="215" spans="2:252" ht="12" customHeight="1" x14ac:dyDescent="0.2">
      <c r="B215" s="9" t="s">
        <v>52</v>
      </c>
      <c r="D215" s="168">
        <f>D170</f>
        <v>0</v>
      </c>
      <c r="E215" s="9"/>
      <c r="F215" s="35"/>
      <c r="G215" s="35"/>
      <c r="H215" s="35"/>
      <c r="I215" s="35"/>
      <c r="J215" s="35"/>
      <c r="K215" s="35"/>
      <c r="L215" s="35"/>
      <c r="M215" s="35"/>
      <c r="N215" s="35"/>
      <c r="O215" s="35"/>
      <c r="P215" s="35"/>
      <c r="Q215" s="35"/>
      <c r="R215" s="35"/>
      <c r="S215" s="35"/>
      <c r="T215" s="35"/>
      <c r="U215" s="7"/>
      <c r="V215" s="7"/>
      <c r="W215" s="7"/>
      <c r="X215" s="7"/>
      <c r="Y215" s="7"/>
      <c r="Z215" s="7"/>
      <c r="AA215" s="7"/>
      <c r="AB215" s="7"/>
      <c r="AC215" s="7"/>
      <c r="AD215" s="7"/>
      <c r="AE215" s="7"/>
      <c r="AF215" s="7"/>
      <c r="AG215" s="7"/>
      <c r="AH215" s="7"/>
      <c r="AI215" s="7"/>
      <c r="AJ215" s="7"/>
      <c r="AK215" s="7"/>
      <c r="AL215" s="7"/>
      <c r="AM215" s="7"/>
      <c r="AN215" s="7"/>
      <c r="AO215" s="7"/>
      <c r="AP215" s="7"/>
      <c r="AQ215" s="7"/>
      <c r="AR215" s="7"/>
      <c r="AS215" s="7"/>
      <c r="AT215" s="7"/>
      <c r="AU215" s="7"/>
      <c r="AV215" s="7"/>
      <c r="AW215" s="7"/>
      <c r="AX215" s="7"/>
      <c r="AY215" s="7"/>
      <c r="AZ215" s="7"/>
      <c r="BA215" s="7"/>
      <c r="BB215" s="7"/>
      <c r="BC215" s="7"/>
      <c r="BD215" s="7"/>
      <c r="BE215" s="7"/>
      <c r="BF215" s="7"/>
      <c r="BG215" s="7"/>
      <c r="BH215" s="7"/>
      <c r="BI215" s="7"/>
      <c r="BJ215" s="7"/>
      <c r="BK215" s="7"/>
      <c r="BL215" s="7"/>
      <c r="BM215" s="7"/>
      <c r="BN215" s="7"/>
      <c r="BO215" s="7"/>
      <c r="BP215" s="7"/>
      <c r="BQ215" s="7"/>
      <c r="BR215" s="7"/>
      <c r="BS215" s="7"/>
      <c r="BT215" s="7"/>
      <c r="BU215" s="7"/>
      <c r="BV215" s="7"/>
      <c r="BW215" s="7"/>
      <c r="BX215" s="7"/>
      <c r="BY215" s="7"/>
      <c r="BZ215" s="7"/>
      <c r="CA215" s="7"/>
      <c r="CB215" s="7"/>
      <c r="CC215" s="7"/>
      <c r="CD215" s="7"/>
      <c r="CE215" s="7"/>
      <c r="CF215" s="7"/>
      <c r="CG215" s="7"/>
      <c r="CH215" s="7"/>
      <c r="CI215" s="7"/>
      <c r="CJ215" s="7"/>
      <c r="CK215" s="7"/>
      <c r="CL215" s="7"/>
      <c r="CM215" s="7"/>
      <c r="CN215" s="7"/>
      <c r="CO215" s="7"/>
      <c r="CP215" s="7"/>
      <c r="CQ215" s="7"/>
      <c r="CR215" s="7"/>
      <c r="CS215" s="7"/>
      <c r="CT215" s="7"/>
      <c r="CU215" s="7"/>
      <c r="CV215" s="7"/>
      <c r="CW215" s="7"/>
      <c r="CX215" s="7"/>
      <c r="CY215" s="7"/>
      <c r="CZ215" s="7"/>
      <c r="DA215" s="7"/>
      <c r="DB215" s="7"/>
      <c r="DC215" s="7"/>
      <c r="DD215" s="7"/>
      <c r="DE215" s="7"/>
      <c r="DF215" s="7"/>
      <c r="DG215" s="7"/>
      <c r="DH215" s="7"/>
      <c r="DI215" s="7"/>
      <c r="DJ215" s="7"/>
      <c r="DK215" s="7"/>
      <c r="DL215" s="7"/>
      <c r="DM215" s="7"/>
      <c r="DN215" s="7"/>
      <c r="DO215" s="7"/>
      <c r="DP215" s="7"/>
      <c r="DQ215" s="7"/>
      <c r="DR215" s="7"/>
      <c r="DS215" s="7"/>
      <c r="DT215" s="7"/>
      <c r="DU215" s="7"/>
      <c r="DV215" s="7"/>
      <c r="DW215" s="7"/>
      <c r="DX215" s="7"/>
      <c r="DY215" s="7"/>
      <c r="DZ215" s="7"/>
      <c r="EA215" s="7"/>
      <c r="EB215" s="7"/>
      <c r="EC215" s="7"/>
      <c r="ED215" s="7"/>
      <c r="EE215" s="7"/>
      <c r="EF215" s="7"/>
      <c r="EG215" s="7"/>
      <c r="EH215" s="7"/>
      <c r="EI215" s="7"/>
      <c r="EJ215" s="7"/>
      <c r="EK215" s="7"/>
      <c r="EL215" s="7"/>
      <c r="EM215" s="7"/>
      <c r="EN215" s="7"/>
      <c r="EO215" s="7"/>
      <c r="EP215" s="7"/>
      <c r="EQ215" s="7"/>
      <c r="ER215" s="7"/>
      <c r="ES215" s="7"/>
      <c r="ET215" s="7"/>
      <c r="EU215" s="7"/>
      <c r="EV215" s="7"/>
      <c r="EW215" s="7"/>
      <c r="EX215" s="7"/>
      <c r="EY215" s="7"/>
      <c r="EZ215" s="7"/>
      <c r="FA215" s="7"/>
      <c r="FB215" s="7"/>
      <c r="FC215" s="7"/>
      <c r="FD215" s="7"/>
      <c r="FE215" s="7"/>
      <c r="FF215" s="7"/>
      <c r="FG215" s="7"/>
      <c r="FH215" s="7"/>
      <c r="FI215" s="7"/>
      <c r="FJ215" s="7"/>
      <c r="FK215" s="7"/>
      <c r="FL215" s="7"/>
      <c r="FM215" s="7"/>
      <c r="FN215" s="7"/>
      <c r="FO215" s="7"/>
      <c r="FP215" s="7"/>
      <c r="FQ215" s="7"/>
      <c r="FR215" s="7"/>
      <c r="FS215" s="7"/>
      <c r="FT215" s="7"/>
      <c r="FU215" s="7"/>
      <c r="FV215" s="7"/>
      <c r="FW215" s="7"/>
      <c r="FX215" s="7"/>
      <c r="FY215" s="7"/>
      <c r="FZ215" s="7"/>
      <c r="GA215" s="7"/>
      <c r="GB215" s="7"/>
      <c r="GC215" s="7"/>
      <c r="GD215" s="7"/>
      <c r="GE215" s="7"/>
      <c r="GF215" s="7"/>
      <c r="GG215" s="7"/>
      <c r="GH215" s="7"/>
      <c r="GI215" s="7"/>
      <c r="GJ215" s="7"/>
      <c r="GK215" s="7"/>
      <c r="GL215" s="7"/>
      <c r="GM215" s="7"/>
      <c r="GN215" s="7"/>
      <c r="GO215" s="7"/>
      <c r="GP215" s="7"/>
      <c r="GQ215" s="7"/>
      <c r="GR215" s="7"/>
      <c r="GS215" s="7"/>
      <c r="GT215" s="7"/>
      <c r="GU215" s="7"/>
      <c r="GV215" s="7"/>
      <c r="GW215" s="7"/>
      <c r="GX215" s="7"/>
      <c r="GY215" s="7"/>
      <c r="GZ215" s="7"/>
      <c r="HA215" s="7"/>
      <c r="HB215" s="7"/>
      <c r="HC215" s="7"/>
      <c r="HD215" s="7"/>
      <c r="HE215" s="7"/>
      <c r="HF215" s="7"/>
      <c r="HG215" s="7"/>
      <c r="HH215" s="7"/>
      <c r="HI215" s="7"/>
      <c r="HJ215" s="7"/>
      <c r="HK215" s="7"/>
      <c r="HL215" s="7"/>
      <c r="HM215" s="7"/>
      <c r="HN215" s="7"/>
      <c r="HO215" s="7"/>
      <c r="HP215" s="7"/>
      <c r="HQ215" s="7"/>
      <c r="HR215" s="7"/>
      <c r="HS215" s="7"/>
      <c r="HT215" s="7"/>
      <c r="HU215" s="7"/>
      <c r="HV215" s="7"/>
      <c r="HW215" s="7"/>
      <c r="HX215" s="7"/>
      <c r="HY215" s="7"/>
      <c r="HZ215" s="7"/>
      <c r="IA215" s="7"/>
      <c r="IB215" s="7"/>
      <c r="IC215" s="7"/>
      <c r="ID215" s="7"/>
      <c r="IE215" s="7"/>
      <c r="IF215" s="7"/>
      <c r="IG215" s="7"/>
      <c r="IH215" s="7"/>
      <c r="II215" s="7"/>
      <c r="IJ215" s="7"/>
      <c r="IK215" s="7"/>
      <c r="IL215" s="7"/>
      <c r="IM215" s="7"/>
      <c r="IN215" s="7"/>
      <c r="IO215" s="7"/>
      <c r="IP215" s="7"/>
      <c r="IQ215" s="7"/>
      <c r="IR215" s="7"/>
    </row>
    <row r="216" spans="2:252" ht="12" customHeight="1" x14ac:dyDescent="0.2">
      <c r="B216" s="9" t="s">
        <v>59</v>
      </c>
      <c r="D216" s="168">
        <f>SUM(D168,D171,D173,D175,D177,D179)</f>
        <v>0</v>
      </c>
      <c r="E216" s="9"/>
      <c r="F216" s="35"/>
      <c r="G216" s="35"/>
      <c r="H216" s="35"/>
      <c r="I216" s="35"/>
      <c r="J216" s="35"/>
      <c r="K216" s="35"/>
      <c r="L216" s="35"/>
      <c r="M216" s="35"/>
      <c r="N216" s="35"/>
      <c r="O216" s="35"/>
      <c r="P216" s="35"/>
      <c r="Q216" s="35"/>
      <c r="R216" s="35"/>
      <c r="S216" s="35"/>
      <c r="T216" s="35"/>
      <c r="U216" s="7"/>
      <c r="V216" s="7"/>
      <c r="W216" s="7"/>
      <c r="X216" s="7"/>
      <c r="Y216" s="7"/>
      <c r="Z216" s="7"/>
      <c r="AA216" s="7"/>
      <c r="AB216" s="7"/>
      <c r="AC216" s="7"/>
      <c r="AD216" s="7"/>
      <c r="AE216" s="7"/>
      <c r="AF216" s="7"/>
      <c r="AG216" s="7"/>
      <c r="AH216" s="7"/>
      <c r="AI216" s="7"/>
      <c r="AJ216" s="7"/>
      <c r="AK216" s="7"/>
      <c r="AL216" s="7"/>
      <c r="AM216" s="7"/>
      <c r="AN216" s="7"/>
      <c r="AO216" s="7"/>
      <c r="AP216" s="7"/>
      <c r="AQ216" s="7"/>
      <c r="AR216" s="7"/>
      <c r="AS216" s="7"/>
      <c r="AT216" s="7"/>
      <c r="AU216" s="7"/>
      <c r="AV216" s="7"/>
      <c r="AW216" s="7"/>
      <c r="AX216" s="7"/>
      <c r="AY216" s="7"/>
      <c r="AZ216" s="7"/>
      <c r="BA216" s="7"/>
      <c r="BB216" s="7"/>
      <c r="BC216" s="7"/>
      <c r="BD216" s="7"/>
      <c r="BE216" s="7"/>
      <c r="BF216" s="7"/>
      <c r="BG216" s="7"/>
      <c r="BH216" s="7"/>
      <c r="BI216" s="7"/>
      <c r="BJ216" s="7"/>
      <c r="BK216" s="7"/>
      <c r="BL216" s="7"/>
      <c r="BM216" s="7"/>
      <c r="BN216" s="7"/>
      <c r="BO216" s="7"/>
      <c r="BP216" s="7"/>
      <c r="BQ216" s="7"/>
      <c r="BR216" s="7"/>
      <c r="BS216" s="7"/>
      <c r="BT216" s="7"/>
      <c r="BU216" s="7"/>
      <c r="BV216" s="7"/>
      <c r="BW216" s="7"/>
      <c r="BX216" s="7"/>
      <c r="BY216" s="7"/>
      <c r="BZ216" s="7"/>
      <c r="CA216" s="7"/>
      <c r="CB216" s="7"/>
      <c r="CC216" s="7"/>
      <c r="CD216" s="7"/>
      <c r="CE216" s="7"/>
      <c r="CF216" s="7"/>
      <c r="CG216" s="7"/>
      <c r="CH216" s="7"/>
      <c r="CI216" s="7"/>
      <c r="CJ216" s="7"/>
      <c r="CK216" s="7"/>
      <c r="CL216" s="7"/>
      <c r="CM216" s="7"/>
      <c r="CN216" s="7"/>
      <c r="CO216" s="7"/>
      <c r="CP216" s="7"/>
      <c r="CQ216" s="7"/>
      <c r="CR216" s="7"/>
      <c r="CS216" s="7"/>
      <c r="CT216" s="7"/>
      <c r="CU216" s="7"/>
      <c r="CV216" s="7"/>
      <c r="CW216" s="7"/>
      <c r="CX216" s="7"/>
      <c r="CY216" s="7"/>
      <c r="CZ216" s="7"/>
      <c r="DA216" s="7"/>
      <c r="DB216" s="7"/>
      <c r="DC216" s="7"/>
      <c r="DD216" s="7"/>
      <c r="DE216" s="7"/>
      <c r="DF216" s="7"/>
      <c r="DG216" s="7"/>
      <c r="DH216" s="7"/>
      <c r="DI216" s="7"/>
      <c r="DJ216" s="7"/>
      <c r="DK216" s="7"/>
      <c r="DL216" s="7"/>
      <c r="DM216" s="7"/>
      <c r="DN216" s="7"/>
      <c r="DO216" s="7"/>
      <c r="DP216" s="7"/>
      <c r="DQ216" s="7"/>
      <c r="DR216" s="7"/>
      <c r="DS216" s="7"/>
      <c r="DT216" s="7"/>
      <c r="DU216" s="7"/>
      <c r="DV216" s="7"/>
      <c r="DW216" s="7"/>
      <c r="DX216" s="7"/>
      <c r="DY216" s="7"/>
      <c r="DZ216" s="7"/>
      <c r="EA216" s="7"/>
      <c r="EB216" s="7"/>
      <c r="EC216" s="7"/>
      <c r="ED216" s="7"/>
      <c r="EE216" s="7"/>
      <c r="EF216" s="7"/>
      <c r="EG216" s="7"/>
      <c r="EH216" s="7"/>
      <c r="EI216" s="7"/>
      <c r="EJ216" s="7"/>
      <c r="EK216" s="7"/>
      <c r="EL216" s="7"/>
      <c r="EM216" s="7"/>
      <c r="EN216" s="7"/>
      <c r="EO216" s="7"/>
      <c r="EP216" s="7"/>
      <c r="EQ216" s="7"/>
      <c r="ER216" s="7"/>
      <c r="ES216" s="7"/>
      <c r="ET216" s="7"/>
      <c r="EU216" s="7"/>
      <c r="EV216" s="7"/>
      <c r="EW216" s="7"/>
      <c r="EX216" s="7"/>
      <c r="EY216" s="7"/>
      <c r="EZ216" s="7"/>
      <c r="FA216" s="7"/>
      <c r="FB216" s="7"/>
      <c r="FC216" s="7"/>
      <c r="FD216" s="7"/>
      <c r="FE216" s="7"/>
      <c r="FF216" s="7"/>
      <c r="FG216" s="7"/>
      <c r="FH216" s="7"/>
      <c r="FI216" s="7"/>
      <c r="FJ216" s="7"/>
      <c r="FK216" s="7"/>
      <c r="FL216" s="7"/>
      <c r="FM216" s="7"/>
      <c r="FN216" s="7"/>
      <c r="FO216" s="7"/>
      <c r="FP216" s="7"/>
      <c r="FQ216" s="7"/>
      <c r="FR216" s="7"/>
      <c r="FS216" s="7"/>
      <c r="FT216" s="7"/>
      <c r="FU216" s="7"/>
      <c r="FV216" s="7"/>
      <c r="FW216" s="7"/>
      <c r="FX216" s="7"/>
      <c r="FY216" s="7"/>
      <c r="FZ216" s="7"/>
      <c r="GA216" s="7"/>
      <c r="GB216" s="7"/>
      <c r="GC216" s="7"/>
      <c r="GD216" s="7"/>
      <c r="GE216" s="7"/>
      <c r="GF216" s="7"/>
      <c r="GG216" s="7"/>
      <c r="GH216" s="7"/>
      <c r="GI216" s="7"/>
      <c r="GJ216" s="7"/>
      <c r="GK216" s="7"/>
      <c r="GL216" s="7"/>
      <c r="GM216" s="7"/>
      <c r="GN216" s="7"/>
      <c r="GO216" s="7"/>
      <c r="GP216" s="7"/>
      <c r="GQ216" s="7"/>
      <c r="GR216" s="7"/>
      <c r="GS216" s="7"/>
      <c r="GT216" s="7"/>
      <c r="GU216" s="7"/>
      <c r="GV216" s="7"/>
      <c r="GW216" s="7"/>
      <c r="GX216" s="7"/>
      <c r="GY216" s="7"/>
      <c r="GZ216" s="7"/>
      <c r="HA216" s="7"/>
      <c r="HB216" s="7"/>
      <c r="HC216" s="7"/>
      <c r="HD216" s="7"/>
      <c r="HE216" s="7"/>
      <c r="HF216" s="7"/>
      <c r="HG216" s="7"/>
      <c r="HH216" s="7"/>
      <c r="HI216" s="7"/>
      <c r="HJ216" s="7"/>
      <c r="HK216" s="7"/>
      <c r="HL216" s="7"/>
      <c r="HM216" s="7"/>
      <c r="HN216" s="7"/>
      <c r="HO216" s="7"/>
      <c r="HP216" s="7"/>
      <c r="HQ216" s="7"/>
      <c r="HR216" s="7"/>
      <c r="HS216" s="7"/>
      <c r="HT216" s="7"/>
      <c r="HU216" s="7"/>
      <c r="HV216" s="7"/>
      <c r="HW216" s="7"/>
      <c r="HX216" s="7"/>
      <c r="HY216" s="7"/>
      <c r="HZ216" s="7"/>
      <c r="IA216" s="7"/>
      <c r="IB216" s="7"/>
      <c r="IC216" s="7"/>
      <c r="ID216" s="7"/>
      <c r="IE216" s="7"/>
      <c r="IF216" s="7"/>
      <c r="IG216" s="7"/>
      <c r="IH216" s="7"/>
      <c r="II216" s="7"/>
      <c r="IJ216" s="7"/>
      <c r="IK216" s="7"/>
      <c r="IL216" s="7"/>
      <c r="IM216" s="7"/>
      <c r="IN216" s="7"/>
      <c r="IO216" s="7"/>
      <c r="IP216" s="7"/>
      <c r="IQ216" s="7"/>
      <c r="IR216" s="7"/>
    </row>
    <row r="217" spans="2:252" ht="12" customHeight="1" x14ac:dyDescent="0.2">
      <c r="B217" s="9" t="s">
        <v>38</v>
      </c>
      <c r="D217" s="168">
        <f>D183+D186</f>
        <v>0</v>
      </c>
      <c r="E217" s="9"/>
      <c r="F217" s="35"/>
      <c r="G217" s="35"/>
      <c r="H217" s="35"/>
      <c r="I217" s="35"/>
      <c r="J217" s="35"/>
      <c r="K217" s="35"/>
      <c r="L217" s="35"/>
      <c r="M217" s="35"/>
      <c r="N217" s="35"/>
      <c r="O217" s="35"/>
      <c r="P217" s="35"/>
      <c r="Q217" s="35"/>
      <c r="R217" s="35"/>
      <c r="S217" s="35"/>
      <c r="T217" s="35"/>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7"/>
      <c r="BC217" s="7"/>
      <c r="BD217" s="7"/>
      <c r="BE217" s="7"/>
      <c r="BF217" s="7"/>
      <c r="BG217" s="7"/>
      <c r="BH217" s="7"/>
      <c r="BI217" s="7"/>
      <c r="BJ217" s="7"/>
      <c r="BK217" s="7"/>
      <c r="BL217" s="7"/>
      <c r="BM217" s="7"/>
      <c r="BN217" s="7"/>
      <c r="BO217" s="7"/>
      <c r="BP217" s="7"/>
      <c r="BQ217" s="7"/>
      <c r="BR217" s="7"/>
      <c r="BS217" s="7"/>
      <c r="BT217" s="7"/>
      <c r="BU217" s="7"/>
      <c r="BV217" s="7"/>
      <c r="BW217" s="7"/>
      <c r="BX217" s="7"/>
      <c r="BY217" s="7"/>
      <c r="BZ217" s="7"/>
      <c r="CA217" s="7"/>
      <c r="CB217" s="7"/>
      <c r="CC217" s="7"/>
      <c r="CD217" s="7"/>
      <c r="CE217" s="7"/>
      <c r="CF217" s="7"/>
      <c r="CG217" s="7"/>
      <c r="CH217" s="7"/>
      <c r="CI217" s="7"/>
      <c r="CJ217" s="7"/>
      <c r="CK217" s="7"/>
      <c r="CL217" s="7"/>
      <c r="CM217" s="7"/>
      <c r="CN217" s="7"/>
      <c r="CO217" s="7"/>
      <c r="CP217" s="7"/>
      <c r="CQ217" s="7"/>
      <c r="CR217" s="7"/>
      <c r="CS217" s="7"/>
      <c r="CT217" s="7"/>
      <c r="CU217" s="7"/>
      <c r="CV217" s="7"/>
      <c r="CW217" s="7"/>
      <c r="CX217" s="7"/>
      <c r="CY217" s="7"/>
      <c r="CZ217" s="7"/>
      <c r="DA217" s="7"/>
      <c r="DB217" s="7"/>
      <c r="DC217" s="7"/>
      <c r="DD217" s="7"/>
      <c r="DE217" s="7"/>
      <c r="DF217" s="7"/>
      <c r="DG217" s="7"/>
      <c r="DH217" s="7"/>
      <c r="DI217" s="7"/>
      <c r="DJ217" s="7"/>
      <c r="DK217" s="7"/>
      <c r="DL217" s="7"/>
      <c r="DM217" s="7"/>
      <c r="DN217" s="7"/>
      <c r="DO217" s="7"/>
      <c r="DP217" s="7"/>
      <c r="DQ217" s="7"/>
      <c r="DR217" s="7"/>
      <c r="DS217" s="7"/>
      <c r="DT217" s="7"/>
      <c r="DU217" s="7"/>
      <c r="DV217" s="7"/>
      <c r="DW217" s="7"/>
      <c r="DX217" s="7"/>
      <c r="DY217" s="7"/>
      <c r="DZ217" s="7"/>
      <c r="EA217" s="7"/>
      <c r="EB217" s="7"/>
      <c r="EC217" s="7"/>
      <c r="ED217" s="7"/>
      <c r="EE217" s="7"/>
      <c r="EF217" s="7"/>
      <c r="EG217" s="7"/>
      <c r="EH217" s="7"/>
      <c r="EI217" s="7"/>
      <c r="EJ217" s="7"/>
      <c r="EK217" s="7"/>
      <c r="EL217" s="7"/>
      <c r="EM217" s="7"/>
      <c r="EN217" s="7"/>
      <c r="EO217" s="7"/>
      <c r="EP217" s="7"/>
      <c r="EQ217" s="7"/>
      <c r="ER217" s="7"/>
      <c r="ES217" s="7"/>
      <c r="ET217" s="7"/>
      <c r="EU217" s="7"/>
      <c r="EV217" s="7"/>
      <c r="EW217" s="7"/>
      <c r="EX217" s="7"/>
      <c r="EY217" s="7"/>
      <c r="EZ217" s="7"/>
      <c r="FA217" s="7"/>
      <c r="FB217" s="7"/>
      <c r="FC217" s="7"/>
      <c r="FD217" s="7"/>
      <c r="FE217" s="7"/>
      <c r="FF217" s="7"/>
      <c r="FG217" s="7"/>
      <c r="FH217" s="7"/>
      <c r="FI217" s="7"/>
      <c r="FJ217" s="7"/>
      <c r="FK217" s="7"/>
      <c r="FL217" s="7"/>
      <c r="FM217" s="7"/>
      <c r="FN217" s="7"/>
      <c r="FO217" s="7"/>
      <c r="FP217" s="7"/>
      <c r="FQ217" s="7"/>
      <c r="FR217" s="7"/>
      <c r="FS217" s="7"/>
      <c r="FT217" s="7"/>
      <c r="FU217" s="7"/>
      <c r="FV217" s="7"/>
      <c r="FW217" s="7"/>
      <c r="FX217" s="7"/>
      <c r="FY217" s="7"/>
      <c r="FZ217" s="7"/>
      <c r="GA217" s="7"/>
      <c r="GB217" s="7"/>
      <c r="GC217" s="7"/>
      <c r="GD217" s="7"/>
      <c r="GE217" s="7"/>
      <c r="GF217" s="7"/>
      <c r="GG217" s="7"/>
      <c r="GH217" s="7"/>
      <c r="GI217" s="7"/>
      <c r="GJ217" s="7"/>
      <c r="GK217" s="7"/>
      <c r="GL217" s="7"/>
      <c r="GM217" s="7"/>
      <c r="GN217" s="7"/>
      <c r="GO217" s="7"/>
      <c r="GP217" s="7"/>
      <c r="GQ217" s="7"/>
      <c r="GR217" s="7"/>
      <c r="GS217" s="7"/>
      <c r="GT217" s="7"/>
      <c r="GU217" s="7"/>
      <c r="GV217" s="7"/>
      <c r="GW217" s="7"/>
      <c r="GX217" s="7"/>
      <c r="GY217" s="7"/>
      <c r="GZ217" s="7"/>
      <c r="HA217" s="7"/>
      <c r="HB217" s="7"/>
      <c r="HC217" s="7"/>
      <c r="HD217" s="7"/>
      <c r="HE217" s="7"/>
      <c r="HF217" s="7"/>
      <c r="HG217" s="7"/>
      <c r="HH217" s="7"/>
      <c r="HI217" s="7"/>
      <c r="HJ217" s="7"/>
      <c r="HK217" s="7"/>
      <c r="HL217" s="7"/>
      <c r="HM217" s="7"/>
      <c r="HN217" s="7"/>
      <c r="HO217" s="7"/>
      <c r="HP217" s="7"/>
      <c r="HQ217" s="7"/>
      <c r="HR217" s="7"/>
      <c r="HS217" s="7"/>
      <c r="HT217" s="7"/>
      <c r="HU217" s="7"/>
      <c r="HV217" s="7"/>
      <c r="HW217" s="7"/>
      <c r="HX217" s="7"/>
      <c r="HY217" s="7"/>
      <c r="HZ217" s="7"/>
      <c r="IA217" s="7"/>
      <c r="IB217" s="7"/>
      <c r="IC217" s="7"/>
      <c r="ID217" s="7"/>
      <c r="IE217" s="7"/>
      <c r="IF217" s="7"/>
      <c r="IG217" s="7"/>
      <c r="IH217" s="7"/>
      <c r="II217" s="7"/>
      <c r="IJ217" s="7"/>
      <c r="IK217" s="7"/>
      <c r="IL217" s="7"/>
      <c r="IM217" s="7"/>
      <c r="IN217" s="7"/>
      <c r="IO217" s="7"/>
      <c r="IP217" s="7"/>
      <c r="IQ217" s="7"/>
      <c r="IR217" s="7"/>
    </row>
    <row r="218" spans="2:252" ht="12" customHeight="1" x14ac:dyDescent="0.2">
      <c r="B218" s="9" t="s">
        <v>39</v>
      </c>
      <c r="D218" s="168">
        <f>D192+D194+D196</f>
        <v>0</v>
      </c>
      <c r="E218" s="9"/>
      <c r="F218" s="35"/>
      <c r="G218" s="35"/>
      <c r="H218" s="35"/>
      <c r="I218" s="35"/>
      <c r="J218" s="35"/>
      <c r="K218" s="35"/>
      <c r="L218" s="35"/>
      <c r="M218" s="35"/>
      <c r="N218" s="35"/>
      <c r="O218" s="35"/>
      <c r="P218" s="35"/>
      <c r="Q218" s="35"/>
      <c r="R218" s="35"/>
      <c r="S218" s="35"/>
      <c r="T218" s="35"/>
      <c r="U218" s="7"/>
      <c r="V218" s="7"/>
      <c r="W218" s="7"/>
      <c r="X218" s="7"/>
      <c r="Y218" s="7"/>
      <c r="Z218" s="7"/>
      <c r="AA218" s="7"/>
      <c r="AB218" s="7"/>
      <c r="AC218" s="7"/>
      <c r="AD218" s="7"/>
      <c r="AE218" s="7"/>
      <c r="AF218" s="7"/>
      <c r="AG218" s="7"/>
      <c r="AH218" s="7"/>
      <c r="AI218" s="7"/>
      <c r="AJ218" s="7"/>
      <c r="AK218" s="7"/>
      <c r="AL218" s="7"/>
      <c r="AM218" s="7"/>
      <c r="AN218" s="7"/>
      <c r="AO218" s="7"/>
      <c r="AP218" s="7"/>
      <c r="AQ218" s="7"/>
      <c r="AR218" s="7"/>
      <c r="AS218" s="7"/>
      <c r="AT218" s="7"/>
      <c r="AU218" s="7"/>
      <c r="AV218" s="7"/>
      <c r="AW218" s="7"/>
      <c r="AX218" s="7"/>
      <c r="AY218" s="7"/>
      <c r="AZ218" s="7"/>
      <c r="BA218" s="7"/>
      <c r="BB218" s="7"/>
      <c r="BC218" s="7"/>
      <c r="BD218" s="7"/>
      <c r="BE218" s="7"/>
      <c r="BF218" s="7"/>
      <c r="BG218" s="7"/>
      <c r="BH218" s="7"/>
      <c r="BI218" s="7"/>
      <c r="BJ218" s="7"/>
      <c r="BK218" s="7"/>
      <c r="BL218" s="7"/>
      <c r="BM218" s="7"/>
      <c r="BN218" s="7"/>
      <c r="BO218" s="7"/>
      <c r="BP218" s="7"/>
      <c r="BQ218" s="7"/>
      <c r="BR218" s="7"/>
      <c r="BS218" s="7"/>
      <c r="BT218" s="7"/>
      <c r="BU218" s="7"/>
      <c r="BV218" s="7"/>
      <c r="BW218" s="7"/>
      <c r="BX218" s="7"/>
      <c r="BY218" s="7"/>
      <c r="BZ218" s="7"/>
      <c r="CA218" s="7"/>
      <c r="CB218" s="7"/>
      <c r="CC218" s="7"/>
      <c r="CD218" s="7"/>
      <c r="CE218" s="7"/>
      <c r="CF218" s="7"/>
      <c r="CG218" s="7"/>
      <c r="CH218" s="7"/>
      <c r="CI218" s="7"/>
      <c r="CJ218" s="7"/>
      <c r="CK218" s="7"/>
      <c r="CL218" s="7"/>
      <c r="CM218" s="7"/>
      <c r="CN218" s="7"/>
      <c r="CO218" s="7"/>
      <c r="CP218" s="7"/>
      <c r="CQ218" s="7"/>
      <c r="CR218" s="7"/>
      <c r="CS218" s="7"/>
      <c r="CT218" s="7"/>
      <c r="CU218" s="7"/>
      <c r="CV218" s="7"/>
      <c r="CW218" s="7"/>
      <c r="CX218" s="7"/>
      <c r="CY218" s="7"/>
      <c r="CZ218" s="7"/>
      <c r="DA218" s="7"/>
      <c r="DB218" s="7"/>
      <c r="DC218" s="7"/>
      <c r="DD218" s="7"/>
      <c r="DE218" s="7"/>
      <c r="DF218" s="7"/>
      <c r="DG218" s="7"/>
      <c r="DH218" s="7"/>
      <c r="DI218" s="7"/>
      <c r="DJ218" s="7"/>
      <c r="DK218" s="7"/>
      <c r="DL218" s="7"/>
      <c r="DM218" s="7"/>
      <c r="DN218" s="7"/>
      <c r="DO218" s="7"/>
      <c r="DP218" s="7"/>
      <c r="DQ218" s="7"/>
      <c r="DR218" s="7"/>
      <c r="DS218" s="7"/>
      <c r="DT218" s="7"/>
      <c r="DU218" s="7"/>
      <c r="DV218" s="7"/>
      <c r="DW218" s="7"/>
      <c r="DX218" s="7"/>
      <c r="DY218" s="7"/>
      <c r="DZ218" s="7"/>
      <c r="EA218" s="7"/>
      <c r="EB218" s="7"/>
      <c r="EC218" s="7"/>
      <c r="ED218" s="7"/>
      <c r="EE218" s="7"/>
      <c r="EF218" s="7"/>
      <c r="EG218" s="7"/>
      <c r="EH218" s="7"/>
      <c r="EI218" s="7"/>
      <c r="EJ218" s="7"/>
      <c r="EK218" s="7"/>
      <c r="EL218" s="7"/>
      <c r="EM218" s="7"/>
      <c r="EN218" s="7"/>
      <c r="EO218" s="7"/>
      <c r="EP218" s="7"/>
      <c r="EQ218" s="7"/>
      <c r="ER218" s="7"/>
      <c r="ES218" s="7"/>
      <c r="ET218" s="7"/>
      <c r="EU218" s="7"/>
      <c r="EV218" s="7"/>
      <c r="EW218" s="7"/>
      <c r="EX218" s="7"/>
      <c r="EY218" s="7"/>
      <c r="EZ218" s="7"/>
      <c r="FA218" s="7"/>
      <c r="FB218" s="7"/>
      <c r="FC218" s="7"/>
      <c r="FD218" s="7"/>
      <c r="FE218" s="7"/>
      <c r="FF218" s="7"/>
      <c r="FG218" s="7"/>
      <c r="FH218" s="7"/>
      <c r="FI218" s="7"/>
      <c r="FJ218" s="7"/>
      <c r="FK218" s="7"/>
      <c r="FL218" s="7"/>
      <c r="FM218" s="7"/>
      <c r="FN218" s="7"/>
      <c r="FO218" s="7"/>
      <c r="FP218" s="7"/>
      <c r="FQ218" s="7"/>
      <c r="FR218" s="7"/>
      <c r="FS218" s="7"/>
      <c r="FT218" s="7"/>
      <c r="FU218" s="7"/>
      <c r="FV218" s="7"/>
      <c r="FW218" s="7"/>
      <c r="FX218" s="7"/>
      <c r="FY218" s="7"/>
      <c r="FZ218" s="7"/>
      <c r="GA218" s="7"/>
      <c r="GB218" s="7"/>
      <c r="GC218" s="7"/>
      <c r="GD218" s="7"/>
      <c r="GE218" s="7"/>
      <c r="GF218" s="7"/>
      <c r="GG218" s="7"/>
      <c r="GH218" s="7"/>
      <c r="GI218" s="7"/>
      <c r="GJ218" s="7"/>
      <c r="GK218" s="7"/>
      <c r="GL218" s="7"/>
      <c r="GM218" s="7"/>
      <c r="GN218" s="7"/>
      <c r="GO218" s="7"/>
      <c r="GP218" s="7"/>
      <c r="GQ218" s="7"/>
      <c r="GR218" s="7"/>
      <c r="GS218" s="7"/>
      <c r="GT218" s="7"/>
      <c r="GU218" s="7"/>
      <c r="GV218" s="7"/>
      <c r="GW218" s="7"/>
      <c r="GX218" s="7"/>
      <c r="GY218" s="7"/>
      <c r="GZ218" s="7"/>
      <c r="HA218" s="7"/>
      <c r="HB218" s="7"/>
      <c r="HC218" s="7"/>
      <c r="HD218" s="7"/>
      <c r="HE218" s="7"/>
      <c r="HF218" s="7"/>
      <c r="HG218" s="7"/>
      <c r="HH218" s="7"/>
      <c r="HI218" s="7"/>
      <c r="HJ218" s="7"/>
      <c r="HK218" s="7"/>
      <c r="HL218" s="7"/>
      <c r="HM218" s="7"/>
      <c r="HN218" s="7"/>
      <c r="HO218" s="7"/>
      <c r="HP218" s="7"/>
      <c r="HQ218" s="7"/>
      <c r="HR218" s="7"/>
      <c r="HS218" s="7"/>
      <c r="HT218" s="7"/>
      <c r="HU218" s="7"/>
      <c r="HV218" s="7"/>
      <c r="HW218" s="7"/>
      <c r="HX218" s="7"/>
      <c r="HY218" s="7"/>
      <c r="HZ218" s="7"/>
      <c r="IA218" s="7"/>
      <c r="IB218" s="7"/>
      <c r="IC218" s="7"/>
      <c r="ID218" s="7"/>
      <c r="IE218" s="7"/>
      <c r="IF218" s="7"/>
      <c r="IG218" s="7"/>
      <c r="IH218" s="7"/>
      <c r="II218" s="7"/>
      <c r="IJ218" s="7"/>
      <c r="IK218" s="7"/>
      <c r="IL218" s="7"/>
      <c r="IM218" s="7"/>
      <c r="IN218" s="7"/>
      <c r="IO218" s="7"/>
      <c r="IP218" s="7"/>
      <c r="IQ218" s="7"/>
      <c r="IR218" s="7"/>
    </row>
    <row r="219" spans="2:252" ht="12" customHeight="1" x14ac:dyDescent="0.2">
      <c r="B219" s="9" t="s">
        <v>78</v>
      </c>
      <c r="D219" s="168">
        <f>D169+D172+D174+D176+D178+D180</f>
        <v>0</v>
      </c>
      <c r="E219" s="9"/>
      <c r="F219" s="35"/>
      <c r="G219" s="35"/>
      <c r="H219" s="35"/>
      <c r="I219" s="35"/>
      <c r="J219" s="35"/>
      <c r="K219" s="35"/>
      <c r="L219" s="35"/>
      <c r="M219" s="35"/>
      <c r="N219" s="35"/>
      <c r="O219" s="35"/>
      <c r="P219" s="35"/>
      <c r="Q219" s="35"/>
      <c r="R219" s="35"/>
      <c r="S219" s="35"/>
      <c r="T219" s="35"/>
      <c r="U219" s="7"/>
      <c r="V219" s="7"/>
      <c r="W219" s="7"/>
      <c r="X219" s="7"/>
      <c r="Y219" s="7"/>
      <c r="Z219" s="7"/>
      <c r="AA219" s="7"/>
      <c r="AB219" s="7"/>
      <c r="AC219" s="7"/>
      <c r="AD219" s="7"/>
      <c r="AE219" s="7"/>
      <c r="AF219" s="7"/>
      <c r="AG219" s="7"/>
      <c r="AH219" s="7"/>
      <c r="AI219" s="7"/>
      <c r="AJ219" s="7"/>
      <c r="AK219" s="7"/>
      <c r="AL219" s="7"/>
      <c r="AM219" s="7"/>
      <c r="AN219" s="7"/>
      <c r="AO219" s="7"/>
      <c r="AP219" s="7"/>
      <c r="AQ219" s="7"/>
      <c r="AR219" s="7"/>
      <c r="AS219" s="7"/>
      <c r="AT219" s="7"/>
      <c r="AU219" s="7"/>
      <c r="AV219" s="7"/>
      <c r="AW219" s="7"/>
      <c r="AX219" s="7"/>
      <c r="AY219" s="7"/>
      <c r="AZ219" s="7"/>
      <c r="BA219" s="7"/>
      <c r="BB219" s="7"/>
      <c r="BC219" s="7"/>
      <c r="BD219" s="7"/>
      <c r="BE219" s="7"/>
      <c r="BF219" s="7"/>
      <c r="BG219" s="7"/>
      <c r="BH219" s="7"/>
      <c r="BI219" s="7"/>
      <c r="BJ219" s="7"/>
      <c r="BK219" s="7"/>
      <c r="BL219" s="7"/>
      <c r="BM219" s="7"/>
      <c r="BN219" s="7"/>
      <c r="BO219" s="7"/>
      <c r="BP219" s="7"/>
      <c r="BQ219" s="7"/>
      <c r="BR219" s="7"/>
      <c r="BS219" s="7"/>
      <c r="BT219" s="7"/>
      <c r="BU219" s="7"/>
      <c r="BV219" s="7"/>
      <c r="BW219" s="7"/>
      <c r="BX219" s="7"/>
      <c r="BY219" s="7"/>
      <c r="BZ219" s="7"/>
      <c r="CA219" s="7"/>
      <c r="CB219" s="7"/>
      <c r="CC219" s="7"/>
      <c r="CD219" s="7"/>
      <c r="CE219" s="7"/>
      <c r="CF219" s="7"/>
      <c r="CG219" s="7"/>
      <c r="CH219" s="7"/>
      <c r="CI219" s="7"/>
      <c r="CJ219" s="7"/>
      <c r="CK219" s="7"/>
      <c r="CL219" s="7"/>
      <c r="CM219" s="7"/>
      <c r="CN219" s="7"/>
      <c r="CO219" s="7"/>
      <c r="CP219" s="7"/>
      <c r="CQ219" s="7"/>
      <c r="CR219" s="7"/>
      <c r="CS219" s="7"/>
      <c r="CT219" s="7"/>
      <c r="CU219" s="7"/>
      <c r="CV219" s="7"/>
      <c r="CW219" s="7"/>
      <c r="CX219" s="7"/>
      <c r="CY219" s="7"/>
      <c r="CZ219" s="7"/>
      <c r="DA219" s="7"/>
      <c r="DB219" s="7"/>
      <c r="DC219" s="7"/>
      <c r="DD219" s="7"/>
      <c r="DE219" s="7"/>
      <c r="DF219" s="7"/>
      <c r="DG219" s="7"/>
      <c r="DH219" s="7"/>
      <c r="DI219" s="7"/>
      <c r="DJ219" s="7"/>
      <c r="DK219" s="7"/>
      <c r="DL219" s="7"/>
      <c r="DM219" s="7"/>
      <c r="DN219" s="7"/>
      <c r="DO219" s="7"/>
      <c r="DP219" s="7"/>
      <c r="DQ219" s="7"/>
      <c r="DR219" s="7"/>
      <c r="DS219" s="7"/>
      <c r="DT219" s="7"/>
      <c r="DU219" s="7"/>
      <c r="DV219" s="7"/>
      <c r="DW219" s="7"/>
      <c r="DX219" s="7"/>
      <c r="DY219" s="7"/>
      <c r="DZ219" s="7"/>
      <c r="EA219" s="7"/>
      <c r="EB219" s="7"/>
      <c r="EC219" s="7"/>
      <c r="ED219" s="7"/>
      <c r="EE219" s="7"/>
      <c r="EF219" s="7"/>
      <c r="EG219" s="7"/>
      <c r="EH219" s="7"/>
      <c r="EI219" s="7"/>
      <c r="EJ219" s="7"/>
      <c r="EK219" s="7"/>
      <c r="EL219" s="7"/>
      <c r="EM219" s="7"/>
      <c r="EN219" s="7"/>
      <c r="EO219" s="7"/>
      <c r="EP219" s="7"/>
      <c r="EQ219" s="7"/>
      <c r="ER219" s="7"/>
      <c r="ES219" s="7"/>
      <c r="ET219" s="7"/>
      <c r="EU219" s="7"/>
      <c r="EV219" s="7"/>
      <c r="EW219" s="7"/>
      <c r="EX219" s="7"/>
      <c r="EY219" s="7"/>
      <c r="EZ219" s="7"/>
      <c r="FA219" s="7"/>
      <c r="FB219" s="7"/>
      <c r="FC219" s="7"/>
      <c r="FD219" s="7"/>
      <c r="FE219" s="7"/>
      <c r="FF219" s="7"/>
      <c r="FG219" s="7"/>
      <c r="FH219" s="7"/>
      <c r="FI219" s="7"/>
      <c r="FJ219" s="7"/>
      <c r="FK219" s="7"/>
      <c r="FL219" s="7"/>
      <c r="FM219" s="7"/>
      <c r="FN219" s="7"/>
      <c r="FO219" s="7"/>
      <c r="FP219" s="7"/>
      <c r="FQ219" s="7"/>
      <c r="FR219" s="7"/>
      <c r="FS219" s="7"/>
      <c r="FT219" s="7"/>
      <c r="FU219" s="7"/>
      <c r="FV219" s="7"/>
      <c r="FW219" s="7"/>
      <c r="FX219" s="7"/>
      <c r="FY219" s="7"/>
      <c r="FZ219" s="7"/>
      <c r="GA219" s="7"/>
      <c r="GB219" s="7"/>
      <c r="GC219" s="7"/>
      <c r="GD219" s="7"/>
      <c r="GE219" s="7"/>
      <c r="GF219" s="7"/>
      <c r="GG219" s="7"/>
      <c r="GH219" s="7"/>
      <c r="GI219" s="7"/>
      <c r="GJ219" s="7"/>
      <c r="GK219" s="7"/>
      <c r="GL219" s="7"/>
      <c r="GM219" s="7"/>
      <c r="GN219" s="7"/>
      <c r="GO219" s="7"/>
      <c r="GP219" s="7"/>
      <c r="GQ219" s="7"/>
      <c r="GR219" s="7"/>
      <c r="GS219" s="7"/>
      <c r="GT219" s="7"/>
      <c r="GU219" s="7"/>
      <c r="GV219" s="7"/>
      <c r="GW219" s="7"/>
      <c r="GX219" s="7"/>
      <c r="GY219" s="7"/>
      <c r="GZ219" s="7"/>
      <c r="HA219" s="7"/>
      <c r="HB219" s="7"/>
      <c r="HC219" s="7"/>
      <c r="HD219" s="7"/>
      <c r="HE219" s="7"/>
      <c r="HF219" s="7"/>
      <c r="HG219" s="7"/>
      <c r="HH219" s="7"/>
      <c r="HI219" s="7"/>
      <c r="HJ219" s="7"/>
      <c r="HK219" s="7"/>
      <c r="HL219" s="7"/>
      <c r="HM219" s="7"/>
      <c r="HN219" s="7"/>
      <c r="HO219" s="7"/>
      <c r="HP219" s="7"/>
      <c r="HQ219" s="7"/>
      <c r="HR219" s="7"/>
      <c r="HS219" s="7"/>
      <c r="HT219" s="7"/>
      <c r="HU219" s="7"/>
      <c r="HV219" s="7"/>
      <c r="HW219" s="7"/>
      <c r="HX219" s="7"/>
      <c r="HY219" s="7"/>
      <c r="HZ219" s="7"/>
      <c r="IA219" s="7"/>
      <c r="IB219" s="7"/>
      <c r="IC219" s="7"/>
      <c r="ID219" s="7"/>
      <c r="IE219" s="7"/>
      <c r="IF219" s="7"/>
      <c r="IG219" s="7"/>
      <c r="IH219" s="7"/>
      <c r="II219" s="7"/>
      <c r="IJ219" s="7"/>
      <c r="IK219" s="7"/>
      <c r="IL219" s="7"/>
      <c r="IM219" s="7"/>
      <c r="IN219" s="7"/>
      <c r="IO219" s="7"/>
      <c r="IP219" s="7"/>
      <c r="IQ219" s="7"/>
      <c r="IR219" s="7"/>
    </row>
    <row r="220" spans="2:252" ht="12" customHeight="1" x14ac:dyDescent="0.2">
      <c r="B220" s="9" t="s">
        <v>40</v>
      </c>
      <c r="D220" s="168">
        <f>D184+D185+D187+D188+D189</f>
        <v>0</v>
      </c>
      <c r="E220" s="9"/>
      <c r="F220" s="35"/>
      <c r="G220" s="35"/>
      <c r="H220" s="35"/>
      <c r="I220" s="35"/>
      <c r="J220" s="35"/>
      <c r="K220" s="35"/>
      <c r="L220" s="35"/>
      <c r="M220" s="35"/>
      <c r="N220" s="35"/>
      <c r="O220" s="35"/>
      <c r="P220" s="35"/>
      <c r="Q220" s="35"/>
      <c r="R220" s="35"/>
      <c r="S220" s="35"/>
      <c r="T220" s="35"/>
      <c r="U220" s="7"/>
      <c r="V220" s="7"/>
      <c r="W220" s="7"/>
      <c r="X220" s="7"/>
      <c r="Y220" s="7"/>
      <c r="Z220" s="7"/>
      <c r="AA220" s="7"/>
      <c r="AB220" s="7"/>
      <c r="AC220" s="7"/>
      <c r="AD220" s="7"/>
      <c r="AE220" s="7"/>
      <c r="AF220" s="7"/>
      <c r="AG220" s="7"/>
      <c r="AH220" s="7"/>
      <c r="AI220" s="7"/>
      <c r="AJ220" s="7"/>
      <c r="AK220" s="7"/>
      <c r="AL220" s="7"/>
      <c r="AM220" s="7"/>
      <c r="AN220" s="7"/>
      <c r="AO220" s="7"/>
      <c r="AP220" s="7"/>
      <c r="AQ220" s="7"/>
      <c r="AR220" s="7"/>
      <c r="AS220" s="7"/>
      <c r="AT220" s="7"/>
      <c r="AU220" s="7"/>
      <c r="AV220" s="7"/>
      <c r="AW220" s="7"/>
      <c r="AX220" s="7"/>
      <c r="AY220" s="7"/>
      <c r="AZ220" s="7"/>
      <c r="BA220" s="7"/>
      <c r="BB220" s="7"/>
      <c r="BC220" s="7"/>
      <c r="BD220" s="7"/>
      <c r="BE220" s="7"/>
      <c r="BF220" s="7"/>
      <c r="BG220" s="7"/>
      <c r="BH220" s="7"/>
      <c r="BI220" s="7"/>
      <c r="BJ220" s="7"/>
      <c r="BK220" s="7"/>
      <c r="BL220" s="7"/>
      <c r="BM220" s="7"/>
      <c r="BN220" s="7"/>
      <c r="BO220" s="7"/>
      <c r="BP220" s="7"/>
      <c r="BQ220" s="7"/>
      <c r="BR220" s="7"/>
      <c r="BS220" s="7"/>
      <c r="BT220" s="7"/>
      <c r="BU220" s="7"/>
      <c r="BV220" s="7"/>
      <c r="BW220" s="7"/>
      <c r="BX220" s="7"/>
      <c r="BY220" s="7"/>
      <c r="BZ220" s="7"/>
      <c r="CA220" s="7"/>
      <c r="CB220" s="7"/>
      <c r="CC220" s="7"/>
      <c r="CD220" s="7"/>
      <c r="CE220" s="7"/>
      <c r="CF220" s="7"/>
      <c r="CG220" s="7"/>
      <c r="CH220" s="7"/>
      <c r="CI220" s="7"/>
      <c r="CJ220" s="7"/>
      <c r="CK220" s="7"/>
      <c r="CL220" s="7"/>
      <c r="CM220" s="7"/>
      <c r="CN220" s="7"/>
      <c r="CO220" s="7"/>
      <c r="CP220" s="7"/>
      <c r="CQ220" s="7"/>
      <c r="CR220" s="7"/>
      <c r="CS220" s="7"/>
      <c r="CT220" s="7"/>
      <c r="CU220" s="7"/>
      <c r="CV220" s="7"/>
      <c r="CW220" s="7"/>
      <c r="CX220" s="7"/>
      <c r="CY220" s="7"/>
      <c r="CZ220" s="7"/>
      <c r="DA220" s="7"/>
      <c r="DB220" s="7"/>
      <c r="DC220" s="7"/>
      <c r="DD220" s="7"/>
      <c r="DE220" s="7"/>
      <c r="DF220" s="7"/>
      <c r="DG220" s="7"/>
      <c r="DH220" s="7"/>
      <c r="DI220" s="7"/>
      <c r="DJ220" s="7"/>
      <c r="DK220" s="7"/>
      <c r="DL220" s="7"/>
      <c r="DM220" s="7"/>
      <c r="DN220" s="7"/>
      <c r="DO220" s="7"/>
      <c r="DP220" s="7"/>
      <c r="DQ220" s="7"/>
      <c r="DR220" s="7"/>
      <c r="DS220" s="7"/>
      <c r="DT220" s="7"/>
      <c r="DU220" s="7"/>
      <c r="DV220" s="7"/>
      <c r="DW220" s="7"/>
      <c r="DX220" s="7"/>
      <c r="DY220" s="7"/>
      <c r="DZ220" s="7"/>
      <c r="EA220" s="7"/>
      <c r="EB220" s="7"/>
      <c r="EC220" s="7"/>
      <c r="ED220" s="7"/>
      <c r="EE220" s="7"/>
      <c r="EF220" s="7"/>
      <c r="EG220" s="7"/>
      <c r="EH220" s="7"/>
      <c r="EI220" s="7"/>
      <c r="EJ220" s="7"/>
      <c r="EK220" s="7"/>
      <c r="EL220" s="7"/>
      <c r="EM220" s="7"/>
      <c r="EN220" s="7"/>
      <c r="EO220" s="7"/>
      <c r="EP220" s="7"/>
      <c r="EQ220" s="7"/>
      <c r="ER220" s="7"/>
      <c r="ES220" s="7"/>
      <c r="ET220" s="7"/>
      <c r="EU220" s="7"/>
      <c r="EV220" s="7"/>
      <c r="EW220" s="7"/>
      <c r="EX220" s="7"/>
      <c r="EY220" s="7"/>
      <c r="EZ220" s="7"/>
      <c r="FA220" s="7"/>
      <c r="FB220" s="7"/>
      <c r="FC220" s="7"/>
      <c r="FD220" s="7"/>
      <c r="FE220" s="7"/>
      <c r="FF220" s="7"/>
      <c r="FG220" s="7"/>
      <c r="FH220" s="7"/>
      <c r="FI220" s="7"/>
      <c r="FJ220" s="7"/>
      <c r="FK220" s="7"/>
      <c r="FL220" s="7"/>
      <c r="FM220" s="7"/>
      <c r="FN220" s="7"/>
      <c r="FO220" s="7"/>
      <c r="FP220" s="7"/>
      <c r="FQ220" s="7"/>
      <c r="FR220" s="7"/>
      <c r="FS220" s="7"/>
      <c r="FT220" s="7"/>
      <c r="FU220" s="7"/>
      <c r="FV220" s="7"/>
      <c r="FW220" s="7"/>
      <c r="FX220" s="7"/>
      <c r="FY220" s="7"/>
      <c r="FZ220" s="7"/>
      <c r="GA220" s="7"/>
      <c r="GB220" s="7"/>
      <c r="GC220" s="7"/>
      <c r="GD220" s="7"/>
      <c r="GE220" s="7"/>
      <c r="GF220" s="7"/>
      <c r="GG220" s="7"/>
      <c r="GH220" s="7"/>
      <c r="GI220" s="7"/>
      <c r="GJ220" s="7"/>
      <c r="GK220" s="7"/>
      <c r="GL220" s="7"/>
      <c r="GM220" s="7"/>
      <c r="GN220" s="7"/>
      <c r="GO220" s="7"/>
      <c r="GP220" s="7"/>
      <c r="GQ220" s="7"/>
      <c r="GR220" s="7"/>
      <c r="GS220" s="7"/>
      <c r="GT220" s="7"/>
      <c r="GU220" s="7"/>
      <c r="GV220" s="7"/>
      <c r="GW220" s="7"/>
      <c r="GX220" s="7"/>
      <c r="GY220" s="7"/>
      <c r="GZ220" s="7"/>
      <c r="HA220" s="7"/>
      <c r="HB220" s="7"/>
      <c r="HC220" s="7"/>
      <c r="HD220" s="7"/>
      <c r="HE220" s="7"/>
      <c r="HF220" s="7"/>
      <c r="HG220" s="7"/>
      <c r="HH220" s="7"/>
      <c r="HI220" s="7"/>
      <c r="HJ220" s="7"/>
      <c r="HK220" s="7"/>
      <c r="HL220" s="7"/>
      <c r="HM220" s="7"/>
      <c r="HN220" s="7"/>
      <c r="HO220" s="7"/>
      <c r="HP220" s="7"/>
      <c r="HQ220" s="7"/>
      <c r="HR220" s="7"/>
      <c r="HS220" s="7"/>
      <c r="HT220" s="7"/>
      <c r="HU220" s="7"/>
      <c r="HV220" s="7"/>
      <c r="HW220" s="7"/>
      <c r="HX220" s="7"/>
      <c r="HY220" s="7"/>
      <c r="HZ220" s="7"/>
      <c r="IA220" s="7"/>
      <c r="IB220" s="7"/>
      <c r="IC220" s="7"/>
      <c r="ID220" s="7"/>
      <c r="IE220" s="7"/>
      <c r="IF220" s="7"/>
      <c r="IG220" s="7"/>
      <c r="IH220" s="7"/>
      <c r="II220" s="7"/>
      <c r="IJ220" s="7"/>
      <c r="IK220" s="7"/>
      <c r="IL220" s="7"/>
      <c r="IM220" s="7"/>
      <c r="IN220" s="7"/>
      <c r="IO220" s="7"/>
      <c r="IP220" s="7"/>
      <c r="IQ220" s="7"/>
      <c r="IR220" s="7"/>
    </row>
    <row r="221" spans="2:252" ht="12" customHeight="1" x14ac:dyDescent="0.2">
      <c r="B221" s="9" t="s">
        <v>41</v>
      </c>
      <c r="D221" s="168">
        <f>D193+D195+D197</f>
        <v>0</v>
      </c>
      <c r="E221" s="9"/>
      <c r="F221" s="35"/>
      <c r="G221" s="35"/>
      <c r="H221" s="35"/>
      <c r="I221" s="35"/>
      <c r="J221" s="35"/>
      <c r="K221" s="35"/>
      <c r="L221" s="35"/>
      <c r="M221" s="35"/>
      <c r="N221" s="35"/>
      <c r="O221" s="35"/>
      <c r="P221" s="35"/>
      <c r="Q221" s="35"/>
      <c r="R221" s="35"/>
      <c r="S221" s="35"/>
      <c r="T221" s="35"/>
      <c r="U221" s="7"/>
      <c r="V221" s="7"/>
      <c r="W221" s="7"/>
      <c r="X221" s="7"/>
      <c r="Y221" s="7"/>
      <c r="Z221" s="7"/>
      <c r="AA221" s="7"/>
      <c r="AB221" s="7"/>
      <c r="AC221" s="7"/>
      <c r="AD221" s="7"/>
      <c r="AE221" s="7"/>
      <c r="AF221" s="7"/>
      <c r="AG221" s="7"/>
      <c r="AH221" s="7"/>
      <c r="AI221" s="7"/>
      <c r="AJ221" s="7"/>
      <c r="AK221" s="7"/>
      <c r="AL221" s="7"/>
      <c r="AM221" s="7"/>
      <c r="AN221" s="7"/>
      <c r="AO221" s="7"/>
      <c r="AP221" s="7"/>
      <c r="AQ221" s="7"/>
      <c r="AR221" s="7"/>
      <c r="AS221" s="7"/>
      <c r="AT221" s="7"/>
      <c r="AU221" s="7"/>
      <c r="AV221" s="7"/>
      <c r="AW221" s="7"/>
      <c r="AX221" s="7"/>
      <c r="AY221" s="7"/>
      <c r="AZ221" s="7"/>
      <c r="BA221" s="7"/>
      <c r="BB221" s="7"/>
      <c r="BC221" s="7"/>
      <c r="BD221" s="7"/>
      <c r="BE221" s="7"/>
      <c r="BF221" s="7"/>
      <c r="BG221" s="7"/>
      <c r="BH221" s="7"/>
      <c r="BI221" s="7"/>
      <c r="BJ221" s="7"/>
      <c r="BK221" s="7"/>
      <c r="BL221" s="7"/>
      <c r="BM221" s="7"/>
      <c r="BN221" s="7"/>
      <c r="BO221" s="7"/>
      <c r="BP221" s="7"/>
      <c r="BQ221" s="7"/>
      <c r="BR221" s="7"/>
      <c r="BS221" s="7"/>
      <c r="BT221" s="7"/>
      <c r="BU221" s="7"/>
      <c r="BV221" s="7"/>
      <c r="BW221" s="7"/>
      <c r="BX221" s="7"/>
      <c r="BY221" s="7"/>
      <c r="BZ221" s="7"/>
      <c r="CA221" s="7"/>
      <c r="CB221" s="7"/>
      <c r="CC221" s="7"/>
      <c r="CD221" s="7"/>
      <c r="CE221" s="7"/>
      <c r="CF221" s="7"/>
      <c r="CG221" s="7"/>
      <c r="CH221" s="7"/>
      <c r="CI221" s="7"/>
      <c r="CJ221" s="7"/>
      <c r="CK221" s="7"/>
      <c r="CL221" s="7"/>
      <c r="CM221" s="7"/>
      <c r="CN221" s="7"/>
      <c r="CO221" s="7"/>
      <c r="CP221" s="7"/>
      <c r="CQ221" s="7"/>
      <c r="CR221" s="7"/>
      <c r="CS221" s="7"/>
      <c r="CT221" s="7"/>
      <c r="CU221" s="7"/>
      <c r="CV221" s="7"/>
      <c r="CW221" s="7"/>
      <c r="CX221" s="7"/>
      <c r="CY221" s="7"/>
      <c r="CZ221" s="7"/>
      <c r="DA221" s="7"/>
      <c r="DB221" s="7"/>
      <c r="DC221" s="7"/>
      <c r="DD221" s="7"/>
      <c r="DE221" s="7"/>
      <c r="DF221" s="7"/>
      <c r="DG221" s="7"/>
      <c r="DH221" s="7"/>
      <c r="DI221" s="7"/>
      <c r="DJ221" s="7"/>
      <c r="DK221" s="7"/>
      <c r="DL221" s="7"/>
      <c r="DM221" s="7"/>
      <c r="DN221" s="7"/>
      <c r="DO221" s="7"/>
      <c r="DP221" s="7"/>
      <c r="DQ221" s="7"/>
      <c r="DR221" s="7"/>
      <c r="DS221" s="7"/>
      <c r="DT221" s="7"/>
      <c r="DU221" s="7"/>
      <c r="DV221" s="7"/>
      <c r="DW221" s="7"/>
      <c r="DX221" s="7"/>
      <c r="DY221" s="7"/>
      <c r="DZ221" s="7"/>
      <c r="EA221" s="7"/>
      <c r="EB221" s="7"/>
      <c r="EC221" s="7"/>
      <c r="ED221" s="7"/>
      <c r="EE221" s="7"/>
      <c r="EF221" s="7"/>
      <c r="EG221" s="7"/>
      <c r="EH221" s="7"/>
      <c r="EI221" s="7"/>
      <c r="EJ221" s="7"/>
      <c r="EK221" s="7"/>
      <c r="EL221" s="7"/>
      <c r="EM221" s="7"/>
      <c r="EN221" s="7"/>
      <c r="EO221" s="7"/>
      <c r="EP221" s="7"/>
      <c r="EQ221" s="7"/>
      <c r="ER221" s="7"/>
      <c r="ES221" s="7"/>
      <c r="ET221" s="7"/>
      <c r="EU221" s="7"/>
      <c r="EV221" s="7"/>
      <c r="EW221" s="7"/>
      <c r="EX221" s="7"/>
      <c r="EY221" s="7"/>
      <c r="EZ221" s="7"/>
      <c r="FA221" s="7"/>
      <c r="FB221" s="7"/>
      <c r="FC221" s="7"/>
      <c r="FD221" s="7"/>
      <c r="FE221" s="7"/>
      <c r="FF221" s="7"/>
      <c r="FG221" s="7"/>
      <c r="FH221" s="7"/>
      <c r="FI221" s="7"/>
      <c r="FJ221" s="7"/>
      <c r="FK221" s="7"/>
      <c r="FL221" s="7"/>
      <c r="FM221" s="7"/>
      <c r="FN221" s="7"/>
      <c r="FO221" s="7"/>
      <c r="FP221" s="7"/>
      <c r="FQ221" s="7"/>
      <c r="FR221" s="7"/>
      <c r="FS221" s="7"/>
      <c r="FT221" s="7"/>
      <c r="FU221" s="7"/>
      <c r="FV221" s="7"/>
      <c r="FW221" s="7"/>
      <c r="FX221" s="7"/>
      <c r="FY221" s="7"/>
      <c r="FZ221" s="7"/>
      <c r="GA221" s="7"/>
      <c r="GB221" s="7"/>
      <c r="GC221" s="7"/>
      <c r="GD221" s="7"/>
      <c r="GE221" s="7"/>
      <c r="GF221" s="7"/>
      <c r="GG221" s="7"/>
      <c r="GH221" s="7"/>
      <c r="GI221" s="7"/>
      <c r="GJ221" s="7"/>
      <c r="GK221" s="7"/>
      <c r="GL221" s="7"/>
      <c r="GM221" s="7"/>
      <c r="GN221" s="7"/>
      <c r="GO221" s="7"/>
      <c r="GP221" s="7"/>
      <c r="GQ221" s="7"/>
      <c r="GR221" s="7"/>
      <c r="GS221" s="7"/>
      <c r="GT221" s="7"/>
      <c r="GU221" s="7"/>
      <c r="GV221" s="7"/>
      <c r="GW221" s="7"/>
      <c r="GX221" s="7"/>
      <c r="GY221" s="7"/>
      <c r="GZ221" s="7"/>
      <c r="HA221" s="7"/>
      <c r="HB221" s="7"/>
      <c r="HC221" s="7"/>
      <c r="HD221" s="7"/>
      <c r="HE221" s="7"/>
      <c r="HF221" s="7"/>
      <c r="HG221" s="7"/>
      <c r="HH221" s="7"/>
      <c r="HI221" s="7"/>
      <c r="HJ221" s="7"/>
      <c r="HK221" s="7"/>
      <c r="HL221" s="7"/>
      <c r="HM221" s="7"/>
      <c r="HN221" s="7"/>
      <c r="HO221" s="7"/>
      <c r="HP221" s="7"/>
      <c r="HQ221" s="7"/>
      <c r="HR221" s="7"/>
      <c r="HS221" s="7"/>
      <c r="HT221" s="7"/>
      <c r="HU221" s="7"/>
      <c r="HV221" s="7"/>
      <c r="HW221" s="7"/>
      <c r="HX221" s="7"/>
      <c r="HY221" s="7"/>
      <c r="HZ221" s="7"/>
      <c r="IA221" s="7"/>
      <c r="IB221" s="7"/>
      <c r="IC221" s="7"/>
      <c r="ID221" s="7"/>
      <c r="IE221" s="7"/>
      <c r="IF221" s="7"/>
      <c r="IG221" s="7"/>
      <c r="IH221" s="7"/>
      <c r="II221" s="7"/>
      <c r="IJ221" s="7"/>
      <c r="IK221" s="7"/>
      <c r="IL221" s="7"/>
      <c r="IM221" s="7"/>
      <c r="IN221" s="7"/>
      <c r="IO221" s="7"/>
      <c r="IP221" s="7"/>
      <c r="IQ221" s="7"/>
      <c r="IR221" s="7"/>
    </row>
    <row r="222" spans="2:252" ht="12" customHeight="1" x14ac:dyDescent="0.2">
      <c r="B222" s="9" t="s">
        <v>34</v>
      </c>
      <c r="D222" s="168">
        <f>D199+D200</f>
        <v>0</v>
      </c>
      <c r="E222" s="9"/>
      <c r="F222" s="35"/>
      <c r="G222" s="35"/>
      <c r="H222" s="35"/>
      <c r="I222" s="35"/>
      <c r="J222" s="35"/>
      <c r="K222" s="35"/>
      <c r="L222" s="35"/>
      <c r="M222" s="35"/>
      <c r="N222" s="35"/>
      <c r="O222" s="35"/>
      <c r="P222" s="35"/>
      <c r="Q222" s="35"/>
      <c r="R222" s="35"/>
      <c r="S222" s="35"/>
      <c r="T222" s="35"/>
      <c r="U222" s="7"/>
      <c r="V222" s="7"/>
      <c r="W222" s="7"/>
      <c r="X222" s="7"/>
      <c r="Y222" s="7"/>
      <c r="Z222" s="7"/>
      <c r="AA222" s="7"/>
      <c r="AB222" s="7"/>
      <c r="AC222" s="7"/>
      <c r="AD222" s="7"/>
      <c r="AE222" s="7"/>
      <c r="AF222" s="7"/>
      <c r="AG222" s="7"/>
      <c r="AH222" s="7"/>
      <c r="AI222" s="7"/>
      <c r="AJ222" s="7"/>
      <c r="AK222" s="7"/>
      <c r="AL222" s="7"/>
      <c r="AM222" s="7"/>
      <c r="AN222" s="7"/>
      <c r="AO222" s="7"/>
      <c r="AP222" s="7"/>
      <c r="AQ222" s="7"/>
      <c r="AR222" s="7"/>
      <c r="AS222" s="7"/>
      <c r="AT222" s="7"/>
      <c r="AU222" s="7"/>
      <c r="AV222" s="7"/>
      <c r="AW222" s="7"/>
      <c r="AX222" s="7"/>
      <c r="AY222" s="7"/>
      <c r="AZ222" s="7"/>
      <c r="BA222" s="7"/>
      <c r="BB222" s="7"/>
      <c r="BC222" s="7"/>
      <c r="BD222" s="7"/>
      <c r="BE222" s="7"/>
      <c r="BF222" s="7"/>
      <c r="BG222" s="7"/>
      <c r="BH222" s="7"/>
      <c r="BI222" s="7"/>
      <c r="BJ222" s="7"/>
      <c r="BK222" s="7"/>
      <c r="BL222" s="7"/>
      <c r="BM222" s="7"/>
      <c r="BN222" s="7"/>
      <c r="BO222" s="7"/>
      <c r="BP222" s="7"/>
      <c r="BQ222" s="7"/>
      <c r="BR222" s="7"/>
      <c r="BS222" s="7"/>
      <c r="BT222" s="7"/>
      <c r="BU222" s="7"/>
      <c r="BV222" s="7"/>
      <c r="BW222" s="7"/>
      <c r="BX222" s="7"/>
      <c r="BY222" s="7"/>
      <c r="BZ222" s="7"/>
      <c r="CA222" s="7"/>
      <c r="CB222" s="7"/>
      <c r="CC222" s="7"/>
      <c r="CD222" s="7"/>
      <c r="CE222" s="7"/>
      <c r="CF222" s="7"/>
      <c r="CG222" s="7"/>
      <c r="CH222" s="7"/>
      <c r="CI222" s="7"/>
      <c r="CJ222" s="7"/>
      <c r="CK222" s="7"/>
      <c r="CL222" s="7"/>
      <c r="CM222" s="7"/>
      <c r="CN222" s="7"/>
      <c r="CO222" s="7"/>
      <c r="CP222" s="7"/>
      <c r="CQ222" s="7"/>
      <c r="CR222" s="7"/>
      <c r="CS222" s="7"/>
      <c r="CT222" s="7"/>
      <c r="CU222" s="7"/>
      <c r="CV222" s="7"/>
      <c r="CW222" s="7"/>
      <c r="CX222" s="7"/>
      <c r="CY222" s="7"/>
      <c r="CZ222" s="7"/>
      <c r="DA222" s="7"/>
      <c r="DB222" s="7"/>
      <c r="DC222" s="7"/>
      <c r="DD222" s="7"/>
      <c r="DE222" s="7"/>
      <c r="DF222" s="7"/>
      <c r="DG222" s="7"/>
      <c r="DH222" s="7"/>
      <c r="DI222" s="7"/>
      <c r="DJ222" s="7"/>
      <c r="DK222" s="7"/>
      <c r="DL222" s="7"/>
      <c r="DM222" s="7"/>
      <c r="DN222" s="7"/>
      <c r="DO222" s="7"/>
      <c r="DP222" s="7"/>
      <c r="DQ222" s="7"/>
      <c r="DR222" s="7"/>
      <c r="DS222" s="7"/>
      <c r="DT222" s="7"/>
      <c r="DU222" s="7"/>
      <c r="DV222" s="7"/>
      <c r="DW222" s="7"/>
      <c r="DX222" s="7"/>
      <c r="DY222" s="7"/>
      <c r="DZ222" s="7"/>
      <c r="EA222" s="7"/>
      <c r="EB222" s="7"/>
      <c r="EC222" s="7"/>
      <c r="ED222" s="7"/>
      <c r="EE222" s="7"/>
      <c r="EF222" s="7"/>
      <c r="EG222" s="7"/>
      <c r="EH222" s="7"/>
      <c r="EI222" s="7"/>
      <c r="EJ222" s="7"/>
      <c r="EK222" s="7"/>
      <c r="EL222" s="7"/>
      <c r="EM222" s="7"/>
      <c r="EN222" s="7"/>
      <c r="EO222" s="7"/>
      <c r="EP222" s="7"/>
      <c r="EQ222" s="7"/>
      <c r="ER222" s="7"/>
      <c r="ES222" s="7"/>
      <c r="ET222" s="7"/>
      <c r="EU222" s="7"/>
      <c r="EV222" s="7"/>
      <c r="EW222" s="7"/>
      <c r="EX222" s="7"/>
      <c r="EY222" s="7"/>
      <c r="EZ222" s="7"/>
      <c r="FA222" s="7"/>
      <c r="FB222" s="7"/>
      <c r="FC222" s="7"/>
      <c r="FD222" s="7"/>
      <c r="FE222" s="7"/>
      <c r="FF222" s="7"/>
      <c r="FG222" s="7"/>
      <c r="FH222" s="7"/>
      <c r="FI222" s="7"/>
      <c r="FJ222" s="7"/>
      <c r="FK222" s="7"/>
      <c r="FL222" s="7"/>
      <c r="FM222" s="7"/>
      <c r="FN222" s="7"/>
      <c r="FO222" s="7"/>
      <c r="FP222" s="7"/>
      <c r="FQ222" s="7"/>
      <c r="FR222" s="7"/>
      <c r="FS222" s="7"/>
      <c r="FT222" s="7"/>
      <c r="FU222" s="7"/>
      <c r="FV222" s="7"/>
      <c r="FW222" s="7"/>
      <c r="FX222" s="7"/>
      <c r="FY222" s="7"/>
      <c r="FZ222" s="7"/>
      <c r="GA222" s="7"/>
      <c r="GB222" s="7"/>
      <c r="GC222" s="7"/>
      <c r="GD222" s="7"/>
      <c r="GE222" s="7"/>
      <c r="GF222" s="7"/>
      <c r="GG222" s="7"/>
      <c r="GH222" s="7"/>
      <c r="GI222" s="7"/>
      <c r="GJ222" s="7"/>
      <c r="GK222" s="7"/>
      <c r="GL222" s="7"/>
      <c r="GM222" s="7"/>
      <c r="GN222" s="7"/>
      <c r="GO222" s="7"/>
      <c r="GP222" s="7"/>
      <c r="GQ222" s="7"/>
      <c r="GR222" s="7"/>
      <c r="GS222" s="7"/>
      <c r="GT222" s="7"/>
      <c r="GU222" s="7"/>
      <c r="GV222" s="7"/>
      <c r="GW222" s="7"/>
      <c r="GX222" s="7"/>
      <c r="GY222" s="7"/>
      <c r="GZ222" s="7"/>
      <c r="HA222" s="7"/>
      <c r="HB222" s="7"/>
      <c r="HC222" s="7"/>
      <c r="HD222" s="7"/>
      <c r="HE222" s="7"/>
      <c r="HF222" s="7"/>
      <c r="HG222" s="7"/>
      <c r="HH222" s="7"/>
      <c r="HI222" s="7"/>
      <c r="HJ222" s="7"/>
      <c r="HK222" s="7"/>
      <c r="HL222" s="7"/>
      <c r="HM222" s="7"/>
      <c r="HN222" s="7"/>
      <c r="HO222" s="7"/>
      <c r="HP222" s="7"/>
      <c r="HQ222" s="7"/>
      <c r="HR222" s="7"/>
      <c r="HS222" s="7"/>
      <c r="HT222" s="7"/>
      <c r="HU222" s="7"/>
      <c r="HV222" s="7"/>
      <c r="HW222" s="7"/>
      <c r="HX222" s="7"/>
      <c r="HY222" s="7"/>
      <c r="HZ222" s="7"/>
      <c r="IA222" s="7"/>
      <c r="IB222" s="7"/>
      <c r="IC222" s="7"/>
      <c r="ID222" s="7"/>
      <c r="IE222" s="7"/>
      <c r="IF222" s="7"/>
      <c r="IG222" s="7"/>
      <c r="IH222" s="7"/>
      <c r="II222" s="7"/>
      <c r="IJ222" s="7"/>
      <c r="IK222" s="7"/>
      <c r="IL222" s="7"/>
      <c r="IM222" s="7"/>
      <c r="IN222" s="7"/>
      <c r="IO222" s="7"/>
      <c r="IP222" s="7"/>
      <c r="IQ222" s="7"/>
      <c r="IR222" s="7"/>
    </row>
    <row r="223" spans="2:252" ht="12" customHeight="1" x14ac:dyDescent="0.2">
      <c r="B223" s="9" t="s">
        <v>35</v>
      </c>
      <c r="D223" s="168">
        <f>SUM(D215:D222)</f>
        <v>0</v>
      </c>
      <c r="E223" s="9"/>
      <c r="F223" s="35"/>
    </row>
    <row r="224" spans="2:252" ht="12" customHeight="1" x14ac:dyDescent="0.2"/>
    <row r="226" spans="1:1" x14ac:dyDescent="0.2">
      <c r="A226" s="113"/>
    </row>
  </sheetData>
  <mergeCells count="7">
    <mergeCell ref="C12:E12"/>
    <mergeCell ref="C13:E13"/>
    <mergeCell ref="A6:H6"/>
    <mergeCell ref="C8:E8"/>
    <mergeCell ref="C9:E9"/>
    <mergeCell ref="C10:E10"/>
    <mergeCell ref="C11:E11"/>
  </mergeCells>
  <phoneticPr fontId="0" type="noConversion"/>
  <conditionalFormatting sqref="F157:T165">
    <cfRule type="cellIs" dxfId="1" priority="1" stopIfTrue="1" operator="equal">
      <formula>0</formula>
    </cfRule>
  </conditionalFormatting>
  <pageMargins left="0.5" right="0.5" top="0.5" bottom="0.5" header="0.3" footer="0.3"/>
  <pageSetup paperSize="5" scale="59" fitToHeight="0" orientation="landscape" r:id="rId1"/>
  <headerFooter alignWithMargins="0">
    <oddFooter>&amp;LFAA Form 5100-139 (1/17) SUPERSEDES PREVIOUS EDITION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0"/>
  <sheetViews>
    <sheetView showGridLines="0" zoomScaleNormal="100" workbookViewId="0"/>
  </sheetViews>
  <sheetFormatPr defaultColWidth="9.140625" defaultRowHeight="12.75" x14ac:dyDescent="0.2"/>
  <cols>
    <col min="1" max="1" width="41.7109375" style="74" customWidth="1"/>
    <col min="2" max="16" width="14.7109375" style="74" customWidth="1"/>
    <col min="17" max="16384" width="9.140625" style="74"/>
  </cols>
  <sheetData>
    <row r="1" spans="1:18" ht="15" x14ac:dyDescent="0.2">
      <c r="A1" s="197" t="s">
        <v>113</v>
      </c>
    </row>
    <row r="2" spans="1:18" s="196" customFormat="1" ht="30" customHeight="1" x14ac:dyDescent="0.2">
      <c r="A2" s="195" t="s">
        <v>112</v>
      </c>
    </row>
    <row r="3" spans="1:18" ht="15.75" x14ac:dyDescent="0.25">
      <c r="A3" s="91" t="s">
        <v>25</v>
      </c>
      <c r="B3"/>
    </row>
    <row r="4" spans="1:18" x14ac:dyDescent="0.2">
      <c r="A4" s="186" t="str">
        <f>'Program-Level Data Entry'!C8</f>
        <v>[Enter airport name]</v>
      </c>
    </row>
    <row r="5" spans="1:18" x14ac:dyDescent="0.2">
      <c r="A5" s="186" t="str">
        <f>'Program-Level Data Entry'!C9</f>
        <v>[Enter three-letter identifier]</v>
      </c>
    </row>
    <row r="6" spans="1:18" x14ac:dyDescent="0.2">
      <c r="A6" s="186" t="str">
        <f>'Program-Level Data Entry'!C10</f>
        <v>[Enter city, state]</v>
      </c>
    </row>
    <row r="7" spans="1:18" x14ac:dyDescent="0.2">
      <c r="A7" s="186" t="str">
        <f>'Program-Level Data Entry'!C11</f>
        <v>[Enter Large, Medium, Small or Nonhub]</v>
      </c>
    </row>
    <row r="8" spans="1:18" x14ac:dyDescent="0.2">
      <c r="A8" s="186" t="str">
        <f>'Program-Level Data Entry'!C12</f>
        <v>[Enter airport owner/operator]</v>
      </c>
    </row>
    <row r="9" spans="1:18" ht="23.25" customHeight="1" x14ac:dyDescent="0.2">
      <c r="A9" s="187" t="str">
        <f>'Program-Level Data Entry'!C13</f>
        <v>[Enter submission date]</v>
      </c>
    </row>
    <row r="10" spans="1:18" s="75" customFormat="1" ht="15.75" x14ac:dyDescent="0.25">
      <c r="A10" s="99" t="s">
        <v>81</v>
      </c>
      <c r="B10" s="100"/>
      <c r="C10" s="100"/>
      <c r="D10" s="100"/>
      <c r="E10" s="100"/>
      <c r="F10" s="100"/>
      <c r="G10" s="100"/>
      <c r="H10" s="100"/>
      <c r="I10" s="100"/>
      <c r="J10" s="100"/>
      <c r="K10" s="100"/>
      <c r="L10" s="100"/>
      <c r="M10" s="100"/>
      <c r="N10" s="100"/>
      <c r="O10" s="100"/>
      <c r="P10" s="101"/>
    </row>
    <row r="11" spans="1:18" s="75" customFormat="1" ht="21" customHeight="1" x14ac:dyDescent="0.2">
      <c r="A11" s="367" t="s">
        <v>82</v>
      </c>
      <c r="B11" s="368" t="s">
        <v>7</v>
      </c>
      <c r="C11" s="368">
        <f>'Program-Level Data Entry'!G29</f>
        <v>2020</v>
      </c>
      <c r="D11" s="368">
        <f>'Program-Level Data Entry'!H29</f>
        <v>2021</v>
      </c>
      <c r="E11" s="368">
        <f>'Program-Level Data Entry'!I29</f>
        <v>2022</v>
      </c>
      <c r="F11" s="368">
        <f>'Program-Level Data Entry'!J29</f>
        <v>2023</v>
      </c>
      <c r="G11" s="368">
        <f>'Program-Level Data Entry'!K29</f>
        <v>2024</v>
      </c>
      <c r="H11" s="368">
        <f>'Program-Level Data Entry'!L29</f>
        <v>2025</v>
      </c>
      <c r="I11" s="368">
        <f>'Program-Level Data Entry'!M29</f>
        <v>2026</v>
      </c>
      <c r="J11" s="368">
        <f>'Program-Level Data Entry'!N29</f>
        <v>2027</v>
      </c>
      <c r="K11" s="368">
        <f>'Program-Level Data Entry'!O29</f>
        <v>2028</v>
      </c>
      <c r="L11" s="368">
        <f>'Program-Level Data Entry'!P29</f>
        <v>2029</v>
      </c>
      <c r="M11" s="368">
        <f>'Program-Level Data Entry'!Q29</f>
        <v>2030</v>
      </c>
      <c r="N11" s="368">
        <f>'Program-Level Data Entry'!R29</f>
        <v>2031</v>
      </c>
      <c r="O11" s="368">
        <f>'Program-Level Data Entry'!S29</f>
        <v>2032</v>
      </c>
      <c r="P11" s="368">
        <f>'Program-Level Data Entry'!T29</f>
        <v>2033</v>
      </c>
    </row>
    <row r="12" spans="1:18" s="75" customFormat="1" ht="18" customHeight="1" thickBot="1" x14ac:dyDescent="0.25">
      <c r="A12" s="104" t="s">
        <v>85</v>
      </c>
      <c r="B12" s="105">
        <f>SUM(C12:P12)</f>
        <v>0</v>
      </c>
      <c r="C12" s="138">
        <f>'Program-Level Data Entry'!G32</f>
        <v>0</v>
      </c>
      <c r="D12" s="138">
        <f>'Program-Level Data Entry'!H32</f>
        <v>0</v>
      </c>
      <c r="E12" s="138">
        <f>'Program-Level Data Entry'!I32</f>
        <v>0</v>
      </c>
      <c r="F12" s="138">
        <f>'Program-Level Data Entry'!J32</f>
        <v>0</v>
      </c>
      <c r="G12" s="138">
        <f>'Program-Level Data Entry'!K32</f>
        <v>0</v>
      </c>
      <c r="H12" s="138">
        <f>'Program-Level Data Entry'!L32</f>
        <v>0</v>
      </c>
      <c r="I12" s="138">
        <f>'Program-Level Data Entry'!M32</f>
        <v>0</v>
      </c>
      <c r="J12" s="138">
        <f>'Program-Level Data Entry'!N32</f>
        <v>0</v>
      </c>
      <c r="K12" s="138">
        <f>'Program-Level Data Entry'!O32</f>
        <v>0</v>
      </c>
      <c r="L12" s="138">
        <f>'Program-Level Data Entry'!P32</f>
        <v>0</v>
      </c>
      <c r="M12" s="138">
        <f>'Program-Level Data Entry'!Q32</f>
        <v>0</v>
      </c>
      <c r="N12" s="138">
        <f>'Program-Level Data Entry'!R32</f>
        <v>0</v>
      </c>
      <c r="O12" s="138">
        <f>'Program-Level Data Entry'!S32</f>
        <v>0</v>
      </c>
      <c r="P12" s="138">
        <f>'Program-Level Data Entry'!T32</f>
        <v>0</v>
      </c>
    </row>
    <row r="13" spans="1:18" ht="20.100000000000001" customHeight="1" x14ac:dyDescent="0.2">
      <c r="A13" s="141" t="s">
        <v>83</v>
      </c>
      <c r="B13" s="207" t="str">
        <f>$B$11</f>
        <v>Totals</v>
      </c>
      <c r="C13" s="207">
        <f>$C$11</f>
        <v>2020</v>
      </c>
      <c r="D13" s="207">
        <f>$D$11</f>
        <v>2021</v>
      </c>
      <c r="E13" s="207">
        <f>$E$11</f>
        <v>2022</v>
      </c>
      <c r="F13" s="207">
        <f>$F$11</f>
        <v>2023</v>
      </c>
      <c r="G13" s="207">
        <f>$G$11</f>
        <v>2024</v>
      </c>
      <c r="H13" s="207">
        <f>$H$11</f>
        <v>2025</v>
      </c>
      <c r="I13" s="207">
        <f>$I$11</f>
        <v>2026</v>
      </c>
      <c r="J13" s="207">
        <f>$J$11</f>
        <v>2027</v>
      </c>
      <c r="K13" s="207">
        <f>$K$11</f>
        <v>2028</v>
      </c>
      <c r="L13" s="207">
        <f>$L$11</f>
        <v>2029</v>
      </c>
      <c r="M13" s="207">
        <f>$M$11</f>
        <v>2030</v>
      </c>
      <c r="N13" s="207">
        <f>$N$11</f>
        <v>2031</v>
      </c>
      <c r="O13" s="207">
        <f>$O$11</f>
        <v>2032</v>
      </c>
      <c r="P13" s="207">
        <f>$P$11</f>
        <v>2033</v>
      </c>
    </row>
    <row r="14" spans="1:18" ht="17.25" customHeight="1" x14ac:dyDescent="0.2">
      <c r="A14" s="102" t="str">
        <f>A12</f>
        <v>Discretionary - LOI disbursement schedule</v>
      </c>
      <c r="B14" s="97">
        <f>SUM(C14:P14)</f>
        <v>0</v>
      </c>
      <c r="C14" s="124"/>
      <c r="D14" s="124"/>
      <c r="E14" s="124"/>
      <c r="F14" s="124"/>
      <c r="G14" s="124"/>
      <c r="H14" s="124"/>
      <c r="I14" s="124"/>
      <c r="J14" s="124"/>
      <c r="K14" s="124"/>
      <c r="L14" s="124"/>
      <c r="M14" s="124"/>
      <c r="N14" s="124"/>
      <c r="O14" s="124"/>
      <c r="P14" s="124"/>
    </row>
    <row r="15" spans="1:18" x14ac:dyDescent="0.2">
      <c r="A15" s="103" t="s">
        <v>86</v>
      </c>
      <c r="B15" s="97">
        <f>B14-$B$12</f>
        <v>0</v>
      </c>
      <c r="C15" s="188"/>
      <c r="D15" s="188"/>
      <c r="E15" s="188"/>
      <c r="F15" s="188"/>
      <c r="G15" s="188"/>
      <c r="H15" s="188"/>
      <c r="I15" s="188"/>
      <c r="J15" s="188"/>
      <c r="K15" s="188"/>
      <c r="L15" s="188"/>
      <c r="M15" s="188"/>
      <c r="N15" s="188"/>
      <c r="O15" s="188"/>
      <c r="P15" s="188"/>
    </row>
    <row r="16" spans="1:18" ht="35.25" customHeight="1" thickBot="1" x14ac:dyDescent="0.25">
      <c r="A16" s="106" t="s">
        <v>87</v>
      </c>
      <c r="B16" s="401" t="s">
        <v>94</v>
      </c>
      <c r="C16" s="402"/>
      <c r="D16" s="402"/>
      <c r="E16" s="402"/>
      <c r="F16" s="402"/>
      <c r="G16" s="403"/>
      <c r="H16" s="109"/>
      <c r="I16" s="109"/>
      <c r="J16" s="109"/>
      <c r="K16" s="109"/>
      <c r="L16" s="109"/>
      <c r="M16" s="109"/>
      <c r="N16" s="109"/>
      <c r="O16" s="109"/>
      <c r="P16" s="110"/>
      <c r="Q16" s="76"/>
      <c r="R16" s="76"/>
    </row>
    <row r="17" spans="1:18" ht="20.100000000000001" customHeight="1" x14ac:dyDescent="0.2">
      <c r="A17" s="142" t="s">
        <v>84</v>
      </c>
      <c r="B17" s="207" t="str">
        <f>$B$11</f>
        <v>Totals</v>
      </c>
      <c r="C17" s="207">
        <f>$C$11</f>
        <v>2020</v>
      </c>
      <c r="D17" s="207">
        <f>$D$11</f>
        <v>2021</v>
      </c>
      <c r="E17" s="207">
        <f>$E$11</f>
        <v>2022</v>
      </c>
      <c r="F17" s="207">
        <f>$F$11</f>
        <v>2023</v>
      </c>
      <c r="G17" s="207">
        <f>$G$11</f>
        <v>2024</v>
      </c>
      <c r="H17" s="207">
        <f>$H$11</f>
        <v>2025</v>
      </c>
      <c r="I17" s="207">
        <f>$I$11</f>
        <v>2026</v>
      </c>
      <c r="J17" s="207">
        <f>$J$11</f>
        <v>2027</v>
      </c>
      <c r="K17" s="207">
        <f>$K$11</f>
        <v>2028</v>
      </c>
      <c r="L17" s="207">
        <f>$L$11</f>
        <v>2029</v>
      </c>
      <c r="M17" s="207">
        <f>$M$11</f>
        <v>2030</v>
      </c>
      <c r="N17" s="207">
        <f>$N$11</f>
        <v>2031</v>
      </c>
      <c r="O17" s="207">
        <f>$O$11</f>
        <v>2032</v>
      </c>
      <c r="P17" s="207">
        <f>$P$11</f>
        <v>2033</v>
      </c>
    </row>
    <row r="18" spans="1:18" ht="15.75" customHeight="1" x14ac:dyDescent="0.2">
      <c r="A18" s="102" t="str">
        <f>A14</f>
        <v>Discretionary - LOI disbursement schedule</v>
      </c>
      <c r="B18" s="97">
        <f>SUM(C18:P18)</f>
        <v>0</v>
      </c>
      <c r="C18" s="124"/>
      <c r="D18" s="124"/>
      <c r="E18" s="124"/>
      <c r="F18" s="124"/>
      <c r="G18" s="124"/>
      <c r="H18" s="124"/>
      <c r="I18" s="124"/>
      <c r="J18" s="124"/>
      <c r="K18" s="124"/>
      <c r="L18" s="124"/>
      <c r="M18" s="124"/>
      <c r="N18" s="124"/>
      <c r="O18" s="124"/>
      <c r="P18" s="124"/>
    </row>
    <row r="19" spans="1:18" x14ac:dyDescent="0.2">
      <c r="A19" s="107" t="str">
        <f>A15</f>
        <v>Change (if any) in LOI Discretionary funding</v>
      </c>
      <c r="B19" s="98">
        <f>B18-$B$12</f>
        <v>0</v>
      </c>
      <c r="C19" s="188"/>
      <c r="D19" s="188"/>
      <c r="E19" s="188"/>
      <c r="F19" s="188"/>
      <c r="G19" s="188"/>
      <c r="H19" s="188"/>
      <c r="I19" s="188"/>
      <c r="J19" s="188"/>
      <c r="K19" s="188"/>
      <c r="L19" s="188"/>
      <c r="M19" s="188"/>
      <c r="N19" s="188"/>
      <c r="O19" s="188"/>
      <c r="P19" s="188"/>
    </row>
    <row r="20" spans="1:18" ht="39.950000000000003" customHeight="1" thickBot="1" x14ac:dyDescent="0.25">
      <c r="A20" s="108" t="str">
        <f>A16</f>
        <v>Impact on costs and/or other funding sources</v>
      </c>
      <c r="B20" s="401" t="s">
        <v>94</v>
      </c>
      <c r="C20" s="402"/>
      <c r="D20" s="402"/>
      <c r="E20" s="402"/>
      <c r="F20" s="402"/>
      <c r="G20" s="403"/>
      <c r="H20" s="109"/>
      <c r="I20" s="109"/>
      <c r="J20" s="109"/>
      <c r="K20" s="109"/>
      <c r="L20" s="109"/>
      <c r="M20" s="109"/>
      <c r="N20" s="109"/>
      <c r="O20" s="109"/>
      <c r="P20" s="110"/>
      <c r="Q20" s="76"/>
      <c r="R20" s="76"/>
    </row>
    <row r="21" spans="1:18" ht="20.100000000000001" customHeight="1" x14ac:dyDescent="0.2">
      <c r="A21" s="142" t="s">
        <v>88</v>
      </c>
      <c r="B21" s="207" t="str">
        <f>$B$11</f>
        <v>Totals</v>
      </c>
      <c r="C21" s="207">
        <f>$C$11</f>
        <v>2020</v>
      </c>
      <c r="D21" s="207">
        <f>$D$11</f>
        <v>2021</v>
      </c>
      <c r="E21" s="207">
        <f>$E$11</f>
        <v>2022</v>
      </c>
      <c r="F21" s="207">
        <f>$F$11</f>
        <v>2023</v>
      </c>
      <c r="G21" s="207">
        <f>$G$11</f>
        <v>2024</v>
      </c>
      <c r="H21" s="207">
        <f>$H$11</f>
        <v>2025</v>
      </c>
      <c r="I21" s="207">
        <f>$I$11</f>
        <v>2026</v>
      </c>
      <c r="J21" s="207">
        <f>$J$11</f>
        <v>2027</v>
      </c>
      <c r="K21" s="207">
        <f>$K$11</f>
        <v>2028</v>
      </c>
      <c r="L21" s="207">
        <f>$L$11</f>
        <v>2029</v>
      </c>
      <c r="M21" s="207">
        <f>$M$11</f>
        <v>2030</v>
      </c>
      <c r="N21" s="207">
        <f>$N$11</f>
        <v>2031</v>
      </c>
      <c r="O21" s="207">
        <f>$O$11</f>
        <v>2032</v>
      </c>
      <c r="P21" s="207">
        <f>$P$11</f>
        <v>2033</v>
      </c>
    </row>
    <row r="22" spans="1:18" ht="16.5" customHeight="1" x14ac:dyDescent="0.2">
      <c r="A22" s="102" t="s">
        <v>85</v>
      </c>
      <c r="B22" s="97">
        <f>SUM(C22:P22)</f>
        <v>0</v>
      </c>
      <c r="C22" s="124"/>
      <c r="D22" s="124"/>
      <c r="E22" s="124"/>
      <c r="F22" s="124"/>
      <c r="G22" s="124"/>
      <c r="H22" s="124"/>
      <c r="I22" s="124"/>
      <c r="J22" s="124"/>
      <c r="K22" s="124"/>
      <c r="L22" s="124"/>
      <c r="M22" s="124"/>
      <c r="N22" s="124"/>
      <c r="O22" s="124"/>
      <c r="P22" s="124"/>
    </row>
    <row r="23" spans="1:18" x14ac:dyDescent="0.2">
      <c r="A23" s="107" t="s">
        <v>86</v>
      </c>
      <c r="B23" s="97">
        <f>B22-$B$12</f>
        <v>0</v>
      </c>
      <c r="C23" s="188"/>
      <c r="D23" s="188"/>
      <c r="E23" s="188"/>
      <c r="F23" s="188"/>
      <c r="G23" s="188"/>
      <c r="H23" s="188"/>
      <c r="I23" s="188"/>
      <c r="J23" s="188"/>
      <c r="K23" s="188"/>
      <c r="L23" s="188"/>
      <c r="M23" s="188"/>
      <c r="N23" s="188"/>
      <c r="O23" s="188"/>
      <c r="P23" s="188"/>
    </row>
    <row r="24" spans="1:18" ht="42" customHeight="1" thickBot="1" x14ac:dyDescent="0.25">
      <c r="A24" s="108" t="s">
        <v>87</v>
      </c>
      <c r="B24" s="401" t="s">
        <v>94</v>
      </c>
      <c r="C24" s="402"/>
      <c r="D24" s="402"/>
      <c r="E24" s="402"/>
      <c r="F24" s="402"/>
      <c r="G24" s="403"/>
      <c r="H24" s="109"/>
      <c r="I24" s="109"/>
      <c r="J24" s="109"/>
      <c r="K24" s="109"/>
      <c r="L24" s="109"/>
      <c r="M24" s="109"/>
      <c r="N24" s="109"/>
      <c r="O24" s="109"/>
      <c r="P24" s="110"/>
      <c r="Q24" s="76"/>
      <c r="R24" s="76"/>
    </row>
    <row r="25" spans="1:18" ht="20.100000000000001" customHeight="1" x14ac:dyDescent="0.2">
      <c r="A25" s="142" t="s">
        <v>89</v>
      </c>
      <c r="B25" s="207" t="str">
        <f>$B$11</f>
        <v>Totals</v>
      </c>
      <c r="C25" s="207">
        <f>$C$11</f>
        <v>2020</v>
      </c>
      <c r="D25" s="207">
        <f>$D$11</f>
        <v>2021</v>
      </c>
      <c r="E25" s="207">
        <f>$E$11</f>
        <v>2022</v>
      </c>
      <c r="F25" s="207">
        <f>$F$11</f>
        <v>2023</v>
      </c>
      <c r="G25" s="207">
        <f>$G$11</f>
        <v>2024</v>
      </c>
      <c r="H25" s="207">
        <f>$H$11</f>
        <v>2025</v>
      </c>
      <c r="I25" s="207">
        <f>$I$11</f>
        <v>2026</v>
      </c>
      <c r="J25" s="207">
        <f>$J$11</f>
        <v>2027</v>
      </c>
      <c r="K25" s="207">
        <f>$K$11</f>
        <v>2028</v>
      </c>
      <c r="L25" s="207">
        <f>$L$11</f>
        <v>2029</v>
      </c>
      <c r="M25" s="207">
        <f>$M$11</f>
        <v>2030</v>
      </c>
      <c r="N25" s="207">
        <f>$N$11</f>
        <v>2031</v>
      </c>
      <c r="O25" s="207">
        <f>$O$11</f>
        <v>2032</v>
      </c>
      <c r="P25" s="207">
        <f>$P$11</f>
        <v>2033</v>
      </c>
    </row>
    <row r="26" spans="1:18" ht="18.75" customHeight="1" x14ac:dyDescent="0.2">
      <c r="A26" s="102" t="str">
        <f>A22</f>
        <v>Discretionary - LOI disbursement schedule</v>
      </c>
      <c r="B26" s="97">
        <f>SUM(C26:P26)</f>
        <v>0</v>
      </c>
      <c r="C26" s="124"/>
      <c r="D26" s="124"/>
      <c r="E26" s="124"/>
      <c r="F26" s="124"/>
      <c r="G26" s="124"/>
      <c r="H26" s="124"/>
      <c r="I26" s="124"/>
      <c r="J26" s="124"/>
      <c r="K26" s="124"/>
      <c r="L26" s="124"/>
      <c r="M26" s="124"/>
      <c r="N26" s="124"/>
      <c r="O26" s="124"/>
      <c r="P26" s="124"/>
    </row>
    <row r="27" spans="1:18" ht="18.75" customHeight="1" x14ac:dyDescent="0.2">
      <c r="A27" s="107" t="str">
        <f>A23</f>
        <v>Change (if any) in LOI Discretionary funding</v>
      </c>
      <c r="B27" s="97">
        <f>B26-$B$12</f>
        <v>0</v>
      </c>
      <c r="C27" s="188"/>
      <c r="D27" s="188"/>
      <c r="E27" s="188"/>
      <c r="F27" s="188"/>
      <c r="G27" s="188"/>
      <c r="H27" s="188"/>
      <c r="I27" s="188"/>
      <c r="J27" s="188"/>
      <c r="K27" s="188"/>
      <c r="L27" s="188"/>
      <c r="M27" s="188"/>
      <c r="N27" s="188"/>
      <c r="O27" s="188"/>
      <c r="P27" s="188"/>
    </row>
    <row r="28" spans="1:18" ht="39.950000000000003" customHeight="1" thickBot="1" x14ac:dyDescent="0.25">
      <c r="A28" s="108" t="str">
        <f>A24</f>
        <v>Impact on costs and/or other funding sources</v>
      </c>
      <c r="B28" s="401" t="s">
        <v>94</v>
      </c>
      <c r="C28" s="402"/>
      <c r="D28" s="402"/>
      <c r="E28" s="402"/>
      <c r="F28" s="402"/>
      <c r="G28" s="403"/>
      <c r="H28" s="109"/>
      <c r="I28" s="109"/>
      <c r="J28" s="109"/>
      <c r="K28" s="109"/>
      <c r="L28" s="109"/>
      <c r="M28" s="109"/>
      <c r="N28" s="109"/>
      <c r="O28" s="109"/>
      <c r="P28" s="110"/>
      <c r="Q28" s="76"/>
      <c r="R28" s="76"/>
    </row>
    <row r="29" spans="1:18" x14ac:dyDescent="0.2">
      <c r="A29" s="78"/>
      <c r="B29" s="77"/>
      <c r="C29" s="77"/>
      <c r="D29" s="77"/>
      <c r="E29" s="77"/>
      <c r="F29" s="77"/>
      <c r="G29" s="77"/>
      <c r="H29" s="77"/>
      <c r="I29" s="77"/>
      <c r="J29" s="77"/>
      <c r="K29" s="77"/>
      <c r="L29" s="77"/>
      <c r="M29" s="77"/>
      <c r="N29" s="77"/>
      <c r="O29" s="77"/>
      <c r="P29" s="77"/>
    </row>
    <row r="30" spans="1:18" x14ac:dyDescent="0.2">
      <c r="A30" s="113" t="s">
        <v>126</v>
      </c>
    </row>
  </sheetData>
  <mergeCells count="4">
    <mergeCell ref="B16:G16"/>
    <mergeCell ref="B20:G20"/>
    <mergeCell ref="B24:G24"/>
    <mergeCell ref="B28:G28"/>
  </mergeCells>
  <phoneticPr fontId="0" type="noConversion"/>
  <pageMargins left="0.5" right="0.5" top="0.5" bottom="0.75" header="0.5" footer="0.5"/>
  <pageSetup scale="4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18"/>
  <sheetViews>
    <sheetView showGridLines="0" zoomScaleNormal="100" workbookViewId="0"/>
  </sheetViews>
  <sheetFormatPr defaultRowHeight="12.75" x14ac:dyDescent="0.2"/>
  <cols>
    <col min="1" max="1" width="41.7109375" customWidth="1"/>
    <col min="2" max="2" width="14.28515625" customWidth="1"/>
    <col min="3" max="3" width="13.140625" customWidth="1"/>
    <col min="4" max="4" width="8.5703125" customWidth="1"/>
    <col min="5" max="5" width="57.85546875" customWidth="1"/>
    <col min="6" max="14" width="12.7109375" customWidth="1"/>
    <col min="15" max="15" width="13.5703125" bestFit="1" customWidth="1"/>
  </cols>
  <sheetData>
    <row r="1" spans="1:15" s="197" customFormat="1" ht="15" x14ac:dyDescent="0.2">
      <c r="A1" s="197" t="s">
        <v>113</v>
      </c>
    </row>
    <row r="2" spans="1:15" ht="30" customHeight="1" x14ac:dyDescent="0.2">
      <c r="A2" s="114" t="s">
        <v>116</v>
      </c>
    </row>
    <row r="3" spans="1:15" ht="15.75" x14ac:dyDescent="0.25">
      <c r="A3" s="91" t="s">
        <v>25</v>
      </c>
    </row>
    <row r="4" spans="1:15" ht="17.25" customHeight="1" x14ac:dyDescent="0.2">
      <c r="A4" s="186" t="str">
        <f>'Program-Level Data Entry'!C8</f>
        <v>[Enter airport name]</v>
      </c>
    </row>
    <row r="5" spans="1:15" x14ac:dyDescent="0.2">
      <c r="A5" s="186" t="str">
        <f>'Program-Level Data Entry'!C9</f>
        <v>[Enter three-letter identifier]</v>
      </c>
    </row>
    <row r="6" spans="1:15" x14ac:dyDescent="0.2">
      <c r="A6" s="186" t="str">
        <f>'Program-Level Data Entry'!C10</f>
        <v>[Enter city, state]</v>
      </c>
    </row>
    <row r="7" spans="1:15" x14ac:dyDescent="0.2">
      <c r="A7" s="186" t="str">
        <f>'Program-Level Data Entry'!C11</f>
        <v>[Enter Large, Medium, Small or Nonhub]</v>
      </c>
    </row>
    <row r="8" spans="1:15" x14ac:dyDescent="0.2">
      <c r="A8" s="186" t="str">
        <f>'Program-Level Data Entry'!C12</f>
        <v>[Enter airport owner/operator]</v>
      </c>
    </row>
    <row r="9" spans="1:15" ht="20.25" customHeight="1" x14ac:dyDescent="0.2">
      <c r="A9" s="187" t="str">
        <f>'Program-Level Data Entry'!C13</f>
        <v>[Enter submission date]</v>
      </c>
    </row>
    <row r="10" spans="1:15" ht="18.75" customHeight="1" thickBot="1" x14ac:dyDescent="0.25">
      <c r="A10" s="215" t="s">
        <v>80</v>
      </c>
      <c r="B10" s="214"/>
      <c r="C10" s="214"/>
      <c r="D10" s="214"/>
      <c r="E10" s="214"/>
      <c r="F10" s="214"/>
      <c r="G10" s="214"/>
      <c r="H10" s="214"/>
      <c r="I10" s="214"/>
      <c r="J10" s="214"/>
      <c r="K10" s="214"/>
      <c r="L10" s="214"/>
      <c r="M10" s="214"/>
      <c r="N10" s="214"/>
      <c r="O10" s="214"/>
    </row>
    <row r="11" spans="1:15" s="1" customFormat="1" ht="20.25" customHeight="1" x14ac:dyDescent="0.2">
      <c r="A11" s="415" t="s">
        <v>100</v>
      </c>
      <c r="B11" s="413" t="s">
        <v>68</v>
      </c>
      <c r="C11" s="411" t="s">
        <v>99</v>
      </c>
      <c r="D11" s="411" t="s">
        <v>102</v>
      </c>
      <c r="E11" s="419" t="s">
        <v>69</v>
      </c>
      <c r="F11" s="417" t="s">
        <v>72</v>
      </c>
      <c r="G11" s="404" t="s">
        <v>67</v>
      </c>
      <c r="H11" s="406" t="s">
        <v>73</v>
      </c>
      <c r="I11" s="408" t="str">
        <f>'Program-Level Data Entry'!B16</f>
        <v>Professional Services</v>
      </c>
      <c r="J11" s="410" t="str">
        <f>'Program-Level Data Entry'!B17</f>
        <v>Land Acquisition</v>
      </c>
      <c r="K11" s="410" t="str">
        <f>'Program-Level Data Entry'!B90</f>
        <v>Runways</v>
      </c>
      <c r="L11" s="410" t="str">
        <f>'Program-Level Data Entry'!B22</f>
        <v xml:space="preserve">Other Airside </v>
      </c>
      <c r="M11" s="410" t="str">
        <f>'Program-Level Data Entry'!B23</f>
        <v xml:space="preserve">Terminal </v>
      </c>
      <c r="N11" s="410" t="str">
        <f>'Program-Level Data Entry'!B24</f>
        <v>Landside</v>
      </c>
      <c r="O11" s="410" t="str">
        <f>'Program-Level Data Entry'!B25</f>
        <v>Infrastructure</v>
      </c>
    </row>
    <row r="12" spans="1:15" ht="21.75" customHeight="1" x14ac:dyDescent="0.2">
      <c r="A12" s="416"/>
      <c r="B12" s="414"/>
      <c r="C12" s="412"/>
      <c r="D12" s="412"/>
      <c r="E12" s="420"/>
      <c r="F12" s="418"/>
      <c r="G12" s="405"/>
      <c r="H12" s="407"/>
      <c r="I12" s="409"/>
      <c r="J12" s="405"/>
      <c r="K12" s="405"/>
      <c r="L12" s="405"/>
      <c r="M12" s="405"/>
      <c r="N12" s="405"/>
      <c r="O12" s="405"/>
    </row>
    <row r="13" spans="1:15" x14ac:dyDescent="0.2">
      <c r="A13" s="332" t="s">
        <v>118</v>
      </c>
      <c r="B13" s="333">
        <v>1800000</v>
      </c>
      <c r="C13" s="334" t="s">
        <v>66</v>
      </c>
      <c r="D13" s="334" t="s">
        <v>66</v>
      </c>
      <c r="E13" s="335" t="s">
        <v>70</v>
      </c>
      <c r="F13" s="336">
        <f t="shared" ref="F13:F32" si="0">IF(D13="N",0,B13)</f>
        <v>0</v>
      </c>
      <c r="G13" s="333">
        <f t="shared" ref="G13:G32" si="1">IF(C13="N",0,B13)</f>
        <v>0</v>
      </c>
      <c r="H13" s="337">
        <f t="shared" ref="H13:H32" si="2">B13</f>
        <v>1800000</v>
      </c>
      <c r="I13" s="338"/>
      <c r="J13" s="339"/>
      <c r="K13" s="339"/>
      <c r="L13" s="339"/>
      <c r="M13" s="339"/>
      <c r="N13" s="339"/>
      <c r="O13" s="339"/>
    </row>
    <row r="14" spans="1:15" ht="13.5" thickBot="1" x14ac:dyDescent="0.25">
      <c r="A14" s="340" t="s">
        <v>119</v>
      </c>
      <c r="B14" s="341">
        <v>4600000</v>
      </c>
      <c r="C14" s="342" t="s">
        <v>65</v>
      </c>
      <c r="D14" s="342" t="s">
        <v>66</v>
      </c>
      <c r="E14" s="343" t="s">
        <v>71</v>
      </c>
      <c r="F14" s="344">
        <f t="shared" si="0"/>
        <v>0</v>
      </c>
      <c r="G14" s="341">
        <f t="shared" si="1"/>
        <v>4600000</v>
      </c>
      <c r="H14" s="345">
        <f t="shared" si="2"/>
        <v>4600000</v>
      </c>
      <c r="I14" s="346"/>
      <c r="J14" s="347"/>
      <c r="K14" s="347"/>
      <c r="L14" s="347"/>
      <c r="M14" s="347"/>
      <c r="N14" s="347"/>
      <c r="O14" s="347"/>
    </row>
    <row r="15" spans="1:15" x14ac:dyDescent="0.2">
      <c r="A15" s="121" t="s">
        <v>93</v>
      </c>
      <c r="B15" s="208"/>
      <c r="C15" s="122"/>
      <c r="D15" s="122"/>
      <c r="E15" s="125"/>
      <c r="F15" s="128">
        <f t="shared" si="0"/>
        <v>0</v>
      </c>
      <c r="G15" s="123">
        <f t="shared" si="1"/>
        <v>0</v>
      </c>
      <c r="H15" s="129">
        <f t="shared" si="2"/>
        <v>0</v>
      </c>
      <c r="I15" s="211"/>
      <c r="J15" s="208"/>
      <c r="K15" s="208"/>
      <c r="L15" s="208"/>
      <c r="M15" s="208"/>
      <c r="N15" s="208"/>
      <c r="O15" s="208"/>
    </row>
    <row r="16" spans="1:15" x14ac:dyDescent="0.2">
      <c r="A16" s="119"/>
      <c r="B16" s="209"/>
      <c r="C16" s="117"/>
      <c r="D16" s="117"/>
      <c r="E16" s="126"/>
      <c r="F16" s="130">
        <f t="shared" si="0"/>
        <v>0</v>
      </c>
      <c r="G16" s="118">
        <f t="shared" si="1"/>
        <v>0</v>
      </c>
      <c r="H16" s="131">
        <f t="shared" si="2"/>
        <v>0</v>
      </c>
      <c r="I16" s="212"/>
      <c r="J16" s="209"/>
      <c r="K16" s="209"/>
      <c r="L16" s="209"/>
      <c r="M16" s="209"/>
      <c r="N16" s="209"/>
      <c r="O16" s="209"/>
    </row>
    <row r="17" spans="1:15" x14ac:dyDescent="0.2">
      <c r="A17" s="119"/>
      <c r="B17" s="209"/>
      <c r="C17" s="117"/>
      <c r="D17" s="117"/>
      <c r="E17" s="126"/>
      <c r="F17" s="130">
        <f t="shared" si="0"/>
        <v>0</v>
      </c>
      <c r="G17" s="118">
        <f t="shared" si="1"/>
        <v>0</v>
      </c>
      <c r="H17" s="131">
        <f t="shared" si="2"/>
        <v>0</v>
      </c>
      <c r="I17" s="212"/>
      <c r="J17" s="209"/>
      <c r="K17" s="209"/>
      <c r="L17" s="209"/>
      <c r="M17" s="209"/>
      <c r="N17" s="209"/>
      <c r="O17" s="209"/>
    </row>
    <row r="18" spans="1:15" x14ac:dyDescent="0.2">
      <c r="A18" s="119"/>
      <c r="B18" s="209"/>
      <c r="C18" s="117"/>
      <c r="D18" s="117"/>
      <c r="E18" s="126"/>
      <c r="F18" s="130">
        <f t="shared" si="0"/>
        <v>0</v>
      </c>
      <c r="G18" s="118">
        <f t="shared" si="1"/>
        <v>0</v>
      </c>
      <c r="H18" s="131">
        <f t="shared" si="2"/>
        <v>0</v>
      </c>
      <c r="I18" s="212"/>
      <c r="J18" s="209"/>
      <c r="K18" s="209"/>
      <c r="L18" s="209"/>
      <c r="M18" s="209"/>
      <c r="N18" s="209"/>
      <c r="O18" s="209"/>
    </row>
    <row r="19" spans="1:15" x14ac:dyDescent="0.2">
      <c r="A19" s="119"/>
      <c r="B19" s="209"/>
      <c r="C19" s="120"/>
      <c r="D19" s="120"/>
      <c r="E19" s="127"/>
      <c r="F19" s="130">
        <f t="shared" si="0"/>
        <v>0</v>
      </c>
      <c r="G19" s="118">
        <f t="shared" si="1"/>
        <v>0</v>
      </c>
      <c r="H19" s="131">
        <f t="shared" si="2"/>
        <v>0</v>
      </c>
      <c r="I19" s="212"/>
      <c r="J19" s="209"/>
      <c r="K19" s="209"/>
      <c r="L19" s="209"/>
      <c r="M19" s="209"/>
      <c r="N19" s="209"/>
      <c r="O19" s="209"/>
    </row>
    <row r="20" spans="1:15" x14ac:dyDescent="0.2">
      <c r="A20" s="119"/>
      <c r="B20" s="209"/>
      <c r="C20" s="120"/>
      <c r="D20" s="120"/>
      <c r="E20" s="127"/>
      <c r="F20" s="130">
        <f t="shared" si="0"/>
        <v>0</v>
      </c>
      <c r="G20" s="118">
        <f t="shared" si="1"/>
        <v>0</v>
      </c>
      <c r="H20" s="131">
        <f t="shared" si="2"/>
        <v>0</v>
      </c>
      <c r="I20" s="212"/>
      <c r="J20" s="209"/>
      <c r="K20" s="209"/>
      <c r="L20" s="209"/>
      <c r="M20" s="209"/>
      <c r="N20" s="209"/>
      <c r="O20" s="209"/>
    </row>
    <row r="21" spans="1:15" x14ac:dyDescent="0.2">
      <c r="A21" s="119"/>
      <c r="B21" s="209"/>
      <c r="C21" s="120"/>
      <c r="D21" s="120"/>
      <c r="E21" s="127"/>
      <c r="F21" s="130">
        <f t="shared" si="0"/>
        <v>0</v>
      </c>
      <c r="G21" s="118">
        <f t="shared" si="1"/>
        <v>0</v>
      </c>
      <c r="H21" s="131">
        <f t="shared" si="2"/>
        <v>0</v>
      </c>
      <c r="I21" s="212"/>
      <c r="J21" s="209"/>
      <c r="K21" s="209"/>
      <c r="L21" s="209"/>
      <c r="M21" s="209"/>
      <c r="N21" s="209"/>
      <c r="O21" s="209"/>
    </row>
    <row r="22" spans="1:15" x14ac:dyDescent="0.2">
      <c r="A22" s="119"/>
      <c r="B22" s="209"/>
      <c r="C22" s="120"/>
      <c r="D22" s="120"/>
      <c r="E22" s="127"/>
      <c r="F22" s="130">
        <f t="shared" si="0"/>
        <v>0</v>
      </c>
      <c r="G22" s="118">
        <f t="shared" si="1"/>
        <v>0</v>
      </c>
      <c r="H22" s="131">
        <f t="shared" si="2"/>
        <v>0</v>
      </c>
      <c r="I22" s="212"/>
      <c r="J22" s="209"/>
      <c r="K22" s="209"/>
      <c r="L22" s="209"/>
      <c r="M22" s="209"/>
      <c r="N22" s="209"/>
      <c r="O22" s="209"/>
    </row>
    <row r="23" spans="1:15" x14ac:dyDescent="0.2">
      <c r="A23" s="119"/>
      <c r="B23" s="209"/>
      <c r="C23" s="120"/>
      <c r="D23" s="120"/>
      <c r="E23" s="127"/>
      <c r="F23" s="130">
        <f t="shared" si="0"/>
        <v>0</v>
      </c>
      <c r="G23" s="118">
        <f t="shared" si="1"/>
        <v>0</v>
      </c>
      <c r="H23" s="131">
        <f t="shared" si="2"/>
        <v>0</v>
      </c>
      <c r="I23" s="212"/>
      <c r="J23" s="209"/>
      <c r="K23" s="209"/>
      <c r="L23" s="209"/>
      <c r="M23" s="209"/>
      <c r="N23" s="209"/>
      <c r="O23" s="209"/>
    </row>
    <row r="24" spans="1:15" x14ac:dyDescent="0.2">
      <c r="A24" s="119"/>
      <c r="B24" s="209"/>
      <c r="C24" s="120"/>
      <c r="D24" s="120"/>
      <c r="E24" s="127"/>
      <c r="F24" s="130">
        <f t="shared" si="0"/>
        <v>0</v>
      </c>
      <c r="G24" s="118">
        <f t="shared" si="1"/>
        <v>0</v>
      </c>
      <c r="H24" s="131">
        <f t="shared" si="2"/>
        <v>0</v>
      </c>
      <c r="I24" s="212"/>
      <c r="J24" s="209"/>
      <c r="K24" s="209"/>
      <c r="L24" s="209"/>
      <c r="M24" s="209"/>
      <c r="N24" s="209"/>
      <c r="O24" s="209"/>
    </row>
    <row r="25" spans="1:15" x14ac:dyDescent="0.2">
      <c r="A25" s="119"/>
      <c r="B25" s="209"/>
      <c r="C25" s="120"/>
      <c r="D25" s="120"/>
      <c r="E25" s="127"/>
      <c r="F25" s="130">
        <f t="shared" si="0"/>
        <v>0</v>
      </c>
      <c r="G25" s="118">
        <f t="shared" si="1"/>
        <v>0</v>
      </c>
      <c r="H25" s="131">
        <f t="shared" si="2"/>
        <v>0</v>
      </c>
      <c r="I25" s="212"/>
      <c r="J25" s="209"/>
      <c r="K25" s="209"/>
      <c r="L25" s="209"/>
      <c r="M25" s="209"/>
      <c r="N25" s="209"/>
      <c r="O25" s="209"/>
    </row>
    <row r="26" spans="1:15" x14ac:dyDescent="0.2">
      <c r="A26" s="119"/>
      <c r="B26" s="209"/>
      <c r="C26" s="120"/>
      <c r="D26" s="120"/>
      <c r="E26" s="127"/>
      <c r="F26" s="130">
        <f t="shared" si="0"/>
        <v>0</v>
      </c>
      <c r="G26" s="118">
        <f t="shared" si="1"/>
        <v>0</v>
      </c>
      <c r="H26" s="131">
        <f t="shared" si="2"/>
        <v>0</v>
      </c>
      <c r="I26" s="212"/>
      <c r="J26" s="209"/>
      <c r="K26" s="209"/>
      <c r="L26" s="209"/>
      <c r="M26" s="209"/>
      <c r="N26" s="209"/>
      <c r="O26" s="209"/>
    </row>
    <row r="27" spans="1:15" x14ac:dyDescent="0.2">
      <c r="A27" s="119"/>
      <c r="B27" s="209"/>
      <c r="C27" s="120"/>
      <c r="D27" s="120"/>
      <c r="E27" s="127"/>
      <c r="F27" s="130">
        <f t="shared" si="0"/>
        <v>0</v>
      </c>
      <c r="G27" s="118">
        <f t="shared" si="1"/>
        <v>0</v>
      </c>
      <c r="H27" s="131">
        <f t="shared" si="2"/>
        <v>0</v>
      </c>
      <c r="I27" s="212"/>
      <c r="J27" s="209"/>
      <c r="K27" s="209"/>
      <c r="L27" s="209"/>
      <c r="M27" s="209"/>
      <c r="N27" s="209"/>
      <c r="O27" s="209"/>
    </row>
    <row r="28" spans="1:15" x14ac:dyDescent="0.2">
      <c r="A28" s="119"/>
      <c r="B28" s="209"/>
      <c r="C28" s="120"/>
      <c r="D28" s="120"/>
      <c r="E28" s="127"/>
      <c r="F28" s="130">
        <f t="shared" si="0"/>
        <v>0</v>
      </c>
      <c r="G28" s="118">
        <f t="shared" si="1"/>
        <v>0</v>
      </c>
      <c r="H28" s="131">
        <f t="shared" si="2"/>
        <v>0</v>
      </c>
      <c r="I28" s="212"/>
      <c r="J28" s="209"/>
      <c r="K28" s="209"/>
      <c r="L28" s="209"/>
      <c r="M28" s="209"/>
      <c r="N28" s="209"/>
      <c r="O28" s="209"/>
    </row>
    <row r="29" spans="1:15" x14ac:dyDescent="0.2">
      <c r="A29" s="119"/>
      <c r="B29" s="209"/>
      <c r="C29" s="120"/>
      <c r="D29" s="120"/>
      <c r="E29" s="127"/>
      <c r="F29" s="130">
        <f t="shared" si="0"/>
        <v>0</v>
      </c>
      <c r="G29" s="118">
        <f t="shared" si="1"/>
        <v>0</v>
      </c>
      <c r="H29" s="131">
        <f t="shared" si="2"/>
        <v>0</v>
      </c>
      <c r="I29" s="212"/>
      <c r="J29" s="209"/>
      <c r="K29" s="209"/>
      <c r="L29" s="209"/>
      <c r="M29" s="209"/>
      <c r="N29" s="209"/>
      <c r="O29" s="209"/>
    </row>
    <row r="30" spans="1:15" x14ac:dyDescent="0.2">
      <c r="A30" s="119"/>
      <c r="B30" s="209"/>
      <c r="C30" s="120"/>
      <c r="D30" s="120"/>
      <c r="E30" s="127"/>
      <c r="F30" s="130">
        <f t="shared" si="0"/>
        <v>0</v>
      </c>
      <c r="G30" s="118">
        <f t="shared" si="1"/>
        <v>0</v>
      </c>
      <c r="H30" s="131">
        <f t="shared" si="2"/>
        <v>0</v>
      </c>
      <c r="I30" s="212"/>
      <c r="J30" s="209"/>
      <c r="K30" s="209"/>
      <c r="L30" s="209"/>
      <c r="M30" s="209"/>
      <c r="N30" s="209"/>
      <c r="O30" s="209"/>
    </row>
    <row r="31" spans="1:15" x14ac:dyDescent="0.2">
      <c r="A31" s="119"/>
      <c r="B31" s="209"/>
      <c r="C31" s="120"/>
      <c r="D31" s="120"/>
      <c r="E31" s="127"/>
      <c r="F31" s="130">
        <f t="shared" si="0"/>
        <v>0</v>
      </c>
      <c r="G31" s="118">
        <f t="shared" si="1"/>
        <v>0</v>
      </c>
      <c r="H31" s="131">
        <f t="shared" si="2"/>
        <v>0</v>
      </c>
      <c r="I31" s="212"/>
      <c r="J31" s="209"/>
      <c r="K31" s="209"/>
      <c r="L31" s="209"/>
      <c r="M31" s="209"/>
      <c r="N31" s="209"/>
      <c r="O31" s="209"/>
    </row>
    <row r="32" spans="1:15" ht="13.5" thickBot="1" x14ac:dyDescent="0.25">
      <c r="A32" s="132"/>
      <c r="B32" s="210"/>
      <c r="C32" s="133"/>
      <c r="D32" s="133"/>
      <c r="E32" s="134"/>
      <c r="F32" s="135">
        <f t="shared" si="0"/>
        <v>0</v>
      </c>
      <c r="G32" s="136">
        <f t="shared" si="1"/>
        <v>0</v>
      </c>
      <c r="H32" s="137">
        <f t="shared" si="2"/>
        <v>0</v>
      </c>
      <c r="I32" s="213"/>
      <c r="J32" s="210"/>
      <c r="K32" s="210"/>
      <c r="L32" s="210"/>
      <c r="M32" s="210"/>
      <c r="N32" s="210"/>
      <c r="O32" s="210"/>
    </row>
    <row r="33" spans="1:15" ht="17.25" customHeight="1" thickTop="1" thickBot="1" x14ac:dyDescent="0.25">
      <c r="A33" s="206" t="s">
        <v>6</v>
      </c>
      <c r="B33" s="199">
        <f>SUM(B15:B32)</f>
        <v>0</v>
      </c>
      <c r="C33" s="200"/>
      <c r="D33" s="200"/>
      <c r="E33" s="201"/>
      <c r="F33" s="203">
        <f>SUM(F15:F32)</f>
        <v>0</v>
      </c>
      <c r="G33" s="204">
        <f>SUM(G15:G32)</f>
        <v>0</v>
      </c>
      <c r="H33" s="205">
        <f>SUM(H15:H32)</f>
        <v>0</v>
      </c>
      <c r="I33" s="202">
        <f t="shared" ref="I33:O33" si="3">SUM(I15:I32)</f>
        <v>0</v>
      </c>
      <c r="J33" s="199">
        <f t="shared" si="3"/>
        <v>0</v>
      </c>
      <c r="K33" s="199">
        <f t="shared" si="3"/>
        <v>0</v>
      </c>
      <c r="L33" s="199">
        <f t="shared" si="3"/>
        <v>0</v>
      </c>
      <c r="M33" s="199">
        <f t="shared" si="3"/>
        <v>0</v>
      </c>
      <c r="N33" s="199">
        <f t="shared" si="3"/>
        <v>0</v>
      </c>
      <c r="O33" s="199">
        <f t="shared" si="3"/>
        <v>0</v>
      </c>
    </row>
    <row r="34" spans="1:15" x14ac:dyDescent="0.2">
      <c r="A34" s="13"/>
      <c r="B34" s="12"/>
      <c r="C34" s="4"/>
      <c r="D34" s="14"/>
      <c r="E34" s="14"/>
      <c r="F34" s="14"/>
      <c r="G34" s="14"/>
      <c r="H34" s="14"/>
      <c r="I34" s="14"/>
      <c r="J34" s="14"/>
      <c r="K34" s="14"/>
      <c r="L34" s="14"/>
      <c r="M34" s="14"/>
      <c r="N34" s="14"/>
      <c r="O34" s="14"/>
    </row>
    <row r="35" spans="1:15" s="7" customFormat="1" x14ac:dyDescent="0.2">
      <c r="A35" s="113" t="s">
        <v>126</v>
      </c>
    </row>
    <row r="36" spans="1:15" s="7" customFormat="1" x14ac:dyDescent="0.2"/>
    <row r="37" spans="1:15" s="7" customFormat="1" x14ac:dyDescent="0.2"/>
    <row r="38" spans="1:15" s="7" customFormat="1" x14ac:dyDescent="0.2"/>
    <row r="39" spans="1:15" s="7" customFormat="1" x14ac:dyDescent="0.2"/>
    <row r="40" spans="1:15" s="7" customFormat="1" x14ac:dyDescent="0.2"/>
    <row r="41" spans="1:15" s="7" customFormat="1" x14ac:dyDescent="0.2"/>
    <row r="42" spans="1:15" s="7" customFormat="1" x14ac:dyDescent="0.2"/>
    <row r="43" spans="1:15" s="7" customFormat="1" x14ac:dyDescent="0.2"/>
    <row r="44" spans="1:15" s="7" customFormat="1" x14ac:dyDescent="0.2"/>
    <row r="45" spans="1:15" s="7" customFormat="1" x14ac:dyDescent="0.2"/>
    <row r="46" spans="1:15" s="7" customFormat="1" x14ac:dyDescent="0.2"/>
    <row r="47" spans="1:15" s="7" customFormat="1" x14ac:dyDescent="0.2"/>
    <row r="48" spans="1:15" s="7" customFormat="1" x14ac:dyDescent="0.2"/>
    <row r="49" spans="2:2" s="7" customFormat="1" x14ac:dyDescent="0.2"/>
    <row r="50" spans="2:2" s="7" customFormat="1" x14ac:dyDescent="0.2"/>
    <row r="51" spans="2:2" s="7" customFormat="1" x14ac:dyDescent="0.2"/>
    <row r="52" spans="2:2" s="7" customFormat="1" x14ac:dyDescent="0.2"/>
    <row r="53" spans="2:2" s="7" customFormat="1" x14ac:dyDescent="0.2"/>
    <row r="54" spans="2:2" s="7" customFormat="1" x14ac:dyDescent="0.2"/>
    <row r="55" spans="2:2" s="7" customFormat="1" x14ac:dyDescent="0.2"/>
    <row r="56" spans="2:2" x14ac:dyDescent="0.2">
      <c r="B56" s="22"/>
    </row>
    <row r="57" spans="2:2" x14ac:dyDescent="0.2">
      <c r="B57" s="22"/>
    </row>
    <row r="58" spans="2:2" x14ac:dyDescent="0.2">
      <c r="B58" s="22"/>
    </row>
    <row r="59" spans="2:2" x14ac:dyDescent="0.2">
      <c r="B59" s="22"/>
    </row>
    <row r="60" spans="2:2" x14ac:dyDescent="0.2">
      <c r="B60" s="22"/>
    </row>
    <row r="61" spans="2:2" x14ac:dyDescent="0.2">
      <c r="B61" s="22"/>
    </row>
    <row r="62" spans="2:2" x14ac:dyDescent="0.2">
      <c r="B62" s="22"/>
    </row>
    <row r="63" spans="2:2" x14ac:dyDescent="0.2">
      <c r="B63" s="22"/>
    </row>
    <row r="64" spans="2:2" x14ac:dyDescent="0.2">
      <c r="B64" s="22"/>
    </row>
    <row r="65" spans="2:2" x14ac:dyDescent="0.2">
      <c r="B65" s="22"/>
    </row>
    <row r="66" spans="2:2" x14ac:dyDescent="0.2">
      <c r="B66" s="22"/>
    </row>
    <row r="67" spans="2:2" x14ac:dyDescent="0.2">
      <c r="B67" s="22"/>
    </row>
    <row r="68" spans="2:2" x14ac:dyDescent="0.2">
      <c r="B68" s="22"/>
    </row>
    <row r="69" spans="2:2" x14ac:dyDescent="0.2">
      <c r="B69" s="22"/>
    </row>
    <row r="70" spans="2:2" x14ac:dyDescent="0.2">
      <c r="B70" s="22"/>
    </row>
    <row r="71" spans="2:2" x14ac:dyDescent="0.2">
      <c r="B71" s="22"/>
    </row>
    <row r="72" spans="2:2" x14ac:dyDescent="0.2">
      <c r="B72" s="22"/>
    </row>
    <row r="73" spans="2:2" x14ac:dyDescent="0.2">
      <c r="B73" s="22"/>
    </row>
    <row r="74" spans="2:2" x14ac:dyDescent="0.2">
      <c r="B74" s="22"/>
    </row>
    <row r="75" spans="2:2" x14ac:dyDescent="0.2">
      <c r="B75" s="22"/>
    </row>
    <row r="76" spans="2:2" x14ac:dyDescent="0.2">
      <c r="B76" s="22"/>
    </row>
    <row r="77" spans="2:2" x14ac:dyDescent="0.2">
      <c r="B77" s="22"/>
    </row>
    <row r="78" spans="2:2" x14ac:dyDescent="0.2">
      <c r="B78" s="22"/>
    </row>
    <row r="79" spans="2:2" x14ac:dyDescent="0.2">
      <c r="B79" s="22"/>
    </row>
    <row r="80" spans="2:2" x14ac:dyDescent="0.2">
      <c r="B80" s="22"/>
    </row>
    <row r="81" spans="2:2" x14ac:dyDescent="0.2">
      <c r="B81" s="22"/>
    </row>
    <row r="82" spans="2:2" x14ac:dyDescent="0.2">
      <c r="B82" s="22"/>
    </row>
    <row r="83" spans="2:2" x14ac:dyDescent="0.2">
      <c r="B83" s="22"/>
    </row>
    <row r="84" spans="2:2" x14ac:dyDescent="0.2">
      <c r="B84" s="22"/>
    </row>
    <row r="85" spans="2:2" x14ac:dyDescent="0.2">
      <c r="B85" s="22"/>
    </row>
    <row r="86" spans="2:2" x14ac:dyDescent="0.2">
      <c r="B86" s="22"/>
    </row>
    <row r="87" spans="2:2" x14ac:dyDescent="0.2">
      <c r="B87" s="22"/>
    </row>
    <row r="88" spans="2:2" x14ac:dyDescent="0.2">
      <c r="B88" s="22"/>
    </row>
    <row r="89" spans="2:2" x14ac:dyDescent="0.2">
      <c r="B89" s="22"/>
    </row>
    <row r="90" spans="2:2" x14ac:dyDescent="0.2">
      <c r="B90" s="22"/>
    </row>
    <row r="91" spans="2:2" x14ac:dyDescent="0.2">
      <c r="B91" s="22"/>
    </row>
    <row r="92" spans="2:2" x14ac:dyDescent="0.2">
      <c r="B92" s="22"/>
    </row>
    <row r="93" spans="2:2" x14ac:dyDescent="0.2">
      <c r="B93" s="22"/>
    </row>
    <row r="94" spans="2:2" x14ac:dyDescent="0.2">
      <c r="B94" s="22"/>
    </row>
    <row r="95" spans="2:2" x14ac:dyDescent="0.2">
      <c r="B95" s="22"/>
    </row>
    <row r="96" spans="2:2" x14ac:dyDescent="0.2">
      <c r="B96" s="22"/>
    </row>
    <row r="97" spans="2:2" x14ac:dyDescent="0.2">
      <c r="B97" s="22"/>
    </row>
    <row r="98" spans="2:2" x14ac:dyDescent="0.2">
      <c r="B98" s="22"/>
    </row>
    <row r="99" spans="2:2" x14ac:dyDescent="0.2">
      <c r="B99" s="22"/>
    </row>
    <row r="100" spans="2:2" x14ac:dyDescent="0.2">
      <c r="B100" s="22"/>
    </row>
    <row r="101" spans="2:2" x14ac:dyDescent="0.2">
      <c r="B101" s="22"/>
    </row>
    <row r="102" spans="2:2" x14ac:dyDescent="0.2">
      <c r="B102" s="22"/>
    </row>
    <row r="103" spans="2:2" x14ac:dyDescent="0.2">
      <c r="B103" s="22"/>
    </row>
    <row r="104" spans="2:2" x14ac:dyDescent="0.2">
      <c r="B104" s="22"/>
    </row>
    <row r="105" spans="2:2" x14ac:dyDescent="0.2">
      <c r="B105" s="22"/>
    </row>
    <row r="106" spans="2:2" x14ac:dyDescent="0.2">
      <c r="B106" s="22"/>
    </row>
    <row r="107" spans="2:2" x14ac:dyDescent="0.2">
      <c r="B107" s="22"/>
    </row>
    <row r="108" spans="2:2" x14ac:dyDescent="0.2">
      <c r="B108" s="22"/>
    </row>
    <row r="109" spans="2:2" x14ac:dyDescent="0.2">
      <c r="B109" s="22"/>
    </row>
    <row r="110" spans="2:2" x14ac:dyDescent="0.2">
      <c r="B110" s="22"/>
    </row>
    <row r="111" spans="2:2" x14ac:dyDescent="0.2">
      <c r="B111" s="22"/>
    </row>
    <row r="112" spans="2:2" x14ac:dyDescent="0.2">
      <c r="B112" s="22"/>
    </row>
    <row r="113" spans="2:2" x14ac:dyDescent="0.2">
      <c r="B113" s="22"/>
    </row>
    <row r="114" spans="2:2" x14ac:dyDescent="0.2">
      <c r="B114" s="22"/>
    </row>
    <row r="115" spans="2:2" x14ac:dyDescent="0.2">
      <c r="B115" s="22"/>
    </row>
    <row r="116" spans="2:2" x14ac:dyDescent="0.2">
      <c r="B116" s="22"/>
    </row>
    <row r="117" spans="2:2" x14ac:dyDescent="0.2">
      <c r="B117" s="22"/>
    </row>
    <row r="118" spans="2:2" x14ac:dyDescent="0.2">
      <c r="B118" s="22"/>
    </row>
  </sheetData>
  <mergeCells count="15">
    <mergeCell ref="C11:C12"/>
    <mergeCell ref="B11:B12"/>
    <mergeCell ref="A11:A12"/>
    <mergeCell ref="F11:F12"/>
    <mergeCell ref="D11:D12"/>
    <mergeCell ref="E11:E12"/>
    <mergeCell ref="G11:G12"/>
    <mergeCell ref="H11:H12"/>
    <mergeCell ref="I11:I12"/>
    <mergeCell ref="O11:O12"/>
    <mergeCell ref="L11:L12"/>
    <mergeCell ref="M11:M12"/>
    <mergeCell ref="N11:N12"/>
    <mergeCell ref="J11:J12"/>
    <mergeCell ref="K11:K12"/>
  </mergeCells>
  <phoneticPr fontId="0" type="noConversion"/>
  <conditionalFormatting sqref="C13:D32">
    <cfRule type="cellIs" dxfId="0" priority="1" operator="equal">
      <formula>"n"</formula>
    </cfRule>
  </conditionalFormatting>
  <pageMargins left="0.5" right="0.5" top="0.5" bottom="0.75" header="0.5" footer="0.5"/>
  <pageSetup scale="50" fitToHeight="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5"/>
  <sheetViews>
    <sheetView showGridLines="0" workbookViewId="0"/>
  </sheetViews>
  <sheetFormatPr defaultRowHeight="12.75" x14ac:dyDescent="0.2"/>
  <cols>
    <col min="1" max="1" width="3" customWidth="1"/>
    <col min="2" max="2" width="51.42578125" customWidth="1"/>
    <col min="3" max="7" width="9.140625" customWidth="1"/>
  </cols>
  <sheetData>
    <row r="1" spans="1:7" ht="24" customHeight="1" x14ac:dyDescent="0.2">
      <c r="A1" s="198" t="s">
        <v>113</v>
      </c>
      <c r="G1" s="5"/>
    </row>
    <row r="2" spans="1:7" ht="24" customHeight="1" x14ac:dyDescent="0.2">
      <c r="A2" s="95" t="s">
        <v>117</v>
      </c>
      <c r="G2" s="5"/>
    </row>
    <row r="3" spans="1:7" ht="15.75" x14ac:dyDescent="0.25">
      <c r="A3" s="91" t="s">
        <v>25</v>
      </c>
      <c r="B3" s="91"/>
    </row>
    <row r="4" spans="1:7" ht="16.5" customHeight="1" x14ac:dyDescent="0.2">
      <c r="A4" s="96">
        <v>1</v>
      </c>
      <c r="B4" s="194" t="str">
        <f>'Program-Level Data Entry'!C8</f>
        <v>[Enter airport name]</v>
      </c>
      <c r="G4" s="5"/>
    </row>
    <row r="5" spans="1:7" x14ac:dyDescent="0.2">
      <c r="A5" s="96">
        <v>2</v>
      </c>
      <c r="B5" s="194" t="str">
        <f>'Program-Level Data Entry'!C9</f>
        <v>[Enter three-letter identifier]</v>
      </c>
      <c r="G5" s="5"/>
    </row>
    <row r="6" spans="1:7" x14ac:dyDescent="0.2">
      <c r="A6" s="96">
        <v>3</v>
      </c>
      <c r="B6" s="194" t="str">
        <f>'Program-Level Data Entry'!C10</f>
        <v>[Enter city, state]</v>
      </c>
      <c r="G6" s="5"/>
    </row>
    <row r="7" spans="1:7" x14ac:dyDescent="0.2">
      <c r="A7" s="96">
        <v>4</v>
      </c>
      <c r="B7" s="194" t="str">
        <f>'Program-Level Data Entry'!C11</f>
        <v>[Enter Large, Medium, Small or Nonhub]</v>
      </c>
      <c r="G7" s="5"/>
    </row>
    <row r="8" spans="1:7" x14ac:dyDescent="0.2">
      <c r="A8" s="96">
        <v>5</v>
      </c>
      <c r="B8" s="194" t="str">
        <f>'Program-Level Data Entry'!C12</f>
        <v>[Enter airport owner/operator]</v>
      </c>
      <c r="G8" s="5"/>
    </row>
    <row r="9" spans="1:7" x14ac:dyDescent="0.2">
      <c r="A9" s="96">
        <f>A8+1</f>
        <v>6</v>
      </c>
      <c r="B9" s="194" t="str">
        <f>'Program-Level Data Entry'!C13</f>
        <v>[Enter submission date]</v>
      </c>
      <c r="G9" s="5"/>
    </row>
    <row r="10" spans="1:7" x14ac:dyDescent="0.2">
      <c r="A10" s="2"/>
      <c r="B10" s="7"/>
      <c r="G10" s="30"/>
    </row>
    <row r="11" spans="1:7" x14ac:dyDescent="0.2">
      <c r="A11" s="2"/>
      <c r="B11" s="7"/>
      <c r="G11" s="31"/>
    </row>
    <row r="12" spans="1:7" x14ac:dyDescent="0.2">
      <c r="A12" s="2"/>
      <c r="B12" s="7"/>
      <c r="G12" s="31"/>
    </row>
    <row r="13" spans="1:7" x14ac:dyDescent="0.2">
      <c r="A13" s="2"/>
      <c r="B13" s="7"/>
      <c r="G13" s="31"/>
    </row>
    <row r="14" spans="1:7" x14ac:dyDescent="0.2">
      <c r="A14" s="2"/>
      <c r="B14" s="7"/>
      <c r="G14" s="31"/>
    </row>
    <row r="15" spans="1:7" x14ac:dyDescent="0.2">
      <c r="A15" s="2"/>
      <c r="B15" s="7"/>
      <c r="G15" s="31"/>
    </row>
    <row r="16" spans="1:7" x14ac:dyDescent="0.2">
      <c r="A16" s="2"/>
      <c r="B16" s="7"/>
      <c r="G16" s="31"/>
    </row>
    <row r="17" spans="1:7" x14ac:dyDescent="0.2">
      <c r="A17" s="2"/>
      <c r="B17" s="7"/>
      <c r="G17" s="31"/>
    </row>
    <row r="18" spans="1:7" x14ac:dyDescent="0.2">
      <c r="A18" s="2"/>
      <c r="B18" s="7"/>
      <c r="G18" s="31"/>
    </row>
    <row r="19" spans="1:7" x14ac:dyDescent="0.2">
      <c r="A19" s="2"/>
      <c r="B19" s="7"/>
      <c r="G19" s="31"/>
    </row>
    <row r="20" spans="1:7" x14ac:dyDescent="0.2">
      <c r="A20" s="2"/>
      <c r="B20" s="7"/>
      <c r="G20" s="32"/>
    </row>
    <row r="21" spans="1:7" x14ac:dyDescent="0.2">
      <c r="A21" s="2"/>
      <c r="B21" s="7"/>
      <c r="G21" s="33"/>
    </row>
    <row r="22" spans="1:7" x14ac:dyDescent="0.2">
      <c r="A22" s="2"/>
      <c r="B22" s="7"/>
      <c r="G22" s="28"/>
    </row>
    <row r="23" spans="1:7" s="1" customFormat="1" ht="6" customHeight="1" x14ac:dyDescent="0.2">
      <c r="A23" s="2"/>
      <c r="B23" s="7"/>
      <c r="C23"/>
      <c r="D23"/>
      <c r="E23"/>
      <c r="F23"/>
      <c r="G23" s="28"/>
    </row>
    <row r="24" spans="1:7" x14ac:dyDescent="0.2">
      <c r="A24" s="2"/>
      <c r="B24" s="7"/>
      <c r="G24" s="29"/>
    </row>
    <row r="25" spans="1:7" x14ac:dyDescent="0.2">
      <c r="A25" s="2"/>
      <c r="B25" s="7"/>
      <c r="G25" s="29"/>
    </row>
    <row r="26" spans="1:7" x14ac:dyDescent="0.2">
      <c r="A26" s="2"/>
      <c r="B26" s="7"/>
      <c r="G26" s="30"/>
    </row>
    <row r="27" spans="1:7" x14ac:dyDescent="0.2">
      <c r="A27" s="2"/>
      <c r="B27" s="7"/>
      <c r="G27" s="30"/>
    </row>
    <row r="28" spans="1:7" x14ac:dyDescent="0.2">
      <c r="A28" s="2"/>
      <c r="B28" s="7"/>
      <c r="G28" s="31"/>
    </row>
    <row r="29" spans="1:7" x14ac:dyDescent="0.2">
      <c r="A29" s="2"/>
      <c r="B29" s="7"/>
      <c r="G29" s="31"/>
    </row>
    <row r="30" spans="1:7" x14ac:dyDescent="0.2">
      <c r="A30" s="2"/>
      <c r="B30" s="7"/>
      <c r="G30" s="31"/>
    </row>
    <row r="31" spans="1:7" x14ac:dyDescent="0.2">
      <c r="A31" s="2"/>
      <c r="B31" s="7"/>
      <c r="G31" s="31"/>
    </row>
    <row r="32" spans="1:7" x14ac:dyDescent="0.2">
      <c r="A32" s="2"/>
      <c r="B32" s="7"/>
      <c r="G32" s="31"/>
    </row>
    <row r="33" spans="1:7" x14ac:dyDescent="0.2">
      <c r="A33" s="2"/>
      <c r="B33" s="7"/>
      <c r="G33" s="31"/>
    </row>
    <row r="34" spans="1:7" x14ac:dyDescent="0.2">
      <c r="A34" s="2"/>
      <c r="B34" s="7"/>
      <c r="G34" s="31"/>
    </row>
    <row r="35" spans="1:7" x14ac:dyDescent="0.2">
      <c r="A35" s="2"/>
      <c r="B35" s="7"/>
      <c r="G35" s="31"/>
    </row>
    <row r="36" spans="1:7" x14ac:dyDescent="0.2">
      <c r="A36" s="2"/>
      <c r="B36" s="7"/>
      <c r="G36" s="31"/>
    </row>
    <row r="37" spans="1:7" x14ac:dyDescent="0.2">
      <c r="A37" s="2"/>
      <c r="B37" s="7"/>
      <c r="G37" s="31"/>
    </row>
    <row r="38" spans="1:7" x14ac:dyDescent="0.2">
      <c r="A38" s="2"/>
      <c r="B38" s="7"/>
      <c r="G38" s="31"/>
    </row>
    <row r="39" spans="1:7" x14ac:dyDescent="0.2">
      <c r="A39" s="2"/>
      <c r="B39" s="7"/>
      <c r="G39" s="32"/>
    </row>
    <row r="40" spans="1:7" s="6" customFormat="1" x14ac:dyDescent="0.2">
      <c r="A40" s="2"/>
      <c r="B40" s="7"/>
      <c r="C40"/>
      <c r="D40"/>
      <c r="E40"/>
      <c r="F40"/>
      <c r="G40" s="30"/>
    </row>
    <row r="41" spans="1:7" x14ac:dyDescent="0.2">
      <c r="A41" s="2"/>
      <c r="B41" s="7"/>
      <c r="G41" s="30"/>
    </row>
    <row r="42" spans="1:7" x14ac:dyDescent="0.2">
      <c r="A42" s="2"/>
      <c r="B42" s="7"/>
      <c r="G42" s="30"/>
    </row>
    <row r="43" spans="1:7" x14ac:dyDescent="0.2">
      <c r="A43" s="2"/>
      <c r="B43" s="7"/>
      <c r="G43" s="31"/>
    </row>
    <row r="44" spans="1:7" x14ac:dyDescent="0.2">
      <c r="A44" s="2"/>
      <c r="B44" s="7"/>
      <c r="G44" s="31"/>
    </row>
    <row r="45" spans="1:7" x14ac:dyDescent="0.2">
      <c r="A45" s="2"/>
      <c r="B45" s="7"/>
      <c r="G45" s="31"/>
    </row>
    <row r="46" spans="1:7" x14ac:dyDescent="0.2">
      <c r="A46" s="2"/>
      <c r="B46" s="7"/>
      <c r="G46" s="31"/>
    </row>
    <row r="47" spans="1:7" x14ac:dyDescent="0.2">
      <c r="A47" s="2"/>
      <c r="B47" s="7"/>
      <c r="G47" s="31"/>
    </row>
    <row r="48" spans="1:7" x14ac:dyDescent="0.2">
      <c r="A48" s="2"/>
      <c r="B48" s="7"/>
      <c r="G48" s="31"/>
    </row>
    <row r="49" spans="1:7" x14ac:dyDescent="0.2">
      <c r="A49" s="2"/>
      <c r="B49" s="7"/>
      <c r="G49" s="32"/>
    </row>
    <row r="50" spans="1:7" s="6" customFormat="1" x14ac:dyDescent="0.2">
      <c r="A50" s="2"/>
      <c r="B50" s="7"/>
      <c r="C50"/>
      <c r="D50"/>
      <c r="E50"/>
      <c r="F50"/>
      <c r="G50" s="30"/>
    </row>
    <row r="51" spans="1:7" x14ac:dyDescent="0.2">
      <c r="A51" s="2"/>
      <c r="B51" s="7"/>
      <c r="G51" s="30"/>
    </row>
    <row r="52" spans="1:7" x14ac:dyDescent="0.2">
      <c r="A52" s="2"/>
      <c r="B52" s="7"/>
      <c r="G52" s="30"/>
    </row>
    <row r="53" spans="1:7" x14ac:dyDescent="0.2">
      <c r="A53" s="2"/>
      <c r="B53" s="7"/>
      <c r="G53" s="31"/>
    </row>
    <row r="54" spans="1:7" x14ac:dyDescent="0.2">
      <c r="A54" s="2"/>
      <c r="B54" s="7"/>
      <c r="G54" s="31"/>
    </row>
    <row r="55" spans="1:7" x14ac:dyDescent="0.2">
      <c r="A55" s="2"/>
      <c r="B55" s="7"/>
      <c r="G55" s="31"/>
    </row>
    <row r="56" spans="1:7" x14ac:dyDescent="0.2">
      <c r="A56" s="2"/>
      <c r="B56" s="7"/>
      <c r="G56" s="31"/>
    </row>
    <row r="57" spans="1:7" x14ac:dyDescent="0.2">
      <c r="A57" s="2"/>
      <c r="B57" s="7"/>
      <c r="G57" s="31"/>
    </row>
    <row r="58" spans="1:7" x14ac:dyDescent="0.2">
      <c r="A58" s="2"/>
      <c r="B58" s="7"/>
      <c r="G58" s="32"/>
    </row>
    <row r="59" spans="1:7" s="6" customFormat="1" x14ac:dyDescent="0.2">
      <c r="A59" s="2"/>
      <c r="B59" s="7"/>
      <c r="C59"/>
      <c r="D59"/>
      <c r="E59"/>
      <c r="F59"/>
      <c r="G59" s="30"/>
    </row>
    <row r="60" spans="1:7" x14ac:dyDescent="0.2">
      <c r="A60" s="2"/>
      <c r="B60" s="7"/>
      <c r="G60" s="30"/>
    </row>
    <row r="61" spans="1:7" x14ac:dyDescent="0.2">
      <c r="A61" s="113" t="s">
        <v>126</v>
      </c>
      <c r="B61" s="7"/>
      <c r="G61" s="30"/>
    </row>
    <row r="62" spans="1:7" s="6" customFormat="1" x14ac:dyDescent="0.2">
      <c r="A62" s="2"/>
      <c r="B62" s="7"/>
      <c r="C62"/>
      <c r="D62"/>
      <c r="E62"/>
      <c r="F62"/>
      <c r="G62" s="30"/>
    </row>
    <row r="63" spans="1:7" s="6" customFormat="1" x14ac:dyDescent="0.2">
      <c r="A63" s="2"/>
      <c r="B63" s="7"/>
      <c r="C63"/>
      <c r="D63"/>
      <c r="E63"/>
      <c r="F63"/>
      <c r="G63" s="12"/>
    </row>
    <row r="65" spans="2:7" ht="0.95" customHeight="1" x14ac:dyDescent="0.2">
      <c r="B65" s="6"/>
      <c r="C65" s="6"/>
      <c r="D65" s="6" t="s">
        <v>52</v>
      </c>
      <c r="E65" s="10">
        <f>E28</f>
        <v>0</v>
      </c>
      <c r="F65" s="6"/>
      <c r="G65" s="6"/>
    </row>
    <row r="66" spans="2:7" s="25" customFormat="1" ht="0.95" customHeight="1" x14ac:dyDescent="0.2">
      <c r="B66" s="23"/>
      <c r="C66" s="23"/>
      <c r="D66" s="23" t="s">
        <v>60</v>
      </c>
      <c r="E66" s="24">
        <f>SUM(E26:E36)-E28</f>
        <v>0</v>
      </c>
      <c r="F66" s="23"/>
      <c r="G66" s="23"/>
    </row>
    <row r="67" spans="2:7" s="25" customFormat="1" ht="0.95" customHeight="1" x14ac:dyDescent="0.2">
      <c r="B67" s="23"/>
      <c r="C67" s="23"/>
      <c r="D67" s="23" t="s">
        <v>58</v>
      </c>
      <c r="E67" s="24">
        <f>SUM(E35:E36)</f>
        <v>0</v>
      </c>
      <c r="F67" s="23"/>
      <c r="G67" s="23"/>
    </row>
    <row r="68" spans="2:7" s="25" customFormat="1" ht="0.95" customHeight="1" x14ac:dyDescent="0.2">
      <c r="B68" s="23"/>
      <c r="C68" s="23"/>
      <c r="D68" s="23" t="s">
        <v>53</v>
      </c>
      <c r="E68" s="26">
        <f>E37+E38</f>
        <v>0</v>
      </c>
      <c r="F68" s="23"/>
      <c r="G68" s="23"/>
    </row>
    <row r="69" spans="2:7" s="25" customFormat="1" ht="0.95" customHeight="1" x14ac:dyDescent="0.2">
      <c r="B69" s="23"/>
      <c r="C69" s="23"/>
      <c r="D69" s="23" t="s">
        <v>33</v>
      </c>
      <c r="E69" s="24">
        <f>E49</f>
        <v>0</v>
      </c>
      <c r="F69" s="23"/>
      <c r="G69" s="23"/>
    </row>
    <row r="70" spans="2:7" s="25" customFormat="1" ht="0.95" customHeight="1" x14ac:dyDescent="0.2">
      <c r="B70" s="23"/>
      <c r="C70" s="23"/>
      <c r="D70" s="23" t="s">
        <v>18</v>
      </c>
      <c r="E70" s="24">
        <f>E58</f>
        <v>0</v>
      </c>
      <c r="F70" s="23"/>
      <c r="G70" s="23"/>
    </row>
    <row r="71" spans="2:7" s="25" customFormat="1" ht="0.95" customHeight="1" x14ac:dyDescent="0.2">
      <c r="B71" s="23"/>
      <c r="C71" s="23"/>
      <c r="D71" s="23" t="s">
        <v>34</v>
      </c>
      <c r="E71" s="24">
        <f>E60+E61</f>
        <v>0</v>
      </c>
      <c r="F71" s="23"/>
      <c r="G71" s="23"/>
    </row>
    <row r="72" spans="2:7" s="25" customFormat="1" ht="0.95" customHeight="1" x14ac:dyDescent="0.2">
      <c r="B72" s="23"/>
      <c r="C72" s="23"/>
      <c r="D72" s="23"/>
      <c r="E72" s="24">
        <f>SUM(E65:E71)</f>
        <v>0</v>
      </c>
      <c r="F72" s="23"/>
      <c r="G72" s="23"/>
    </row>
    <row r="73" spans="2:7" s="25" customFormat="1" ht="0.95" customHeight="1" x14ac:dyDescent="0.2">
      <c r="B73" s="23"/>
      <c r="C73" s="23"/>
      <c r="D73" s="23"/>
      <c r="E73" s="23"/>
      <c r="F73" s="23"/>
      <c r="G73" s="23"/>
    </row>
    <row r="74" spans="2:7" s="25" customFormat="1" ht="0.95" customHeight="1" x14ac:dyDescent="0.2">
      <c r="B74" s="27"/>
      <c r="C74" s="23"/>
      <c r="D74" s="27" t="s">
        <v>37</v>
      </c>
      <c r="E74" s="23"/>
      <c r="F74" s="23"/>
      <c r="G74" s="23"/>
    </row>
    <row r="75" spans="2:7" s="25" customFormat="1" ht="0.95" customHeight="1" x14ac:dyDescent="0.2">
      <c r="B75" s="27"/>
      <c r="C75" s="23"/>
      <c r="D75" s="23" t="s">
        <v>52</v>
      </c>
      <c r="E75" s="24">
        <f>E28</f>
        <v>0</v>
      </c>
      <c r="F75" s="23"/>
      <c r="G75" s="23"/>
    </row>
    <row r="76" spans="2:7" s="25" customFormat="1" ht="0.95" customHeight="1" x14ac:dyDescent="0.2">
      <c r="B76" s="23"/>
      <c r="C76" s="23"/>
      <c r="D76" s="23" t="s">
        <v>59</v>
      </c>
      <c r="E76" s="24">
        <f>SUM(E26,E29,E31,E33,E35,E37)</f>
        <v>0</v>
      </c>
      <c r="F76" s="23"/>
      <c r="G76" s="23"/>
    </row>
    <row r="77" spans="2:7" s="25" customFormat="1" ht="0.95" customHeight="1" x14ac:dyDescent="0.2">
      <c r="B77" s="23"/>
      <c r="C77" s="23"/>
      <c r="D77" s="23" t="s">
        <v>38</v>
      </c>
      <c r="E77" s="24">
        <f>E42+E45</f>
        <v>0</v>
      </c>
      <c r="F77" s="23"/>
      <c r="G77" s="23"/>
    </row>
    <row r="78" spans="2:7" s="25" customFormat="1" ht="0.95" customHeight="1" x14ac:dyDescent="0.2">
      <c r="B78" s="23"/>
      <c r="C78" s="23"/>
      <c r="D78" s="23" t="s">
        <v>39</v>
      </c>
      <c r="E78" s="24">
        <f>E52+E54+E56</f>
        <v>0</v>
      </c>
      <c r="F78" s="23"/>
      <c r="G78" s="23"/>
    </row>
    <row r="79" spans="2:7" s="25" customFormat="1" ht="0.95" customHeight="1" x14ac:dyDescent="0.2">
      <c r="B79" s="23"/>
      <c r="C79" s="23"/>
      <c r="D79" s="23" t="s">
        <v>40</v>
      </c>
      <c r="E79" s="24">
        <f>E43+E44+E46+E47+E48</f>
        <v>0</v>
      </c>
      <c r="F79" s="23"/>
      <c r="G79" s="23"/>
    </row>
    <row r="80" spans="2:7" s="25" customFormat="1" ht="0.95" customHeight="1" x14ac:dyDescent="0.2">
      <c r="B80" s="23"/>
      <c r="C80" s="23"/>
      <c r="D80" s="23" t="s">
        <v>41</v>
      </c>
      <c r="E80" s="24">
        <f>E53+E55+E57</f>
        <v>0</v>
      </c>
      <c r="F80" s="23"/>
      <c r="G80" s="23"/>
    </row>
    <row r="81" spans="2:7" s="25" customFormat="1" ht="0.95" customHeight="1" x14ac:dyDescent="0.2">
      <c r="B81" s="23"/>
      <c r="C81" s="23"/>
      <c r="D81" s="23" t="s">
        <v>34</v>
      </c>
      <c r="E81" s="24">
        <f>E60+E61</f>
        <v>0</v>
      </c>
      <c r="F81" s="23"/>
      <c r="G81" s="23"/>
    </row>
    <row r="82" spans="2:7" s="25" customFormat="1" ht="0.95" customHeight="1" x14ac:dyDescent="0.2">
      <c r="B82" s="23"/>
      <c r="C82" s="23"/>
      <c r="D82" s="23" t="s">
        <v>35</v>
      </c>
      <c r="E82" s="24">
        <f>SUM(E75:E81)</f>
        <v>0</v>
      </c>
      <c r="F82" s="23"/>
      <c r="G82" s="23"/>
    </row>
    <row r="83" spans="2:7" s="25" customFormat="1" ht="0.95" customHeight="1" x14ac:dyDescent="0.2">
      <c r="B83" s="23"/>
      <c r="C83" s="23"/>
      <c r="D83" s="23"/>
      <c r="E83" s="23"/>
      <c r="F83" s="23"/>
      <c r="G83" s="23"/>
    </row>
    <row r="84" spans="2:7" s="25" customFormat="1" ht="0.95" customHeight="1" x14ac:dyDescent="0.2">
      <c r="B84" s="23"/>
      <c r="C84" s="23"/>
      <c r="D84" s="23"/>
      <c r="E84" s="23"/>
      <c r="F84" s="23"/>
      <c r="G84" s="24">
        <f>G20</f>
        <v>0</v>
      </c>
    </row>
    <row r="85" spans="2:7" s="25" customFormat="1" ht="0.95" customHeight="1" x14ac:dyDescent="0.2">
      <c r="B85" s="23"/>
      <c r="C85" s="23"/>
      <c r="D85" s="23"/>
      <c r="E85" s="23"/>
      <c r="F85" s="23"/>
      <c r="G85" s="26">
        <f>G28</f>
        <v>0</v>
      </c>
    </row>
  </sheetData>
  <phoneticPr fontId="0" type="noConversion"/>
  <pageMargins left="0.5" right="0.5" top="0.5" bottom="0.5" header="0.5" footer="0.5"/>
  <pageSetup scale="63"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2FB3C2913C7CE4A8656F6AA4DC5B7F1" ma:contentTypeVersion="12" ma:contentTypeDescription="Create a new document." ma:contentTypeScope="" ma:versionID="61473b5b452aceb9b9b9b4a2e76e8a21">
  <xsd:schema xmlns:xsd="http://www.w3.org/2001/XMLSchema" xmlns:xs="http://www.w3.org/2001/XMLSchema" xmlns:p="http://schemas.microsoft.com/office/2006/metadata/properties" xmlns:ns3="f7bd64ec-d0a5-4fb0-923e-d4372dc6b550" xmlns:ns4="d88d3f07-b22a-46db-b4a0-6f07d7967918" targetNamespace="http://schemas.microsoft.com/office/2006/metadata/properties" ma:root="true" ma:fieldsID="5797e63913dcb76b2ae71a04ee0d7e8d" ns3:_="" ns4:_="">
    <xsd:import namespace="f7bd64ec-d0a5-4fb0-923e-d4372dc6b550"/>
    <xsd:import namespace="d88d3f07-b22a-46db-b4a0-6f07d796791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bd64ec-d0a5-4fb0-923e-d4372dc6b5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88d3f07-b22a-46db-b4a0-6f07d7967918"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9B3461-1A66-4655-9322-47E5B979F4EF}">
  <ds:schemaRefs>
    <ds:schemaRef ds:uri="http://schemas.microsoft.com/sharepoint/v3/contenttype/forms"/>
  </ds:schemaRefs>
</ds:datastoreItem>
</file>

<file path=customXml/itemProps2.xml><?xml version="1.0" encoding="utf-8"?>
<ds:datastoreItem xmlns:ds="http://schemas.openxmlformats.org/officeDocument/2006/customXml" ds:itemID="{49C64CF1-4F30-45CE-B69D-8C64CB239895}">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f7bd64ec-d0a5-4fb0-923e-d4372dc6b550"/>
    <ds:schemaRef ds:uri="d88d3f07-b22a-46db-b4a0-6f07d7967918"/>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F3690D14-F76A-41B3-9931-39FE8FE24E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bd64ec-d0a5-4fb0-923e-d4372dc6b550"/>
    <ds:schemaRef ds:uri="d88d3f07-b22a-46db-b4a0-6f07d79679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PRABS</vt:lpstr>
      <vt:lpstr>Program-Level Data Entry</vt:lpstr>
      <vt:lpstr>Alternative Disbursement Sched</vt:lpstr>
      <vt:lpstr>Project-Level Data Entry</vt:lpstr>
      <vt:lpstr>Summary Analytical Sheet</vt:lpstr>
      <vt:lpstr>'Program-Level Data Entry'!Print_Area</vt:lpstr>
    </vt:vector>
  </TitlesOfParts>
  <Company>F A A Office of Airports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FAA Form 5100-139, Letter of Intent Financial Template</dc:title>
  <dc:subject>Airport Improvement Program (AIP)</dc:subject>
  <dc:creator>Airport Financial Assistance Division (APP-500) 202-267-3831</dc:creator>
  <cp:keywords>airport;financial;aip</cp:keywords>
  <cp:lastModifiedBy>Showalter, Janel</cp:lastModifiedBy>
  <cp:lastPrinted>2017-01-27T20:25:52Z</cp:lastPrinted>
  <dcterms:created xsi:type="dcterms:W3CDTF">2005-10-17T18:34:35Z</dcterms:created>
  <dcterms:modified xsi:type="dcterms:W3CDTF">2023-06-01T12:19:57Z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0x01010042FB3C2913C7CE4A8656F6AA4DC5B7F1</vt:lpwstr>
  </property>
</Properties>
</file>