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3" documentId="11_FB938AAF13D4282C8A3539ABF85952F6D9DDBB4C" xr6:coauthVersionLast="47" xr6:coauthVersionMax="47" xr10:uidLastSave="{7A1AE90E-8C0D-4D1A-B1D4-FE568F4A84E2}"/>
  <bookViews>
    <workbookView xWindow="-110" yWindow="-110" windowWidth="19420" windowHeight="1042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1" l="1"/>
  <c r="C8" i="1"/>
  <c r="H5" i="1" l="1"/>
  <c r="H2" i="1"/>
  <c r="E5" i="1" l="1"/>
  <c r="E2" i="1"/>
  <c r="G2" i="1" s="1"/>
  <c r="G5" i="1" l="1"/>
  <c r="I5" i="1" s="1"/>
  <c r="C9" i="1"/>
  <c r="C10" i="1" l="1"/>
  <c r="I2" i="1"/>
  <c r="C11" i="1" s="1"/>
</calcChain>
</file>

<file path=xl/sharedStrings.xml><?xml version="1.0" encoding="utf-8"?>
<sst xmlns="http://schemas.openxmlformats.org/spreadsheetml/2006/main" count="33" uniqueCount="22">
  <si>
    <t>Information Collection</t>
  </si>
  <si>
    <t>Regulation</t>
  </si>
  <si>
    <t>Total Respondents</t>
  </si>
  <si>
    <t>Reponses per Respondent</t>
  </si>
  <si>
    <t>Annual Responses</t>
  </si>
  <si>
    <t>Minutes per Response</t>
  </si>
  <si>
    <t>Annual Burden Hours</t>
  </si>
  <si>
    <t>Salary Cost per Hour</t>
  </si>
  <si>
    <t>Total Salary Cost</t>
  </si>
  <si>
    <t>Annual Burden Cost</t>
  </si>
  <si>
    <t>Annual Visual Inspection</t>
  </si>
  <si>
    <t>§ 173.5a(b)(3)(i)</t>
  </si>
  <si>
    <t>Hydrostatic Pressure Test</t>
  </si>
  <si>
    <t>§ 173.5a(b)(3)(ii)</t>
  </si>
  <si>
    <t>Number of Annual Respondents</t>
  </si>
  <si>
    <t>Number of Responses</t>
  </si>
  <si>
    <t>Total Annual Burden Hours</t>
  </si>
  <si>
    <t>Occupation</t>
  </si>
  <si>
    <t>OES Mean Hourly Wage</t>
  </si>
  <si>
    <t>Compensation Percentage</t>
  </si>
  <si>
    <t>Adjusted Mean Hourly Wage</t>
  </si>
  <si>
    <t xml:space="preserve">Occupation labor rates based on 2018 Occupational and Employment Statistics Survey (OES) for “17-2141 Mechanical Engineers.” https://www.bls.gov/oes/current/oes172141.htm  The hourly mean wage for this occupation ($43.99) is adjusted to reflect the total costs of employee compensation based on the BLS Employer Costs for Employee Compensation Summary, which indicates that wages for civilian workers are 68.3 percent of total compensation (total wage = wage rate/wage % of total compensation).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</si>
</sst>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5" x14ac:knownFonts="1">
    <font>
      <sz val="11"/>
      <color theme="1"/>
      <name val="Calibri"/>
      <family val="2"/>
      <scheme val="minor"/>
    </font>
    <font>
      <b/>
      <sz val="10"/>
      <color theme="1"/>
      <name val="Calibri"/>
      <family val="2"/>
      <scheme val="minor"/>
    </font>
    <font>
      <sz val="10"/>
      <color theme="1"/>
      <name val="Calibri"/>
      <family val="2"/>
      <scheme val="minor"/>
    </font>
    <font>
      <sz val="11"/>
      <name val="Times New Roman"/>
      <family val="1"/>
    </font>
    <font>
      <b/>
      <sz val="11"/>
      <name val="Times New Roman"/>
      <family val="1"/>
    </font>
  </fonts>
  <fills count="4">
    <fill>
      <patternFill patternType="none"/>
    </fill>
    <fill>
      <patternFill patternType="gray125"/>
    </fill>
    <fill>
      <patternFill patternType="solid">
        <fgColor theme="0" tint="-0.249977111117893"/>
        <bgColor indexed="64"/>
      </patternFill>
    </fill>
    <fill>
      <patternFill patternType="solid">
        <fgColor theme="2" tint="-9.9978637043366805E-2"/>
        <bgColor indexed="64"/>
      </patternFill>
    </fill>
  </fills>
  <borders count="7">
    <border>
      <left/>
      <right/>
      <top/>
      <bottom/>
      <diagonal/>
    </border>
    <border>
      <left style="double">
        <color auto="1"/>
      </left>
      <right style="double">
        <color auto="1"/>
      </right>
      <top style="double">
        <color auto="1"/>
      </top>
      <bottom style="double">
        <color auto="1"/>
      </bottom>
      <diagonal/>
    </border>
    <border>
      <left style="double">
        <color auto="1"/>
      </left>
      <right style="medium">
        <color auto="1"/>
      </right>
      <top style="double">
        <color auto="1"/>
      </top>
      <bottom style="medium">
        <color auto="1"/>
      </bottom>
      <diagonal/>
    </border>
    <border>
      <left style="double">
        <color auto="1"/>
      </left>
      <right style="medium">
        <color auto="1"/>
      </right>
      <top style="double">
        <color auto="1"/>
      </top>
      <bottom style="double">
        <color auto="1"/>
      </bottom>
      <diagonal/>
    </border>
    <border>
      <left style="medium">
        <color auto="1"/>
      </left>
      <right style="medium">
        <color auto="1"/>
      </right>
      <top style="double">
        <color auto="1"/>
      </top>
      <bottom style="double">
        <color auto="1"/>
      </bottom>
      <diagonal/>
    </border>
    <border>
      <left style="medium">
        <color auto="1"/>
      </left>
      <right style="medium">
        <color auto="1"/>
      </right>
      <top style="double">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25">
    <xf numFmtId="0" fontId="0" fillId="0" borderId="0" xfId="0"/>
    <xf numFmtId="0" fontId="2" fillId="0" borderId="0" xfId="0" applyFont="1" applyAlignment="1">
      <alignment horizontal="center" wrapText="1"/>
    </xf>
    <xf numFmtId="0" fontId="2" fillId="0" borderId="0" xfId="0" applyFont="1" applyAlignment="1">
      <alignment horizontal="center"/>
    </xf>
    <xf numFmtId="0" fontId="2" fillId="0" borderId="0" xfId="0" applyFont="1" applyAlignment="1">
      <alignment horizontal="center" vertical="center"/>
    </xf>
    <xf numFmtId="0" fontId="2" fillId="0" borderId="1" xfId="0" applyFont="1" applyBorder="1" applyAlignment="1">
      <alignment horizontal="center"/>
    </xf>
    <xf numFmtId="0" fontId="2" fillId="3" borderId="1" xfId="0" applyFont="1" applyFill="1" applyBorder="1" applyAlignment="1">
      <alignment horizontal="center" wrapText="1"/>
    </xf>
    <xf numFmtId="164" fontId="2" fillId="0" borderId="0" xfId="0" applyNumberFormat="1" applyFont="1" applyAlignment="1">
      <alignment horizontal="center"/>
    </xf>
    <xf numFmtId="0" fontId="3" fillId="0" borderId="1" xfId="0" applyFont="1" applyFill="1" applyBorder="1" applyAlignment="1">
      <alignment horizontal="left" wrapText="1"/>
    </xf>
    <xf numFmtId="164" fontId="3" fillId="0" borderId="1" xfId="0" applyNumberFormat="1" applyFont="1" applyFill="1" applyBorder="1" applyAlignment="1">
      <alignment wrapText="1"/>
    </xf>
    <xf numFmtId="10" fontId="3" fillId="0" borderId="1" xfId="0" applyNumberFormat="1" applyFont="1" applyFill="1" applyBorder="1" applyAlignment="1">
      <alignment wrapText="1"/>
    </xf>
    <xf numFmtId="0" fontId="4" fillId="0" borderId="1" xfId="0" applyFont="1" applyFill="1" applyBorder="1" applyAlignment="1">
      <alignment wrapText="1"/>
    </xf>
    <xf numFmtId="0" fontId="2" fillId="3" borderId="3" xfId="0" applyFont="1" applyFill="1" applyBorder="1" applyAlignment="1">
      <alignment horizontal="center" wrapText="1"/>
    </xf>
    <xf numFmtId="0" fontId="2" fillId="0" borderId="4" xfId="0" applyFont="1" applyBorder="1" applyAlignment="1">
      <alignment horizontal="center"/>
    </xf>
    <xf numFmtId="0" fontId="2" fillId="3" borderId="2" xfId="0" applyFont="1" applyFill="1" applyBorder="1" applyAlignment="1">
      <alignment horizontal="center" wrapText="1"/>
    </xf>
    <xf numFmtId="0" fontId="1" fillId="2" borderId="6" xfId="0" applyFont="1" applyFill="1" applyBorder="1" applyAlignment="1">
      <alignment horizontal="center" wrapText="1"/>
    </xf>
    <xf numFmtId="164" fontId="1" fillId="2" borderId="6" xfId="0" applyNumberFormat="1" applyFont="1" applyFill="1" applyBorder="1" applyAlignment="1">
      <alignment horizontal="center" wrapText="1"/>
    </xf>
    <xf numFmtId="0" fontId="2" fillId="0" borderId="6" xfId="0" applyFont="1" applyBorder="1" applyAlignment="1">
      <alignment horizontal="left" wrapText="1"/>
    </xf>
    <xf numFmtId="0" fontId="2" fillId="0" borderId="6" xfId="0" applyFont="1" applyBorder="1" applyAlignment="1">
      <alignment horizontal="right"/>
    </xf>
    <xf numFmtId="164" fontId="2" fillId="0" borderId="6" xfId="0" applyNumberFormat="1" applyFont="1" applyBorder="1" applyAlignment="1">
      <alignment horizontal="right"/>
    </xf>
    <xf numFmtId="0" fontId="2" fillId="0" borderId="0" xfId="0" applyFont="1" applyBorder="1" applyAlignment="1">
      <alignment horizontal="left" wrapText="1"/>
    </xf>
    <xf numFmtId="0" fontId="2" fillId="0" borderId="0" xfId="0" applyFont="1" applyBorder="1" applyAlignment="1">
      <alignment horizontal="right"/>
    </xf>
    <xf numFmtId="164" fontId="2" fillId="0" borderId="0" xfId="0" applyNumberFormat="1" applyFont="1" applyBorder="1" applyAlignment="1">
      <alignment horizontal="right"/>
    </xf>
    <xf numFmtId="0" fontId="2" fillId="0" borderId="0" xfId="0" applyFont="1" applyBorder="1" applyAlignment="1">
      <alignment horizontal="center" vertical="center"/>
    </xf>
    <xf numFmtId="165" fontId="2" fillId="0" borderId="6" xfId="0" applyNumberFormat="1" applyFont="1" applyBorder="1" applyAlignment="1">
      <alignment horizontal="right"/>
    </xf>
    <xf numFmtId="165" fontId="2" fillId="0" borderId="5" xfId="0" applyNumberFormat="1"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5"/>
  <sheetViews>
    <sheetView tabSelected="1" zoomScaleNormal="100" workbookViewId="0">
      <selection activeCell="A14" sqref="A14"/>
    </sheetView>
  </sheetViews>
  <sheetFormatPr defaultColWidth="8.81640625" defaultRowHeight="13" x14ac:dyDescent="0.3"/>
  <cols>
    <col min="1" max="1" width="25.81640625" style="1" customWidth="1"/>
    <col min="2" max="2" width="14.453125" style="1" customWidth="1"/>
    <col min="3" max="3" width="15.1796875" style="2" customWidth="1"/>
    <col min="4" max="4" width="12.81640625" style="2" customWidth="1"/>
    <col min="5" max="5" width="10.1796875" style="2" customWidth="1"/>
    <col min="6" max="6" width="8.453125" style="2" customWidth="1"/>
    <col min="7" max="7" width="8.81640625" style="2"/>
    <col min="8" max="8" width="9" style="6" customWidth="1"/>
    <col min="9" max="9" width="8.54296875" style="2" customWidth="1"/>
    <col min="10" max="10" width="7.81640625" style="6" customWidth="1"/>
    <col min="11" max="16384" width="8.81640625" style="2"/>
  </cols>
  <sheetData>
    <row r="1" spans="1:10" s="1" customFormat="1" ht="39" x14ac:dyDescent="0.3">
      <c r="A1" s="14" t="s">
        <v>0</v>
      </c>
      <c r="B1" s="14" t="s">
        <v>1</v>
      </c>
      <c r="C1" s="14" t="s">
        <v>2</v>
      </c>
      <c r="D1" s="14" t="s">
        <v>3</v>
      </c>
      <c r="E1" s="14" t="s">
        <v>4</v>
      </c>
      <c r="F1" s="14" t="s">
        <v>5</v>
      </c>
      <c r="G1" s="14" t="s">
        <v>6</v>
      </c>
      <c r="H1" s="15" t="s">
        <v>7</v>
      </c>
      <c r="I1" s="14" t="s">
        <v>8</v>
      </c>
      <c r="J1" s="15" t="s">
        <v>9</v>
      </c>
    </row>
    <row r="2" spans="1:10" s="3" customFormat="1" ht="33.75" customHeight="1" x14ac:dyDescent="0.3">
      <c r="A2" s="16" t="s">
        <v>10</v>
      </c>
      <c r="B2" s="16" t="s">
        <v>11</v>
      </c>
      <c r="C2" s="17">
        <v>250</v>
      </c>
      <c r="D2" s="17">
        <v>1</v>
      </c>
      <c r="E2" s="17">
        <f>C2*D2</f>
        <v>250</v>
      </c>
      <c r="F2" s="17">
        <v>30</v>
      </c>
      <c r="G2" s="17">
        <f>E2*F2/60</f>
        <v>125</v>
      </c>
      <c r="H2" s="18">
        <f>D14</f>
        <v>70.966325036603209</v>
      </c>
      <c r="I2" s="23">
        <f>G2*H2</f>
        <v>8870.7906295754019</v>
      </c>
      <c r="J2" s="23">
        <v>0</v>
      </c>
    </row>
    <row r="3" spans="1:10" s="22" customFormat="1" ht="33.75" customHeight="1" x14ac:dyDescent="0.3">
      <c r="A3" s="19"/>
      <c r="B3" s="19"/>
      <c r="C3" s="20"/>
      <c r="D3" s="20"/>
      <c r="E3" s="20"/>
      <c r="F3" s="20"/>
      <c r="G3" s="20"/>
      <c r="H3" s="21"/>
      <c r="I3" s="21"/>
      <c r="J3" s="21"/>
    </row>
    <row r="4" spans="1:10" s="3" customFormat="1" ht="39" x14ac:dyDescent="0.3">
      <c r="A4" s="14" t="s">
        <v>0</v>
      </c>
      <c r="B4" s="14" t="s">
        <v>1</v>
      </c>
      <c r="C4" s="14" t="s">
        <v>2</v>
      </c>
      <c r="D4" s="14" t="s">
        <v>3</v>
      </c>
      <c r="E4" s="14" t="s">
        <v>4</v>
      </c>
      <c r="F4" s="14" t="s">
        <v>5</v>
      </c>
      <c r="G4" s="14" t="s">
        <v>6</v>
      </c>
      <c r="H4" s="15" t="s">
        <v>7</v>
      </c>
      <c r="I4" s="14" t="s">
        <v>8</v>
      </c>
      <c r="J4" s="15" t="s">
        <v>9</v>
      </c>
    </row>
    <row r="5" spans="1:10" s="3" customFormat="1" ht="32.25" customHeight="1" x14ac:dyDescent="0.3">
      <c r="A5" s="16" t="s">
        <v>12</v>
      </c>
      <c r="B5" s="16" t="s">
        <v>13</v>
      </c>
      <c r="C5" s="17">
        <v>250</v>
      </c>
      <c r="D5" s="17">
        <v>1</v>
      </c>
      <c r="E5" s="17">
        <f>C5*D5</f>
        <v>250</v>
      </c>
      <c r="F5" s="17">
        <v>12</v>
      </c>
      <c r="G5" s="17">
        <f>E5*F5/60</f>
        <v>50</v>
      </c>
      <c r="H5" s="18">
        <f>D14</f>
        <v>70.966325036603209</v>
      </c>
      <c r="I5" s="23">
        <f>G5*H5</f>
        <v>3548.3162518301606</v>
      </c>
      <c r="J5" s="23">
        <v>0</v>
      </c>
    </row>
    <row r="7" spans="1:10" ht="13.5" thickBot="1" x14ac:dyDescent="0.35"/>
    <row r="8" spans="1:10" ht="40" thickTop="1" thickBot="1" x14ac:dyDescent="0.35">
      <c r="B8" s="5" t="s">
        <v>14</v>
      </c>
      <c r="C8" s="4">
        <f>SUM(C2,C5)</f>
        <v>500</v>
      </c>
    </row>
    <row r="9" spans="1:10" ht="27" thickTop="1" thickBot="1" x14ac:dyDescent="0.35">
      <c r="B9" s="5" t="s">
        <v>15</v>
      </c>
      <c r="C9" s="4">
        <f>E2+E5</f>
        <v>500</v>
      </c>
    </row>
    <row r="10" spans="1:10" ht="27" thickTop="1" thickBot="1" x14ac:dyDescent="0.35">
      <c r="B10" s="11" t="s">
        <v>16</v>
      </c>
      <c r="C10" s="12">
        <f>G2+G5</f>
        <v>175</v>
      </c>
    </row>
    <row r="11" spans="1:10" ht="14" thickTop="1" thickBot="1" x14ac:dyDescent="0.35">
      <c r="B11" s="13" t="s">
        <v>8</v>
      </c>
      <c r="C11" s="24">
        <f>I2+I5</f>
        <v>12419.106881405562</v>
      </c>
    </row>
    <row r="12" spans="1:10" ht="9.75" customHeight="1" thickBot="1" x14ac:dyDescent="0.35"/>
    <row r="13" spans="1:10" ht="43" thickTop="1" thickBot="1" x14ac:dyDescent="0.35">
      <c r="A13" s="7" t="s">
        <v>17</v>
      </c>
      <c r="B13" s="10" t="s">
        <v>18</v>
      </c>
      <c r="C13" s="10" t="s">
        <v>19</v>
      </c>
      <c r="D13" s="10" t="s">
        <v>20</v>
      </c>
    </row>
    <row r="14" spans="1:10" ht="267" thickTop="1" thickBot="1" x14ac:dyDescent="0.35">
      <c r="A14" s="7" t="s">
        <v>21</v>
      </c>
      <c r="B14" s="8">
        <v>48.47</v>
      </c>
      <c r="C14" s="9">
        <v>0.68300000000000005</v>
      </c>
      <c r="D14" s="8">
        <f>B14/C14</f>
        <v>70.966325036603209</v>
      </c>
    </row>
    <row r="15" spans="1:10" ht="13.5" thickTop="1" x14ac:dyDescent="0.3"/>
  </sheetData>
  <pageMargins left="0.7" right="0.7" top="0.75" bottom="0.75" header="0.3" footer="0.3"/>
  <pageSetup orientation="landscape" verticalDpi="598"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3ce6949-99fe-4549-b75a-2322037c47c1" xsi:nil="true"/>
    <lcf76f155ced4ddcb4097134ff3c332f xmlns="63ed583d-7590-47b9-98bc-2af72f9646ac">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EB2C590C5B0E548BBB80B30B4757BD0" ma:contentTypeVersion="19" ma:contentTypeDescription="Create a new document." ma:contentTypeScope="" ma:versionID="3cc3cf1dbabb3c3a6b39e31d423faf90">
  <xsd:schema xmlns:xsd="http://www.w3.org/2001/XMLSchema" xmlns:xs="http://www.w3.org/2001/XMLSchema" xmlns:p="http://schemas.microsoft.com/office/2006/metadata/properties" xmlns:ns2="63ed583d-7590-47b9-98bc-2af72f9646ac" xmlns:ns3="b3ce6949-99fe-4549-b75a-2322037c47c1" targetNamespace="http://schemas.microsoft.com/office/2006/metadata/properties" ma:root="true" ma:fieldsID="6fd6b04209ab51b14e5101e048638c21" ns2:_="" ns3:_="">
    <xsd:import namespace="63ed583d-7590-47b9-98bc-2af72f9646ac"/>
    <xsd:import namespace="b3ce6949-99fe-4549-b75a-2322037c47c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Location" minOccurs="0"/>
                <xsd:element ref="ns2:MediaServiceGenerationTime" minOccurs="0"/>
                <xsd:element ref="ns2:MediaServiceEventHashCode" minOccurs="0"/>
                <xsd:element ref="ns2:MediaServiceAutoTags" minOccurs="0"/>
                <xsd:element ref="ns2:MediaServiceOC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ed583d-7590-47b9-98bc-2af72f9646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2aa446fb-c4e7-47d1-9e02-aae3431be31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3ce6949-99fe-4549-b75a-2322037c47c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a733cde4-2013-41d4-a110-f16b355bebe5}" ma:internalName="TaxCatchAll" ma:showField="CatchAllData" ma:web="b3ce6949-99fe-4549-b75a-2322037c47c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7F0956F-9104-4DC2-99CC-75CD11227317}">
  <ds:schemaRefs>
    <ds:schemaRef ds:uri="http://purl.org/dc/elements/1.1/"/>
    <ds:schemaRef ds:uri="http://schemas.microsoft.com/office/2006/metadata/properties"/>
    <ds:schemaRef ds:uri="http://purl.org/dc/terms/"/>
    <ds:schemaRef ds:uri="b3ce6949-99fe-4549-b75a-2322037c47c1"/>
    <ds:schemaRef ds:uri="http://schemas.microsoft.com/office/2006/documentManagement/types"/>
    <ds:schemaRef ds:uri="http://schemas.microsoft.com/office/infopath/2007/PartnerControls"/>
    <ds:schemaRef ds:uri="http://schemas.openxmlformats.org/package/2006/metadata/core-properties"/>
    <ds:schemaRef ds:uri="63ed583d-7590-47b9-98bc-2af72f9646ac"/>
    <ds:schemaRef ds:uri="http://www.w3.org/XML/1998/namespace"/>
    <ds:schemaRef ds:uri="http://purl.org/dc/dcmitype/"/>
  </ds:schemaRefs>
</ds:datastoreItem>
</file>

<file path=customXml/itemProps2.xml><?xml version="1.0" encoding="utf-8"?>
<ds:datastoreItem xmlns:ds="http://schemas.openxmlformats.org/officeDocument/2006/customXml" ds:itemID="{0DAE484A-07E7-42A6-86BE-2702420FDD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ed583d-7590-47b9-98bc-2af72f9646ac"/>
    <ds:schemaRef ds:uri="b3ce6949-99fe-4549-b75a-2322037c47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720252E-9927-4B89-B3A3-0E4188A0F6B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2023-05-16T21:18:36Z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0x010100FEB2C590C5B0E548BBB80B30B4757BD0</vt:lpwstr>
  </property>
  <property fmtid="{D5CDD505-2E9C-101B-9397-08002B2CF9AE}" pid="3" name="MediaServiceImageTags">
    <vt:lpwstr/>
  </property>
</Properties>
</file>