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1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hidePivotFieldList="1" defaultThemeVersion="166925"/>
  <xr:revisionPtr revIDLastSave="0" documentId="14_{651F42EB-A579-418E-A867-EED8240992C7}" xr6:coauthVersionLast="47" xr6:coauthVersionMax="47" xr10:uidLastSave="{00000000-0000-0000-0000-000000000000}"/>
  <workbookProtection workbookAlgorithmName="SHA-512" workbookHashValue="oIvOyXMWsQnpiu9pc8oYmZzs1rnnpcmPOB9NZxa8a3T+8zPdnKInGFnhgVOQZ533zDOOa5B+pnSC3dzRpMBJHA==" workbookSaltValue="YFljFeQpUx3sljWEmd7f+g==" workbookSpinCount="100000" lockStructure="1"/>
  <bookViews>
    <workbookView xWindow="-110" yWindow="-110" windowWidth="19420" windowHeight="10420" firstSheet="2" activeTab="4" xr2:uid="{4D422506-D3F6-40DD-8237-CDDD6C0B4314}"/>
  </bookViews>
  <sheets>
    <sheet name="Selections" sheetId="4" state="hidden" r:id="rId1"/>
    <sheet name="Part A Small Business Data" sheetId="1" r:id="rId2"/>
    <sheet name="Part B Pre-Financing Data" sheetId="2" r:id="rId3"/>
    <sheet name="Part C Financing Information" sheetId="3" r:id="rId4"/>
    <sheet name="Parts D &amp; E" sheetId="8" r:id="rId5"/>
    <sheet name="Certification" sheetId="7" r:id="rId6"/>
    <sheet name="NAICs Search" sheetId="6" r:id="rId7"/>
  </sheets>
  <definedNames>
    <definedName name="begdate">'Part A Small Business Data'!$B$2</definedName>
    <definedName name="enddate">'Part A Small Business Data'!$BS$2</definedName>
    <definedName name="label_licensename">'Part A Small Business Data'!$BS$5</definedName>
    <definedName name="label_licenseno">'Part A Small Business Data'!$BS$6</definedName>
    <definedName name="licenseno">'Part A Small Business Data'!$B$5</definedName>
    <definedName name="_xlnm.Print_Area" localSheetId="5">Certification!$A$7:$G$46</definedName>
    <definedName name="_xlnm.Print_Area" localSheetId="1">'Part A Small Business Data'!$A$5:$BL$32</definedName>
    <definedName name="_xlnm.Print_Area" localSheetId="2">'Part B Pre-Financing Data'!$A$6:$L$32</definedName>
    <definedName name="_xlnm.Print_Area" localSheetId="3">'Part C Financing Information'!$A$6:$AG$32</definedName>
    <definedName name="_xlnm.Print_Area" localSheetId="4">'Parts D &amp; E'!$A$4:$C$13</definedName>
    <definedName name="_xlnm.Print_Titles" localSheetId="1">'Part A Small Business Data'!$A:$B</definedName>
    <definedName name="_xlnm.Print_Titles" localSheetId="3">'Part C Financing Information'!$A:$C,'Part C Financing Information'!$2:$11</definedName>
    <definedName name="sbicname">'Part A Small Business Data'!$A$5</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3" i="3"/>
  <c r="L14" i="3"/>
  <c r="L15" i="3"/>
  <c r="L16" i="3"/>
  <c r="L17" i="3"/>
  <c r="A5" i="8" l="1"/>
  <c r="AF32" i="3"/>
  <c r="AF31" i="3"/>
  <c r="AF30" i="3"/>
  <c r="AF29" i="3"/>
  <c r="AF28" i="3"/>
  <c r="AF27" i="3"/>
  <c r="AF26" i="3"/>
  <c r="AF25" i="3"/>
  <c r="AF24" i="3"/>
  <c r="AF23" i="3"/>
  <c r="AF22" i="3"/>
  <c r="AF21" i="3"/>
  <c r="AF20" i="3"/>
  <c r="AF19" i="3"/>
  <c r="AF18" i="3"/>
  <c r="AF17" i="3"/>
  <c r="A12" i="7"/>
  <c r="D12" i="7" s="1"/>
  <c r="A13" i="7"/>
  <c r="A14" i="7"/>
  <c r="F14" i="7" s="1"/>
  <c r="A15" i="7"/>
  <c r="F15" i="7" s="1"/>
  <c r="A16" i="7"/>
  <c r="F16" i="7" s="1"/>
  <c r="A17" i="7"/>
  <c r="B17" i="7" s="1"/>
  <c r="A18" i="7"/>
  <c r="F18" i="7" s="1"/>
  <c r="A19" i="7"/>
  <c r="F19" i="7" s="1"/>
  <c r="A20" i="7"/>
  <c r="F20" i="7" s="1"/>
  <c r="A21" i="7"/>
  <c r="B21" i="7" s="1"/>
  <c r="A22" i="7"/>
  <c r="F22" i="7" s="1"/>
  <c r="A23" i="7"/>
  <c r="F23" i="7" s="1"/>
  <c r="A24" i="7"/>
  <c r="F24" i="7" s="1"/>
  <c r="A25" i="7"/>
  <c r="B25" i="7" s="1"/>
  <c r="A26" i="7"/>
  <c r="F26" i="7" s="1"/>
  <c r="A27" i="7"/>
  <c r="F27" i="7" s="1"/>
  <c r="A28" i="7"/>
  <c r="F28" i="7" s="1"/>
  <c r="A29" i="7"/>
  <c r="B29" i="7" s="1"/>
  <c r="A30" i="7"/>
  <c r="F30" i="7" s="1"/>
  <c r="A31" i="7"/>
  <c r="F31" i="7" s="1"/>
  <c r="A32" i="7"/>
  <c r="F32" i="7" s="1"/>
  <c r="A4" i="8"/>
  <c r="C23" i="7" l="1"/>
  <c r="C19" i="7"/>
  <c r="C31" i="7"/>
  <c r="C15" i="7"/>
  <c r="C27" i="7"/>
  <c r="E12" i="7"/>
  <c r="E32" i="7"/>
  <c r="E31" i="7"/>
  <c r="E30" i="7"/>
  <c r="E29" i="7"/>
  <c r="E28" i="7"/>
  <c r="E27" i="7"/>
  <c r="E26" i="7"/>
  <c r="E25" i="7"/>
  <c r="E24" i="7"/>
  <c r="E23" i="7"/>
  <c r="E22" i="7"/>
  <c r="E21" i="7"/>
  <c r="E20" i="7"/>
  <c r="E19" i="7"/>
  <c r="E18" i="7"/>
  <c r="E17" i="7"/>
  <c r="E16" i="7"/>
  <c r="E15" i="7"/>
  <c r="E14" i="7"/>
  <c r="E13" i="7"/>
  <c r="B18" i="7"/>
  <c r="B22" i="7"/>
  <c r="B26" i="7"/>
  <c r="B30" i="7"/>
  <c r="C30" i="7"/>
  <c r="C26" i="7"/>
  <c r="C22" i="7"/>
  <c r="C18" i="7"/>
  <c r="C14" i="7"/>
  <c r="F12" i="7"/>
  <c r="D32" i="7"/>
  <c r="D31" i="7"/>
  <c r="D30" i="7"/>
  <c r="D29" i="7"/>
  <c r="D28" i="7"/>
  <c r="D27" i="7"/>
  <c r="D26" i="7"/>
  <c r="D25" i="7"/>
  <c r="D24" i="7"/>
  <c r="D23" i="7"/>
  <c r="D22" i="7"/>
  <c r="D21" i="7"/>
  <c r="D20" i="7"/>
  <c r="D19" i="7"/>
  <c r="D18" i="7"/>
  <c r="D17" i="7"/>
  <c r="D16" i="7"/>
  <c r="D15" i="7"/>
  <c r="D14" i="7"/>
  <c r="D13" i="7"/>
  <c r="B19" i="7"/>
  <c r="B23" i="7"/>
  <c r="B27" i="7"/>
  <c r="B31" i="7"/>
  <c r="C12" i="7"/>
  <c r="C29" i="7"/>
  <c r="C25" i="7"/>
  <c r="C21" i="7"/>
  <c r="C17" i="7"/>
  <c r="C13" i="7"/>
  <c r="G32" i="7"/>
  <c r="G31" i="7"/>
  <c r="G30" i="7"/>
  <c r="G29" i="7"/>
  <c r="G28" i="7"/>
  <c r="G27" i="7"/>
  <c r="G26" i="7"/>
  <c r="G25" i="7"/>
  <c r="G24" i="7"/>
  <c r="G23" i="7"/>
  <c r="G22" i="7"/>
  <c r="G21" i="7"/>
  <c r="G19" i="7"/>
  <c r="G18" i="7"/>
  <c r="G17" i="7"/>
  <c r="G16" i="7"/>
  <c r="B16" i="7"/>
  <c r="B24" i="7"/>
  <c r="B28" i="7"/>
  <c r="B32" i="7"/>
  <c r="C32" i="7"/>
  <c r="C28" i="7"/>
  <c r="C24" i="7"/>
  <c r="C20" i="7"/>
  <c r="C16" i="7"/>
  <c r="F29" i="7"/>
  <c r="F25" i="7"/>
  <c r="F21" i="7"/>
  <c r="F17" i="7"/>
  <c r="F13" i="7"/>
  <c r="AB17" i="3"/>
  <c r="AB18" i="3"/>
  <c r="AB19" i="3"/>
  <c r="AB20" i="3"/>
  <c r="AB21" i="3"/>
  <c r="AB22" i="3"/>
  <c r="AB23" i="3"/>
  <c r="AB24" i="3"/>
  <c r="AB25" i="3"/>
  <c r="AB26" i="3"/>
  <c r="AB27" i="3"/>
  <c r="AB28" i="3"/>
  <c r="AB29" i="3"/>
  <c r="AB30" i="3"/>
  <c r="AB31" i="3"/>
  <c r="AB32" i="3"/>
  <c r="B14" i="3"/>
  <c r="B13" i="3"/>
  <c r="B15" i="3"/>
  <c r="B16" i="3"/>
  <c r="B17" i="3"/>
  <c r="B18" i="3"/>
  <c r="B19" i="3"/>
  <c r="B20" i="3"/>
  <c r="B20" i="7" s="1"/>
  <c r="B21" i="3"/>
  <c r="B22" i="3"/>
  <c r="B23" i="3"/>
  <c r="B24" i="3"/>
  <c r="B25" i="3"/>
  <c r="B26" i="3"/>
  <c r="B27" i="3"/>
  <c r="B28" i="3"/>
  <c r="B29" i="3"/>
  <c r="B30" i="3"/>
  <c r="B31" i="3"/>
  <c r="B32" i="3"/>
  <c r="B12" i="3"/>
  <c r="B14" i="7" l="1"/>
  <c r="B15" i="7"/>
  <c r="B12" i="7"/>
  <c r="B13" i="7"/>
  <c r="BS5" i="1"/>
  <c r="BU2" i="1"/>
  <c r="BU3" i="1" s="1"/>
  <c r="BS6" i="1" s="1"/>
  <c r="A2" i="3"/>
  <c r="BS2" i="1"/>
  <c r="A10" i="3" s="1"/>
  <c r="L32" i="3"/>
  <c r="P32" i="3"/>
  <c r="L31" i="3"/>
  <c r="P31" i="3"/>
  <c r="L30" i="3"/>
  <c r="P30" i="3"/>
  <c r="L29" i="3"/>
  <c r="P29" i="3"/>
  <c r="L28" i="3"/>
  <c r="P28" i="3"/>
  <c r="L27" i="3"/>
  <c r="P27" i="3"/>
  <c r="L26" i="3"/>
  <c r="P26" i="3"/>
  <c r="L25" i="3"/>
  <c r="P25" i="3"/>
  <c r="L24" i="3"/>
  <c r="P24" i="3"/>
  <c r="L23" i="3"/>
  <c r="P23" i="3"/>
  <c r="L22" i="3"/>
  <c r="P22" i="3"/>
  <c r="L21" i="3"/>
  <c r="P21" i="3"/>
  <c r="L20" i="3"/>
  <c r="G20" i="7" s="1"/>
  <c r="P20" i="3"/>
  <c r="L19" i="3"/>
  <c r="P19" i="3"/>
  <c r="L18" i="3"/>
  <c r="P18" i="3"/>
  <c r="P17" i="3"/>
  <c r="G15" i="7"/>
  <c r="G13" i="7"/>
  <c r="G14" i="7"/>
  <c r="B32" i="2"/>
  <c r="A32" i="2"/>
  <c r="B31" i="2"/>
  <c r="A31" i="2"/>
  <c r="B30" i="2"/>
  <c r="A30" i="2"/>
  <c r="B29" i="2"/>
  <c r="A29" i="2"/>
  <c r="B28" i="2"/>
  <c r="A28" i="2"/>
  <c r="B27" i="2"/>
  <c r="A27" i="2"/>
  <c r="B26" i="2"/>
  <c r="A26" i="2"/>
  <c r="B25" i="2"/>
  <c r="A25" i="2"/>
  <c r="B24" i="2"/>
  <c r="A24" i="2"/>
  <c r="B23" i="2"/>
  <c r="A23" i="2"/>
  <c r="B22" i="2"/>
  <c r="A22" i="2"/>
  <c r="B21" i="2"/>
  <c r="A21" i="2"/>
  <c r="A4" i="7" l="1"/>
  <c r="A6" i="3"/>
  <c r="A5" i="7"/>
  <c r="A7" i="3"/>
  <c r="A6" i="2"/>
  <c r="A7" i="2"/>
  <c r="BS7" i="1"/>
  <c r="A8" i="1"/>
  <c r="A10" i="2"/>
  <c r="A7" i="7"/>
  <c r="A13" i="2" l="1"/>
  <c r="B13" i="2"/>
  <c r="A14" i="2"/>
  <c r="B14" i="2"/>
  <c r="A15" i="2"/>
  <c r="B15" i="2"/>
  <c r="A16" i="2"/>
  <c r="B16" i="2"/>
  <c r="A17" i="2"/>
  <c r="B17" i="2"/>
  <c r="A18" i="2"/>
  <c r="B18" i="2"/>
  <c r="A19" i="2"/>
  <c r="B19" i="2"/>
  <c r="A20" i="2"/>
  <c r="B20" i="2"/>
  <c r="AD1015" i="4" l="1"/>
  <c r="AA1015" i="4"/>
  <c r="AD1014" i="4"/>
  <c r="AA1014" i="4"/>
  <c r="AD1013" i="4"/>
  <c r="AA1013" i="4"/>
  <c r="AD1012" i="4"/>
  <c r="AA1012" i="4"/>
  <c r="AD1011" i="4"/>
  <c r="AA1011" i="4"/>
  <c r="AD1010" i="4"/>
  <c r="AA1010" i="4"/>
  <c r="AD1009" i="4"/>
  <c r="AA1009" i="4"/>
  <c r="AD1008" i="4"/>
  <c r="AA1008" i="4"/>
  <c r="AD1007" i="4"/>
  <c r="AA1007" i="4"/>
  <c r="AD1006" i="4"/>
  <c r="AA1006" i="4"/>
  <c r="AD1005" i="4"/>
  <c r="AA1005" i="4"/>
  <c r="AD1004" i="4"/>
  <c r="AA1004" i="4"/>
  <c r="AD1003" i="4"/>
  <c r="AA1003" i="4"/>
  <c r="AD1002" i="4"/>
  <c r="AA1002" i="4"/>
  <c r="AD1001" i="4"/>
  <c r="AA1001" i="4"/>
  <c r="AD1000" i="4"/>
  <c r="AA1000" i="4"/>
  <c r="AD999" i="4"/>
  <c r="AA999" i="4"/>
  <c r="AD998" i="4"/>
  <c r="AA998" i="4"/>
  <c r="AD997" i="4"/>
  <c r="AA997" i="4"/>
  <c r="AD996" i="4"/>
  <c r="AA996" i="4"/>
  <c r="AD995" i="4"/>
  <c r="AA995" i="4"/>
  <c r="AD994" i="4"/>
  <c r="AA994" i="4"/>
  <c r="AD993" i="4"/>
  <c r="AA993" i="4"/>
  <c r="AD992" i="4"/>
  <c r="AA992" i="4"/>
  <c r="AD991" i="4"/>
  <c r="AA991" i="4"/>
  <c r="AD990" i="4"/>
  <c r="AA990" i="4"/>
  <c r="AD989" i="4"/>
  <c r="AA989" i="4"/>
  <c r="AD988" i="4"/>
  <c r="AA988" i="4"/>
  <c r="AD987" i="4"/>
  <c r="AA987" i="4"/>
  <c r="AD986" i="4"/>
  <c r="AA986" i="4"/>
  <c r="AD985" i="4"/>
  <c r="AA985" i="4"/>
  <c r="AD984" i="4"/>
  <c r="AA984" i="4"/>
  <c r="AD983" i="4"/>
  <c r="AA983" i="4"/>
  <c r="AD982" i="4"/>
  <c r="AA982" i="4"/>
  <c r="AD981" i="4"/>
  <c r="AA981" i="4"/>
  <c r="AD980" i="4"/>
  <c r="AA980" i="4"/>
  <c r="AD979" i="4"/>
  <c r="AA979" i="4"/>
  <c r="AD978" i="4"/>
  <c r="AA978" i="4"/>
  <c r="AD977" i="4"/>
  <c r="AA977" i="4"/>
  <c r="AD976" i="4"/>
  <c r="AA976" i="4"/>
  <c r="AD975" i="4"/>
  <c r="AA975" i="4"/>
  <c r="AD974" i="4"/>
  <c r="AA974" i="4"/>
  <c r="AD973" i="4"/>
  <c r="AA973" i="4"/>
  <c r="AD972" i="4"/>
  <c r="AA972" i="4"/>
  <c r="AD971" i="4"/>
  <c r="AA971" i="4"/>
  <c r="AD970" i="4"/>
  <c r="AA970" i="4"/>
  <c r="AD969" i="4"/>
  <c r="AA969" i="4"/>
  <c r="AD968" i="4"/>
  <c r="AA968" i="4"/>
  <c r="AD967" i="4"/>
  <c r="AA967" i="4"/>
  <c r="AD966" i="4"/>
  <c r="AA966" i="4"/>
  <c r="AD965" i="4"/>
  <c r="AA965" i="4"/>
  <c r="AD964" i="4"/>
  <c r="AA964" i="4"/>
  <c r="AD963" i="4"/>
  <c r="AA963" i="4"/>
  <c r="AD962" i="4"/>
  <c r="AA962" i="4"/>
  <c r="AD961" i="4"/>
  <c r="AA961" i="4"/>
  <c r="AD960" i="4"/>
  <c r="AA960" i="4"/>
  <c r="AD959" i="4"/>
  <c r="AA959" i="4"/>
  <c r="AD958" i="4"/>
  <c r="AA958" i="4"/>
  <c r="AD957" i="4"/>
  <c r="AA957" i="4"/>
  <c r="AD956" i="4"/>
  <c r="AA956" i="4"/>
  <c r="AD955" i="4"/>
  <c r="AA955" i="4"/>
  <c r="AD954" i="4"/>
  <c r="AA954" i="4"/>
  <c r="AD953" i="4"/>
  <c r="AA953" i="4"/>
  <c r="AD952" i="4"/>
  <c r="AA952" i="4"/>
  <c r="AD951" i="4"/>
  <c r="AA951" i="4"/>
  <c r="AD950" i="4"/>
  <c r="AA950" i="4"/>
  <c r="AD949" i="4"/>
  <c r="AA949" i="4"/>
  <c r="AD948" i="4"/>
  <c r="AA948" i="4"/>
  <c r="AD947" i="4"/>
  <c r="AA947" i="4"/>
  <c r="AD946" i="4"/>
  <c r="AA946" i="4"/>
  <c r="AD945" i="4"/>
  <c r="AA945" i="4"/>
  <c r="AD944" i="4"/>
  <c r="AA944" i="4"/>
  <c r="AD943" i="4"/>
  <c r="AA943" i="4"/>
  <c r="AD942" i="4"/>
  <c r="AA942" i="4"/>
  <c r="AD941" i="4"/>
  <c r="AA941" i="4"/>
  <c r="AD940" i="4"/>
  <c r="AA940" i="4"/>
  <c r="AD939" i="4"/>
  <c r="AA939" i="4"/>
  <c r="AD938" i="4"/>
  <c r="AA938" i="4"/>
  <c r="AD937" i="4"/>
  <c r="AA937" i="4"/>
  <c r="AD936" i="4"/>
  <c r="AA936" i="4"/>
  <c r="AD935" i="4"/>
  <c r="AA935" i="4"/>
  <c r="AD934" i="4"/>
  <c r="AA934" i="4"/>
  <c r="AD933" i="4"/>
  <c r="AA933" i="4"/>
  <c r="AD932" i="4"/>
  <c r="AA932" i="4"/>
  <c r="AD931" i="4"/>
  <c r="AA931" i="4"/>
  <c r="AD930" i="4"/>
  <c r="AA930" i="4"/>
  <c r="AD929" i="4"/>
  <c r="AA929" i="4"/>
  <c r="AD928" i="4"/>
  <c r="AA928" i="4"/>
  <c r="AD927" i="4"/>
  <c r="AA927" i="4"/>
  <c r="AD926" i="4"/>
  <c r="AA926" i="4"/>
  <c r="AD925" i="4"/>
  <c r="AA925" i="4"/>
  <c r="AD924" i="4"/>
  <c r="AA924" i="4"/>
  <c r="AD923" i="4"/>
  <c r="AA923" i="4"/>
  <c r="AD922" i="4"/>
  <c r="AA922" i="4"/>
  <c r="AD921" i="4"/>
  <c r="AA921" i="4"/>
  <c r="AD920" i="4"/>
  <c r="AA920" i="4"/>
  <c r="AD919" i="4"/>
  <c r="AA919" i="4"/>
  <c r="AD918" i="4"/>
  <c r="AA918" i="4"/>
  <c r="AD917" i="4"/>
  <c r="AA917" i="4"/>
  <c r="AD916" i="4"/>
  <c r="AA916" i="4"/>
  <c r="AD915" i="4"/>
  <c r="AA915" i="4"/>
  <c r="AD914" i="4"/>
  <c r="AA914" i="4"/>
  <c r="AD913" i="4"/>
  <c r="AA913" i="4"/>
  <c r="AD912" i="4"/>
  <c r="AA912" i="4"/>
  <c r="AD911" i="4"/>
  <c r="AA911" i="4"/>
  <c r="AD910" i="4"/>
  <c r="AA910" i="4"/>
  <c r="AD909" i="4"/>
  <c r="AA909" i="4"/>
  <c r="AD908" i="4"/>
  <c r="AA908" i="4"/>
  <c r="AD907" i="4"/>
  <c r="AA907" i="4"/>
  <c r="AD906" i="4"/>
  <c r="AA906" i="4"/>
  <c r="AD905" i="4"/>
  <c r="AA905" i="4"/>
  <c r="AD904" i="4"/>
  <c r="AA904" i="4"/>
  <c r="AD903" i="4"/>
  <c r="AA903" i="4"/>
  <c r="AD902" i="4"/>
  <c r="AA902" i="4"/>
  <c r="AD901" i="4"/>
  <c r="AA901" i="4"/>
  <c r="AD900" i="4"/>
  <c r="AA900" i="4"/>
  <c r="AD899" i="4"/>
  <c r="AA899" i="4"/>
  <c r="AD898" i="4"/>
  <c r="AA898" i="4"/>
  <c r="AD897" i="4"/>
  <c r="AA897" i="4"/>
  <c r="AD896" i="4"/>
  <c r="AA896" i="4"/>
  <c r="AD895" i="4"/>
  <c r="AA895" i="4"/>
  <c r="AD894" i="4"/>
  <c r="AA894" i="4"/>
  <c r="AD893" i="4"/>
  <c r="AA893" i="4"/>
  <c r="AD892" i="4"/>
  <c r="AA892" i="4"/>
  <c r="AD891" i="4"/>
  <c r="AA891" i="4"/>
  <c r="AD890" i="4"/>
  <c r="AA890" i="4"/>
  <c r="AD889" i="4"/>
  <c r="AA889" i="4"/>
  <c r="AD888" i="4"/>
  <c r="AA888" i="4"/>
  <c r="AD887" i="4"/>
  <c r="AA887" i="4"/>
  <c r="AD886" i="4"/>
  <c r="AA886" i="4"/>
  <c r="AD885" i="4"/>
  <c r="AA885" i="4"/>
  <c r="AD884" i="4"/>
  <c r="AA884" i="4"/>
  <c r="AD883" i="4"/>
  <c r="AA883" i="4"/>
  <c r="AD882" i="4"/>
  <c r="AA882" i="4"/>
  <c r="AD881" i="4"/>
  <c r="AA881" i="4"/>
  <c r="AD880" i="4"/>
  <c r="AA880" i="4"/>
  <c r="AD879" i="4"/>
  <c r="AA879" i="4"/>
  <c r="AD878" i="4"/>
  <c r="AA878" i="4"/>
  <c r="AD877" i="4"/>
  <c r="AA877" i="4"/>
  <c r="AD876" i="4"/>
  <c r="AA876" i="4"/>
  <c r="AD875" i="4"/>
  <c r="AA875" i="4"/>
  <c r="AD874" i="4"/>
  <c r="AA874" i="4"/>
  <c r="AD873" i="4"/>
  <c r="AA873" i="4"/>
  <c r="AD872" i="4"/>
  <c r="AA872" i="4"/>
  <c r="AD871" i="4"/>
  <c r="AA871" i="4"/>
  <c r="AD870" i="4"/>
  <c r="AA870" i="4"/>
  <c r="AD869" i="4"/>
  <c r="AA869" i="4"/>
  <c r="AD868" i="4"/>
  <c r="AA868" i="4"/>
  <c r="AD867" i="4"/>
  <c r="AA867" i="4"/>
  <c r="AD866" i="4"/>
  <c r="AA866" i="4"/>
  <c r="AD865" i="4"/>
  <c r="AA865" i="4"/>
  <c r="AD864" i="4"/>
  <c r="AA864" i="4"/>
  <c r="AD863" i="4"/>
  <c r="AA863" i="4"/>
  <c r="AD862" i="4"/>
  <c r="AA862" i="4"/>
  <c r="AD861" i="4"/>
  <c r="AA861" i="4"/>
  <c r="AD860" i="4"/>
  <c r="AA860" i="4"/>
  <c r="AD859" i="4"/>
  <c r="AA859" i="4"/>
  <c r="AD858" i="4"/>
  <c r="AA858" i="4"/>
  <c r="AD857" i="4"/>
  <c r="AA857" i="4"/>
  <c r="AD856" i="4"/>
  <c r="AA856" i="4"/>
  <c r="AD855" i="4"/>
  <c r="AA855" i="4"/>
  <c r="AD854" i="4"/>
  <c r="AA854" i="4"/>
  <c r="AD853" i="4"/>
  <c r="AA853" i="4"/>
  <c r="AD852" i="4"/>
  <c r="AA852" i="4"/>
  <c r="AD851" i="4"/>
  <c r="AA851" i="4"/>
  <c r="AD850" i="4"/>
  <c r="AA850" i="4"/>
  <c r="AD849" i="4"/>
  <c r="AA849" i="4"/>
  <c r="AD848" i="4"/>
  <c r="AA848" i="4"/>
  <c r="AD847" i="4"/>
  <c r="AA847" i="4"/>
  <c r="AD846" i="4"/>
  <c r="AA846" i="4"/>
  <c r="AD845" i="4"/>
  <c r="AA845" i="4"/>
  <c r="AD844" i="4"/>
  <c r="AA844" i="4"/>
  <c r="AD843" i="4"/>
  <c r="AA843" i="4"/>
  <c r="AD842" i="4"/>
  <c r="AA842" i="4"/>
  <c r="AD841" i="4"/>
  <c r="AA841" i="4"/>
  <c r="AD840" i="4"/>
  <c r="AA840" i="4"/>
  <c r="AD839" i="4"/>
  <c r="AA839" i="4"/>
  <c r="AD838" i="4"/>
  <c r="AA838" i="4"/>
  <c r="AD837" i="4"/>
  <c r="AA837" i="4"/>
  <c r="AD836" i="4"/>
  <c r="AA836" i="4"/>
  <c r="AD835" i="4"/>
  <c r="AA835" i="4"/>
  <c r="AD834" i="4"/>
  <c r="AA834" i="4"/>
  <c r="AD833" i="4"/>
  <c r="AA833" i="4"/>
  <c r="AD832" i="4"/>
  <c r="AA832" i="4"/>
  <c r="AD831" i="4"/>
  <c r="AA831" i="4"/>
  <c r="AD830" i="4"/>
  <c r="AA830" i="4"/>
  <c r="AD829" i="4"/>
  <c r="AA829" i="4"/>
  <c r="AD828" i="4"/>
  <c r="AA828" i="4"/>
  <c r="AD827" i="4"/>
  <c r="AA827" i="4"/>
  <c r="AD826" i="4"/>
  <c r="AA826" i="4"/>
  <c r="AD825" i="4"/>
  <c r="AA825" i="4"/>
  <c r="AD824" i="4"/>
  <c r="AA824" i="4"/>
  <c r="AD823" i="4"/>
  <c r="AA823" i="4"/>
  <c r="AD822" i="4"/>
  <c r="AA822" i="4"/>
  <c r="AD821" i="4"/>
  <c r="AA821" i="4"/>
  <c r="AD820" i="4"/>
  <c r="AA820" i="4"/>
  <c r="AD819" i="4"/>
  <c r="AA819" i="4"/>
  <c r="AD818" i="4"/>
  <c r="AA818" i="4"/>
  <c r="AD817" i="4"/>
  <c r="AA817" i="4"/>
  <c r="AD816" i="4"/>
  <c r="AA816" i="4"/>
  <c r="AD815" i="4"/>
  <c r="AA815" i="4"/>
  <c r="AD814" i="4"/>
  <c r="AA814" i="4"/>
  <c r="AD813" i="4"/>
  <c r="AA813" i="4"/>
  <c r="AD812" i="4"/>
  <c r="AA812" i="4"/>
  <c r="AD811" i="4"/>
  <c r="AA811" i="4"/>
  <c r="AD810" i="4"/>
  <c r="AA810" i="4"/>
  <c r="AD809" i="4"/>
  <c r="AA809" i="4"/>
  <c r="AD808" i="4"/>
  <c r="AA808" i="4"/>
  <c r="AD807" i="4"/>
  <c r="AA807" i="4"/>
  <c r="AD806" i="4"/>
  <c r="AA806" i="4"/>
  <c r="AD805" i="4"/>
  <c r="AA805" i="4"/>
  <c r="AD804" i="4"/>
  <c r="AA804" i="4"/>
  <c r="AD803" i="4"/>
  <c r="AA803" i="4"/>
  <c r="AD802" i="4"/>
  <c r="AA802" i="4"/>
  <c r="AD801" i="4"/>
  <c r="AA801" i="4"/>
  <c r="AD800" i="4"/>
  <c r="AA800" i="4"/>
  <c r="AD799" i="4"/>
  <c r="AA799" i="4"/>
  <c r="AD798" i="4"/>
  <c r="AA798" i="4"/>
  <c r="AD797" i="4"/>
  <c r="AA797" i="4"/>
  <c r="AD796" i="4"/>
  <c r="AA796" i="4"/>
  <c r="AD795" i="4"/>
  <c r="AA795" i="4"/>
  <c r="AD794" i="4"/>
  <c r="AA794" i="4"/>
  <c r="AD793" i="4"/>
  <c r="AA793" i="4"/>
  <c r="AD792" i="4"/>
  <c r="AA792" i="4"/>
  <c r="AD791" i="4"/>
  <c r="AA791" i="4"/>
  <c r="AD790" i="4"/>
  <c r="AA790" i="4"/>
  <c r="AD789" i="4"/>
  <c r="AA789" i="4"/>
  <c r="AD788" i="4"/>
  <c r="AA788" i="4"/>
  <c r="AD787" i="4"/>
  <c r="AA787" i="4"/>
  <c r="AD786" i="4"/>
  <c r="AA786" i="4"/>
  <c r="AD785" i="4"/>
  <c r="AA785" i="4"/>
  <c r="AD784" i="4"/>
  <c r="AA784" i="4"/>
  <c r="AD783" i="4"/>
  <c r="AA783" i="4"/>
  <c r="AD782" i="4"/>
  <c r="AA782" i="4"/>
  <c r="AD781" i="4"/>
  <c r="AA781" i="4"/>
  <c r="AD780" i="4"/>
  <c r="AA780" i="4"/>
  <c r="AD779" i="4"/>
  <c r="AA779" i="4"/>
  <c r="AD778" i="4"/>
  <c r="AA778" i="4"/>
  <c r="AD777" i="4"/>
  <c r="AA777" i="4"/>
  <c r="AD776" i="4"/>
  <c r="AA776" i="4"/>
  <c r="AD775" i="4"/>
  <c r="AA775" i="4"/>
  <c r="AD774" i="4"/>
  <c r="AA774" i="4"/>
  <c r="AD773" i="4"/>
  <c r="AA773" i="4"/>
  <c r="AD772" i="4"/>
  <c r="AA772" i="4"/>
  <c r="AD771" i="4"/>
  <c r="AA771" i="4"/>
  <c r="AD770" i="4"/>
  <c r="AA770" i="4"/>
  <c r="AD769" i="4"/>
  <c r="AA769" i="4"/>
  <c r="AD768" i="4"/>
  <c r="AA768" i="4"/>
  <c r="AD767" i="4"/>
  <c r="AA767" i="4"/>
  <c r="AD766" i="4"/>
  <c r="AA766" i="4"/>
  <c r="AD765" i="4"/>
  <c r="AA765" i="4"/>
  <c r="AD764" i="4"/>
  <c r="AA764" i="4"/>
  <c r="AD763" i="4"/>
  <c r="AA763" i="4"/>
  <c r="AD762" i="4"/>
  <c r="AA762" i="4"/>
  <c r="AD761" i="4"/>
  <c r="AA761" i="4"/>
  <c r="AD760" i="4"/>
  <c r="AA760" i="4"/>
  <c r="AD759" i="4"/>
  <c r="AA759" i="4"/>
  <c r="AD758" i="4"/>
  <c r="AA758" i="4"/>
  <c r="AD757" i="4"/>
  <c r="AA757" i="4"/>
  <c r="AD756" i="4"/>
  <c r="AA756" i="4"/>
  <c r="AD755" i="4"/>
  <c r="AA755" i="4"/>
  <c r="AD754" i="4"/>
  <c r="AA754" i="4"/>
  <c r="AD753" i="4"/>
  <c r="AA753" i="4"/>
  <c r="AD752" i="4"/>
  <c r="AA752" i="4"/>
  <c r="AD751" i="4"/>
  <c r="AA751" i="4"/>
  <c r="AD750" i="4"/>
  <c r="AA750" i="4"/>
  <c r="AD749" i="4"/>
  <c r="AA749" i="4"/>
  <c r="AD748" i="4"/>
  <c r="AA748" i="4"/>
  <c r="AD747" i="4"/>
  <c r="AA747" i="4"/>
  <c r="AD746" i="4"/>
  <c r="AA746" i="4"/>
  <c r="AD745" i="4"/>
  <c r="AA745" i="4"/>
  <c r="AD744" i="4"/>
  <c r="AA744" i="4"/>
  <c r="AD743" i="4"/>
  <c r="AA743" i="4"/>
  <c r="AD742" i="4"/>
  <c r="AA742" i="4"/>
  <c r="AD741" i="4"/>
  <c r="AA741" i="4"/>
  <c r="AD740" i="4"/>
  <c r="AA740" i="4"/>
  <c r="AD739" i="4"/>
  <c r="AA739" i="4"/>
  <c r="AD738" i="4"/>
  <c r="AA738" i="4"/>
  <c r="AD737" i="4"/>
  <c r="AA737" i="4"/>
  <c r="AD736" i="4"/>
  <c r="AA736" i="4"/>
  <c r="AD735" i="4"/>
  <c r="AA735" i="4"/>
  <c r="AD734" i="4"/>
  <c r="AA734" i="4"/>
  <c r="AD733" i="4"/>
  <c r="AA733" i="4"/>
  <c r="AD732" i="4"/>
  <c r="AA732" i="4"/>
  <c r="AD731" i="4"/>
  <c r="AA731" i="4"/>
  <c r="AD730" i="4"/>
  <c r="AA730" i="4"/>
  <c r="AD729" i="4"/>
  <c r="AA729" i="4"/>
  <c r="AD728" i="4"/>
  <c r="AA728" i="4"/>
  <c r="AD727" i="4"/>
  <c r="AA727" i="4"/>
  <c r="AD726" i="4"/>
  <c r="AA726" i="4"/>
  <c r="AD725" i="4"/>
  <c r="AA725" i="4"/>
  <c r="AD724" i="4"/>
  <c r="AA724" i="4"/>
  <c r="AD723" i="4"/>
  <c r="AA723" i="4"/>
  <c r="AD722" i="4"/>
  <c r="AA722" i="4"/>
  <c r="AD721" i="4"/>
  <c r="AA721" i="4"/>
  <c r="AD720" i="4"/>
  <c r="AA720" i="4"/>
  <c r="AD719" i="4"/>
  <c r="AA719" i="4"/>
  <c r="AD718" i="4"/>
  <c r="AA718" i="4"/>
  <c r="AD717" i="4"/>
  <c r="AA717" i="4"/>
  <c r="AD716" i="4"/>
  <c r="AA716" i="4"/>
  <c r="AD715" i="4"/>
  <c r="AA715" i="4"/>
  <c r="AD714" i="4"/>
  <c r="AA714" i="4"/>
  <c r="AD713" i="4"/>
  <c r="AA713" i="4"/>
  <c r="AD712" i="4"/>
  <c r="AA712" i="4"/>
  <c r="AD711" i="4"/>
  <c r="AA711" i="4"/>
  <c r="AD710" i="4"/>
  <c r="AA710" i="4"/>
  <c r="AD709" i="4"/>
  <c r="AA709" i="4"/>
  <c r="AD708" i="4"/>
  <c r="AA708" i="4"/>
  <c r="AD707" i="4"/>
  <c r="AA707" i="4"/>
  <c r="AD706" i="4"/>
  <c r="AA706" i="4"/>
  <c r="AD705" i="4"/>
  <c r="AA705" i="4"/>
  <c r="AD704" i="4"/>
  <c r="AA704" i="4"/>
  <c r="AD703" i="4"/>
  <c r="AA703" i="4"/>
  <c r="AD702" i="4"/>
  <c r="AA702" i="4"/>
  <c r="AD701" i="4"/>
  <c r="AA701" i="4"/>
  <c r="AD700" i="4"/>
  <c r="AA700" i="4"/>
  <c r="AD699" i="4"/>
  <c r="AA699" i="4"/>
  <c r="AD698" i="4"/>
  <c r="AA698" i="4"/>
  <c r="AD697" i="4"/>
  <c r="AA697" i="4"/>
  <c r="AD696" i="4"/>
  <c r="AA696" i="4"/>
  <c r="AD695" i="4"/>
  <c r="AA695" i="4"/>
  <c r="AD694" i="4"/>
  <c r="AA694" i="4"/>
  <c r="AD693" i="4"/>
  <c r="AA693" i="4"/>
  <c r="AD692" i="4"/>
  <c r="AA692" i="4"/>
  <c r="AD691" i="4"/>
  <c r="AA691" i="4"/>
  <c r="AD690" i="4"/>
  <c r="AA690" i="4"/>
  <c r="AD689" i="4"/>
  <c r="AA689" i="4"/>
  <c r="AD688" i="4"/>
  <c r="AA688" i="4"/>
  <c r="AD687" i="4"/>
  <c r="AA687" i="4"/>
  <c r="AD686" i="4"/>
  <c r="AA686" i="4"/>
  <c r="AD685" i="4"/>
  <c r="AA685" i="4"/>
  <c r="AD684" i="4"/>
  <c r="AA684" i="4"/>
  <c r="AD683" i="4"/>
  <c r="AA683" i="4"/>
  <c r="AD682" i="4"/>
  <c r="AA682" i="4"/>
  <c r="AD681" i="4"/>
  <c r="AA681" i="4"/>
  <c r="AD680" i="4"/>
  <c r="AA680" i="4"/>
  <c r="AD679" i="4"/>
  <c r="AA679" i="4"/>
  <c r="AD678" i="4"/>
  <c r="AA678" i="4"/>
  <c r="AD677" i="4"/>
  <c r="AA677" i="4"/>
  <c r="AD676" i="4"/>
  <c r="AA676" i="4"/>
  <c r="AD675" i="4"/>
  <c r="AA675" i="4"/>
  <c r="AD674" i="4"/>
  <c r="AA674" i="4"/>
  <c r="AD673" i="4"/>
  <c r="AA673" i="4"/>
  <c r="AD672" i="4"/>
  <c r="AA672" i="4"/>
  <c r="AD671" i="4"/>
  <c r="AA671" i="4"/>
  <c r="AD670" i="4"/>
  <c r="AA670" i="4"/>
  <c r="AD669" i="4"/>
  <c r="AA669" i="4"/>
  <c r="AD668" i="4"/>
  <c r="AA668" i="4"/>
  <c r="AD667" i="4"/>
  <c r="AA667" i="4"/>
  <c r="AD666" i="4"/>
  <c r="AA666" i="4"/>
  <c r="AD665" i="4"/>
  <c r="AA665" i="4"/>
  <c r="AD664" i="4"/>
  <c r="AA664" i="4"/>
  <c r="AD663" i="4"/>
  <c r="AA663" i="4"/>
  <c r="AD662" i="4"/>
  <c r="AA662" i="4"/>
  <c r="AD661" i="4"/>
  <c r="AA661" i="4"/>
  <c r="AD660" i="4"/>
  <c r="AA660" i="4"/>
  <c r="AD659" i="4"/>
  <c r="AA659" i="4"/>
  <c r="AD658" i="4"/>
  <c r="AA658" i="4"/>
  <c r="AD657" i="4"/>
  <c r="AA657" i="4"/>
  <c r="AD656" i="4"/>
  <c r="AA656" i="4"/>
  <c r="AD655" i="4"/>
  <c r="AA655" i="4"/>
  <c r="AD654" i="4"/>
  <c r="AA654" i="4"/>
  <c r="AD653" i="4"/>
  <c r="AA653" i="4"/>
  <c r="AD652" i="4"/>
  <c r="AA652" i="4"/>
  <c r="AD651" i="4"/>
  <c r="AA651" i="4"/>
  <c r="AD650" i="4"/>
  <c r="AA650" i="4"/>
  <c r="AD649" i="4"/>
  <c r="AA649" i="4"/>
  <c r="AD648" i="4"/>
  <c r="AA648" i="4"/>
  <c r="AD647" i="4"/>
  <c r="AA647" i="4"/>
  <c r="AD646" i="4"/>
  <c r="AA646" i="4"/>
  <c r="AD645" i="4"/>
  <c r="AA645" i="4"/>
  <c r="AD644" i="4"/>
  <c r="AA644" i="4"/>
  <c r="AD643" i="4"/>
  <c r="AA643" i="4"/>
  <c r="AD642" i="4"/>
  <c r="AA642" i="4"/>
  <c r="AD641" i="4"/>
  <c r="AA641" i="4"/>
  <c r="AD640" i="4"/>
  <c r="AA640" i="4"/>
  <c r="AD639" i="4"/>
  <c r="AA639" i="4"/>
  <c r="AD638" i="4"/>
  <c r="AA638" i="4"/>
  <c r="AD637" i="4"/>
  <c r="AA637" i="4"/>
  <c r="AD636" i="4"/>
  <c r="AA636" i="4"/>
  <c r="AD635" i="4"/>
  <c r="AA635" i="4"/>
  <c r="AD634" i="4"/>
  <c r="AA634" i="4"/>
  <c r="AD633" i="4"/>
  <c r="AA633" i="4"/>
  <c r="AD632" i="4"/>
  <c r="AA632" i="4"/>
  <c r="AD631" i="4"/>
  <c r="AA631" i="4"/>
  <c r="AD630" i="4"/>
  <c r="AA630" i="4"/>
  <c r="AD629" i="4"/>
  <c r="AA629" i="4"/>
  <c r="AD628" i="4"/>
  <c r="AA628" i="4"/>
  <c r="AD627" i="4"/>
  <c r="AA627" i="4"/>
  <c r="AD626" i="4"/>
  <c r="AA626" i="4"/>
  <c r="AD625" i="4"/>
  <c r="AA625" i="4"/>
  <c r="AD624" i="4"/>
  <c r="AA624" i="4"/>
  <c r="AD623" i="4"/>
  <c r="AA623" i="4"/>
  <c r="AD622" i="4"/>
  <c r="AA622" i="4"/>
  <c r="AD621" i="4"/>
  <c r="AA621" i="4"/>
  <c r="AD620" i="4"/>
  <c r="AA620" i="4"/>
  <c r="AD619" i="4"/>
  <c r="AA619" i="4"/>
  <c r="AD618" i="4"/>
  <c r="AA618" i="4"/>
  <c r="AD617" i="4"/>
  <c r="AA617" i="4"/>
  <c r="AD616" i="4"/>
  <c r="AA616" i="4"/>
  <c r="AD615" i="4"/>
  <c r="AA615" i="4"/>
  <c r="AD614" i="4"/>
  <c r="AA614" i="4"/>
  <c r="AD613" i="4"/>
  <c r="AA613" i="4"/>
  <c r="AD612" i="4"/>
  <c r="AA612" i="4"/>
  <c r="AD611" i="4"/>
  <c r="AA611" i="4"/>
  <c r="AD610" i="4"/>
  <c r="AA610" i="4"/>
  <c r="AD609" i="4"/>
  <c r="AA609" i="4"/>
  <c r="AD608" i="4"/>
  <c r="AA608" i="4"/>
  <c r="AD607" i="4"/>
  <c r="AA607" i="4"/>
  <c r="AD606" i="4"/>
  <c r="AA606" i="4"/>
  <c r="AD605" i="4"/>
  <c r="AA605" i="4"/>
  <c r="AD604" i="4"/>
  <c r="AA604" i="4"/>
  <c r="AD603" i="4"/>
  <c r="AA603" i="4"/>
  <c r="AD602" i="4"/>
  <c r="AA602" i="4"/>
  <c r="AD601" i="4"/>
  <c r="AA601" i="4"/>
  <c r="AD600" i="4"/>
  <c r="AA600" i="4"/>
  <c r="AD599" i="4"/>
  <c r="AA599" i="4"/>
  <c r="AD598" i="4"/>
  <c r="AA598" i="4"/>
  <c r="AD597" i="4"/>
  <c r="AA597" i="4"/>
  <c r="AD596" i="4"/>
  <c r="AA596" i="4"/>
  <c r="AD595" i="4"/>
  <c r="AA595" i="4"/>
  <c r="AD594" i="4"/>
  <c r="AA594" i="4"/>
  <c r="AD593" i="4"/>
  <c r="AA593" i="4"/>
  <c r="AD592" i="4"/>
  <c r="AA592" i="4"/>
  <c r="AD591" i="4"/>
  <c r="AA591" i="4"/>
  <c r="AD590" i="4"/>
  <c r="AA590" i="4"/>
  <c r="AD589" i="4"/>
  <c r="AA589" i="4"/>
  <c r="AD588" i="4"/>
  <c r="AA588" i="4"/>
  <c r="AD587" i="4"/>
  <c r="AA587" i="4"/>
  <c r="AD586" i="4"/>
  <c r="AA586" i="4"/>
  <c r="AD585" i="4"/>
  <c r="AA585" i="4"/>
  <c r="AD584" i="4"/>
  <c r="AA584" i="4"/>
  <c r="AD583" i="4"/>
  <c r="AA583" i="4"/>
  <c r="AD582" i="4"/>
  <c r="AA582" i="4"/>
  <c r="AD581" i="4"/>
  <c r="AA581" i="4"/>
  <c r="AD580" i="4"/>
  <c r="AA580" i="4"/>
  <c r="AD579" i="4"/>
  <c r="AA579" i="4"/>
  <c r="AD578" i="4"/>
  <c r="AA578" i="4"/>
  <c r="AD577" i="4"/>
  <c r="AA577" i="4"/>
  <c r="AD576" i="4"/>
  <c r="AA576" i="4"/>
  <c r="AD575" i="4"/>
  <c r="AA575" i="4"/>
  <c r="AD574" i="4"/>
  <c r="AA574" i="4"/>
  <c r="AD573" i="4"/>
  <c r="AA573" i="4"/>
  <c r="AD572" i="4"/>
  <c r="AA572" i="4"/>
  <c r="AD571" i="4"/>
  <c r="AA571" i="4"/>
  <c r="AD570" i="4"/>
  <c r="AA570" i="4"/>
  <c r="AD569" i="4"/>
  <c r="AA569" i="4"/>
  <c r="AD568" i="4"/>
  <c r="AA568" i="4"/>
  <c r="AD567" i="4"/>
  <c r="AA567" i="4"/>
  <c r="AD566" i="4"/>
  <c r="AA566" i="4"/>
  <c r="AD565" i="4"/>
  <c r="AA565" i="4"/>
  <c r="AD564" i="4"/>
  <c r="AA564" i="4"/>
  <c r="AD563" i="4"/>
  <c r="AA563" i="4"/>
  <c r="AD562" i="4"/>
  <c r="AA562" i="4"/>
  <c r="AD561" i="4"/>
  <c r="AA561" i="4"/>
  <c r="AD560" i="4"/>
  <c r="AA560" i="4"/>
  <c r="AD559" i="4"/>
  <c r="AA559" i="4"/>
  <c r="AD558" i="4"/>
  <c r="AA558" i="4"/>
  <c r="AD557" i="4"/>
  <c r="AA557" i="4"/>
  <c r="AD556" i="4"/>
  <c r="AA556" i="4"/>
  <c r="AD555" i="4"/>
  <c r="AA555" i="4"/>
  <c r="AD554" i="4"/>
  <c r="AA554" i="4"/>
  <c r="AD553" i="4"/>
  <c r="AA553" i="4"/>
  <c r="AD552" i="4"/>
  <c r="AA552" i="4"/>
  <c r="AD551" i="4"/>
  <c r="AA551" i="4"/>
  <c r="AD550" i="4"/>
  <c r="AA550" i="4"/>
  <c r="AD549" i="4"/>
  <c r="AA549" i="4"/>
  <c r="AD548" i="4"/>
  <c r="AA548" i="4"/>
  <c r="AD547" i="4"/>
  <c r="AA547" i="4"/>
  <c r="AD546" i="4"/>
  <c r="AA546" i="4"/>
  <c r="AD545" i="4"/>
  <c r="AA545" i="4"/>
  <c r="AD544" i="4"/>
  <c r="AA544" i="4"/>
  <c r="AD543" i="4"/>
  <c r="AA543" i="4"/>
  <c r="AD542" i="4"/>
  <c r="AA542" i="4"/>
  <c r="AD541" i="4"/>
  <c r="AA541" i="4"/>
  <c r="AD540" i="4"/>
  <c r="AA540" i="4"/>
  <c r="AD539" i="4"/>
  <c r="AA539" i="4"/>
  <c r="AD538" i="4"/>
  <c r="AA538" i="4"/>
  <c r="AD537" i="4"/>
  <c r="AA537" i="4"/>
  <c r="AD536" i="4"/>
  <c r="AA536" i="4"/>
  <c r="AD535" i="4"/>
  <c r="AA535" i="4"/>
  <c r="AD534" i="4"/>
  <c r="AA534" i="4"/>
  <c r="AD533" i="4"/>
  <c r="AA533" i="4"/>
  <c r="AD532" i="4"/>
  <c r="AA532" i="4"/>
  <c r="AD531" i="4"/>
  <c r="AA531" i="4"/>
  <c r="AD530" i="4"/>
  <c r="AA530" i="4"/>
  <c r="AD529" i="4"/>
  <c r="AA529" i="4"/>
  <c r="AD528" i="4"/>
  <c r="AA528" i="4"/>
  <c r="AD527" i="4"/>
  <c r="AA527" i="4"/>
  <c r="AD526" i="4"/>
  <c r="AA526" i="4"/>
  <c r="AD525" i="4"/>
  <c r="AA525" i="4"/>
  <c r="AD524" i="4"/>
  <c r="AA524" i="4"/>
  <c r="AD523" i="4"/>
  <c r="AA523" i="4"/>
  <c r="AD522" i="4"/>
  <c r="AA522" i="4"/>
  <c r="AD521" i="4"/>
  <c r="AA521" i="4"/>
  <c r="AD520" i="4"/>
  <c r="AA520" i="4"/>
  <c r="AD519" i="4"/>
  <c r="AA519" i="4"/>
  <c r="AD518" i="4"/>
  <c r="AA518" i="4"/>
  <c r="AD517" i="4"/>
  <c r="AA517" i="4"/>
  <c r="AD516" i="4"/>
  <c r="AA516" i="4"/>
  <c r="AD515" i="4"/>
  <c r="AA515" i="4"/>
  <c r="AD514" i="4"/>
  <c r="AA514" i="4"/>
  <c r="AD513" i="4"/>
  <c r="AA513" i="4"/>
  <c r="AD512" i="4"/>
  <c r="AA512" i="4"/>
  <c r="AD511" i="4"/>
  <c r="AA511" i="4"/>
  <c r="AD510" i="4"/>
  <c r="AA510" i="4"/>
  <c r="AD509" i="4"/>
  <c r="AA509" i="4"/>
  <c r="AD508" i="4"/>
  <c r="AA508" i="4"/>
  <c r="AD507" i="4"/>
  <c r="AA507" i="4"/>
  <c r="AD506" i="4"/>
  <c r="AA506" i="4"/>
  <c r="AD505" i="4"/>
  <c r="AA505" i="4"/>
  <c r="AD504" i="4"/>
  <c r="AA504" i="4"/>
  <c r="AD503" i="4"/>
  <c r="AA503" i="4"/>
  <c r="AD502" i="4"/>
  <c r="AA502" i="4"/>
  <c r="AD501" i="4"/>
  <c r="AA501" i="4"/>
  <c r="AD500" i="4"/>
  <c r="AA500" i="4"/>
  <c r="AD499" i="4"/>
  <c r="AA499" i="4"/>
  <c r="AD498" i="4"/>
  <c r="AA498" i="4"/>
  <c r="AD497" i="4"/>
  <c r="AA497" i="4"/>
  <c r="AD496" i="4"/>
  <c r="AA496" i="4"/>
  <c r="AD495" i="4"/>
  <c r="AA495" i="4"/>
  <c r="AD494" i="4"/>
  <c r="AA494" i="4"/>
  <c r="AD493" i="4"/>
  <c r="AA493" i="4"/>
  <c r="AD492" i="4"/>
  <c r="AA492" i="4"/>
  <c r="AD491" i="4"/>
  <c r="AA491" i="4"/>
  <c r="AD490" i="4"/>
  <c r="AA490" i="4"/>
  <c r="AD489" i="4"/>
  <c r="AA489" i="4"/>
  <c r="AD488" i="4"/>
  <c r="AA488" i="4"/>
  <c r="AD487" i="4"/>
  <c r="AA487" i="4"/>
  <c r="AD486" i="4"/>
  <c r="AA486" i="4"/>
  <c r="AD485" i="4"/>
  <c r="AA485" i="4"/>
  <c r="AD484" i="4"/>
  <c r="AA484" i="4"/>
  <c r="AD483" i="4"/>
  <c r="AA483" i="4"/>
  <c r="AD482" i="4"/>
  <c r="AA482" i="4"/>
  <c r="AD481" i="4"/>
  <c r="AA481" i="4"/>
  <c r="AD480" i="4"/>
  <c r="AA480" i="4"/>
  <c r="AD479" i="4"/>
  <c r="AA479" i="4"/>
  <c r="AD478" i="4"/>
  <c r="AA478" i="4"/>
  <c r="AD477" i="4"/>
  <c r="AA477" i="4"/>
  <c r="AD476" i="4"/>
  <c r="AA476" i="4"/>
  <c r="AD475" i="4"/>
  <c r="AA475" i="4"/>
  <c r="AD474" i="4"/>
  <c r="AA474" i="4"/>
  <c r="AD473" i="4"/>
  <c r="AA473" i="4"/>
  <c r="AD472" i="4"/>
  <c r="AA472" i="4"/>
  <c r="AD471" i="4"/>
  <c r="AA471" i="4"/>
  <c r="AD470" i="4"/>
  <c r="AA470" i="4"/>
  <c r="AD469" i="4"/>
  <c r="AA469" i="4"/>
  <c r="AD468" i="4"/>
  <c r="AA468" i="4"/>
  <c r="AD467" i="4"/>
  <c r="AA467" i="4"/>
  <c r="AD466" i="4"/>
  <c r="AA466" i="4"/>
  <c r="AD465" i="4"/>
  <c r="AA465" i="4"/>
  <c r="AD464" i="4"/>
  <c r="AA464" i="4"/>
  <c r="AD463" i="4"/>
  <c r="AA463" i="4"/>
  <c r="AD462" i="4"/>
  <c r="AA462" i="4"/>
  <c r="AD461" i="4"/>
  <c r="AA461" i="4"/>
  <c r="AD460" i="4"/>
  <c r="AA460" i="4"/>
  <c r="AD459" i="4"/>
  <c r="AA459" i="4"/>
  <c r="AD458" i="4"/>
  <c r="AA458" i="4"/>
  <c r="AD457" i="4"/>
  <c r="AA457" i="4"/>
  <c r="AD456" i="4"/>
  <c r="AA456" i="4"/>
  <c r="AD455" i="4"/>
  <c r="AA455" i="4"/>
  <c r="AD454" i="4"/>
  <c r="AA454" i="4"/>
  <c r="AD453" i="4"/>
  <c r="AA453" i="4"/>
  <c r="AD452" i="4"/>
  <c r="AA452" i="4"/>
  <c r="AD451" i="4"/>
  <c r="AA451" i="4"/>
  <c r="AD450" i="4"/>
  <c r="AA450" i="4"/>
  <c r="AD449" i="4"/>
  <c r="AA449" i="4"/>
  <c r="AD448" i="4"/>
  <c r="AA448" i="4"/>
  <c r="AD447" i="4"/>
  <c r="AA447" i="4"/>
  <c r="AD446" i="4"/>
  <c r="AA446" i="4"/>
  <c r="AD445" i="4"/>
  <c r="AA445" i="4"/>
  <c r="AD444" i="4"/>
  <c r="AA444" i="4"/>
  <c r="AD443" i="4"/>
  <c r="AA443" i="4"/>
  <c r="AD442" i="4"/>
  <c r="AA442" i="4"/>
  <c r="AD441" i="4"/>
  <c r="AA441" i="4"/>
  <c r="AD440" i="4"/>
  <c r="AA440" i="4"/>
  <c r="AD439" i="4"/>
  <c r="AA439" i="4"/>
  <c r="AD438" i="4"/>
  <c r="AA438" i="4"/>
  <c r="AD437" i="4"/>
  <c r="AA437" i="4"/>
  <c r="AD436" i="4"/>
  <c r="AA436" i="4"/>
  <c r="AD435" i="4"/>
  <c r="AA435" i="4"/>
  <c r="AD434" i="4"/>
  <c r="AA434" i="4"/>
  <c r="AD433" i="4"/>
  <c r="AA433" i="4"/>
  <c r="AD432" i="4"/>
  <c r="AA432" i="4"/>
  <c r="AD431" i="4"/>
  <c r="AA431" i="4"/>
  <c r="AD430" i="4"/>
  <c r="AA430" i="4"/>
  <c r="AD429" i="4"/>
  <c r="AA429" i="4"/>
  <c r="AD428" i="4"/>
  <c r="AA428" i="4"/>
  <c r="AD427" i="4"/>
  <c r="AA427" i="4"/>
  <c r="AD426" i="4"/>
  <c r="AA426" i="4"/>
  <c r="AD425" i="4"/>
  <c r="AA425" i="4"/>
  <c r="AD424" i="4"/>
  <c r="AA424" i="4"/>
  <c r="AD423" i="4"/>
  <c r="AA423" i="4"/>
  <c r="AD422" i="4"/>
  <c r="AA422" i="4"/>
  <c r="AD421" i="4"/>
  <c r="AA421" i="4"/>
  <c r="AD420" i="4"/>
  <c r="AA420" i="4"/>
  <c r="AD419" i="4"/>
  <c r="AA419" i="4"/>
  <c r="AD418" i="4"/>
  <c r="AA418" i="4"/>
  <c r="AD417" i="4"/>
  <c r="AA417" i="4"/>
  <c r="AD416" i="4"/>
  <c r="AA416" i="4"/>
  <c r="AD415" i="4"/>
  <c r="AA415" i="4"/>
  <c r="AD414" i="4"/>
  <c r="AA414" i="4"/>
  <c r="AD413" i="4"/>
  <c r="AA413" i="4"/>
  <c r="AD412" i="4"/>
  <c r="AA412" i="4"/>
  <c r="AD411" i="4"/>
  <c r="AA411" i="4"/>
  <c r="AD410" i="4"/>
  <c r="AA410" i="4"/>
  <c r="AD409" i="4"/>
  <c r="AA409" i="4"/>
  <c r="AD408" i="4"/>
  <c r="AA408" i="4"/>
  <c r="AD407" i="4"/>
  <c r="AA407" i="4"/>
  <c r="AD406" i="4"/>
  <c r="AA406" i="4"/>
  <c r="AD405" i="4"/>
  <c r="AA405" i="4"/>
  <c r="AD404" i="4"/>
  <c r="AA404" i="4"/>
  <c r="AD403" i="4"/>
  <c r="AA403" i="4"/>
  <c r="AD402" i="4"/>
  <c r="AA402" i="4"/>
  <c r="AD401" i="4"/>
  <c r="AA401" i="4"/>
  <c r="AD400" i="4"/>
  <c r="AA400" i="4"/>
  <c r="AD399" i="4"/>
  <c r="AA399" i="4"/>
  <c r="AD398" i="4"/>
  <c r="AA398" i="4"/>
  <c r="AD397" i="4"/>
  <c r="AA397" i="4"/>
  <c r="AD396" i="4"/>
  <c r="AA396" i="4"/>
  <c r="AD395" i="4"/>
  <c r="AA395" i="4"/>
  <c r="AD394" i="4"/>
  <c r="AA394" i="4"/>
  <c r="AD393" i="4"/>
  <c r="AA393" i="4"/>
  <c r="AD392" i="4"/>
  <c r="AA392" i="4"/>
  <c r="AD391" i="4"/>
  <c r="AA391" i="4"/>
  <c r="AD390" i="4"/>
  <c r="AA390" i="4"/>
  <c r="AD389" i="4"/>
  <c r="AA389" i="4"/>
  <c r="AD388" i="4"/>
  <c r="AA388" i="4"/>
  <c r="AD387" i="4"/>
  <c r="AA387" i="4"/>
  <c r="AD386" i="4"/>
  <c r="AA386" i="4"/>
  <c r="AD385" i="4"/>
  <c r="AA385" i="4"/>
  <c r="AD384" i="4"/>
  <c r="AA384" i="4"/>
  <c r="AD383" i="4"/>
  <c r="AA383" i="4"/>
  <c r="AD382" i="4"/>
  <c r="AA382" i="4"/>
  <c r="AD381" i="4"/>
  <c r="AA381" i="4"/>
  <c r="AD380" i="4"/>
  <c r="AA380" i="4"/>
  <c r="AD379" i="4"/>
  <c r="AA379" i="4"/>
  <c r="AD378" i="4"/>
  <c r="AA378" i="4"/>
  <c r="AD377" i="4"/>
  <c r="AA377" i="4"/>
  <c r="AD376" i="4"/>
  <c r="AA376" i="4"/>
  <c r="AD375" i="4"/>
  <c r="AA375" i="4"/>
  <c r="AD374" i="4"/>
  <c r="AA374" i="4"/>
  <c r="AD373" i="4"/>
  <c r="AA373" i="4"/>
  <c r="AD372" i="4"/>
  <c r="AA372" i="4"/>
  <c r="AD371" i="4"/>
  <c r="AA371" i="4"/>
  <c r="AD370" i="4"/>
  <c r="AA370" i="4"/>
  <c r="AD369" i="4"/>
  <c r="AA369" i="4"/>
  <c r="AD368" i="4"/>
  <c r="AA368" i="4"/>
  <c r="AD367" i="4"/>
  <c r="AA367" i="4"/>
  <c r="AD366" i="4"/>
  <c r="AA366" i="4"/>
  <c r="AD365" i="4"/>
  <c r="AA365" i="4"/>
  <c r="AD364" i="4"/>
  <c r="AA364" i="4"/>
  <c r="AD363" i="4"/>
  <c r="AA363" i="4"/>
  <c r="AD362" i="4"/>
  <c r="AA362" i="4"/>
  <c r="AD361" i="4"/>
  <c r="AA361" i="4"/>
  <c r="AD360" i="4"/>
  <c r="AA360" i="4"/>
  <c r="AD359" i="4"/>
  <c r="AA359" i="4"/>
  <c r="AD358" i="4"/>
  <c r="AA358" i="4"/>
  <c r="AD357" i="4"/>
  <c r="AA357" i="4"/>
  <c r="AD356" i="4"/>
  <c r="AA356" i="4"/>
  <c r="AD355" i="4"/>
  <c r="AA355" i="4"/>
  <c r="AD354" i="4"/>
  <c r="AA354" i="4"/>
  <c r="AD353" i="4"/>
  <c r="AA353" i="4"/>
  <c r="AD352" i="4"/>
  <c r="AA352" i="4"/>
  <c r="AD351" i="4"/>
  <c r="AA351" i="4"/>
  <c r="AD350" i="4"/>
  <c r="AA350" i="4"/>
  <c r="AD349" i="4"/>
  <c r="AA349" i="4"/>
  <c r="AD348" i="4"/>
  <c r="AA348" i="4"/>
  <c r="AD347" i="4"/>
  <c r="AA347" i="4"/>
  <c r="AD346" i="4"/>
  <c r="AA346" i="4"/>
  <c r="AD345" i="4"/>
  <c r="AA345" i="4"/>
  <c r="AD344" i="4"/>
  <c r="AA344" i="4"/>
  <c r="AD343" i="4"/>
  <c r="AA343" i="4"/>
  <c r="AD342" i="4"/>
  <c r="AA342" i="4"/>
  <c r="AD341" i="4"/>
  <c r="AA341" i="4"/>
  <c r="AD340" i="4"/>
  <c r="AA340" i="4"/>
  <c r="AD339" i="4"/>
  <c r="AA339" i="4"/>
  <c r="AD338" i="4"/>
  <c r="AA338" i="4"/>
  <c r="AD337" i="4"/>
  <c r="AA337" i="4"/>
  <c r="AD336" i="4"/>
  <c r="AA336" i="4"/>
  <c r="AD335" i="4"/>
  <c r="AA335" i="4"/>
  <c r="AD334" i="4"/>
  <c r="AA334" i="4"/>
  <c r="AD333" i="4"/>
  <c r="AA333" i="4"/>
  <c r="AD332" i="4"/>
  <c r="AA332" i="4"/>
  <c r="AD331" i="4"/>
  <c r="AA331" i="4"/>
  <c r="AD330" i="4"/>
  <c r="AA330" i="4"/>
  <c r="AD329" i="4"/>
  <c r="AA329" i="4"/>
  <c r="AD328" i="4"/>
  <c r="AA328" i="4"/>
  <c r="AD327" i="4"/>
  <c r="AA327" i="4"/>
  <c r="AD326" i="4"/>
  <c r="AA326" i="4"/>
  <c r="AD325" i="4"/>
  <c r="AA325" i="4"/>
  <c r="AD324" i="4"/>
  <c r="AA324" i="4"/>
  <c r="AD323" i="4"/>
  <c r="AA323" i="4"/>
  <c r="AD322" i="4"/>
  <c r="AA322" i="4"/>
  <c r="AD321" i="4"/>
  <c r="AA321" i="4"/>
  <c r="AD320" i="4"/>
  <c r="AA320" i="4"/>
  <c r="AD319" i="4"/>
  <c r="AA319" i="4"/>
  <c r="AD318" i="4"/>
  <c r="AA318" i="4"/>
  <c r="AD317" i="4"/>
  <c r="AA317" i="4"/>
  <c r="AD316" i="4"/>
  <c r="AA316" i="4"/>
  <c r="AD315" i="4"/>
  <c r="AA315" i="4"/>
  <c r="AD314" i="4"/>
  <c r="AA314" i="4"/>
  <c r="AD313" i="4"/>
  <c r="AA313" i="4"/>
  <c r="AD312" i="4"/>
  <c r="AA312" i="4"/>
  <c r="AD311" i="4"/>
  <c r="AA311" i="4"/>
  <c r="AD310" i="4"/>
  <c r="AA310" i="4"/>
  <c r="AD309" i="4"/>
  <c r="AA309" i="4"/>
  <c r="AD308" i="4"/>
  <c r="AA308" i="4"/>
  <c r="AD307" i="4"/>
  <c r="AA307" i="4"/>
  <c r="AD306" i="4"/>
  <c r="AA306" i="4"/>
  <c r="AD305" i="4"/>
  <c r="AA305" i="4"/>
  <c r="AD304" i="4"/>
  <c r="AA304" i="4"/>
  <c r="AD303" i="4"/>
  <c r="AA303" i="4"/>
  <c r="AD302" i="4"/>
  <c r="AA302" i="4"/>
  <c r="AD301" i="4"/>
  <c r="AA301" i="4"/>
  <c r="AD300" i="4"/>
  <c r="AA300" i="4"/>
  <c r="AD299" i="4"/>
  <c r="AA299" i="4"/>
  <c r="AD298" i="4"/>
  <c r="AA298" i="4"/>
  <c r="AD297" i="4"/>
  <c r="AA297" i="4"/>
  <c r="AD296" i="4"/>
  <c r="AA296" i="4"/>
  <c r="AD295" i="4"/>
  <c r="AA295" i="4"/>
  <c r="AD294" i="4"/>
  <c r="AA294" i="4"/>
  <c r="AD293" i="4"/>
  <c r="AA293" i="4"/>
  <c r="AD292" i="4"/>
  <c r="AA292" i="4"/>
  <c r="AD291" i="4"/>
  <c r="AA291" i="4"/>
  <c r="AD290" i="4"/>
  <c r="AA290" i="4"/>
  <c r="AD289" i="4"/>
  <c r="AA289" i="4"/>
  <c r="AD288" i="4"/>
  <c r="AA288" i="4"/>
  <c r="AD287" i="4"/>
  <c r="AA287" i="4"/>
  <c r="AD286" i="4"/>
  <c r="AA286" i="4"/>
  <c r="AD285" i="4"/>
  <c r="AA285" i="4"/>
  <c r="AD284" i="4"/>
  <c r="AA284" i="4"/>
  <c r="AD283" i="4"/>
  <c r="AA283" i="4"/>
  <c r="AD282" i="4"/>
  <c r="AA282" i="4"/>
  <c r="AD281" i="4"/>
  <c r="AA281" i="4"/>
  <c r="AD280" i="4"/>
  <c r="AA280" i="4"/>
  <c r="AD279" i="4"/>
  <c r="AA279" i="4"/>
  <c r="AD278" i="4"/>
  <c r="AA278" i="4"/>
  <c r="AD277" i="4"/>
  <c r="AA277" i="4"/>
  <c r="AD276" i="4"/>
  <c r="AA276" i="4"/>
  <c r="AD275" i="4"/>
  <c r="AA275" i="4"/>
  <c r="AD274" i="4"/>
  <c r="AA274" i="4"/>
  <c r="AD273" i="4"/>
  <c r="AA273" i="4"/>
  <c r="AD272" i="4"/>
  <c r="AA272" i="4"/>
  <c r="AD271" i="4"/>
  <c r="AA271" i="4"/>
  <c r="AD270" i="4"/>
  <c r="AA270" i="4"/>
  <c r="AD269" i="4"/>
  <c r="AA269" i="4"/>
  <c r="AD268" i="4"/>
  <c r="AA268" i="4"/>
  <c r="AD267" i="4"/>
  <c r="AA267" i="4"/>
  <c r="AD266" i="4"/>
  <c r="AA266" i="4"/>
  <c r="AD265" i="4"/>
  <c r="AA265" i="4"/>
  <c r="AD264" i="4"/>
  <c r="AA264" i="4"/>
  <c r="AD263" i="4"/>
  <c r="AA263" i="4"/>
  <c r="AD262" i="4"/>
  <c r="AA262" i="4"/>
  <c r="AD261" i="4"/>
  <c r="AA261" i="4"/>
  <c r="AD260" i="4"/>
  <c r="AA260" i="4"/>
  <c r="AD259" i="4"/>
  <c r="AA259" i="4"/>
  <c r="AD258" i="4"/>
  <c r="AA258" i="4"/>
  <c r="AD257" i="4"/>
  <c r="AA257" i="4"/>
  <c r="AD256" i="4"/>
  <c r="AA256" i="4"/>
  <c r="AD255" i="4"/>
  <c r="AA255" i="4"/>
  <c r="AD254" i="4"/>
  <c r="AA254" i="4"/>
  <c r="AD253" i="4"/>
  <c r="AA253" i="4"/>
  <c r="AD252" i="4"/>
  <c r="AA252" i="4"/>
  <c r="AD251" i="4"/>
  <c r="AA251" i="4"/>
  <c r="AD250" i="4"/>
  <c r="AA250" i="4"/>
  <c r="AD249" i="4"/>
  <c r="AA249" i="4"/>
  <c r="AD248" i="4"/>
  <c r="AA248" i="4"/>
  <c r="AD247" i="4"/>
  <c r="AA247" i="4"/>
  <c r="AD246" i="4"/>
  <c r="AA246" i="4"/>
  <c r="AD245" i="4"/>
  <c r="AA245" i="4"/>
  <c r="AD244" i="4"/>
  <c r="AA244" i="4"/>
  <c r="AD243" i="4"/>
  <c r="AA243" i="4"/>
  <c r="AD242" i="4"/>
  <c r="AA242" i="4"/>
  <c r="AD241" i="4"/>
  <c r="AA241" i="4"/>
  <c r="AD240" i="4"/>
  <c r="AA240" i="4"/>
  <c r="AD239" i="4"/>
  <c r="AA239" i="4"/>
  <c r="AD238" i="4"/>
  <c r="AA238" i="4"/>
  <c r="AD237" i="4"/>
  <c r="AA237" i="4"/>
  <c r="AD236" i="4"/>
  <c r="AA236" i="4"/>
  <c r="AD235" i="4"/>
  <c r="AA235" i="4"/>
  <c r="AD234" i="4"/>
  <c r="AA234" i="4"/>
  <c r="AD233" i="4"/>
  <c r="AA233" i="4"/>
  <c r="AD232" i="4"/>
  <c r="AA232" i="4"/>
  <c r="AD231" i="4"/>
  <c r="AA231" i="4"/>
  <c r="AD230" i="4"/>
  <c r="AA230" i="4"/>
  <c r="AD229" i="4"/>
  <c r="AA229" i="4"/>
  <c r="AD228" i="4"/>
  <c r="AA228" i="4"/>
  <c r="AD227" i="4"/>
  <c r="AA227" i="4"/>
  <c r="AD226" i="4"/>
  <c r="AA226" i="4"/>
  <c r="AD225" i="4"/>
  <c r="AA225" i="4"/>
  <c r="AD224" i="4"/>
  <c r="AA224" i="4"/>
  <c r="AD223" i="4"/>
  <c r="AA223" i="4"/>
  <c r="AD222" i="4"/>
  <c r="AA222" i="4"/>
  <c r="AD221" i="4"/>
  <c r="AA221" i="4"/>
  <c r="AD220" i="4"/>
  <c r="AA220" i="4"/>
  <c r="AD219" i="4"/>
  <c r="AA219" i="4"/>
  <c r="AD218" i="4"/>
  <c r="AA218" i="4"/>
  <c r="AD217" i="4"/>
  <c r="AA217" i="4"/>
  <c r="AD216" i="4"/>
  <c r="AA216" i="4"/>
  <c r="AD215" i="4"/>
  <c r="AA215" i="4"/>
  <c r="AD214" i="4"/>
  <c r="AA214" i="4"/>
  <c r="AD213" i="4"/>
  <c r="AA213" i="4"/>
  <c r="AD212" i="4"/>
  <c r="AA212" i="4"/>
  <c r="AD211" i="4"/>
  <c r="AA211" i="4"/>
  <c r="AD210" i="4"/>
  <c r="AA210" i="4"/>
  <c r="AD209" i="4"/>
  <c r="AA209" i="4"/>
  <c r="AD208" i="4"/>
  <c r="AA208" i="4"/>
  <c r="AD207" i="4"/>
  <c r="AA207" i="4"/>
  <c r="AD206" i="4"/>
  <c r="AA206" i="4"/>
  <c r="AD205" i="4"/>
  <c r="AA205" i="4"/>
  <c r="AD204" i="4"/>
  <c r="AA204" i="4"/>
  <c r="AD203" i="4"/>
  <c r="AA203" i="4"/>
  <c r="AD202" i="4"/>
  <c r="AA202" i="4"/>
  <c r="AD201" i="4"/>
  <c r="AA201" i="4"/>
  <c r="AD200" i="4"/>
  <c r="AA200" i="4"/>
  <c r="AD199" i="4"/>
  <c r="AA199" i="4"/>
  <c r="AD198" i="4"/>
  <c r="AA198" i="4"/>
  <c r="AD197" i="4"/>
  <c r="AA197" i="4"/>
  <c r="AD196" i="4"/>
  <c r="AA196" i="4"/>
  <c r="AD195" i="4"/>
  <c r="AA195" i="4"/>
  <c r="AD194" i="4"/>
  <c r="AA194" i="4"/>
  <c r="AD193" i="4"/>
  <c r="AA193" i="4"/>
  <c r="AD192" i="4"/>
  <c r="AA192" i="4"/>
  <c r="AD191" i="4"/>
  <c r="AA191" i="4"/>
  <c r="AD190" i="4"/>
  <c r="AA190" i="4"/>
  <c r="AD189" i="4"/>
  <c r="AA189" i="4"/>
  <c r="AD188" i="4"/>
  <c r="AA188" i="4"/>
  <c r="AD187" i="4"/>
  <c r="AA187" i="4"/>
  <c r="AD186" i="4"/>
  <c r="AA186" i="4"/>
  <c r="AD185" i="4"/>
  <c r="AA185" i="4"/>
  <c r="AD184" i="4"/>
  <c r="AA184" i="4"/>
  <c r="AD183" i="4"/>
  <c r="AA183" i="4"/>
  <c r="AD182" i="4"/>
  <c r="AA182" i="4"/>
  <c r="AD181" i="4"/>
  <c r="AA181" i="4"/>
  <c r="AD180" i="4"/>
  <c r="AA180" i="4"/>
  <c r="AD179" i="4"/>
  <c r="AA179" i="4"/>
  <c r="AD178" i="4"/>
  <c r="AA178" i="4"/>
  <c r="AD177" i="4"/>
  <c r="AA177" i="4"/>
  <c r="AD176" i="4"/>
  <c r="AA176" i="4"/>
  <c r="AD175" i="4"/>
  <c r="AA175" i="4"/>
  <c r="AD174" i="4"/>
  <c r="AA174" i="4"/>
  <c r="AD173" i="4"/>
  <c r="AA173" i="4"/>
  <c r="AD172" i="4"/>
  <c r="AA172" i="4"/>
  <c r="AD171" i="4"/>
  <c r="AA171" i="4"/>
  <c r="AD170" i="4"/>
  <c r="AA170" i="4"/>
  <c r="AD169" i="4"/>
  <c r="AA169" i="4"/>
  <c r="AD168" i="4"/>
  <c r="AA168" i="4"/>
  <c r="AD167" i="4"/>
  <c r="AA167" i="4"/>
  <c r="AD166" i="4"/>
  <c r="AA166" i="4"/>
  <c r="AD165" i="4"/>
  <c r="AA165" i="4"/>
  <c r="AD164" i="4"/>
  <c r="AA164" i="4"/>
  <c r="AD163" i="4"/>
  <c r="AA163" i="4"/>
  <c r="AD162" i="4"/>
  <c r="AA162" i="4"/>
  <c r="AD161" i="4"/>
  <c r="AA161" i="4"/>
  <c r="AD160" i="4"/>
  <c r="AA160" i="4"/>
  <c r="AD159" i="4"/>
  <c r="AA159" i="4"/>
  <c r="AD158" i="4"/>
  <c r="AA158" i="4"/>
  <c r="AD157" i="4"/>
  <c r="AA157" i="4"/>
  <c r="AD156" i="4"/>
  <c r="AA156" i="4"/>
  <c r="AD155" i="4"/>
  <c r="AA155" i="4"/>
  <c r="AD154" i="4"/>
  <c r="AA154" i="4"/>
  <c r="AD153" i="4"/>
  <c r="AA153" i="4"/>
  <c r="AD152" i="4"/>
  <c r="AA152" i="4"/>
  <c r="AD151" i="4"/>
  <c r="AA151" i="4"/>
  <c r="AD150" i="4"/>
  <c r="AA150" i="4"/>
  <c r="AD149" i="4"/>
  <c r="AA149" i="4"/>
  <c r="AD148" i="4"/>
  <c r="AA148" i="4"/>
  <c r="AD147" i="4"/>
  <c r="AA147" i="4"/>
  <c r="AD146" i="4"/>
  <c r="AA146" i="4"/>
  <c r="AD145" i="4"/>
  <c r="AA145" i="4"/>
  <c r="AD144" i="4"/>
  <c r="AA144" i="4"/>
  <c r="AD143" i="4"/>
  <c r="AA143" i="4"/>
  <c r="AD142" i="4"/>
  <c r="AA142" i="4"/>
  <c r="AD141" i="4"/>
  <c r="AA141" i="4"/>
  <c r="AD140" i="4"/>
  <c r="AA140" i="4"/>
  <c r="AD139" i="4"/>
  <c r="AA139" i="4"/>
  <c r="AD138" i="4"/>
  <c r="AA138" i="4"/>
  <c r="AD137" i="4"/>
  <c r="AA137" i="4"/>
  <c r="AD136" i="4"/>
  <c r="AA136" i="4"/>
  <c r="AD135" i="4"/>
  <c r="AA135" i="4"/>
  <c r="AD134" i="4"/>
  <c r="AA134" i="4"/>
  <c r="AD133" i="4"/>
  <c r="AA133" i="4"/>
  <c r="AD132" i="4"/>
  <c r="AA132" i="4"/>
  <c r="AD131" i="4"/>
  <c r="AA131" i="4"/>
  <c r="AD130" i="4"/>
  <c r="AA130" i="4"/>
  <c r="AD129" i="4"/>
  <c r="AA129" i="4"/>
  <c r="AD128" i="4"/>
  <c r="AA128" i="4"/>
  <c r="AD127" i="4"/>
  <c r="AA127" i="4"/>
  <c r="AD126" i="4"/>
  <c r="AA126" i="4"/>
  <c r="AD125" i="4"/>
  <c r="AA125" i="4"/>
  <c r="AD124" i="4"/>
  <c r="AA124" i="4"/>
  <c r="AD123" i="4"/>
  <c r="AA123" i="4"/>
  <c r="AD122" i="4"/>
  <c r="AA122" i="4"/>
  <c r="AD121" i="4"/>
  <c r="AA121" i="4"/>
  <c r="AD120" i="4"/>
  <c r="AA120" i="4"/>
  <c r="AD119" i="4"/>
  <c r="AA119" i="4"/>
  <c r="AD118" i="4"/>
  <c r="AA118" i="4"/>
  <c r="AD117" i="4"/>
  <c r="AA117" i="4"/>
  <c r="AD116" i="4"/>
  <c r="AA116" i="4"/>
  <c r="AD115" i="4"/>
  <c r="AA115" i="4"/>
  <c r="AD114" i="4"/>
  <c r="AA114" i="4"/>
  <c r="AD113" i="4"/>
  <c r="AA113" i="4"/>
  <c r="AD112" i="4"/>
  <c r="AA112" i="4"/>
  <c r="AD111" i="4"/>
  <c r="AA111" i="4"/>
  <c r="AD110" i="4"/>
  <c r="AA110" i="4"/>
  <c r="AD109" i="4"/>
  <c r="AA109" i="4"/>
  <c r="AD108" i="4"/>
  <c r="AA108" i="4"/>
  <c r="AD107" i="4"/>
  <c r="AA107" i="4"/>
  <c r="AD106" i="4"/>
  <c r="AA106" i="4"/>
  <c r="AD105" i="4"/>
  <c r="AA105" i="4"/>
  <c r="AD104" i="4"/>
  <c r="AA104" i="4"/>
  <c r="AD103" i="4"/>
  <c r="AA103" i="4"/>
  <c r="AD102" i="4"/>
  <c r="AA102" i="4"/>
  <c r="AD101" i="4"/>
  <c r="AA101" i="4"/>
  <c r="AD100" i="4"/>
  <c r="AA100" i="4"/>
  <c r="AD99" i="4"/>
  <c r="AA99" i="4"/>
  <c r="AD98" i="4"/>
  <c r="AA98" i="4"/>
  <c r="AD97" i="4"/>
  <c r="AA97" i="4"/>
  <c r="AD96" i="4"/>
  <c r="AA96" i="4"/>
  <c r="AD95" i="4"/>
  <c r="AA95" i="4"/>
  <c r="AD94" i="4"/>
  <c r="AA94" i="4"/>
  <c r="AD93" i="4"/>
  <c r="AA93" i="4"/>
  <c r="AD92" i="4"/>
  <c r="AA92" i="4"/>
  <c r="AD91" i="4"/>
  <c r="AA91" i="4"/>
  <c r="AD90" i="4"/>
  <c r="AA90" i="4"/>
  <c r="AD89" i="4"/>
  <c r="AA89" i="4"/>
  <c r="AD88" i="4"/>
  <c r="AA88" i="4"/>
  <c r="AD87" i="4"/>
  <c r="AA87" i="4"/>
  <c r="AD86" i="4"/>
  <c r="AA86" i="4"/>
  <c r="AD85" i="4"/>
  <c r="AA85" i="4"/>
  <c r="AD84" i="4"/>
  <c r="AA84" i="4"/>
  <c r="AD83" i="4"/>
  <c r="AA83" i="4"/>
  <c r="AD82" i="4"/>
  <c r="AA82" i="4"/>
  <c r="AD81" i="4"/>
  <c r="AA81" i="4"/>
  <c r="AD80" i="4"/>
  <c r="AA80" i="4"/>
  <c r="AD79" i="4"/>
  <c r="AA79" i="4"/>
  <c r="AD78" i="4"/>
  <c r="AA78" i="4"/>
  <c r="AD77" i="4"/>
  <c r="AA77" i="4"/>
  <c r="AD76" i="4"/>
  <c r="AA76" i="4"/>
  <c r="AD75" i="4"/>
  <c r="AA75" i="4"/>
  <c r="AD74" i="4"/>
  <c r="AA74" i="4"/>
  <c r="AD73" i="4"/>
  <c r="AA73" i="4"/>
  <c r="AD72" i="4"/>
  <c r="AA72" i="4"/>
  <c r="AD71" i="4"/>
  <c r="AA71" i="4"/>
  <c r="AD70" i="4"/>
  <c r="AA70" i="4"/>
  <c r="AD69" i="4"/>
  <c r="AA69" i="4"/>
  <c r="AD68" i="4"/>
  <c r="AA68" i="4"/>
  <c r="AD67" i="4"/>
  <c r="AA67" i="4"/>
  <c r="AD66" i="4"/>
  <c r="AA66" i="4"/>
  <c r="AD65" i="4"/>
  <c r="AA65" i="4"/>
  <c r="AD64" i="4"/>
  <c r="AA64" i="4"/>
  <c r="AD63" i="4"/>
  <c r="AA63" i="4"/>
  <c r="AD62" i="4"/>
  <c r="AA62" i="4"/>
  <c r="AD61" i="4"/>
  <c r="AA61" i="4"/>
  <c r="AD60" i="4"/>
  <c r="AA60" i="4"/>
  <c r="AD59" i="4"/>
  <c r="AA59" i="4"/>
  <c r="AD58" i="4"/>
  <c r="AA58" i="4"/>
  <c r="AD57" i="4"/>
  <c r="AA57" i="4"/>
  <c r="AD56" i="4"/>
  <c r="AA56" i="4"/>
  <c r="AD55" i="4"/>
  <c r="AA55" i="4"/>
  <c r="AD54" i="4"/>
  <c r="AA54" i="4"/>
  <c r="AD53" i="4"/>
  <c r="AA53" i="4"/>
  <c r="AD52" i="4"/>
  <c r="AA52" i="4"/>
  <c r="AD51" i="4"/>
  <c r="AA51" i="4"/>
  <c r="AD50" i="4"/>
  <c r="AA50" i="4"/>
  <c r="AD49" i="4"/>
  <c r="AA49" i="4"/>
  <c r="AD48" i="4"/>
  <c r="AA48" i="4"/>
  <c r="AD47" i="4"/>
  <c r="AA47" i="4"/>
  <c r="AD46" i="4"/>
  <c r="AA46" i="4"/>
  <c r="AD45" i="4"/>
  <c r="AA45" i="4"/>
  <c r="AD44" i="4"/>
  <c r="AA44" i="4"/>
  <c r="AD43" i="4"/>
  <c r="AA43" i="4"/>
  <c r="AD42" i="4"/>
  <c r="AA42" i="4"/>
  <c r="AD41" i="4"/>
  <c r="AA41" i="4"/>
  <c r="AD40" i="4"/>
  <c r="AA40" i="4"/>
  <c r="AD39" i="4"/>
  <c r="AA39" i="4"/>
  <c r="AD38" i="4"/>
  <c r="AA38" i="4"/>
  <c r="AD37" i="4"/>
  <c r="AA37" i="4"/>
  <c r="AD36" i="4"/>
  <c r="AA36" i="4"/>
  <c r="AD35" i="4"/>
  <c r="AA35" i="4"/>
  <c r="AD34" i="4"/>
  <c r="AA34" i="4"/>
  <c r="AD33" i="4"/>
  <c r="AA33" i="4"/>
  <c r="AD32" i="4"/>
  <c r="AA32" i="4"/>
  <c r="AD31" i="4"/>
  <c r="AA31" i="4"/>
  <c r="AD30" i="4"/>
  <c r="AA30" i="4"/>
  <c r="AD29" i="4"/>
  <c r="AA29" i="4"/>
  <c r="AD28" i="4"/>
  <c r="AA28" i="4"/>
  <c r="AD27" i="4"/>
  <c r="AA27" i="4"/>
  <c r="AD26" i="4"/>
  <c r="AA26" i="4"/>
  <c r="AD25" i="4"/>
  <c r="AA25" i="4"/>
  <c r="AD24" i="4"/>
  <c r="AA24" i="4"/>
  <c r="AD23" i="4"/>
  <c r="AA23" i="4"/>
  <c r="AD22" i="4"/>
  <c r="AA22" i="4"/>
  <c r="AD21" i="4"/>
  <c r="AA21" i="4"/>
  <c r="AD20" i="4"/>
  <c r="AA20" i="4"/>
  <c r="AD19" i="4"/>
  <c r="AA19" i="4"/>
  <c r="AD18" i="4"/>
  <c r="AA18" i="4"/>
  <c r="AD17" i="4"/>
  <c r="AA17" i="4"/>
  <c r="AD16" i="4"/>
  <c r="AA16" i="4"/>
  <c r="AD15" i="4"/>
  <c r="AA15" i="4"/>
  <c r="AD14" i="4"/>
  <c r="AA14" i="4"/>
  <c r="AD13" i="4"/>
  <c r="AA13" i="4"/>
  <c r="AD12" i="4"/>
  <c r="AA12" i="4"/>
  <c r="AD11" i="4"/>
  <c r="AA11" i="4"/>
  <c r="AD10" i="4"/>
  <c r="AA10" i="4"/>
  <c r="AD9" i="4"/>
  <c r="AA9" i="4"/>
  <c r="AD8" i="4"/>
  <c r="AA8" i="4"/>
  <c r="AD7" i="4"/>
  <c r="AA7" i="4"/>
  <c r="AD6" i="4"/>
  <c r="AA6" i="4"/>
  <c r="AD5" i="4"/>
  <c r="AA5" i="4"/>
  <c r="AD4" i="4"/>
  <c r="AA4" i="4"/>
  <c r="B12" i="2" l="1"/>
  <c r="A12" i="2"/>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V4" i="4"/>
  <c r="V3" i="4"/>
  <c r="G12" i="7" l="1"/>
</calcChain>
</file>

<file path=xl/sharedStrings.xml><?xml version="1.0" encoding="utf-8"?>
<sst xmlns="http://schemas.openxmlformats.org/spreadsheetml/2006/main" count="2568" uniqueCount="2492">
  <si>
    <t>Yes</t>
  </si>
  <si>
    <t>No</t>
  </si>
  <si>
    <t>Pre-Financing Status</t>
  </si>
  <si>
    <t>White</t>
  </si>
  <si>
    <t>StateAbbrev</t>
  </si>
  <si>
    <t>State</t>
  </si>
  <si>
    <t>NAICSCode</t>
  </si>
  <si>
    <t>NAICSTitle</t>
  </si>
  <si>
    <t>NAICS</t>
  </si>
  <si>
    <t>Stage</t>
  </si>
  <si>
    <t>Order</t>
  </si>
  <si>
    <t>SBA Form 1031 Portfolio Financing Report</t>
  </si>
  <si>
    <t>Initial Financing of Start-up</t>
  </si>
  <si>
    <t>Black</t>
  </si>
  <si>
    <t>AK</t>
  </si>
  <si>
    <t>Alaska</t>
  </si>
  <si>
    <t>Crop Production</t>
  </si>
  <si>
    <t>Seed/Pre-Seed</t>
  </si>
  <si>
    <t>NAICS Combined</t>
  </si>
  <si>
    <t>2022 NAICS Code</t>
  </si>
  <si>
    <t>2022 NAICS Title</t>
  </si>
  <si>
    <t>Search</t>
  </si>
  <si>
    <t>Search Tags</t>
  </si>
  <si>
    <t>Critical Technology</t>
  </si>
  <si>
    <t>Error Code</t>
  </si>
  <si>
    <t>Error Text</t>
  </si>
  <si>
    <t>Investment Type</t>
  </si>
  <si>
    <t>CommitmentType</t>
  </si>
  <si>
    <t>Initial Financing of Established</t>
  </si>
  <si>
    <t>Latino</t>
  </si>
  <si>
    <t>AL</t>
  </si>
  <si>
    <t>Alabama</t>
  </si>
  <si>
    <t>Animal Production and Aquaculture</t>
  </si>
  <si>
    <t>Early</t>
  </si>
  <si>
    <t>Soybean Farming</t>
  </si>
  <si>
    <t>Biotechnology</t>
  </si>
  <si>
    <t>You assigned more than 100% to ownership by race. Percentage ownership by race cannot total to more than 100%.</t>
  </si>
  <si>
    <t>Senior Debt</t>
  </si>
  <si>
    <t>New Investment</t>
  </si>
  <si>
    <t>✓</t>
  </si>
  <si>
    <t>OMB Approval No. 3245-0078</t>
  </si>
  <si>
    <t>Initial Financing for Acquisition</t>
  </si>
  <si>
    <t>Asian</t>
  </si>
  <si>
    <t>AR</t>
  </si>
  <si>
    <t>Arkansas</t>
  </si>
  <si>
    <t>Forestry and Logging</t>
  </si>
  <si>
    <t>Expansion</t>
  </si>
  <si>
    <t xml:space="preserve">Oilseed (except Soybean) Farming </t>
  </si>
  <si>
    <t>Quantum Science</t>
  </si>
  <si>
    <t xml:space="preserve">You must enter an employer ID number. </t>
  </si>
  <si>
    <t>Unitranche Debt</t>
  </si>
  <si>
    <t>Follow-on</t>
  </si>
  <si>
    <t>Expiration Date mm/dd/yyyy</t>
  </si>
  <si>
    <t xml:space="preserve">Follow-on Financing </t>
  </si>
  <si>
    <t>Native</t>
  </si>
  <si>
    <t>AS</t>
  </si>
  <si>
    <t>American Samoa</t>
  </si>
  <si>
    <t>Fishing, Hunting and Trapping</t>
  </si>
  <si>
    <t>Growth</t>
  </si>
  <si>
    <t xml:space="preserve">Dry Pea and Bean Farming </t>
  </si>
  <si>
    <t>FutureG</t>
  </si>
  <si>
    <t>Subordinated Debt</t>
  </si>
  <si>
    <t>Line of Credit</t>
  </si>
  <si>
    <t>Gender</t>
  </si>
  <si>
    <t>Other</t>
  </si>
  <si>
    <t>AZ</t>
  </si>
  <si>
    <t>Arizona</t>
  </si>
  <si>
    <t>Support Activities for Agriculture and Forestry</t>
  </si>
  <si>
    <t>Late</t>
  </si>
  <si>
    <t>Wheat Farming</t>
  </si>
  <si>
    <t>Advanced Materials</t>
  </si>
  <si>
    <t>Convertible Note (Equity)</t>
  </si>
  <si>
    <t>Unfunded Reinvestor Commitment</t>
  </si>
  <si>
    <t>Male</t>
  </si>
  <si>
    <t>CA</t>
  </si>
  <si>
    <t>California</t>
  </si>
  <si>
    <t>Oil and Gas Extraction</t>
  </si>
  <si>
    <t>Public</t>
  </si>
  <si>
    <t xml:space="preserve">Corn Farming </t>
  </si>
  <si>
    <t>Trusted AI and Autonomy</t>
  </si>
  <si>
    <t>Warrants (Debt)</t>
  </si>
  <si>
    <t>Female</t>
  </si>
  <si>
    <t>CO</t>
  </si>
  <si>
    <t>Colorado</t>
  </si>
  <si>
    <t>Mining (except Oil and Gas)</t>
  </si>
  <si>
    <t>Rice Farming</t>
  </si>
  <si>
    <t>Integrated Network Systems-of-Systems</t>
  </si>
  <si>
    <t>Common Stock (Equity)</t>
  </si>
  <si>
    <t>CT</t>
  </si>
  <si>
    <t>Connecticut</t>
  </si>
  <si>
    <t>Support Activities for Mining</t>
  </si>
  <si>
    <t xml:space="preserve">Oilseed and Grain Combination Farming </t>
  </si>
  <si>
    <t>Microelectronics</t>
  </si>
  <si>
    <t>Preferred Stock (Equity)</t>
  </si>
  <si>
    <t>X Selections</t>
  </si>
  <si>
    <t>DC</t>
  </si>
  <si>
    <t>District of Columbia</t>
  </si>
  <si>
    <t xml:space="preserve">Utilities </t>
  </si>
  <si>
    <t xml:space="preserve">All Other Grain Farming </t>
  </si>
  <si>
    <t>Space Technology</t>
  </si>
  <si>
    <t>LP Interest (Equity)</t>
  </si>
  <si>
    <t>X</t>
  </si>
  <si>
    <t>DE</t>
  </si>
  <si>
    <t>Delaware</t>
  </si>
  <si>
    <t>Construction of Buildings</t>
  </si>
  <si>
    <t xml:space="preserve">Potato Farming </t>
  </si>
  <si>
    <t>Renewable Energy Generation and Storage</t>
  </si>
  <si>
    <t>Participation Interest (Equity)</t>
  </si>
  <si>
    <t>FL</t>
  </si>
  <si>
    <t>Florida</t>
  </si>
  <si>
    <t>Heavy and Civil Engineering Construction</t>
  </si>
  <si>
    <t xml:space="preserve">Other Vegetable (except Potato) and Melon Farming </t>
  </si>
  <si>
    <t>Advanced Computing and Software</t>
  </si>
  <si>
    <t>Option (Debt)</t>
  </si>
  <si>
    <t>FM</t>
  </si>
  <si>
    <t>Micronesia</t>
  </si>
  <si>
    <t>Specialty Trade Contractors</t>
  </si>
  <si>
    <t>Orange Groves</t>
  </si>
  <si>
    <t>Human-Machine Interfaces</t>
  </si>
  <si>
    <t>Line of Credit (Loan)</t>
  </si>
  <si>
    <t>GA</t>
  </si>
  <si>
    <t>Georgia</t>
  </si>
  <si>
    <t>Food Manufacturing</t>
  </si>
  <si>
    <t xml:space="preserve">Citrus (except Orange) Groves </t>
  </si>
  <si>
    <t>Directed Energy</t>
  </si>
  <si>
    <t>Revenue-Based Investment (Loan)</t>
  </si>
  <si>
    <t>GU</t>
  </si>
  <si>
    <t>Guam</t>
  </si>
  <si>
    <t>Beverage and Tobacco Product Manufacturing</t>
  </si>
  <si>
    <t xml:space="preserve">Apple Orchards </t>
  </si>
  <si>
    <t>Hypersonics</t>
  </si>
  <si>
    <t>Royalty (Debt)</t>
  </si>
  <si>
    <t>HI</t>
  </si>
  <si>
    <t>Hawaii</t>
  </si>
  <si>
    <t>Textile Mills</t>
  </si>
  <si>
    <t xml:space="preserve">Grape Vineyards </t>
  </si>
  <si>
    <t>Integrated Sensing and Cyber</t>
  </si>
  <si>
    <t>SAFE Note (Equity)</t>
  </si>
  <si>
    <t>Business Structures</t>
  </si>
  <si>
    <t>IA</t>
  </si>
  <si>
    <t>Iowa</t>
  </si>
  <si>
    <t>Textile Product Mills</t>
  </si>
  <si>
    <t xml:space="preserve">Strawberry Farming </t>
  </si>
  <si>
    <t>Escrow</t>
  </si>
  <si>
    <t>Sole proprietorship</t>
  </si>
  <si>
    <t>ID</t>
  </si>
  <si>
    <t>Idaho</t>
  </si>
  <si>
    <t>Apparel Manufacturing</t>
  </si>
  <si>
    <t xml:space="preserve">Berry (except Strawberry) Farming </t>
  </si>
  <si>
    <t>Partnership</t>
  </si>
  <si>
    <t>IL</t>
  </si>
  <si>
    <t>Illinois</t>
  </si>
  <si>
    <t>Leather and Allied Product Manufacturing</t>
  </si>
  <si>
    <t xml:space="preserve">Tree Nut Farming </t>
  </si>
  <si>
    <t>LLC - Limited Liability Company</t>
  </si>
  <si>
    <t>IN</t>
  </si>
  <si>
    <t>Indiana</t>
  </si>
  <si>
    <t>Wood Product Manufacturing</t>
  </si>
  <si>
    <t xml:space="preserve">Fruit and Tree Nut Combination Farming </t>
  </si>
  <si>
    <t>C Corporation</t>
  </si>
  <si>
    <t>KS</t>
  </si>
  <si>
    <t>Kansas</t>
  </si>
  <si>
    <t>Paper Manufacturing</t>
  </si>
  <si>
    <t xml:space="preserve">Other Noncitrus Fruit Farming </t>
  </si>
  <si>
    <t>S Corporation</t>
  </si>
  <si>
    <t>KY</t>
  </si>
  <si>
    <t>Kentucky</t>
  </si>
  <si>
    <t>Printing and Related Support Activities</t>
  </si>
  <si>
    <t xml:space="preserve">Mushroom Production </t>
  </si>
  <si>
    <t>B Corporation</t>
  </si>
  <si>
    <t>LA</t>
  </si>
  <si>
    <t>Louisiana</t>
  </si>
  <si>
    <t>Petroleum and Coal Products Manufacturing</t>
  </si>
  <si>
    <t xml:space="preserve">Other Food Crops Grown Under Cover </t>
  </si>
  <si>
    <t>Nonprofit Corporation</t>
  </si>
  <si>
    <t>MA</t>
  </si>
  <si>
    <t>Massachusetts</t>
  </si>
  <si>
    <t>Chemical Manufacturing</t>
  </si>
  <si>
    <t xml:space="preserve">Nursery and Tree Production </t>
  </si>
  <si>
    <t>Cooperative</t>
  </si>
  <si>
    <t>MD</t>
  </si>
  <si>
    <t>Maryland</t>
  </si>
  <si>
    <t>Plastics and Rubber Products Manufacturing</t>
  </si>
  <si>
    <t xml:space="preserve">Floriculture Production </t>
  </si>
  <si>
    <t>Other Corporation</t>
  </si>
  <si>
    <t>ME</t>
  </si>
  <si>
    <t>Maine</t>
  </si>
  <si>
    <t>Nonmetallic Mineral Product Manufacturing</t>
  </si>
  <si>
    <t>Tobacco Farming</t>
  </si>
  <si>
    <t>MH</t>
  </si>
  <si>
    <t>Marshall Islands</t>
  </si>
  <si>
    <t>Primary Metal Manufacturing</t>
  </si>
  <si>
    <t>Cotton Farming</t>
  </si>
  <si>
    <t>MI</t>
  </si>
  <si>
    <t>Michigan</t>
  </si>
  <si>
    <t>Fabricated Metal Product Manufacturing</t>
  </si>
  <si>
    <t>Sugarcane Farming</t>
  </si>
  <si>
    <t>MN</t>
  </si>
  <si>
    <t>Minnesota</t>
  </si>
  <si>
    <t>Machinery Manufacturing</t>
  </si>
  <si>
    <t xml:space="preserve">Hay Farming </t>
  </si>
  <si>
    <t>MO</t>
  </si>
  <si>
    <t>Missouri</t>
  </si>
  <si>
    <t>Computer and Electronic Product Manufacturing</t>
  </si>
  <si>
    <t xml:space="preserve">Sugar Beet Farming </t>
  </si>
  <si>
    <t>MP</t>
  </si>
  <si>
    <t>Northern Mariana Islands</t>
  </si>
  <si>
    <t>Electrical Equipment, Appliance, and Component Manufacturing</t>
  </si>
  <si>
    <t xml:space="preserve">Peanut Farming </t>
  </si>
  <si>
    <t>MS</t>
  </si>
  <si>
    <t>Mississippi</t>
  </si>
  <si>
    <t>Transportation Equipment Manufacturing</t>
  </si>
  <si>
    <t xml:space="preserve">All Other Miscellaneous Crop Farming </t>
  </si>
  <si>
    <t>MT</t>
  </si>
  <si>
    <t>Montana</t>
  </si>
  <si>
    <t>Furniture and Related Product Manufacturing</t>
  </si>
  <si>
    <t xml:space="preserve">Beef Cattle Ranching and Farming </t>
  </si>
  <si>
    <t>NC</t>
  </si>
  <si>
    <t>North Carolina</t>
  </si>
  <si>
    <t>Miscellaneous Manufacturing</t>
  </si>
  <si>
    <t xml:space="preserve">Cattle Feedlots </t>
  </si>
  <si>
    <t>ND</t>
  </si>
  <si>
    <t>North Dakota</t>
  </si>
  <si>
    <t xml:space="preserve">Merchant Wholesalers, Durable Goods </t>
  </si>
  <si>
    <t>Dairy Cattle and Milk Production</t>
  </si>
  <si>
    <t>NE</t>
  </si>
  <si>
    <t>Nebraska</t>
  </si>
  <si>
    <t xml:space="preserve">Merchant Wholesalers, Nondurable Goods </t>
  </si>
  <si>
    <t xml:space="preserve">Dual-Purpose Cattle Ranching and Farming </t>
  </si>
  <si>
    <t>NH</t>
  </si>
  <si>
    <t>New Hampshire</t>
  </si>
  <si>
    <t xml:space="preserve">Wholesale Electronic Markets and Agents and Brokers </t>
  </si>
  <si>
    <t xml:space="preserve">Hog and Pig Farming </t>
  </si>
  <si>
    <t>NJ</t>
  </si>
  <si>
    <t>New Jersey</t>
  </si>
  <si>
    <t xml:space="preserve">Motor Vehicle and Parts Dealers </t>
  </si>
  <si>
    <t xml:space="preserve">Chicken Egg Production </t>
  </si>
  <si>
    <t>NM</t>
  </si>
  <si>
    <t>New Mexico</t>
  </si>
  <si>
    <t xml:space="preserve">Furniture and Home Furnishings Stores </t>
  </si>
  <si>
    <r>
      <t>Broilers and Other Meat Type Chicken Production</t>
    </r>
    <r>
      <rPr>
        <sz val="10"/>
        <color indexed="8"/>
        <rFont val="Arial"/>
        <family val="2"/>
      </rPr>
      <t xml:space="preserve"> </t>
    </r>
  </si>
  <si>
    <t>NV</t>
  </si>
  <si>
    <t>Nevada</t>
  </si>
  <si>
    <t xml:space="preserve">Electronics and Appliance Stores </t>
  </si>
  <si>
    <t>Turkey Production</t>
  </si>
  <si>
    <t>NY</t>
  </si>
  <si>
    <t>New York</t>
  </si>
  <si>
    <t xml:space="preserve">Building Material and Garden Equipment and Supplies Dealers </t>
  </si>
  <si>
    <t>Poultry Hatcheries</t>
  </si>
  <si>
    <t>OH</t>
  </si>
  <si>
    <t>Ohio</t>
  </si>
  <si>
    <t xml:space="preserve">Food and Beverage Stores </t>
  </si>
  <si>
    <t xml:space="preserve">Other Poultry Production </t>
  </si>
  <si>
    <t>OK</t>
  </si>
  <si>
    <t>Oklahoma</t>
  </si>
  <si>
    <t xml:space="preserve">Health and Personal Care Stores </t>
  </si>
  <si>
    <t>Sheep Farming</t>
  </si>
  <si>
    <t>OR</t>
  </si>
  <si>
    <t>Oregon</t>
  </si>
  <si>
    <t xml:space="preserve">Gasoline Stations </t>
  </si>
  <si>
    <t>Goat Farming</t>
  </si>
  <si>
    <t>PA</t>
  </si>
  <si>
    <t>Pennsylvania</t>
  </si>
  <si>
    <t xml:space="preserve">Clothing and Clothing Accessories Stores </t>
  </si>
  <si>
    <t xml:space="preserve">Finfish Farming and Fish Hatcheries </t>
  </si>
  <si>
    <t>PR</t>
  </si>
  <si>
    <t>Puerto Rico</t>
  </si>
  <si>
    <t xml:space="preserve">Sporting Goods, Hobby, Musical Instrument, and Book Stores </t>
  </si>
  <si>
    <t xml:space="preserve">Shellfish Farming </t>
  </si>
  <si>
    <t>PW</t>
  </si>
  <si>
    <t>Palau</t>
  </si>
  <si>
    <t xml:space="preserve">General Merchandise Stores </t>
  </si>
  <si>
    <t xml:space="preserve">Other Aquaculture </t>
  </si>
  <si>
    <t>RI</t>
  </si>
  <si>
    <t>Rhode Island</t>
  </si>
  <si>
    <t xml:space="preserve">Miscellaneous Store Retailers </t>
  </si>
  <si>
    <t>Apiculture</t>
  </si>
  <si>
    <t>SC</t>
  </si>
  <si>
    <t>South Carolina</t>
  </si>
  <si>
    <t xml:space="preserve">Nonstore Retailers </t>
  </si>
  <si>
    <t>Horses and Other Equine Production</t>
  </si>
  <si>
    <t>SD</t>
  </si>
  <si>
    <t>South Dakota</t>
  </si>
  <si>
    <t>Air Transportation</t>
  </si>
  <si>
    <t>Fur-Bearing Animal and Rabbit Production</t>
  </si>
  <si>
    <t>TN</t>
  </si>
  <si>
    <t>Tennessee</t>
  </si>
  <si>
    <t>Rail Transportation</t>
  </si>
  <si>
    <t xml:space="preserve">All Other Animal Production </t>
  </si>
  <si>
    <t>TX</t>
  </si>
  <si>
    <t>Texas</t>
  </si>
  <si>
    <t>Water Transportation</t>
  </si>
  <si>
    <t>Timber Tract Operations</t>
  </si>
  <si>
    <t>UT</t>
  </si>
  <si>
    <t>Utah</t>
  </si>
  <si>
    <t>Truck Transportation</t>
  </si>
  <si>
    <t xml:space="preserve">Forest Nurseries and Gathering of Forest Products </t>
  </si>
  <si>
    <t>VA</t>
  </si>
  <si>
    <t>Virginia</t>
  </si>
  <si>
    <t>Transit and Ground Passenger Transportation</t>
  </si>
  <si>
    <t xml:space="preserve">Logging </t>
  </si>
  <si>
    <t>VI</t>
  </si>
  <si>
    <t>Virgin Islands</t>
  </si>
  <si>
    <t>Pipeline Transportation</t>
  </si>
  <si>
    <t xml:space="preserve">Finfish Fishing </t>
  </si>
  <si>
    <t>VT</t>
  </si>
  <si>
    <t>Vermont</t>
  </si>
  <si>
    <t>Scenic and Sightseeing Transportation</t>
  </si>
  <si>
    <t xml:space="preserve">Shellfish Fishing </t>
  </si>
  <si>
    <t>WA</t>
  </si>
  <si>
    <t>Washington</t>
  </si>
  <si>
    <t>Support Activities for Transportation</t>
  </si>
  <si>
    <t xml:space="preserve">Other Marine Fishing </t>
  </si>
  <si>
    <t>WI</t>
  </si>
  <si>
    <t>Wisconsin</t>
  </si>
  <si>
    <t>Postal Service</t>
  </si>
  <si>
    <t>Hunting and Trapping</t>
  </si>
  <si>
    <t>WV</t>
  </si>
  <si>
    <t>West Virginia</t>
  </si>
  <si>
    <t>Couriers and Messengers</t>
  </si>
  <si>
    <t xml:space="preserve">Cotton Ginning </t>
  </si>
  <si>
    <t>WY</t>
  </si>
  <si>
    <t>Wyoming</t>
  </si>
  <si>
    <t>Warehousing and Storage</t>
  </si>
  <si>
    <t xml:space="preserve">Soil Preparation, Planting, and Cultivating </t>
  </si>
  <si>
    <t>Publishing Industries (except Internet)</t>
  </si>
  <si>
    <t xml:space="preserve">Crop Harvesting, Primarily by Machine </t>
  </si>
  <si>
    <t>Motion Picture and Sound Recording Industries</t>
  </si>
  <si>
    <t xml:space="preserve">Postharvest Crop Activities (except Cotton Ginning) </t>
  </si>
  <si>
    <t>Broadcasting (except Internet)</t>
  </si>
  <si>
    <t xml:space="preserve">Farm Labor Contractors and Crew Leaders </t>
  </si>
  <si>
    <t>Telecommunications</t>
  </si>
  <si>
    <t xml:space="preserve">Farm Management Services </t>
  </si>
  <si>
    <t>Data Processing, Hosting, and Related Services</t>
  </si>
  <si>
    <t>Support Activities for Animal Production</t>
  </si>
  <si>
    <t>Other Information Services</t>
  </si>
  <si>
    <t>Support Activities for Forestry</t>
  </si>
  <si>
    <t>Monetary Authorities-Central Bank</t>
  </si>
  <si>
    <t>Crude Petroleum Extraction </t>
  </si>
  <si>
    <t>Credit Intermediation and Related Activities</t>
  </si>
  <si>
    <t xml:space="preserve">Natural Gas Extraction </t>
  </si>
  <si>
    <t>Securities, Commodity Contracts, and Other Financial Investments and Related Activities</t>
  </si>
  <si>
    <t xml:space="preserve">Surface Coal Mining </t>
  </si>
  <si>
    <t>Insurance Carriers and Related Activities</t>
  </si>
  <si>
    <t xml:space="preserve">Underground Coal Mining </t>
  </si>
  <si>
    <t xml:space="preserve">Funds, Trusts, and Other Financial Vehicles </t>
  </si>
  <si>
    <t>Iron Ore Mining</t>
  </si>
  <si>
    <t>Real Estate</t>
  </si>
  <si>
    <t xml:space="preserve">Gold Ore and Silver Ore Mining </t>
  </si>
  <si>
    <t>Rental and Leasing Services</t>
  </si>
  <si>
    <t xml:space="preserve">Copper, Nickel, Lead, and Zinc Mining </t>
  </si>
  <si>
    <t>Lessors of Nonfinancial Intangible Assets (except Copyrighted Works)</t>
  </si>
  <si>
    <t xml:space="preserve">Other Metal Ore Mining </t>
  </si>
  <si>
    <t>Professional, Scientific, and Technical Services</t>
  </si>
  <si>
    <t xml:space="preserve">Dimension Stone Mining and Quarrying </t>
  </si>
  <si>
    <t>Management of Companies and Enterprises</t>
  </si>
  <si>
    <t xml:space="preserve">Crushed and Broken Limestone Mining and Quarrying </t>
  </si>
  <si>
    <t>Administrative and Support Services</t>
  </si>
  <si>
    <t xml:space="preserve">Crushed and Broken Granite Mining and Quarrying </t>
  </si>
  <si>
    <t>Waste Management and Remediation Services</t>
  </si>
  <si>
    <t xml:space="preserve">Other Crushed and Broken Stone Mining and Quarrying </t>
  </si>
  <si>
    <t>Educational Services</t>
  </si>
  <si>
    <t xml:space="preserve">Construction Sand and Gravel Mining </t>
  </si>
  <si>
    <t>Ambulatory Health Care Services</t>
  </si>
  <si>
    <t xml:space="preserve">Industrial Sand Mining </t>
  </si>
  <si>
    <t>Hospitals</t>
  </si>
  <si>
    <t xml:space="preserve">Kaolin, Clay, and Ceramic and Refractory Minerals Mining </t>
  </si>
  <si>
    <t>Nursing and Residential Care Facilities</t>
  </si>
  <si>
    <t xml:space="preserve">Other Nonmetallic Mineral Mining and Quarrying </t>
  </si>
  <si>
    <t>Social Assistance</t>
  </si>
  <si>
    <t>Drilling Oil and Gas Wells</t>
  </si>
  <si>
    <t>Performing Arts, Spectator Sports, and Related Industries</t>
  </si>
  <si>
    <t xml:space="preserve">Support Activities for Oil and Gas Operations </t>
  </si>
  <si>
    <t>Museums, Historical Sites, and Similar Institutions</t>
  </si>
  <si>
    <t xml:space="preserve">Support Activities for Coal Mining </t>
  </si>
  <si>
    <t>Amusement, Gambling, and Recreation Industries</t>
  </si>
  <si>
    <t xml:space="preserve">Support Activities for Metal Mining </t>
  </si>
  <si>
    <t>Accommodation</t>
  </si>
  <si>
    <t xml:space="preserve">Support Activities for Nonmetallic Minerals (except Fuels) Mining </t>
  </si>
  <si>
    <t>Food Services and Drinking Places</t>
  </si>
  <si>
    <t xml:space="preserve">Hydroelectric Power Generation </t>
  </si>
  <si>
    <t>Repair and Maintenance</t>
  </si>
  <si>
    <t xml:space="preserve">Fossil Fuel Electric Power Generation </t>
  </si>
  <si>
    <t>Personal and Laundry Services</t>
  </si>
  <si>
    <t xml:space="preserve">Nuclear Electric Power Generation </t>
  </si>
  <si>
    <t>Religious, Grantmaking, Civic, Professional, and Similar Organizations</t>
  </si>
  <si>
    <t xml:space="preserve">Solar Electric Power Generation </t>
  </si>
  <si>
    <t>Private Households</t>
  </si>
  <si>
    <t xml:space="preserve">Wind Electric Power Generation </t>
  </si>
  <si>
    <t xml:space="preserve">Executive, Legislative, and Other General Government Support </t>
  </si>
  <si>
    <t xml:space="preserve">Geothermal Electric Power Generation </t>
  </si>
  <si>
    <t xml:space="preserve">Justice, Public Order, and Safety Activities </t>
  </si>
  <si>
    <t xml:space="preserve">Biomass Electric Power Generation </t>
  </si>
  <si>
    <t xml:space="preserve">Administration of Human Resource Programs </t>
  </si>
  <si>
    <t xml:space="preserve">Other Electric Power Generation </t>
  </si>
  <si>
    <t xml:space="preserve">Administration of Environmental Quality Programs </t>
  </si>
  <si>
    <t xml:space="preserve">Electric Bulk Power Transmission and Control </t>
  </si>
  <si>
    <t xml:space="preserve">Administration of Housing Programs, Urban Planning, and Community Development </t>
  </si>
  <si>
    <t xml:space="preserve">Electric Power Distribution </t>
  </si>
  <si>
    <t xml:space="preserve">Administration of Economic Programs </t>
  </si>
  <si>
    <t xml:space="preserve">Natural Gas Distribution </t>
  </si>
  <si>
    <t xml:space="preserve">Space Research and Technology </t>
  </si>
  <si>
    <t xml:space="preserve">Water Supply and Irrigation Systems </t>
  </si>
  <si>
    <t xml:space="preserve">National Security and International Affairs </t>
  </si>
  <si>
    <t xml:space="preserve">Sewage Treatment Facilities </t>
  </si>
  <si>
    <t xml:space="preserve">Steam and Air-Conditioning Supply </t>
  </si>
  <si>
    <t xml:space="preserve">New Single-Family Housing Construction (except For-Sale Builders) </t>
  </si>
  <si>
    <t xml:space="preserve">New Multifamily Housing Construction (except For-Sale Builders) </t>
  </si>
  <si>
    <t xml:space="preserve">New Housing For-Sale Builders </t>
  </si>
  <si>
    <t xml:space="preserve">Residential Remodelers </t>
  </si>
  <si>
    <t xml:space="preserve">Industrial Building Construction </t>
  </si>
  <si>
    <t xml:space="preserve">Commercial and Institutional Building Construction </t>
  </si>
  <si>
    <t xml:space="preserve">Water and Sewer Line and Related Structures Construction </t>
  </si>
  <si>
    <t xml:space="preserve">Oil and Gas Pipeline and Related Structures Construction </t>
  </si>
  <si>
    <t xml:space="preserve">Power and Communication Line and Related Structures Construction </t>
  </si>
  <si>
    <t xml:space="preserve">Land Subdivision </t>
  </si>
  <si>
    <t xml:space="preserve">Highway, Street, and Bridge Construction </t>
  </si>
  <si>
    <t xml:space="preserve">Other Heavy and Civil Engineering Construction </t>
  </si>
  <si>
    <t xml:space="preserve">Poured Concrete Foundation and Structure Contractors </t>
  </si>
  <si>
    <t xml:space="preserve">Structural Steel and Precast Concrete Contractors </t>
  </si>
  <si>
    <t xml:space="preserve">Framing Contractors </t>
  </si>
  <si>
    <t xml:space="preserve">Masonry Contractors </t>
  </si>
  <si>
    <t xml:space="preserve">Glass and Glazing Contractors </t>
  </si>
  <si>
    <t xml:space="preserve">Roofing Contractors </t>
  </si>
  <si>
    <t xml:space="preserve">Siding Contractors </t>
  </si>
  <si>
    <t xml:space="preserve">Other Foundation, Structure, and Building Exterior Contractors </t>
  </si>
  <si>
    <t>Electrical Contractors and Other Wiring Installation Contractors</t>
  </si>
  <si>
    <t xml:space="preserve">Plumbing, Heating, and Air-Conditioning Contractors </t>
  </si>
  <si>
    <t xml:space="preserve">Other Building Equipment Contractors </t>
  </si>
  <si>
    <t xml:space="preserve">Drywall and Insulation Contractors </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</si>
  <si>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</si>
  <si>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</si>
  <si>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</si>
  <si>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</si>
  <si>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</si>
  <si>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</si>
  <si>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</si>
  <si>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 xml:space="preserve">Dog and Cat Food Manufacturing </t>
  </si>
  <si>
    <t xml:space="preserve">Other Animal Food Manufacturing </t>
  </si>
  <si>
    <t xml:space="preserve">Flour Milling </t>
  </si>
  <si>
    <t xml:space="preserve">Rice Milling </t>
  </si>
  <si>
    <t xml:space="preserve">Malt Manufacturing </t>
  </si>
  <si>
    <t xml:space="preserve">Wet Corn Milling and Starch Manufacturing </t>
  </si>
  <si>
    <t xml:space="preserve">Soybean and Other Oilseed Processing </t>
  </si>
  <si>
    <t xml:space="preserve">Fats and Oils Refining and Blending </t>
  </si>
  <si>
    <t>Breakfast Cereal Manufacturing</t>
  </si>
  <si>
    <t xml:space="preserve">Beet Sugar Manufacturing </t>
  </si>
  <si>
    <t xml:space="preserve">Cane Sugar Manufacturing </t>
  </si>
  <si>
    <t>Nonchocolate Confectionery Manufacturing</t>
  </si>
  <si>
    <t xml:space="preserve">Chocolate and Confectionery Manufacturing from Cacao Beans </t>
  </si>
  <si>
    <t xml:space="preserve">Confectionery Manufacturing from Purchased Chocolate </t>
  </si>
  <si>
    <t xml:space="preserve">Frozen Fruit, Juice, and Vegetable Manufacturing </t>
  </si>
  <si>
    <t xml:space="preserve">Frozen Specialty Food Manufacturing </t>
  </si>
  <si>
    <t xml:space="preserve">Fruit and Vegetable Canning </t>
  </si>
  <si>
    <t xml:space="preserve">Specialty Canning </t>
  </si>
  <si>
    <t xml:space="preserve">Dried and Dehydrated Food Manufacturing </t>
  </si>
  <si>
    <t xml:space="preserve">Fluid Milk Manufacturing </t>
  </si>
  <si>
    <t xml:space="preserve">Creamery Butter Manufacturing </t>
  </si>
  <si>
    <t xml:space="preserve">Cheese Manufacturing </t>
  </si>
  <si>
    <t xml:space="preserve">Dry, Condensed, and Evaporated Dairy Product Manufacturing </t>
  </si>
  <si>
    <t>Ice Cream and Frozen Dessert Manufacturing</t>
  </si>
  <si>
    <t xml:space="preserve">Animal (except Poultry) Slaughtering </t>
  </si>
  <si>
    <t xml:space="preserve">Meat Processed from Carcasses </t>
  </si>
  <si>
    <t xml:space="preserve">Rendering and Meat Byproduct Processing </t>
  </si>
  <si>
    <t xml:space="preserve">Poultry Processing </t>
  </si>
  <si>
    <t>Seafood Product Preparation and Packaging</t>
  </si>
  <si>
    <t xml:space="preserve">Retail Bakeries </t>
  </si>
  <si>
    <t xml:space="preserve">Commercial Bakeries </t>
  </si>
  <si>
    <t xml:space="preserve">Frozen Cakes, Pies, and Other Pastries Manufacturing </t>
  </si>
  <si>
    <t xml:space="preserve">Cookie and Cracker Manufacturing </t>
  </si>
  <si>
    <t xml:space="preserve">Dry Pasta, Dough, and Flour Mixes Manufacturing from Purchased Flour </t>
  </si>
  <si>
    <t>Tortilla Manufacturing</t>
  </si>
  <si>
    <t xml:space="preserve">Roasted Nuts and Peanut Butter Manufacturing </t>
  </si>
  <si>
    <t xml:space="preserve">Other Snack Food Manufacturing </t>
  </si>
  <si>
    <t xml:space="preserve">Coffee and Tea Manufacturing </t>
  </si>
  <si>
    <t>Flavoring Syrup and Concentrate Manufacturing</t>
  </si>
  <si>
    <t xml:space="preserve">Mayonnaise, Dressing, and Other Prepared Sauce Manufacturing </t>
  </si>
  <si>
    <t xml:space="preserve">Spice and Extract Manufacturing </t>
  </si>
  <si>
    <t xml:space="preserve">Perishable Prepared Food Manufacturing </t>
  </si>
  <si>
    <t xml:space="preserve">All Other Miscellaneous Food Manufacturing </t>
  </si>
  <si>
    <t xml:space="preserve">Soft Drink Manufacturing </t>
  </si>
  <si>
    <t xml:space="preserve">Bottled Water Manufacturing </t>
  </si>
  <si>
    <t xml:space="preserve">Ice Manufacturing </t>
  </si>
  <si>
    <t>Breweries</t>
  </si>
  <si>
    <t xml:space="preserve">Wineries </t>
  </si>
  <si>
    <t xml:space="preserve">Distilleries </t>
  </si>
  <si>
    <t xml:space="preserve">Tobacco Manufacturing </t>
  </si>
  <si>
    <t xml:space="preserve">Fiber, Yarn, and Thread Mills </t>
  </si>
  <si>
    <t>Broadwoven Fabric Mills</t>
  </si>
  <si>
    <t>Narrow Fabric Mills and Schiffli Machine Embroidery</t>
  </si>
  <si>
    <t>Nonwoven Fabric Mills</t>
  </si>
  <si>
    <t>Knit Fabric Mills</t>
  </si>
  <si>
    <r>
      <t>Textile and Fabric Finishing Mills</t>
    </r>
    <r>
      <rPr>
        <sz val="10"/>
        <color indexed="8"/>
        <rFont val="Arial"/>
        <family val="2"/>
      </rPr>
      <t xml:space="preserve"> </t>
    </r>
  </si>
  <si>
    <t>Fabric Coating Mills</t>
  </si>
  <si>
    <t>Carpet and Rug Mills</t>
  </si>
  <si>
    <t>Curtain and Linen Mills</t>
  </si>
  <si>
    <t xml:space="preserve">Textile Bag and Canvas Mills </t>
  </si>
  <si>
    <t xml:space="preserve">Rope, Cordage, Twine, Tire Cord, and Tire Fabric Mills </t>
  </si>
  <si>
    <t xml:space="preserve">All Other Miscellaneous Textile Product Mills </t>
  </si>
  <si>
    <t>Apparel Knitting Mills</t>
  </si>
  <si>
    <t xml:space="preserve">Cut and Sew Apparel Contractors </t>
  </si>
  <si>
    <t xml:space="preserve">Cut and Sew Apparel Manufacturing (except Contractors) </t>
  </si>
  <si>
    <t xml:space="preserve">Apparel Accessories and Other Apparel Manufacturing </t>
  </si>
  <si>
    <t>Leather and Hide Tanning and Finishing</t>
  </si>
  <si>
    <t xml:space="preserve">Footwear Manufacturing </t>
  </si>
  <si>
    <t xml:space="preserve">Other Leather and Allied Product Manufacturing </t>
  </si>
  <si>
    <t xml:space="preserve">Sawmills </t>
  </si>
  <si>
    <t xml:space="preserve">Wood Preservation </t>
  </si>
  <si>
    <t xml:space="preserve">Hardwood Veneer and Plywood Manufacturing </t>
  </si>
  <si>
    <t xml:space="preserve">Softwood Veneer and Plywood Manufacturing </t>
  </si>
  <si>
    <t xml:space="preserve">Engineered Wood Member Manufacturing </t>
  </si>
  <si>
    <t xml:space="preserve">Reconstituted Wood Product Manufacturing </t>
  </si>
  <si>
    <t xml:space="preserve">Wood Window and Door Manufacturing </t>
  </si>
  <si>
    <t xml:space="preserve">Cut Stock, Resawing Lumber, and Planing </t>
  </si>
  <si>
    <t xml:space="preserve">Other Millwork (including Flooring) </t>
  </si>
  <si>
    <t>Wood Container and Pallet Manufacturing</t>
  </si>
  <si>
    <t xml:space="preserve">Manufactured Home (Mobile Home) Manufacturing </t>
  </si>
  <si>
    <t xml:space="preserve">Prefabricated Wood Building Manufacturing </t>
  </si>
  <si>
    <t xml:space="preserve">All Other Miscellaneous Wood Product Manufacturing </t>
  </si>
  <si>
    <t xml:space="preserve">Pulp Mills </t>
  </si>
  <si>
    <t xml:space="preserve">Paper Mills </t>
  </si>
  <si>
    <t xml:space="preserve">Paperboard Mills </t>
  </si>
  <si>
    <t xml:space="preserve">Corrugated and Solid Fiber Box Manufacturing </t>
  </si>
  <si>
    <t xml:space="preserve">Folding Paperboard Box Manufacturing </t>
  </si>
  <si>
    <t xml:space="preserve">Other Paperboard Container Manufacturing </t>
  </si>
  <si>
    <t>Paper Bag and Coated and Treated Paper Manufacturing</t>
  </si>
  <si>
    <t>Stationery Product Manufacturing</t>
  </si>
  <si>
    <t xml:space="preserve">Sanitary Paper Product Manufacturing </t>
  </si>
  <si>
    <t xml:space="preserve">All Other Converted Paper Product Manufacturing </t>
  </si>
  <si>
    <t xml:space="preserve">Commercial Printing (except Screen and Books) </t>
  </si>
  <si>
    <t xml:space="preserve">Commercial Screen Printing </t>
  </si>
  <si>
    <t xml:space="preserve">Books Printing </t>
  </si>
  <si>
    <t>Support Activities for Printing</t>
  </si>
  <si>
    <t>Petroleum Refineries</t>
  </si>
  <si>
    <t xml:space="preserve">Asphalt Paving Mixture and Block Manufacturing </t>
  </si>
  <si>
    <t xml:space="preserve">Asphalt Shingle and Coating Materials Manufacturing </t>
  </si>
  <si>
    <t xml:space="preserve">Petroleum Lubricating Oil and Grease Manufacturing </t>
  </si>
  <si>
    <t xml:space="preserve">All Other Petroleum and Coal Products Manufacturing </t>
  </si>
  <si>
    <t>Petrochemical Manufacturing</t>
  </si>
  <si>
    <t>Industrial Gas Manufacturing</t>
  </si>
  <si>
    <t>Synthetic Dye and Pigment Manufacturing</t>
  </si>
  <si>
    <t xml:space="preserve">Other Basic Inorganic Chemical Manufacturing </t>
  </si>
  <si>
    <t xml:space="preserve">Ethyl Alcohol Manufacturing </t>
  </si>
  <si>
    <t xml:space="preserve">Cyclic Crude, Intermediate, and Gum and Wood Chemical Manufacturing </t>
  </si>
  <si>
    <t xml:space="preserve">All Other Basic Organic Chemical Manufacturing </t>
  </si>
  <si>
    <t xml:space="preserve">Plastics Material and Resin Manufacturing </t>
  </si>
  <si>
    <t xml:space="preserve">Synthetic Rubber Manufacturing </t>
  </si>
  <si>
    <t>Artificial and Synthetic Fibers and Filaments Manufacturing</t>
  </si>
  <si>
    <t xml:space="preserve">Nitrogenous Fertilizer Manufacturing </t>
  </si>
  <si>
    <t xml:space="preserve">Phosphatic Fertilizer Manufacturing </t>
  </si>
  <si>
    <t xml:space="preserve">Fertilizer (Mixing Only) Manufacturing </t>
  </si>
  <si>
    <t>Compost Manufacturing</t>
  </si>
  <si>
    <t>Pesticide and Other Agricultural Chemical Manufacturing</t>
  </si>
  <si>
    <t xml:space="preserve">Medicinal and Botanical Manufacturing </t>
  </si>
  <si>
    <t xml:space="preserve">Pharmaceutical Preparation Manufacturing </t>
  </si>
  <si>
    <t xml:space="preserve">In-Vitro Diagnostic Substance Manufacturing </t>
  </si>
  <si>
    <t xml:space="preserve">Biological Product (except Diagnostic) Manufacturing </t>
  </si>
  <si>
    <t>Paint and Coating Manufacturing</t>
  </si>
  <si>
    <t>Adhesive Manufacturing</t>
  </si>
  <si>
    <t xml:space="preserve">Soap and Other Detergent Manufacturing </t>
  </si>
  <si>
    <t xml:space="preserve">Polish and Other Sanitation Good Manufacturing </t>
  </si>
  <si>
    <t xml:space="preserve">Surface Active Agent Manufacturing </t>
  </si>
  <si>
    <t>Toilet Preparation Manufacturing</t>
  </si>
  <si>
    <t>Printing Ink Manufacturing</t>
  </si>
  <si>
    <t>Explosives Manufacturing</t>
  </si>
  <si>
    <t xml:space="preserve">Custom Compounding of Purchased Resins </t>
  </si>
  <si>
    <t xml:space="preserve">Photographic Film, Paper, Plate, Chemical, and Copy Toner Manufacturing </t>
  </si>
  <si>
    <t xml:space="preserve">All Other Miscellaneous Chemical Product and Preparation Manufacturing </t>
  </si>
  <si>
    <t xml:space="preserve">Plastics Bag and Pouch Manufacturing </t>
  </si>
  <si>
    <t xml:space="preserve">Plastics Packaging Film and Sheet (including Laminated) Manufacturing </t>
  </si>
  <si>
    <t xml:space="preserve">Unlaminated Plastics Film and Sheet (except Packaging) Manufacturing </t>
  </si>
  <si>
    <t xml:space="preserve">Unlaminated Plastics Profile Shape Manufacturing </t>
  </si>
  <si>
    <t xml:space="preserve">Plastics Pipe and Pipe Fitting Manufacturing </t>
  </si>
  <si>
    <t>Laminated Plastics Plate, Sheet (except Packaging), and Shape Manufacturing</t>
  </si>
  <si>
    <t>Polystyrene Foam Product Manufacturing</t>
  </si>
  <si>
    <t>Urethane and Other Foam Product (except Polystyrene) Manufacturing</t>
  </si>
  <si>
    <t>Plastics Bottle Manufacturing</t>
  </si>
  <si>
    <t xml:space="preserve">Plastics Plumbing Fixture Manufacturing </t>
  </si>
  <si>
    <t xml:space="preserve">All Other Plastics Product Manufacturing </t>
  </si>
  <si>
    <t xml:space="preserve">Tire Manufacturing (except Retreading) </t>
  </si>
  <si>
    <t xml:space="preserve">Tire Retreading </t>
  </si>
  <si>
    <t>Rubber and Plastics Hoses and Belting Manufacturing</t>
  </si>
  <si>
    <t xml:space="preserve">Rubber Product Manufacturing for Mechanical Use </t>
  </si>
  <si>
    <t xml:space="preserve">All Other Rubber Product Manufacturing </t>
  </si>
  <si>
    <t xml:space="preserve">Pottery, Ceramics, and Plumbing Fixture Manufacturing </t>
  </si>
  <si>
    <t xml:space="preserve">Clay Building Material and Refractories Manufacturing </t>
  </si>
  <si>
    <t xml:space="preserve">Flat Glass Manufacturing </t>
  </si>
  <si>
    <t xml:space="preserve">Other Pressed and Blown Glass and Glassware Manufacturing </t>
  </si>
  <si>
    <t xml:space="preserve">Glass Container Manufacturing </t>
  </si>
  <si>
    <t xml:space="preserve">Glass Product Manufacturing Made of Purchased Glass </t>
  </si>
  <si>
    <t>Cement Manufacturing</t>
  </si>
  <si>
    <t>Ready-Mix Concrete Manufacturing</t>
  </si>
  <si>
    <t xml:space="preserve">Concrete Block and Brick Manufacturing </t>
  </si>
  <si>
    <t xml:space="preserve">Concrete Pipe Manufacturing </t>
  </si>
  <si>
    <t xml:space="preserve">Other Concrete Product Manufacturing </t>
  </si>
  <si>
    <t>Lime Manufacturing</t>
  </si>
  <si>
    <t>Gypsum Product Manufacturing</t>
  </si>
  <si>
    <t>Abrasive Product Manufacturing</t>
  </si>
  <si>
    <t xml:space="preserve">Cut Stone and Stone Product Manufacturing </t>
  </si>
  <si>
    <t xml:space="preserve">Ground or Treated Mineral and Earth Manufacturing </t>
  </si>
  <si>
    <t xml:space="preserve">Mineral Wool Manufacturing </t>
  </si>
  <si>
    <t xml:space="preserve">All Other Miscellaneous Nonmetallic Mineral Product Manufacturing </t>
  </si>
  <si>
    <t xml:space="preserve">Iron and Steel Mills and Ferroalloy Manufacturing </t>
  </si>
  <si>
    <t>Iron and Steel Pipe and Tube Manufacturing from Purchased Steel</t>
  </si>
  <si>
    <t xml:space="preserve">Rolled Steel Shape Manufacturing </t>
  </si>
  <si>
    <t xml:space="preserve">Steel Wire Drawing </t>
  </si>
  <si>
    <t xml:space="preserve">Alumina Refining and Primary Aluminum Production </t>
  </si>
  <si>
    <t xml:space="preserve">Secondary Smelting and Alloying of Aluminum </t>
  </si>
  <si>
    <t xml:space="preserve">Aluminum Sheet, Plate, and Foil Manufacturing </t>
  </si>
  <si>
    <t xml:space="preserve">Other Aluminum Rolling, Drawing, and Extruding </t>
  </si>
  <si>
    <t xml:space="preserve">Nonferrous Metal (except Aluminum) Smelting and Refining </t>
  </si>
  <si>
    <t>Copper Rolling, Drawing, Extruding, and Alloying</t>
  </si>
  <si>
    <t xml:space="preserve">Nonferrous Metal (except Copper and Aluminum) Rolling, Drawing, and Extruding </t>
  </si>
  <si>
    <t xml:space="preserve">Secondary Smelting, Refining, and Alloying of Nonferrous Metal (except Copper and Aluminum) </t>
  </si>
  <si>
    <t xml:space="preserve">Iron Foundries </t>
  </si>
  <si>
    <t xml:space="preserve">Steel Investment Foundries </t>
  </si>
  <si>
    <t xml:space="preserve">Steel Foundries (except Investment) </t>
  </si>
  <si>
    <t xml:space="preserve">Nonferrous Metal Die-Casting Foundries </t>
  </si>
  <si>
    <t xml:space="preserve">Aluminum Foundries (except Die-Casting) </t>
  </si>
  <si>
    <t xml:space="preserve">Other Nonferrous Metal Foundries (except Die-Casting) </t>
  </si>
  <si>
    <t xml:space="preserve">Iron and Steel Forging </t>
  </si>
  <si>
    <t xml:space="preserve">Nonferrous Forging </t>
  </si>
  <si>
    <t xml:space="preserve">Custom Roll Forming </t>
  </si>
  <si>
    <t xml:space="preserve">Powder Metallurgy Part Manufacturing </t>
  </si>
  <si>
    <t xml:space="preserve">Metal Crown, Closure, and Other Metal Stamping (except Automotive) </t>
  </si>
  <si>
    <t xml:space="preserve">Metal Kitchen Cookware, Utensil, Cutlery, and Flatware (except Precious) Manufacturing </t>
  </si>
  <si>
    <t xml:space="preserve">Saw Blade and Handtool Manufacturing </t>
  </si>
  <si>
    <t xml:space="preserve">Prefabricated Metal Building and Component Manufacturing </t>
  </si>
  <si>
    <t xml:space="preserve">Fabricated Structural Metal Manufacturing </t>
  </si>
  <si>
    <t xml:space="preserve">Plate Work Manufacturing </t>
  </si>
  <si>
    <t xml:space="preserve">Metal Window and Door Manufacturing </t>
  </si>
  <si>
    <t xml:space="preserve">Sheet Metal Work Manufacturing </t>
  </si>
  <si>
    <t xml:space="preserve">Ornamental and Architectural Metal Work Manufacturing </t>
  </si>
  <si>
    <t>Power Boiler and Heat Exchanger Manufacturing</t>
  </si>
  <si>
    <t>Metal Tank (Heavy Gauge) Manufacturing</t>
  </si>
  <si>
    <t xml:space="preserve">Metal Can Manufacturing </t>
  </si>
  <si>
    <t xml:space="preserve">Other Metal Container Manufacturing </t>
  </si>
  <si>
    <t>Hardware Manufacturing</t>
  </si>
  <si>
    <t xml:space="preserve">Spring Manufacturing </t>
  </si>
  <si>
    <t xml:space="preserve">Other Fabricated Wire Product Manufacturing </t>
  </si>
  <si>
    <t>Machine Shops</t>
  </si>
  <si>
    <t xml:space="preserve">Precision Turned Product Manufacturing </t>
  </si>
  <si>
    <t xml:space="preserve">Bolt, Nut, Screw, Rivet, and Washer Manufacturing </t>
  </si>
  <si>
    <t xml:space="preserve">Metal Heat Treating </t>
  </si>
  <si>
    <t xml:space="preserve">Metal Coating, Engraving (except Jewelry and Silverware), and Allied Services to Manufacturers </t>
  </si>
  <si>
    <t xml:space="preserve">Electroplating, Plating, Polishing, Anodizing, and Coloring </t>
  </si>
  <si>
    <t xml:space="preserve">Industrial Valve Manufacturing </t>
  </si>
  <si>
    <t xml:space="preserve">Fluid Power Valve and Hose Fitting Manufacturing </t>
  </si>
  <si>
    <t xml:space="preserve">Plumbing Fixture Fitting and Trim Manufacturing </t>
  </si>
  <si>
    <t xml:space="preserve">Other Metal Valve and Pipe Fitting Manufacturing </t>
  </si>
  <si>
    <t>Ball and Roller Bearing Manufacturing</t>
  </si>
  <si>
    <t xml:space="preserve">Small Arms Ammunition Manufacturing </t>
  </si>
  <si>
    <t xml:space="preserve">Ammunition (except Small Arms) Manufacturing </t>
  </si>
  <si>
    <t xml:space="preserve">Small Arms, Ordnance, and Ordnance Accessories Manufacturing </t>
  </si>
  <si>
    <t xml:space="preserve">Fabricated Pipe and Pipe Fitting Manufacturing </t>
  </si>
  <si>
    <t xml:space="preserve">All Other Miscellaneous Fabricated Metal Product Manufacturing </t>
  </si>
  <si>
    <t xml:space="preserve">Farm Machinery and Equipment Manufacturing </t>
  </si>
  <si>
    <t xml:space="preserve">Lawn and Garden Tractor and Home Lawn and Garden Equipment Manufacturing </t>
  </si>
  <si>
    <t>Construction Machinery Manufacturing</t>
  </si>
  <si>
    <t xml:space="preserve">Mining Machinery and Equipment Manufacturing </t>
  </si>
  <si>
    <t xml:space="preserve">Oil and Gas Field Machinery and Equipment Manufacturing </t>
  </si>
  <si>
    <t xml:space="preserve">Food Product Machinery Manufacturing </t>
  </si>
  <si>
    <t xml:space="preserve">Semiconductor Machinery Manufacturing </t>
  </si>
  <si>
    <t xml:space="preserve">Sawmill, Woodworking, and Paper Machinery Manufacturing </t>
  </si>
  <si>
    <t xml:space="preserve">All Other Industrial Machinery Manufacturing </t>
  </si>
  <si>
    <t xml:space="preserve">Commercial and Service Industry Machinery Manufacturing </t>
  </si>
  <si>
    <t xml:space="preserve">Industrial and Commercial Fan and Blower and Air Purification Equipment Manufacturing </t>
  </si>
  <si>
    <t xml:space="preserve">Heating Equipment (except Warm Air Furnaces) Manufacturing </t>
  </si>
  <si>
    <t xml:space="preserve">Air-Conditioning and Warm Air Heating Equipment and Commercial and Industrial Refrigeration Equipment Manufacturing </t>
  </si>
  <si>
    <t xml:space="preserve">Industrial Mold Manufacturing </t>
  </si>
  <si>
    <t xml:space="preserve">Special Die and Tool, Die Set, Jig, and Fixture Manufacturing </t>
  </si>
  <si>
    <t xml:space="preserve">Cutting Tool and Machine Tool Accessory Manufacturing </t>
  </si>
  <si>
    <t xml:space="preserve">Machine Tool Manufacturing </t>
  </si>
  <si>
    <t xml:space="preserve">Rolling Mill and Other Metalworking Machinery Manufacturing </t>
  </si>
  <si>
    <t xml:space="preserve">Turbine and Turbine Generator Set Units Manufacturing </t>
  </si>
  <si>
    <t xml:space="preserve">Speed Changer, Industrial High-Speed Drive, and Gear Manufacturing </t>
  </si>
  <si>
    <t xml:space="preserve">Mechanical Power Transmission Equipment Manufacturing </t>
  </si>
  <si>
    <t xml:space="preserve">Other Engine Equipment Manufacturing </t>
  </si>
  <si>
    <t xml:space="preserve">Air and Gas Compressor Manufacturing </t>
  </si>
  <si>
    <t xml:space="preserve">Measuring, Dispensing, and Other Pumping Equipment Manufacturing </t>
  </si>
  <si>
    <t xml:space="preserve">Elevator and Moving Stairway Manufacturing </t>
  </si>
  <si>
    <t xml:space="preserve">Conveyor and Conveying Equipment Manufacturing </t>
  </si>
  <si>
    <t xml:space="preserve">Overhead Traveling Crane, Hoist, and Monorail System Manufacturing </t>
  </si>
  <si>
    <t xml:space="preserve">Industrial Truck, Tractor, Trailer, and Stacker Machinery Manufacturing </t>
  </si>
  <si>
    <t xml:space="preserve">Power-Driven Handtool Manufacturing </t>
  </si>
  <si>
    <t xml:space="preserve">Welding and Soldering Equipment Manufacturing </t>
  </si>
  <si>
    <t xml:space="preserve">Packaging Machinery Manufacturing </t>
  </si>
  <si>
    <t xml:space="preserve">Industrial Process Furnace and Oven Manufacturing </t>
  </si>
  <si>
    <t xml:space="preserve">Fluid Power Cylinder and Actuator Manufacturing </t>
  </si>
  <si>
    <t xml:space="preserve">Fluid Power Pump and Motor Manufacturing </t>
  </si>
  <si>
    <t xml:space="preserve">All Other Miscellaneous General Purpose Machinery Manufacturing </t>
  </si>
  <si>
    <t xml:space="preserve">Electronic Computer Manufacturing </t>
  </si>
  <si>
    <t xml:space="preserve">Computer Storage Device Manufacturing </t>
  </si>
  <si>
    <t xml:space="preserve">Computer Terminal and Other Computer Peripheral Equipment Manufacturing </t>
  </si>
  <si>
    <t>Telephone Apparatus Manufacturing</t>
  </si>
  <si>
    <t>Radio and Television Broadcasting and Wireless Communications Equipment Manufacturing</t>
  </si>
  <si>
    <t>Other Communications Equipment Manufacturing</t>
  </si>
  <si>
    <t>Audio and Video Equipment Manufacturing</t>
  </si>
  <si>
    <t xml:space="preserve">Bare Printed Circuit Board Manufacturing  </t>
  </si>
  <si>
    <t xml:space="preserve">Semiconductor and Related Device Manufacturing </t>
  </si>
  <si>
    <t xml:space="preserve">Capacitor, Resistor, Coil, Transformer, and Other Inductor Manufacturing </t>
  </si>
  <si>
    <t xml:space="preserve">Electronic Connector Manufacturing </t>
  </si>
  <si>
    <t xml:space="preserve">Printed Circuit Assembly (Electronic Assembly) Manufacturing </t>
  </si>
  <si>
    <t xml:space="preserve">Other Electronic Component Manufacturing </t>
  </si>
  <si>
    <t xml:space="preserve">Electromedical and Electrotherapeutic Apparatus Manufacturing </t>
  </si>
  <si>
    <t xml:space="preserve">Search, Detection, Navigation, Guidance, Aeronautical, and Nautical System and Instrument Manufacturing </t>
  </si>
  <si>
    <t xml:space="preserve">Automatic Environmental Control Manufacturing for Residential, Commercial, and Appliance Use </t>
  </si>
  <si>
    <t xml:space="preserve">Instruments and Related Products Manufacturing for Measuring, Displaying, and Controlling Industrial Process Variables </t>
  </si>
  <si>
    <t xml:space="preserve">Totalizing Fluid Meter and Counting Device Manufacturing </t>
  </si>
  <si>
    <t xml:space="preserve">Instrument Manufacturing for Measuring and Testing Electricity and Electrical Signals </t>
  </si>
  <si>
    <t xml:space="preserve">Analytical Laboratory Instrument Manufacturing </t>
  </si>
  <si>
    <t xml:space="preserve">Irradiation Apparatus Manufacturing </t>
  </si>
  <si>
    <t xml:space="preserve">Other Measuring and Controlling Device Manufacturing </t>
  </si>
  <si>
    <t xml:space="preserve">Manufacturing and Reproducing Magnetic and Optical Media </t>
  </si>
  <si>
    <t xml:space="preserve">Residential Electric Lighting Fixture Manufacturing </t>
  </si>
  <si>
    <t xml:space="preserve">Commercial, Industrial, and Institutional Electric Lighting Fixture Manufacturing </t>
  </si>
  <si>
    <t xml:space="preserve">Electric Lamp Bulb and Other Lighting Equipment Manufacturing </t>
  </si>
  <si>
    <t>Small Electrical Appliance Manufacturing</t>
  </si>
  <si>
    <t xml:space="preserve">Major Household Appliance Manufacturing </t>
  </si>
  <si>
    <t xml:space="preserve">Power, Distribution, and Specialty Transformer Manufacturing </t>
  </si>
  <si>
    <t xml:space="preserve">Motor and Generator Manufacturing </t>
  </si>
  <si>
    <t xml:space="preserve">Switchgear and Switchboard Apparatus Manufacturing </t>
  </si>
  <si>
    <t xml:space="preserve">Relay and Industrial Control Manufacturing </t>
  </si>
  <si>
    <t xml:space="preserve">Battery Manufacturing </t>
  </si>
  <si>
    <t xml:space="preserve">Fiber Optic Cable Manufacturing </t>
  </si>
  <si>
    <t xml:space="preserve">Other Communication and Energy Wire Manufacturing </t>
  </si>
  <si>
    <t xml:space="preserve">Current-Carrying Wiring Device Manufacturing </t>
  </si>
  <si>
    <t xml:space="preserve">Noncurrent-Carrying Wiring Device Manufacturing </t>
  </si>
  <si>
    <t xml:space="preserve">Carbon and Graphite Product Manufacturing </t>
  </si>
  <si>
    <t xml:space="preserve">All Other Miscellaneous Electrical Equipment and Component Manufacturing </t>
  </si>
  <si>
    <t xml:space="preserve">Automobile and Light Duty Motor Vehicle Manufacturing </t>
  </si>
  <si>
    <t>Heavy Duty Truck Manufacturing</t>
  </si>
  <si>
    <t xml:space="preserve">Motor Vehicle Body Manufacturing </t>
  </si>
  <si>
    <t xml:space="preserve">Truck Trailer Manufacturing </t>
  </si>
  <si>
    <t xml:space="preserve">Motor Home Manufacturing </t>
  </si>
  <si>
    <t xml:space="preserve">Travel Trailer and Camper Manufacturing </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</si>
  <si>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</si>
  <si>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</si>
  <si>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</si>
  <si>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</si>
  <si>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</si>
  <si>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</si>
  <si>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</si>
  <si>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</si>
  <si>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 xml:space="preserve">Aircraft Manufacturing </t>
  </si>
  <si>
    <t xml:space="preserve">Aircraft Engine and Engine Parts Manufacturing </t>
  </si>
  <si>
    <t xml:space="preserve">Other Aircraft Parts and Auxiliary Equipment Manufacturing </t>
  </si>
  <si>
    <t xml:space="preserve">Guided Missile and Space Vehicle Manufacturing </t>
  </si>
  <si>
    <t xml:space="preserve">Guided Missile and Space Vehicle Propulsion Unit and Propulsion Unit Parts Manufacturing </t>
  </si>
  <si>
    <t xml:space="preserve">Other Guided Missile and Space Vehicle Parts and Auxiliary Equipment Manufacturing </t>
  </si>
  <si>
    <t>Railroad Rolling Stock Manufacturing</t>
  </si>
  <si>
    <t xml:space="preserve">Ship Building and Repairing </t>
  </si>
  <si>
    <t xml:space="preserve">Boat Building </t>
  </si>
  <si>
    <t xml:space="preserve">Motorcycle, Bicycle, and Parts Manufacturing </t>
  </si>
  <si>
    <t xml:space="preserve">Military Armored Vehicle, Tank, and Tank Component Manufacturing </t>
  </si>
  <si>
    <t xml:space="preserve">All Other Transportation Equipment Manufacturing </t>
  </si>
  <si>
    <t>Wood Kitchen Cabinet and Countertop Manufacturing</t>
  </si>
  <si>
    <t xml:space="preserve">Upholstered Household Furniture Manufacturing </t>
  </si>
  <si>
    <t xml:space="preserve">Nonupholstered Wood Household Furniture Manufacturing </t>
  </si>
  <si>
    <t xml:space="preserve">Household Furniture (except Wood and Upholstered) Manufacturing </t>
  </si>
  <si>
    <t xml:space="preserve">Institutional Furniture Manufacturing </t>
  </si>
  <si>
    <t xml:space="preserve">Wood Office Furniture Manufacturing </t>
  </si>
  <si>
    <t xml:space="preserve">Custom Architectural Woodwork and Millwork Manufacturing </t>
  </si>
  <si>
    <t xml:space="preserve">Office Furniture (except Wood) Manufacturing </t>
  </si>
  <si>
    <t xml:space="preserve">Showcase, Partition, Shelving, and Locker Manufacturing </t>
  </si>
  <si>
    <t>Mattress Manufacturing</t>
  </si>
  <si>
    <t>Blind and Shade Manufacturing</t>
  </si>
  <si>
    <t xml:space="preserve">Surgical and Medical Instrument Manufacturing </t>
  </si>
  <si>
    <t xml:space="preserve">Surgical Appliance and Supplies Manufacturing </t>
  </si>
  <si>
    <t xml:space="preserve">Dental Equipment and Supplies Manufacturing </t>
  </si>
  <si>
    <t xml:space="preserve">Ophthalmic Goods Manufacturing </t>
  </si>
  <si>
    <t xml:space="preserve">Dental Laboratories </t>
  </si>
  <si>
    <t xml:space="preserve">Jewelry and Silverware Manufacturing </t>
  </si>
  <si>
    <t>Sporting and Athletic Goods Manufacturing</t>
  </si>
  <si>
    <t>Doll, Toy, and Game Manufacturing</t>
  </si>
  <si>
    <t>Office Supplies (except Paper) Manufacturing</t>
  </si>
  <si>
    <t>Sign Manufacturing</t>
  </si>
  <si>
    <t xml:space="preserve">Gasket, Packing, and Sealing Device Manufacturing </t>
  </si>
  <si>
    <t xml:space="preserve">Musical Instrument Manufacturing </t>
  </si>
  <si>
    <t xml:space="preserve">Fastener, Button, Needle, and Pin Manufacturing </t>
  </si>
  <si>
    <t xml:space="preserve">Broom, Brush, and Mop Manufacturing </t>
  </si>
  <si>
    <t xml:space="preserve">Burial Casket Manufacturing </t>
  </si>
  <si>
    <t xml:space="preserve">All Other Miscellaneous Manufacturing </t>
  </si>
  <si>
    <t xml:space="preserve">Automobile and Other Motor Vehicle Merchant Wholesalers </t>
  </si>
  <si>
    <t xml:space="preserve">Motor Vehicle Supplies and New Parts Merchant Wholesalers </t>
  </si>
  <si>
    <t xml:space="preserve">Tire and Tube Merchant Wholesalers </t>
  </si>
  <si>
    <t xml:space="preserve">Motor Vehicle Parts (Used) Merchant Wholesalers </t>
  </si>
  <si>
    <t xml:space="preserve">Furniture Merchant Wholesalers </t>
  </si>
  <si>
    <t xml:space="preserve">Home Furnishing Merchant Wholesalers </t>
  </si>
  <si>
    <t xml:space="preserve">Lumber, Plywood, Millwork, and Wood Panel Merchant Wholesalers </t>
  </si>
  <si>
    <t xml:space="preserve">Brick, Stone, and Related Construction Material Merchant Wholesalers </t>
  </si>
  <si>
    <t xml:space="preserve">Roofing, Siding, and Insulation Material Merchant Wholesalers </t>
  </si>
  <si>
    <t xml:space="preserve">Other Construction Material Merchant Wholesalers </t>
  </si>
  <si>
    <t xml:space="preserve">Photographic Equipment and Supplies Merchant Wholesalers </t>
  </si>
  <si>
    <t xml:space="preserve">Office Equipment Merchant Wholesalers </t>
  </si>
  <si>
    <t xml:space="preserve">Computer and Computer Peripheral Equipment and Software Merchant Wholesalers </t>
  </si>
  <si>
    <t xml:space="preserve">Other Commercial Equipment Merchant Wholesalers </t>
  </si>
  <si>
    <t xml:space="preserve">Medical, Dental, and Hospital Equipment and Supplies Merchant Wholesalers </t>
  </si>
  <si>
    <t xml:space="preserve">Ophthalmic Goods Merchant Wholesalers </t>
  </si>
  <si>
    <t xml:space="preserve">Other Professional Equipment and Supplies Merchant Wholesalers </t>
  </si>
  <si>
    <t xml:space="preserve">Metal Service Centers and Other Metal Merchant Wholesalers </t>
  </si>
  <si>
    <t xml:space="preserve">Coal and Other Mineral and Ore Merchant Wholesalers </t>
  </si>
  <si>
    <t xml:space="preserve">Electrical Apparatus and Equipment, Wiring Supplies, and Related Equipment Merchant Wholesalers </t>
  </si>
  <si>
    <t xml:space="preserve">Household Appliances, Electric Housewares, and Consumer Electronics Merchant Wholesalers </t>
  </si>
  <si>
    <t xml:space="preserve">Other Electronic Parts and Equipment Merchant Wholesalers </t>
  </si>
  <si>
    <t xml:space="preserve">Hardware Merchant Wholesalers </t>
  </si>
  <si>
    <t xml:space="preserve">Plumbing and Heating Equipment and Supplies (Hydronics) Merchant Wholesalers </t>
  </si>
  <si>
    <t xml:space="preserve">Warm Air Heating and Air-Conditioning Equipment and Supplies Merchant Wholesalers </t>
  </si>
  <si>
    <t xml:space="preserve">Refrigeration Equipment and Supplies Merchant Wholesalers </t>
  </si>
  <si>
    <t xml:space="preserve">Construction and Mining (except Oil Well) Machinery and Equipment Merchant Wholesalers </t>
  </si>
  <si>
    <t xml:space="preserve">Farm and Garden Machinery and Equipment Merchant Wholesalers </t>
  </si>
  <si>
    <t xml:space="preserve">Industrial Machinery and Equipment Merchant Wholesalers </t>
  </si>
  <si>
    <t>Industrial Supplies Merchant Wholesalers</t>
  </si>
  <si>
    <t xml:space="preserve">Service Establishment Equipment and Supplies Merchant Wholesalers </t>
  </si>
  <si>
    <t xml:space="preserve">Transportation Equipment and Supplies (except Motor Vehicle) Merchant Wholesalers </t>
  </si>
  <si>
    <t xml:space="preserve">Sporting and Recreational Goods and Supplies Merchant Wholesalers </t>
  </si>
  <si>
    <t xml:space="preserve">Toy and Hobby Goods and Supplies Merchant Wholesalers </t>
  </si>
  <si>
    <t xml:space="preserve">Recyclable Material Merchant Wholesalers </t>
  </si>
  <si>
    <t xml:space="preserve">Jewelry, Watch, Precious Stone, and Precious Metal Merchant Wholesalers </t>
  </si>
  <si>
    <t xml:space="preserve">Other Miscellaneous Durable Goods Merchant Wholesalers </t>
  </si>
  <si>
    <t xml:space="preserve">Printing and Writing Paper Merchant Wholesalers </t>
  </si>
  <si>
    <t xml:space="preserve">Stationery and Office Supplies Merchant Wholesalers </t>
  </si>
  <si>
    <t xml:space="preserve">Industrial and Personal Service Paper Merchant Wholesalers </t>
  </si>
  <si>
    <t xml:space="preserve">Drugs and Druggists' Sundries Merchant Wholesalers </t>
  </si>
  <si>
    <t xml:space="preserve">Piece Goods, Notions, and Other Dry Goods Merchant Wholesalers </t>
  </si>
  <si>
    <t xml:space="preserve">Footwear Merchant Wholesalers </t>
  </si>
  <si>
    <t>Clothing and Clothing Accessories Merchant Wholesalers</t>
  </si>
  <si>
    <t xml:space="preserve">General Line Grocery Merchant Wholesalers </t>
  </si>
  <si>
    <t xml:space="preserve">Packaged Frozen Food Merchant Wholesalers </t>
  </si>
  <si>
    <t xml:space="preserve">Dairy Product (except Dried or Canned) Merchant Wholesalers </t>
  </si>
  <si>
    <t xml:space="preserve">Poultry and Poultry Product Merchant Wholesalers </t>
  </si>
  <si>
    <t xml:space="preserve">Confectionery Merchant Wholesalers </t>
  </si>
  <si>
    <t xml:space="preserve">Fish and Seafood Merchant Wholesalers </t>
  </si>
  <si>
    <t xml:space="preserve">Meat and Meat Product Merchant Wholesalers </t>
  </si>
  <si>
    <t xml:space="preserve">Fresh Fruit and Vegetable Merchant Wholesalers </t>
  </si>
  <si>
    <t xml:space="preserve">Other Grocery and Related Products Merchant Wholesalers </t>
  </si>
  <si>
    <t xml:space="preserve">Grain and Field Bean Merchant Wholesalers </t>
  </si>
  <si>
    <t xml:space="preserve">Livestock Merchant Wholesalers </t>
  </si>
  <si>
    <t xml:space="preserve">Other Farm Product Raw Material Merchant Wholesalers </t>
  </si>
  <si>
    <t xml:space="preserve">Plastics Materials and Basic Forms and Shapes Merchant Wholesalers </t>
  </si>
  <si>
    <t xml:space="preserve">Other Chemical and Allied Products Merchant Wholesalers </t>
  </si>
  <si>
    <t xml:space="preserve">Petroleum Bulk Stations and Terminals </t>
  </si>
  <si>
    <t xml:space="preserve">Petroleum and Petroleum Products Merchant Wholesalers (except Bulk Stations and Terminals) </t>
  </si>
  <si>
    <t xml:space="preserve">Beer and Ale Merchant Wholesalers </t>
  </si>
  <si>
    <t xml:space="preserve">Wine and Distilled Alcoholic Beverage Merchant Wholesalers </t>
  </si>
  <si>
    <t xml:space="preserve">Farm Supplies Merchant Wholesalers </t>
  </si>
  <si>
    <t xml:space="preserve">Book, Periodical, and Newspaper Merchant Wholesalers </t>
  </si>
  <si>
    <t xml:space="preserve">Flower, Nursery Stock, and Florists' Supplies Merchant Wholesalers </t>
  </si>
  <si>
    <t xml:space="preserve">Tobacco Product and Electronic Cigarette Merchant Wholesalers </t>
  </si>
  <si>
    <t xml:space="preserve">Paint, Varnish, and Supplies Merchant Wholesalers </t>
  </si>
  <si>
    <t xml:space="preserve">Other Miscellaneous Nondurable Goods Merchant Wholesalers </t>
  </si>
  <si>
    <t xml:space="preserve">Wholesale Trade Agents and Brokers </t>
  </si>
  <si>
    <t xml:space="preserve">New Car Dealers </t>
  </si>
  <si>
    <t xml:space="preserve">Used Car Dealers </t>
  </si>
  <si>
    <t xml:space="preserve">Recreational Vehicle Dealers </t>
  </si>
  <si>
    <t xml:space="preserve">Boat Dealers </t>
  </si>
  <si>
    <t xml:space="preserve">Motorcycle, ATV, and All Other Motor Vehicle Dealers </t>
  </si>
  <si>
    <t xml:space="preserve">Automotive Parts and Accessories Retailers </t>
  </si>
  <si>
    <t xml:space="preserve">Tire Dealers </t>
  </si>
  <si>
    <t xml:space="preserve">Home Centers </t>
  </si>
  <si>
    <t xml:space="preserve">Paint and Wallpaper Retailers </t>
  </si>
  <si>
    <t xml:space="preserve">Hardware Retailers </t>
  </si>
  <si>
    <t xml:space="preserve">Other Building Material Dealers </t>
  </si>
  <si>
    <t xml:space="preserve">Outdoor Power Equipment Retailers </t>
  </si>
  <si>
    <t xml:space="preserve">Nursery, Garden Center, and Farm Supply Retailers </t>
  </si>
  <si>
    <t xml:space="preserve">Supermarkets and Other Grocery Retailers (except Convenience Retailers) </t>
  </si>
  <si>
    <t xml:space="preserve">Convenience Retailers </t>
  </si>
  <si>
    <t xml:space="preserve">Vending Machine Operators </t>
  </si>
  <si>
    <t xml:space="preserve">Fruit and Vegetable Retailers </t>
  </si>
  <si>
    <t xml:space="preserve">Meat Retailers </t>
  </si>
  <si>
    <t xml:space="preserve">Fish and Seafood Retailers </t>
  </si>
  <si>
    <t xml:space="preserve">Baked Goods Retailers </t>
  </si>
  <si>
    <t xml:space="preserve">Confectionery and Nut Retailers </t>
  </si>
  <si>
    <t xml:space="preserve">All Other Specialty Food Retailers </t>
  </si>
  <si>
    <t xml:space="preserve">Beer, Wine, and Liquor Retailers </t>
  </si>
  <si>
    <t xml:space="preserve">Furniture Retailers </t>
  </si>
  <si>
    <t xml:space="preserve">Floor Covering Retailers </t>
  </si>
  <si>
    <t xml:space="preserve">Window Treatment Retailers </t>
  </si>
  <si>
    <t xml:space="preserve">All Other Home Furnishings Retailers </t>
  </si>
  <si>
    <t>Electronics and Appliance Retailers</t>
  </si>
  <si>
    <t xml:space="preserve">Department Stores </t>
  </si>
  <si>
    <t xml:space="preserve">Warehouse Clubs and Supercenters </t>
  </si>
  <si>
    <t xml:space="preserve">All Other General Merchandise Retailers </t>
  </si>
  <si>
    <t xml:space="preserve">Pharmacies and Drug Retailers </t>
  </si>
  <si>
    <t xml:space="preserve">Cosmetics, Beauty Supplies, and Perfume Retailers </t>
  </si>
  <si>
    <t xml:space="preserve">Optical Goods Retailers </t>
  </si>
  <si>
    <t xml:space="preserve">Food (Health) Supplement Retailers </t>
  </si>
  <si>
    <t xml:space="preserve">All Other Health and Personal Care Retailers </t>
  </si>
  <si>
    <t xml:space="preserve">Gasoline Stations with Convenience Stores </t>
  </si>
  <si>
    <t xml:space="preserve">Other Gasoline Stations </t>
  </si>
  <si>
    <t xml:space="preserve">Fuel Dealers </t>
  </si>
  <si>
    <t xml:space="preserve">Clothing and Clothing Accessories Retailers </t>
  </si>
  <si>
    <t xml:space="preserve">Shoe Retailers </t>
  </si>
  <si>
    <t xml:space="preserve">Jewelry Retailers </t>
  </si>
  <si>
    <t xml:space="preserve">Luggage and Leather Goods Retailers </t>
  </si>
  <si>
    <t xml:space="preserve">Sporting Goods Retailers </t>
  </si>
  <si>
    <t xml:space="preserve">Hobby, Toy, and Game Retailers </t>
  </si>
  <si>
    <t xml:space="preserve">Sewing, Needlework, and Piece Goods Retailers </t>
  </si>
  <si>
    <t xml:space="preserve">Musical Instrument and Supplies Retailers </t>
  </si>
  <si>
    <t xml:space="preserve">Book Retailers and News Dealers </t>
  </si>
  <si>
    <t xml:space="preserve">Florists </t>
  </si>
  <si>
    <t xml:space="preserve">Office Supplies and Stationery Retailers </t>
  </si>
  <si>
    <t xml:space="preserve">Gift, Novelty, and Souvenir Retailers </t>
  </si>
  <si>
    <t xml:space="preserve">Used Merchandise Retailers </t>
  </si>
  <si>
    <t xml:space="preserve">Pet and Pet Supplies Retailers </t>
  </si>
  <si>
    <t xml:space="preserve">Art Dealers </t>
  </si>
  <si>
    <t xml:space="preserve">Manufactured (Mobile) Home Dealers </t>
  </si>
  <si>
    <t xml:space="preserve">Tobacco, Electronic Cigarette, and Other Smoking Supplies Retailers </t>
  </si>
  <si>
    <t xml:space="preserve">All Other Miscellaneous Retailers </t>
  </si>
  <si>
    <t xml:space="preserve">Scheduled Passenger Air Transportation </t>
  </si>
  <si>
    <t xml:space="preserve">Scheduled Freight Air Transportation </t>
  </si>
  <si>
    <t xml:space="preserve">Nonscheduled Chartered Passenger Air Transportation </t>
  </si>
  <si>
    <t xml:space="preserve">Nonscheduled Chartered Freight Air Transportation </t>
  </si>
  <si>
    <t xml:space="preserve">Other Nonscheduled Air Transportation </t>
  </si>
  <si>
    <t xml:space="preserve">Line-Haul Railroads </t>
  </si>
  <si>
    <t xml:space="preserve">Short Line Railroads </t>
  </si>
  <si>
    <t xml:space="preserve">Deep Sea Freight Transportation </t>
  </si>
  <si>
    <t xml:space="preserve">Deep Sea Passenger Transportation </t>
  </si>
  <si>
    <t xml:space="preserve">Coastal and Great Lakes Freight Transportation </t>
  </si>
  <si>
    <t xml:space="preserve">Coastal and Great Lakes Passenger Transportation </t>
  </si>
  <si>
    <t xml:space="preserve">Inland Water Freight Transportation </t>
  </si>
  <si>
    <t xml:space="preserve">Inland Water Passenger Transportation </t>
  </si>
  <si>
    <t xml:space="preserve">General Freight Trucking, Local </t>
  </si>
  <si>
    <t xml:space="preserve">General Freight Trucking, Long-Distance, Truckload </t>
  </si>
  <si>
    <t xml:space="preserve">General Freight Trucking, Long-Distance, Less Than Truckload </t>
  </si>
  <si>
    <t>Used Household and Office Goods Moving</t>
  </si>
  <si>
    <t xml:space="preserve">Specialized Freight (except Used Goods) Trucking, Local </t>
  </si>
  <si>
    <t xml:space="preserve">Specialized Freight (except Used Goods) Trucking, Long-Distance </t>
  </si>
  <si>
    <t xml:space="preserve">Mixed Mode Transit Systems </t>
  </si>
  <si>
    <t xml:space="preserve">Commuter Rail Systems </t>
  </si>
  <si>
    <t xml:space="preserve">Bus and Other Motor Vehicle Transit Systems </t>
  </si>
  <si>
    <t xml:space="preserve">Other Urban Transit Systems </t>
  </si>
  <si>
    <t>Interurban and Rural Bus Transportation</t>
  </si>
  <si>
    <t xml:space="preserve">Taxi and Ridesharing Services </t>
  </si>
  <si>
    <t>Limousine Service</t>
  </si>
  <si>
    <t>School and Employee Bus Transportation</t>
  </si>
  <si>
    <t>Charter Bus Industry</t>
  </si>
  <si>
    <t xml:space="preserve">Special Needs Transportation </t>
  </si>
  <si>
    <t xml:space="preserve">All Other Transit and Ground Passenger Transportation </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</si>
  <si>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</si>
  <si>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</si>
  <si>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</si>
  <si>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</si>
  <si>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</si>
  <si>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</si>
  <si>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</si>
  <si>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</si>
  <si>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 xml:space="preserve">Other Airport Operations </t>
  </si>
  <si>
    <t>Other Support Activities for Air Transportation</t>
  </si>
  <si>
    <t>Support Activities for Rail Transportation</t>
  </si>
  <si>
    <t>Port and Harbor Operations</t>
  </si>
  <si>
    <t>Marine Cargo Handling</t>
  </si>
  <si>
    <t xml:space="preserve">Navigational Services to Shipping </t>
  </si>
  <si>
    <t>Other Support Activities for Water Transportation</t>
  </si>
  <si>
    <t>Motor Vehicle Towing</t>
  </si>
  <si>
    <t xml:space="preserve">Other Support Activities for Road Transportation </t>
  </si>
  <si>
    <t xml:space="preserve">Freight Transportation Arrangement </t>
  </si>
  <si>
    <t xml:space="preserve">Packing and Crating </t>
  </si>
  <si>
    <t xml:space="preserve">All Other Support Activities for Transportation </t>
  </si>
  <si>
    <t>Couriers and Express Delivery Services</t>
  </si>
  <si>
    <t>Local Messengers and Local Delivery</t>
  </si>
  <si>
    <t xml:space="preserve">General Warehousing and Storage </t>
  </si>
  <si>
    <t>Refrigerated Warehousing and Storage</t>
  </si>
  <si>
    <t>Farm Product Warehousing and Storage</t>
  </si>
  <si>
    <t>Other Warehousing and Storage</t>
  </si>
  <si>
    <t xml:space="preserve">Motion Picture and Video Production </t>
  </si>
  <si>
    <t>Motion Picture and Video Distribution</t>
  </si>
  <si>
    <t xml:space="preserve">Motion Picture Theaters (except Drive-Ins) </t>
  </si>
  <si>
    <t xml:space="preserve">Drive-In Motion Picture Theaters </t>
  </si>
  <si>
    <t xml:space="preserve">Teleproduction and Other Postproduction Services </t>
  </si>
  <si>
    <t xml:space="preserve">Other Motion Picture and Video Industries </t>
  </si>
  <si>
    <t>Music Publishers</t>
  </si>
  <si>
    <t>Sound Recording Studios</t>
  </si>
  <si>
    <t>Record Production and Distribution</t>
  </si>
  <si>
    <t>Other Sound Recording Industries</t>
  </si>
  <si>
    <t xml:space="preserve">Newspaper Publishers </t>
  </si>
  <si>
    <t xml:space="preserve">Periodical Publishers </t>
  </si>
  <si>
    <t xml:space="preserve">Book Publishers </t>
  </si>
  <si>
    <t xml:space="preserve">Directory and Mailing List Publishers </t>
  </si>
  <si>
    <t xml:space="preserve">Greeting Card Publishers </t>
  </si>
  <si>
    <t xml:space="preserve">All Other Publishers </t>
  </si>
  <si>
    <t>Software Publishers</t>
  </si>
  <si>
    <t xml:space="preserve">Radio Broadcasting Stations </t>
  </si>
  <si>
    <t xml:space="preserve">Television Broadcasting Stations </t>
  </si>
  <si>
    <t>Media Streaming Distribution Services, Social Networks, and Other Media Networks and Content Providers</t>
  </si>
  <si>
    <t xml:space="preserve">Wired Telecommunications Carriers </t>
  </si>
  <si>
    <t>Wireless Telecommunications Carriers (except Satellite)</t>
  </si>
  <si>
    <t>Telecommunications Resellers</t>
  </si>
  <si>
    <t>Agents for Wireless Telecommunications Services</t>
  </si>
  <si>
    <t>Satellite Telecommunications</t>
  </si>
  <si>
    <t xml:space="preserve">All Other Telecommunications </t>
  </si>
  <si>
    <t>Computing Infrastructure Providers, Data Processing, Web Hosting, and Related Services</t>
  </si>
  <si>
    <t xml:space="preserve">Libraries and Archives </t>
  </si>
  <si>
    <t>Web Search Portals and All Other Information Services</t>
  </si>
  <si>
    <t xml:space="preserve">Commercial Banking </t>
  </si>
  <si>
    <t xml:space="preserve">Credit Unions </t>
  </si>
  <si>
    <t xml:space="preserve">Savings Institutions and Other Depository Credit Intermediation </t>
  </si>
  <si>
    <t xml:space="preserve">Credit Card Issuing </t>
  </si>
  <si>
    <t xml:space="preserve">Sales Financing </t>
  </si>
  <si>
    <t xml:space="preserve">Consumer Lending </t>
  </si>
  <si>
    <t xml:space="preserve">Real Estate Credit </t>
  </si>
  <si>
    <t xml:space="preserve">International, Secondary Market, and All Other Nondepository Credit Intermediation </t>
  </si>
  <si>
    <t xml:space="preserve">Mortgage and Nonmortgage Loan Brokers </t>
  </si>
  <si>
    <t xml:space="preserve">Financial Transactions Processing, Reserve, and Clearinghouse Activities </t>
  </si>
  <si>
    <t xml:space="preserve">Other Activities Related to Credit Intermediation </t>
  </si>
  <si>
    <t xml:space="preserve">Investment Banking and Securities Intermediation </t>
  </si>
  <si>
    <t xml:space="preserve">Commodity Contracts Intermediation </t>
  </si>
  <si>
    <t>Securities and Commodity Exchanges</t>
  </si>
  <si>
    <t xml:space="preserve">Miscellaneous Intermediation </t>
  </si>
  <si>
    <t xml:space="preserve">Portfolio Management and Investment Advice </t>
  </si>
  <si>
    <t xml:space="preserve">Trust, Fiduciary, and Custody Activities </t>
  </si>
  <si>
    <t xml:space="preserve">Miscellaneous Financial Investment Activities </t>
  </si>
  <si>
    <t xml:space="preserve">Direct Life Insurance Carriers </t>
  </si>
  <si>
    <t xml:space="preserve">Direct Health and Medical Insurance Carriers </t>
  </si>
  <si>
    <t xml:space="preserve">Direct Property and Casualty Insurance Carriers </t>
  </si>
  <si>
    <t xml:space="preserve">Direct Title Insurance Carriers </t>
  </si>
  <si>
    <t xml:space="preserve">Other Direct Insurance (except Life, Health, and Medical) Carriers </t>
  </si>
  <si>
    <t xml:space="preserve">Reinsurance Carriers </t>
  </si>
  <si>
    <t xml:space="preserve">Insurance Agencies and Brokerages </t>
  </si>
  <si>
    <t xml:space="preserve">Claims Adjusting </t>
  </si>
  <si>
    <t xml:space="preserve">Pharmacy Benefit Management and Other Third Party Administration of Insurance and Pension Funds </t>
  </si>
  <si>
    <t xml:space="preserve">All Other Insurance Related Activities </t>
  </si>
  <si>
    <t xml:space="preserve">Pension Funds </t>
  </si>
  <si>
    <t xml:space="preserve">Health and Welfare Funds </t>
  </si>
  <si>
    <t xml:space="preserve">Other Insurance Funds </t>
  </si>
  <si>
    <t xml:space="preserve">Open-End Investment Funds </t>
  </si>
  <si>
    <t xml:space="preserve">Trusts, Estates, and Agency Accounts </t>
  </si>
  <si>
    <t xml:space="preserve">Other Financial Vehicles </t>
  </si>
  <si>
    <t xml:space="preserve">Lessors of Residential Buildings and Dwellings </t>
  </si>
  <si>
    <t xml:space="preserve">Lessors of Nonresidential Buildings (except Miniwarehouses) </t>
  </si>
  <si>
    <t xml:space="preserve">Lessors of Miniwarehouses and Self-Storage Units </t>
  </si>
  <si>
    <t xml:space="preserve">Lessors of Other Real Estate Property </t>
  </si>
  <si>
    <t>Offices of Real Estate Agents and Brokers</t>
  </si>
  <si>
    <t xml:space="preserve">Residential Property Managers </t>
  </si>
  <si>
    <t xml:space="preserve">Nonresidential Property Managers </t>
  </si>
  <si>
    <t xml:space="preserve">Offices of Real Estate Appraisers </t>
  </si>
  <si>
    <t xml:space="preserve">Other Activities Related to Real Estate </t>
  </si>
  <si>
    <t xml:space="preserve">Passenger Car Rental </t>
  </si>
  <si>
    <t xml:space="preserve">Passenger Car Leasing </t>
  </si>
  <si>
    <t xml:space="preserve">Truck, Utility Trailer, and RV (Recreational Vehicle) Rental and Leasing </t>
  </si>
  <si>
    <t>Consumer Electronics and Appliances Rental</t>
  </si>
  <si>
    <t>Formal Wear and Costume Rental</t>
  </si>
  <si>
    <t>Video Tape and Disc Rental</t>
  </si>
  <si>
    <t xml:space="preserve">Home Health Equipment Rental </t>
  </si>
  <si>
    <t xml:space="preserve">Recreational Goods Rental </t>
  </si>
  <si>
    <t xml:space="preserve">All Other Consumer Goods Rental </t>
  </si>
  <si>
    <t>General Rental Centers</t>
  </si>
  <si>
    <t xml:space="preserve">Commercial Air, Rail, and Water Transportation Equipment Rental and Leasing </t>
  </si>
  <si>
    <t xml:space="preserve">Construction, Mining, and Forestry Machinery and Equipment Rental and Leasing </t>
  </si>
  <si>
    <t>Office Machinery and Equipment Rental and Leasing</t>
  </si>
  <si>
    <t xml:space="preserve">Other Commercial and Industrial Machinery and Equipment Rental and Leasing </t>
  </si>
  <si>
    <t>Offices of Lawyers</t>
  </si>
  <si>
    <t>Offices of Notaries</t>
  </si>
  <si>
    <t xml:space="preserve">Title Abstract and Settlement Offices </t>
  </si>
  <si>
    <t xml:space="preserve">All Other Legal Services </t>
  </si>
  <si>
    <t xml:space="preserve">Offices of Certified Public Accountants </t>
  </si>
  <si>
    <t xml:space="preserve">Tax Preparation Services </t>
  </si>
  <si>
    <t xml:space="preserve">Payroll Services </t>
  </si>
  <si>
    <t xml:space="preserve">Other Accounting Services </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</si>
  <si>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</si>
  <si>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</si>
  <si>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</si>
  <si>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</si>
  <si>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</si>
  <si>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</si>
  <si>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</si>
  <si>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 and Services</t>
  </si>
  <si>
    <t>Interior Design Services</t>
  </si>
  <si>
    <t>Industrial Design Services</t>
  </si>
  <si>
    <t>Graphic Design Services</t>
  </si>
  <si>
    <t>Other Specialized Design Services</t>
  </si>
  <si>
    <t xml:space="preserve">Custom Computer Programming Services </t>
  </si>
  <si>
    <t xml:space="preserve">Computer Systems Design Services </t>
  </si>
  <si>
    <t xml:space="preserve">Computer Facilities Management Services </t>
  </si>
  <si>
    <t>Other Computer Related Services</t>
  </si>
  <si>
    <t xml:space="preserve">Administrative Management and General Management Consulting Services </t>
  </si>
  <si>
    <t xml:space="preserve">Human Resources Consulting Services </t>
  </si>
  <si>
    <t xml:space="preserve">Marketing Consulting Services </t>
  </si>
  <si>
    <t xml:space="preserve">Process, Physical Distribution, and Logistics Consulting Services </t>
  </si>
  <si>
    <t xml:space="preserve">Other Management Consulting Services </t>
  </si>
  <si>
    <t>Environmental Consulting Services</t>
  </si>
  <si>
    <t>Other Scientific and Technical Consulting Services</t>
  </si>
  <si>
    <t xml:space="preserve">Research and Development in Nanotechnology </t>
  </si>
  <si>
    <t>Research and Development in Biotechnology (except Nanobiotechnology)</t>
  </si>
  <si>
    <t xml:space="preserve">Research and Development in the Physical, Engineering, and Life Sciences (except Nanotechnology and Biotechnology) </t>
  </si>
  <si>
    <t xml:space="preserve">Research and Development in the Social Sciences and Humanities </t>
  </si>
  <si>
    <t>Advertising Agencies</t>
  </si>
  <si>
    <t>Public Relations Agencies</t>
  </si>
  <si>
    <t>Media Buying Agencies</t>
  </si>
  <si>
    <t>Media Representatives</t>
  </si>
  <si>
    <t>Indoor and Outdoor Display Advertising</t>
  </si>
  <si>
    <t>Direct Mail Advertising</t>
  </si>
  <si>
    <t>Advertising Material Distribution Services</t>
  </si>
  <si>
    <t xml:space="preserve">Other Services Related to Advertising </t>
  </si>
  <si>
    <t>Marketing Research and Public Opinion Polling</t>
  </si>
  <si>
    <t xml:space="preserve">Photography Studios, Portrait </t>
  </si>
  <si>
    <t xml:space="preserve">Commercial Photography </t>
  </si>
  <si>
    <t>Translation and Interpretation Services</t>
  </si>
  <si>
    <t xml:space="preserve">Veterinary Services </t>
  </si>
  <si>
    <t>All Other Professional, Scientific, and Technical Services</t>
  </si>
  <si>
    <t xml:space="preserve">Offices of Bank Holding Companies </t>
  </si>
  <si>
    <t xml:space="preserve">Offices of Other Holding Companies </t>
  </si>
  <si>
    <t xml:space="preserve">Corporate, Subsidiary, and Regional Managing Offices </t>
  </si>
  <si>
    <t>Office Administrative Services</t>
  </si>
  <si>
    <t>Facilities Support Services</t>
  </si>
  <si>
    <t xml:space="preserve">Employment Placement Agencies </t>
  </si>
  <si>
    <r>
      <t>Executive Search Services</t>
    </r>
    <r>
      <rPr>
        <sz val="10"/>
        <color indexed="8"/>
        <rFont val="Arial"/>
        <family val="2"/>
      </rPr>
      <t xml:space="preserve"> </t>
    </r>
  </si>
  <si>
    <t>Temporary Help Services</t>
  </si>
  <si>
    <t>Professional Employer Organizations</t>
  </si>
  <si>
    <t>Document Preparation Services</t>
  </si>
  <si>
    <r>
      <t>Telephone Answering Services</t>
    </r>
    <r>
      <rPr>
        <sz val="10"/>
        <color indexed="8"/>
        <rFont val="Arial"/>
        <family val="2"/>
      </rPr>
      <t xml:space="preserve"> </t>
    </r>
  </si>
  <si>
    <t xml:space="preserve">Telemarketing Bureaus and Other Contact Centers </t>
  </si>
  <si>
    <t xml:space="preserve">Private Mail Centers </t>
  </si>
  <si>
    <t xml:space="preserve">Other Business Service Centers (including Copy Shops) </t>
  </si>
  <si>
    <t>Collection Agencies</t>
  </si>
  <si>
    <t>Credit Bureaus</t>
  </si>
  <si>
    <t xml:space="preserve">Repossession Services </t>
  </si>
  <si>
    <t xml:space="preserve">Court Reporting and Stenotype Services </t>
  </si>
  <si>
    <t xml:space="preserve">All Other Business Support Services </t>
  </si>
  <si>
    <t>Travel Agencies</t>
  </si>
  <si>
    <t>Tour Operators</t>
  </si>
  <si>
    <t xml:space="preserve">Convention and Visitors Bureaus </t>
  </si>
  <si>
    <t xml:space="preserve">All Other Travel Arrangement and Reservation Services </t>
  </si>
  <si>
    <t xml:space="preserve">Investigation and Personal Background Check Services </t>
  </si>
  <si>
    <t xml:space="preserve">Security Guards and Patrol Services </t>
  </si>
  <si>
    <t xml:space="preserve">Armored Car Services </t>
  </si>
  <si>
    <t xml:space="preserve">Security Systems Services (except Locksmiths) </t>
  </si>
  <si>
    <t xml:space="preserve">Locksmiths </t>
  </si>
  <si>
    <t>Exterminating and Pest Control Services</t>
  </si>
  <si>
    <t xml:space="preserve">Janitorial Services </t>
  </si>
  <si>
    <t>Landscaping Services</t>
  </si>
  <si>
    <t>Carpet and Upholstery Cleaning Services</t>
  </si>
  <si>
    <t xml:space="preserve">Other Services to Buildings and Dwellings </t>
  </si>
  <si>
    <t>Packaging and Labeling Services</t>
  </si>
  <si>
    <t>Convention and Trade Show Organizers</t>
  </si>
  <si>
    <t>All Other Support Services</t>
  </si>
  <si>
    <t xml:space="preserve">Solid Waste Collection </t>
  </si>
  <si>
    <t xml:space="preserve">Hazardous Waste Collection </t>
  </si>
  <si>
    <t xml:space="preserve">Other Waste Collection </t>
  </si>
  <si>
    <t xml:space="preserve">Hazardous Waste Treatment and Disposal </t>
  </si>
  <si>
    <t xml:space="preserve">Solid Waste Landfill </t>
  </si>
  <si>
    <t xml:space="preserve">Solid Waste Combustors and Incinerators </t>
  </si>
  <si>
    <t xml:space="preserve">Other Nonhazardous Waste Treatment and Disposal </t>
  </si>
  <si>
    <t xml:space="preserve">Remediation Services </t>
  </si>
  <si>
    <t xml:space="preserve">Materials Recovery Facilities </t>
  </si>
  <si>
    <t xml:space="preserve">Septic Tank and Related Services </t>
  </si>
  <si>
    <t xml:space="preserve">All Other Miscellaneous Waste Management Services </t>
  </si>
  <si>
    <t xml:space="preserve">Elementary and Secondary Schools </t>
  </si>
  <si>
    <t xml:space="preserve">Junior Colleges </t>
  </si>
  <si>
    <t xml:space="preserve">Colleges, Universities, and Professional Schools </t>
  </si>
  <si>
    <t xml:space="preserve">Business and Secretarial Schools </t>
  </si>
  <si>
    <t xml:space="preserve">Computer Training </t>
  </si>
  <si>
    <t xml:space="preserve">Professional and Management Development Training </t>
  </si>
  <si>
    <t xml:space="preserve">Cosmetology and Barber Schools </t>
  </si>
  <si>
    <t xml:space="preserve">Flight Training </t>
  </si>
  <si>
    <t xml:space="preserve">Apprenticeship Training </t>
  </si>
  <si>
    <t xml:space="preserve">Other Technical and Trade Schools </t>
  </si>
  <si>
    <t xml:space="preserve">Fine Arts Schools </t>
  </si>
  <si>
    <t xml:space="preserve">Sports and Recreation Instruction </t>
  </si>
  <si>
    <t xml:space="preserve">Language Schools </t>
  </si>
  <si>
    <t xml:space="preserve">Exam Preparation and Tutoring </t>
  </si>
  <si>
    <t xml:space="preserve">Automobile Driving Schools </t>
  </si>
  <si>
    <t xml:space="preserve">All Other Miscellaneous Schools and Instruction </t>
  </si>
  <si>
    <t>Educational Support Services</t>
  </si>
  <si>
    <t xml:space="preserve">Offices of Physicians (except Mental Health Specialists) </t>
  </si>
  <si>
    <t xml:space="preserve">Offices of Physicians, Mental Health Specialists </t>
  </si>
  <si>
    <t xml:space="preserve">Offices of Dentists </t>
  </si>
  <si>
    <t xml:space="preserve">Offices of Chiropractors </t>
  </si>
  <si>
    <t>Offices of Optometrists</t>
  </si>
  <si>
    <t xml:space="preserve">Offices of Mental Health Practitioners (except Physicians) </t>
  </si>
  <si>
    <t xml:space="preserve">Offices of Physical, Occupational and Speech Therapists, and Audiologists </t>
  </si>
  <si>
    <t xml:space="preserve">Offices of Podiatrists </t>
  </si>
  <si>
    <t xml:space="preserve">Offices of All Other Miscellaneous Health Practitioners </t>
  </si>
  <si>
    <t xml:space="preserve">Family Planning Centers </t>
  </si>
  <si>
    <t xml:space="preserve">Outpatient Mental Health and Substance Abuse Centers </t>
  </si>
  <si>
    <t xml:space="preserve">HMO Medical Centers </t>
  </si>
  <si>
    <t xml:space="preserve">Kidney Dialysis Centers </t>
  </si>
  <si>
    <t xml:space="preserve">Freestanding Ambulatory Surgical and Emergency Centers </t>
  </si>
  <si>
    <t xml:space="preserve">All Other Outpatient Care Centers </t>
  </si>
  <si>
    <t xml:space="preserve">Medical Laboratories </t>
  </si>
  <si>
    <t xml:space="preserve">Diagnostic Imaging Centers </t>
  </si>
  <si>
    <t>Home Health Care Services</t>
  </si>
  <si>
    <t xml:space="preserve">Ambulance Services </t>
  </si>
  <si>
    <t xml:space="preserve">Blood and Organ Banks </t>
  </si>
  <si>
    <t xml:space="preserve">All Other Miscellaneous Ambulatory Health Care Services </t>
  </si>
  <si>
    <t xml:space="preserve">General Medical and Surgical Hospitals </t>
  </si>
  <si>
    <t xml:space="preserve">Psychiatric and Substance Abuse Hospitals </t>
  </si>
  <si>
    <t xml:space="preserve">Specialty (except Psychiatric and Substance Abuse) Hospitals </t>
  </si>
  <si>
    <t xml:space="preserve">Nursing Care Facilities (Skilled Nursing Facilities) </t>
  </si>
  <si>
    <t xml:space="preserve">Residential Intellectual and Developmental Disability Facilities </t>
  </si>
  <si>
    <t xml:space="preserve">Residential Mental Health and Substance Abuse Facilities </t>
  </si>
  <si>
    <t xml:space="preserve">Continuing Care Retirement Communities </t>
  </si>
  <si>
    <t xml:space="preserve">Assisted Living Facilities for the Elderly </t>
  </si>
  <si>
    <t xml:space="preserve">Other Residential Care Facilities </t>
  </si>
  <si>
    <t xml:space="preserve">Child and Youth Services </t>
  </si>
  <si>
    <t xml:space="preserve">Services for the Elderly and Persons with Disabilities </t>
  </si>
  <si>
    <t xml:space="preserve">Other Individual and Family Services </t>
  </si>
  <si>
    <t xml:space="preserve">Community Food Services </t>
  </si>
  <si>
    <t xml:space="preserve">Temporary Shelters </t>
  </si>
  <si>
    <t xml:space="preserve">Other Community Housing Services </t>
  </si>
  <si>
    <t xml:space="preserve">Emergency and Other Relief Services </t>
  </si>
  <si>
    <t xml:space="preserve">Vocational Rehabilitation Services </t>
  </si>
  <si>
    <t xml:space="preserve">Child Care Services </t>
  </si>
  <si>
    <t xml:space="preserve">Theater Companies and Dinner Theaters </t>
  </si>
  <si>
    <t xml:space="preserve">Dance Companies </t>
  </si>
  <si>
    <t xml:space="preserve">Musical Groups and Artists </t>
  </si>
  <si>
    <t xml:space="preserve">Other Performing Arts Companies </t>
  </si>
  <si>
    <t xml:space="preserve">Sports Teams and Clubs </t>
  </si>
  <si>
    <t xml:space="preserve">Racetracks </t>
  </si>
  <si>
    <t xml:space="preserve">Other Spectator Sports </t>
  </si>
  <si>
    <t xml:space="preserve">Promoters of Performing Arts, Sports, and Similar Events with Facilities </t>
  </si>
  <si>
    <t xml:space="preserve">Promoters of Performing Arts, Sports, and Similar Events without Facilities </t>
  </si>
  <si>
    <t>Agents and Managers for Artists, Athletes, Entertainers, and Other Public Figures</t>
  </si>
  <si>
    <t xml:space="preserve">Independent Artists, Writers, and Performers </t>
  </si>
  <si>
    <t xml:space="preserve">Museums </t>
  </si>
  <si>
    <t>Historical Sites</t>
  </si>
  <si>
    <t xml:space="preserve">Zoos and Botanical Gardens </t>
  </si>
  <si>
    <t>Nature Parks and Other Similar Institutions</t>
  </si>
  <si>
    <t xml:space="preserve">Amusement and Theme Parks </t>
  </si>
  <si>
    <t>Amusement Arcades</t>
  </si>
  <si>
    <t>Casinos (except Casino Hotels)</t>
  </si>
  <si>
    <t xml:space="preserve">Other Gambling Industries </t>
  </si>
  <si>
    <t>Golf Courses and Country Clubs</t>
  </si>
  <si>
    <t>Skiing Facilities</t>
  </si>
  <si>
    <t>Marinas</t>
  </si>
  <si>
    <t xml:space="preserve">Fitness and Recreational Sports Centers </t>
  </si>
  <si>
    <t>Bowling Centers</t>
  </si>
  <si>
    <t xml:space="preserve">All Other Amusement and Recreation Industries </t>
  </si>
  <si>
    <t xml:space="preserve">Hotels (except Casino Hotels) and Motels </t>
  </si>
  <si>
    <t>Casino Hotels</t>
  </si>
  <si>
    <t xml:space="preserve">Bed-and-Breakfast Inns </t>
  </si>
  <si>
    <t xml:space="preserve">All Other Traveler Accommodation </t>
  </si>
  <si>
    <t xml:space="preserve">RV (Recreational Vehicle) Parks and Campgrounds </t>
  </si>
  <si>
    <t xml:space="preserve">Recreational and Vacation Camps (except Campgrounds) </t>
  </si>
  <si>
    <t xml:space="preserve">Rooming and Boarding Houses, Dormitories, and Workers' Camps </t>
  </si>
  <si>
    <t>Food Service Contractors</t>
  </si>
  <si>
    <t>Caterers</t>
  </si>
  <si>
    <t>Mobile Food Services</t>
  </si>
  <si>
    <t xml:space="preserve">Drinking Places (Alcoholic Beverages) </t>
  </si>
  <si>
    <t xml:space="preserve">Full-Service Restaurants </t>
  </si>
  <si>
    <t xml:space="preserve">Limited-Service Restaurants </t>
  </si>
  <si>
    <t xml:space="preserve">Cafeterias, Grill Buffets, and Buffets </t>
  </si>
  <si>
    <t xml:space="preserve">Snack and Nonalcoholic Beverage Bars </t>
  </si>
  <si>
    <t xml:space="preserve">General Automotive Repair </t>
  </si>
  <si>
    <t xml:space="preserve">Specialized Automotive Repair </t>
  </si>
  <si>
    <t xml:space="preserve">Automotive Body, Paint, and Interior Repair and Maintenance </t>
  </si>
  <si>
    <t xml:space="preserve">Automotive Glass Replacement Shops </t>
  </si>
  <si>
    <t xml:space="preserve">Automotive Oil Change and Lubrication Shops </t>
  </si>
  <si>
    <t xml:space="preserve">Car Washes </t>
  </si>
  <si>
    <t xml:space="preserve">All Other Automotive Repair and Maintenance </t>
  </si>
  <si>
    <t xml:space="preserve">Electronic and Precision Equipment Repair and Maintenance </t>
  </si>
  <si>
    <t xml:space="preserve">Commercial and Industrial Machinery and Equipment (except Automotive and Electronic) Repair and Maintenance </t>
  </si>
  <si>
    <t xml:space="preserve">Home and Garden Equipment Repair and Maintenance </t>
  </si>
  <si>
    <t xml:space="preserve">Appliance Repair and Maintenance </t>
  </si>
  <si>
    <t>Reupholstery and Furniture Repair</t>
  </si>
  <si>
    <t>Footwear and Leather Goods Repair</t>
  </si>
  <si>
    <t xml:space="preserve">Other Personal and Household Goods Repair and Maintenance </t>
  </si>
  <si>
    <t xml:space="preserve">Barber Shops </t>
  </si>
  <si>
    <t xml:space="preserve">Beauty Salons </t>
  </si>
  <si>
    <t xml:space="preserve">Nail Salons </t>
  </si>
  <si>
    <t xml:space="preserve">Diet and Weight Reducing Centers </t>
  </si>
  <si>
    <t xml:space="preserve">Other Personal Care Services </t>
  </si>
  <si>
    <t xml:space="preserve">Funeral Homes and Funeral Services </t>
  </si>
  <si>
    <t xml:space="preserve">Cemeteries and Crematories </t>
  </si>
  <si>
    <t xml:space="preserve">Coin-Operated Laundries and Drycleaners </t>
  </si>
  <si>
    <t xml:space="preserve">Drycleaning and Laundry Services (except Coin-Operated) </t>
  </si>
  <si>
    <t xml:space="preserve">Linen Supply </t>
  </si>
  <si>
    <t xml:space="preserve">Industrial Launderers </t>
  </si>
  <si>
    <t xml:space="preserve">Pet Care (except Veterinary) Services </t>
  </si>
  <si>
    <t xml:space="preserve">Photofinishing Laboratories (except One-Hour) </t>
  </si>
  <si>
    <t xml:space="preserve">One-Hour Photofinishing </t>
  </si>
  <si>
    <t xml:space="preserve">Parking Lots and Garages </t>
  </si>
  <si>
    <t xml:space="preserve">All Other Personal Services </t>
  </si>
  <si>
    <t xml:space="preserve">Religious Organizations </t>
  </si>
  <si>
    <t xml:space="preserve">Grantmaking Foundations </t>
  </si>
  <si>
    <t xml:space="preserve">Voluntary Health Organizations </t>
  </si>
  <si>
    <t xml:space="preserve">Other Grantmaking and Giving Services </t>
  </si>
  <si>
    <t xml:space="preserve">Human Rights Organizations </t>
  </si>
  <si>
    <t xml:space="preserve">Environment, Conservation and Wildlife Organizations </t>
  </si>
  <si>
    <t xml:space="preserve">Other Social Advocacy Organizations </t>
  </si>
  <si>
    <t xml:space="preserve">Civic and Social Organizations </t>
  </si>
  <si>
    <t xml:space="preserve">Business Associations </t>
  </si>
  <si>
    <t xml:space="preserve">Professional Organizations </t>
  </si>
  <si>
    <t xml:space="preserve">Labor Unions and Similar Labor Organizations </t>
  </si>
  <si>
    <t xml:space="preserve">Political Organizations </t>
  </si>
  <si>
    <t xml:space="preserve">Other Similar Organizations (except Business, Professional, Labor, and Political Organizations) </t>
  </si>
  <si>
    <t xml:space="preserve">Executive Offices </t>
  </si>
  <si>
    <t xml:space="preserve">Legislative Bodies </t>
  </si>
  <si>
    <t xml:space="preserve">Public Finance Activities </t>
  </si>
  <si>
    <t xml:space="preserve">Executive and Legislative Offices, Combined </t>
  </si>
  <si>
    <t xml:space="preserve">American Indian and Alaska Native Tribal Governments </t>
  </si>
  <si>
    <t xml:space="preserve">Other General Government Support </t>
  </si>
  <si>
    <t xml:space="preserve">Courts </t>
  </si>
  <si>
    <t xml:space="preserve">Police Protection </t>
  </si>
  <si>
    <t xml:space="preserve">Legal Counsel and Prosecution </t>
  </si>
  <si>
    <t xml:space="preserve">Correctional Institutions </t>
  </si>
  <si>
    <t xml:space="preserve">Parole Offices and Probation Offices </t>
  </si>
  <si>
    <t xml:space="preserve">Fire Protection </t>
  </si>
  <si>
    <t xml:space="preserve">Other Justice, Public Order, and Safety Activities </t>
  </si>
  <si>
    <t xml:space="preserve">Administration of Education Programs </t>
  </si>
  <si>
    <t xml:space="preserve">Administration of Public Health Programs </t>
  </si>
  <si>
    <t xml:space="preserve">Administration of Human Resource Programs (except Education, Public Health, and Veterans' Affairs Programs) </t>
  </si>
  <si>
    <t xml:space="preserve">Administration of Veterans' Affairs </t>
  </si>
  <si>
    <t xml:space="preserve">Administration of Air and Water Resource and Solid Waste Management Programs </t>
  </si>
  <si>
    <t xml:space="preserve">Administration of Conservation Programs </t>
  </si>
  <si>
    <t xml:space="preserve">Administration of Housing Programs </t>
  </si>
  <si>
    <t xml:space="preserve">Administration of Urban Planning and Community and Rural Development </t>
  </si>
  <si>
    <t xml:space="preserve">Administration of General Economic Programs </t>
  </si>
  <si>
    <t xml:space="preserve">Regulation and Administration of Transportation Programs </t>
  </si>
  <si>
    <t xml:space="preserve">Regulation and Administration of Communications, Electric, Gas, and Other Utilities </t>
  </si>
  <si>
    <t xml:space="preserve">Regulation of Agricultural Marketing and Commodities </t>
  </si>
  <si>
    <t xml:space="preserve">Regulation, Licensing, and Inspection of Miscellaneous Commercial Sectors </t>
  </si>
  <si>
    <t xml:space="preserve">National Security </t>
  </si>
  <si>
    <t xml:space="preserve">International Affairs </t>
  </si>
  <si>
    <t>For calendar year quarter  beginning</t>
  </si>
  <si>
    <t>Name of Licensee:</t>
  </si>
  <si>
    <t>License Number</t>
  </si>
  <si>
    <t>ABC SBIC, L.P.</t>
  </si>
  <si>
    <t>Voluntary Key Person Demographic Data</t>
  </si>
  <si>
    <t>*Reinvestor SBICs enter information on portfolio investments in underlying funds.</t>
  </si>
  <si>
    <t xml:space="preserve">Search </t>
  </si>
  <si>
    <t>Ownership* - "X" all that apply
*Ownership defined as owning &gt;50% of the equity in the business or possessing voting control.</t>
  </si>
  <si>
    <t>Founders - "X" all that apply</t>
  </si>
  <si>
    <t>CEO or Equivalent - "X" all that apply</t>
  </si>
  <si>
    <t>Industry</t>
  </si>
  <si>
    <t>Location</t>
  </si>
  <si>
    <t>Contact</t>
  </si>
  <si>
    <t>Other Stats</t>
  </si>
  <si>
    <t>Ethnicity</t>
  </si>
  <si>
    <t>Race</t>
  </si>
  <si>
    <t>Portfolio Company* / 
Small Business Name</t>
  </si>
  <si>
    <t>Employer ID</t>
  </si>
  <si>
    <t>NAICS Code:  Industry</t>
  </si>
  <si>
    <r>
      <t>Critical Technology
(</t>
    </r>
    <r>
      <rPr>
        <i/>
        <sz val="9"/>
        <color theme="1"/>
        <rFont val="Verdana"/>
        <family val="2"/>
      </rPr>
      <t>if applicable)</t>
    </r>
  </si>
  <si>
    <t>Street Address</t>
  </si>
  <si>
    <t>City</t>
  </si>
  <si>
    <t>County</t>
  </si>
  <si>
    <t>Zip Code</t>
  </si>
  <si>
    <t>Primary Contact First Name</t>
  </si>
  <si>
    <t>Primary Contact Last Name</t>
  </si>
  <si>
    <t>Primary Contact Email Address</t>
  </si>
  <si>
    <t>Form of Business</t>
  </si>
  <si>
    <t>Smaller Enterprise?</t>
  </si>
  <si>
    <t>Date Business Established (mm/dd/yyyy)</t>
  </si>
  <si>
    <t>Technology Developed with SBIR/STTR Funding?</t>
  </si>
  <si>
    <t>SBIR/STTR Award Name</t>
  </si>
  <si>
    <t>Website</t>
  </si>
  <si>
    <t>Outside Entity</t>
  </si>
  <si>
    <t>Prefer Not to Disclose</t>
  </si>
  <si>
    <t>Non-Hispanic or Latino</t>
  </si>
  <si>
    <t>Hispanic or Latino</t>
  </si>
  <si>
    <t>American Indian or Alaska Native</t>
  </si>
  <si>
    <t>Black or African American</t>
  </si>
  <si>
    <t>Native Hawaiian or Other Pacific Islander</t>
  </si>
  <si>
    <t>Veteran</t>
  </si>
  <si>
    <t>Persons with Disabilities</t>
  </si>
  <si>
    <t>Portfolio Company Name</t>
  </si>
  <si>
    <t>Column1</t>
  </si>
  <si>
    <t>Primary Contact Fist Name</t>
  </si>
  <si>
    <t>Date Business Established (dd/mm/yyyy)</t>
  </si>
  <si>
    <t>PC Website</t>
  </si>
  <si>
    <t>Own_Entity</t>
  </si>
  <si>
    <t>Own_Gender_Male</t>
  </si>
  <si>
    <t>Own_Gender_Female</t>
  </si>
  <si>
    <t>Own_Gender_X</t>
  </si>
  <si>
    <t>Own_Gender_PND</t>
  </si>
  <si>
    <t>Own_Ethnic_NonHisp</t>
  </si>
  <si>
    <t>Own_Ethnic_Hisp</t>
  </si>
  <si>
    <t>Own_Ethnic_PND</t>
  </si>
  <si>
    <t>Own_Race_AmericanIndian</t>
  </si>
  <si>
    <t>Own_Race_Asian</t>
  </si>
  <si>
    <t>Own_Race_Black</t>
  </si>
  <si>
    <t>Own_Race_PacificIslander</t>
  </si>
  <si>
    <t>Own_Race_White</t>
  </si>
  <si>
    <t>Own_Race_PND</t>
  </si>
  <si>
    <t>Own_Veteran</t>
  </si>
  <si>
    <t>Own_Disabilities</t>
  </si>
  <si>
    <t>Founder_Gender_Male</t>
  </si>
  <si>
    <t>Founder_Gender_Female</t>
  </si>
  <si>
    <t>Founder_Gender_X</t>
  </si>
  <si>
    <t>Founder_Gender_PND</t>
  </si>
  <si>
    <t>Founder_Ethnic_No</t>
  </si>
  <si>
    <t>Founder_Ethnic_Yes</t>
  </si>
  <si>
    <t>Founder_Ethnic_PND</t>
  </si>
  <si>
    <t>Founder_Race_AmericanIndian</t>
  </si>
  <si>
    <t>Founder_Race_Asian</t>
  </si>
  <si>
    <t>Founder_Race_Black</t>
  </si>
  <si>
    <t>Founder_Race_Pacific</t>
  </si>
  <si>
    <t>Founder_Race_White</t>
  </si>
  <si>
    <t>Founder_Race_PND</t>
  </si>
  <si>
    <t>Founder_Veteran</t>
  </si>
  <si>
    <t>Founder_Disability</t>
  </si>
  <si>
    <t>CEO_Gender_Male</t>
  </si>
  <si>
    <t>CEO_Gender_Female</t>
  </si>
  <si>
    <t>CEO_Gender_X</t>
  </si>
  <si>
    <t>CEO_Gender_PND</t>
  </si>
  <si>
    <t>CEO_Ethnic_No</t>
  </si>
  <si>
    <t>CEO_Ethnic_Yes</t>
  </si>
  <si>
    <t>CEO_Ethnic_PND</t>
  </si>
  <si>
    <t>CEO_Race_AmericanIndian</t>
  </si>
  <si>
    <t>CEO_Race_Asian</t>
  </si>
  <si>
    <t>CEO_Race_Black</t>
  </si>
  <si>
    <t>CEO_Race_Pacific</t>
  </si>
  <si>
    <t>CEO_Race_White</t>
  </si>
  <si>
    <t>CEO_Race_PND</t>
  </si>
  <si>
    <t>CEO_Veteran</t>
  </si>
  <si>
    <t>CEO_Disability</t>
  </si>
  <si>
    <t>Portfolio Company / 
Small Business Name</t>
  </si>
  <si>
    <t>Stage of Company</t>
  </si>
  <si>
    <t xml:space="preserve"> Pre-Money Valuation (Enterprise Value)</t>
  </si>
  <si>
    <t>Prior Fiscal Year End Date</t>
  </si>
  <si>
    <t>Gross Revenue for Prior Fiscal Year</t>
  </si>
  <si>
    <t>After-Tax Profit/(Loss) For Prior Fiscal Year</t>
  </si>
  <si>
    <t>Federal Taxes for Prior Fiscal Year</t>
  </si>
  <si>
    <t>State Taxes for Prior Fiscal Year</t>
  </si>
  <si>
    <t>Net Worth at End of Prior Fiscal Year</t>
  </si>
  <si>
    <t>Number of Employees at Financing Date</t>
  </si>
  <si>
    <t>Number of Employees with Equity Ownership at Financing Date</t>
  </si>
  <si>
    <t>*based on $ amount</t>
  </si>
  <si>
    <t>Financing Instruments and Applicable Amounts (for participations, include Licensee's portion only):</t>
  </si>
  <si>
    <t>Interest Rate (%)</t>
  </si>
  <si>
    <t>Purpose of Financing (Should total 100%)</t>
  </si>
  <si>
    <t>Qualifying Investment</t>
  </si>
  <si>
    <t>Passive Business Information</t>
  </si>
  <si>
    <t>Date of Financing</t>
  </si>
  <si>
    <t>Date of Disbursement</t>
  </si>
  <si>
    <t>1st Financing of the Company by Licensee?
(✓ = yes)</t>
  </si>
  <si>
    <r>
      <t>Licensee Led Investment?
(</t>
    </r>
    <r>
      <rPr>
        <sz val="9"/>
        <rFont val="Source Sans Pro"/>
        <family val="2"/>
      </rPr>
      <t>✓</t>
    </r>
    <r>
      <rPr>
        <sz val="6.75"/>
        <rFont val="Verdana"/>
        <family val="2"/>
      </rPr>
      <t xml:space="preserve"> = yes)</t>
    </r>
  </si>
  <si>
    <t>Primary Investment Type*</t>
  </si>
  <si>
    <t>Secondary Investment Type*
(if applicable)</t>
  </si>
  <si>
    <t>Loan $</t>
  </si>
  <si>
    <t>Debt $</t>
  </si>
  <si>
    <t>Equity $</t>
  </si>
  <si>
    <t>Total Licensee Financing $</t>
  </si>
  <si>
    <t>Total Size of Deal or Financing Round $</t>
  </si>
  <si>
    <t>Loan Rate</t>
  </si>
  <si>
    <t>Debt Rate</t>
  </si>
  <si>
    <t>Blended Rate</t>
  </si>
  <si>
    <t>Resulting Ownership</t>
  </si>
  <si>
    <t>Working Capital or Inventory Purchase</t>
  </si>
  <si>
    <t>Plant Modernization or Leasehold Improvement</t>
  </si>
  <si>
    <t>Acquisition of All or Part of an Existing Business</t>
  </si>
  <si>
    <t>ESOP Conversion</t>
  </si>
  <si>
    <t>Consolidation of Obligations or Non-SBIC Debt Refunding</t>
  </si>
  <si>
    <t>New Building or Plant Construction</t>
  </si>
  <si>
    <t>Acquisition of Machinery and Equipment</t>
  </si>
  <si>
    <t>Land Acquisition or Dwelling Construction</t>
  </si>
  <si>
    <t>Marketing Activities</t>
  </si>
  <si>
    <t>Research and Development</t>
  </si>
  <si>
    <t>Not Categorized</t>
  </si>
  <si>
    <t>LMI Investment 
(✓ = yes)</t>
  </si>
  <si>
    <t>Energy Saving Investment
(✓ = yes)</t>
  </si>
  <si>
    <t>Uses Passive Business
(✓ = yes)</t>
  </si>
  <si>
    <t>Passive Business Part D File Name</t>
  </si>
  <si>
    <t>Financing Comments</t>
  </si>
  <si>
    <t xml:space="preserve"> </t>
  </si>
  <si>
    <t>Part D – Passive Business Financing Information</t>
  </si>
  <si>
    <t xml:space="preserve">Only provide Part D if the financing was structured using at least one passive business. The SBIC will upload a PDF describing the financing as an attachment to this Form 1031 which will include the following information:
•	Qualifying Exception: Identify the qualifying exception under which the passive business Financing was performed (either §107.720 (b)(2) Exception for pass-through of proceeds to subsidiary or §107.720 (b)(3) Exception for certain Partnership Licensees). If the Financing was performed pursuant to §107.720 (b)(3), identify the qualifying reason (e.g., avoidance of unrelated business taxable income).
•	Passive Business Entities: For each passive business involved in the Financing, provide the name and employer ID.
•	Financing Structure Description: Describe the Financing structure, including the flow of the money from the SBIC through each passive entity to the non-passive Small Business Concern identified in Part A (including amounts and types of securities), and the ownership between the SBIC through each entity to the non-passive Small Business Concern. You may use diagrams to help explain your structure, if beneficial.
</t>
  </si>
  <si>
    <t>Example:
•   Qualifying Exception: §107.720 (b)(3) Exception for certain Partnership Licensees; Qualifying Reason: UBTI Blocker Corporation
•   Passive Business Entities:
     -   Name: ABC Corporation; Employer ID: xx-xxxxxx
     -   Name Acme LLC, Employer ID: xx-xxxxxx
•   Financing Structure Description: The SBIC provided $1 million in equity to ABC Corporation, which in turn passed $1 million in equity to Acme LLC, which in turn passed $995 thousand in equity to Acme Manufacturing LLC, the non-passive Small Business Concern. As part of this Financing, the SBIC also provided $3 million in debt directly to Acme Manufacturing LLC. The SBIC wholly owns ABC Corporation, which in turn owns 8% of Acme LLC, which in turn owns 80% of Acme Manufacturing LLC.</t>
  </si>
  <si>
    <t>Part E - General Information</t>
  </si>
  <si>
    <t>PLEASE DO NOT SEND FORMS TO OMB.</t>
  </si>
  <si>
    <t>Certification Page</t>
  </si>
  <si>
    <t>Amount of Financing</t>
  </si>
  <si>
    <t>Loan</t>
  </si>
  <si>
    <t>Debt</t>
  </si>
  <si>
    <t>Equity</t>
  </si>
  <si>
    <t>The undersigned certifies that the attached SBA Form 1031 was prepared using the MS Excel Workbook Form provided by SBA</t>
  </si>
  <si>
    <t>Version</t>
  </si>
  <si>
    <t>Dated</t>
  </si>
  <si>
    <t>without modification to any aspect of that Form and the formulae contained therein, other than the addition of Licensee data and information (as contemplated by the instructions provided by SBA).</t>
  </si>
  <si>
    <t>I further certify that the information contained in such filings is true and correct in all aspects.</t>
  </si>
  <si>
    <t>Authorized Official</t>
  </si>
  <si>
    <t>Name</t>
  </si>
  <si>
    <t>Title</t>
  </si>
  <si>
    <t>Signature</t>
  </si>
  <si>
    <t>Date</t>
  </si>
  <si>
    <t>NAICS Search Tool.   Copy NAICS 2022 Code and Title Result into NAICS field</t>
  </si>
  <si>
    <t>(All)</t>
  </si>
  <si>
    <t>Code</t>
  </si>
  <si>
    <t>111110:  Soybean Farming</t>
  </si>
  <si>
    <t xml:space="preserve">111120:  Oilseed (except Soybean) Farming </t>
  </si>
  <si>
    <t xml:space="preserve">111130:  Dry Pea and Bean Farming </t>
  </si>
  <si>
    <t>111140:  Wheat Farming</t>
  </si>
  <si>
    <t xml:space="preserve">111150:  Corn Farming </t>
  </si>
  <si>
    <t>111160:  Rice Farming</t>
  </si>
  <si>
    <t xml:space="preserve">111191:  Oilseed and Grain Combination Farming </t>
  </si>
  <si>
    <t xml:space="preserve">111199:  All Other Grain Farming </t>
  </si>
  <si>
    <t xml:space="preserve">111211:  Potato Farming </t>
  </si>
  <si>
    <t xml:space="preserve">111219:  Other Vegetable (except Potato) and Melon Farming </t>
  </si>
  <si>
    <t>111310:  Orange Groves</t>
  </si>
  <si>
    <t xml:space="preserve">111320:  Citrus (except Orange) Groves </t>
  </si>
  <si>
    <t xml:space="preserve">111331:  Apple Orchards </t>
  </si>
  <si>
    <t xml:space="preserve">111332:  Grape Vineyards </t>
  </si>
  <si>
    <t xml:space="preserve">111333:  Strawberry Farming </t>
  </si>
  <si>
    <t xml:space="preserve">111334:  Berry (except Strawberry) Farming </t>
  </si>
  <si>
    <t xml:space="preserve">111335:  Tree Nut Farming </t>
  </si>
  <si>
    <t xml:space="preserve">111336:  Fruit and Tree Nut Combination Farming </t>
  </si>
  <si>
    <t xml:space="preserve">111339:  Other Noncitrus Fruit Farming </t>
  </si>
  <si>
    <t xml:space="preserve">111411:  Mushroom Production </t>
  </si>
  <si>
    <t xml:space="preserve">111419:  Other Food Crops Grown Under Cover </t>
  </si>
  <si>
    <t xml:space="preserve">111421:  Nursery and Tree Production </t>
  </si>
  <si>
    <t xml:space="preserve">111422:  Floriculture Production </t>
  </si>
  <si>
    <t>111910:  Tobacco Farming</t>
  </si>
  <si>
    <t>111920:  Cotton Farming</t>
  </si>
  <si>
    <t>111930:  Sugarcane Farming</t>
  </si>
  <si>
    <t xml:space="preserve">111940:  Hay Farming </t>
  </si>
  <si>
    <t xml:space="preserve">111991:  Sugar Beet Farming </t>
  </si>
  <si>
    <t xml:space="preserve">111992:  Peanut Farming </t>
  </si>
  <si>
    <t xml:space="preserve">111998:  All Other Miscellaneous Crop Farming </t>
  </si>
  <si>
    <t xml:space="preserve">112111:  Beef Cattle Ranching and Farming </t>
  </si>
  <si>
    <t xml:space="preserve">112112:  Cattle Feedlots </t>
  </si>
  <si>
    <t>112120:  Dairy Cattle and Milk Production</t>
  </si>
  <si>
    <t xml:space="preserve">112130:  Dual-Purpose Cattle Ranching and Farming </t>
  </si>
  <si>
    <t xml:space="preserve">112210:  Hog and Pig Farming </t>
  </si>
  <si>
    <t xml:space="preserve">112310:  Chicken Egg Production </t>
  </si>
  <si>
    <t xml:space="preserve">112320:  Broilers and Other Meat Type Chicken Production </t>
  </si>
  <si>
    <t>112330:  Turkey Production</t>
  </si>
  <si>
    <t>112340:  Poultry Hatcheries</t>
  </si>
  <si>
    <t xml:space="preserve">112390:  Other Poultry Production </t>
  </si>
  <si>
    <t>112410:  Sheep Farming</t>
  </si>
  <si>
    <t>112420:  Goat Farming</t>
  </si>
  <si>
    <t xml:space="preserve">112511:  Finfish Farming and Fish Hatcheries </t>
  </si>
  <si>
    <t xml:space="preserve">112512:  Shellfish Farming </t>
  </si>
  <si>
    <t xml:space="preserve">112519:  Other Aquaculture </t>
  </si>
  <si>
    <t>112910:  Apiculture</t>
  </si>
  <si>
    <t>112920:  Horses and Other Equine Production</t>
  </si>
  <si>
    <t>112930:  Fur-Bearing Animal and Rabbit Production</t>
  </si>
  <si>
    <t xml:space="preserve">112990:  All Other Animal Production </t>
  </si>
  <si>
    <t>113110:  Timber Tract Operations</t>
  </si>
  <si>
    <t xml:space="preserve">113210:  Forest Nurseries and Gathering of Forest Products </t>
  </si>
  <si>
    <t xml:space="preserve">113310:  Logging </t>
  </si>
  <si>
    <t xml:space="preserve">114111:  Finfish Fishing </t>
  </si>
  <si>
    <t xml:space="preserve">114112:  Shellfish Fishing </t>
  </si>
  <si>
    <t xml:space="preserve">114119:  Other Marine Fishing </t>
  </si>
  <si>
    <t>114210:  Hunting and Trapping</t>
  </si>
  <si>
    <t xml:space="preserve">115111:  Cotton Ginning </t>
  </si>
  <si>
    <t xml:space="preserve">115112:  Soil Preparation, Planting, and Cultivating </t>
  </si>
  <si>
    <t xml:space="preserve">115113:  Crop Harvesting, Primarily by Machine </t>
  </si>
  <si>
    <t xml:space="preserve">115114:  Postharvest Crop Activities (except Cotton Ginning) </t>
  </si>
  <si>
    <t xml:space="preserve">115115:  Farm Labor Contractors and Crew Leaders </t>
  </si>
  <si>
    <t xml:space="preserve">115116:  Farm Management Services </t>
  </si>
  <si>
    <t>115210:  Support Activities for Animal Production</t>
  </si>
  <si>
    <t>115310:  Support Activities for Forestry</t>
  </si>
  <si>
    <t>211120:  Crude Petroleum Extraction </t>
  </si>
  <si>
    <t xml:space="preserve">211130:  Natural Gas Extraction </t>
  </si>
  <si>
    <t xml:space="preserve">212114:  Surface Coal Mining </t>
  </si>
  <si>
    <t xml:space="preserve">212115:  Underground Coal Mining </t>
  </si>
  <si>
    <t>212210:  Iron Ore Mining</t>
  </si>
  <si>
    <t xml:space="preserve">212220:  Gold Ore and Silver Ore Mining </t>
  </si>
  <si>
    <t xml:space="preserve">212230:  Copper, Nickel, Lead, and Zinc Mining </t>
  </si>
  <si>
    <t xml:space="preserve">212290:  Other Metal Ore Mining </t>
  </si>
  <si>
    <t xml:space="preserve">212311:  Dimension Stone Mining and Quarrying </t>
  </si>
  <si>
    <t xml:space="preserve">212312:  Crushed and Broken Limestone Mining and Quarrying </t>
  </si>
  <si>
    <t xml:space="preserve">212313:  Crushed and Broken Granite Mining and Quarrying </t>
  </si>
  <si>
    <t xml:space="preserve">212319:  Other Crushed and Broken Stone Mining and Quarrying </t>
  </si>
  <si>
    <t xml:space="preserve">212321:  Construction Sand and Gravel Mining </t>
  </si>
  <si>
    <t xml:space="preserve">212322:  Industrial Sand Mining </t>
  </si>
  <si>
    <t xml:space="preserve">212323:  Kaolin, Clay, and Ceramic and Refractory Minerals Mining </t>
  </si>
  <si>
    <t xml:space="preserve">212390:  Other Nonmetallic Mineral Mining and Quarrying </t>
  </si>
  <si>
    <t>213111:  Drilling Oil and Gas Wells</t>
  </si>
  <si>
    <t xml:space="preserve">213112:  Support Activities for Oil and Gas Operations </t>
  </si>
  <si>
    <t xml:space="preserve">213113:  Support Activities for Coal Mining </t>
  </si>
  <si>
    <t xml:space="preserve">213114:  Support Activities for Metal Mining </t>
  </si>
  <si>
    <t xml:space="preserve">213115:  Support Activities for Nonmetallic Minerals (except Fuels) Mining </t>
  </si>
  <si>
    <t xml:space="preserve">221111:  Hydroelectric Power Generation </t>
  </si>
  <si>
    <t xml:space="preserve">221112:  Fossil Fuel Electric Power Generation </t>
  </si>
  <si>
    <t xml:space="preserve">221113:  Nuclear Electric Power Generation </t>
  </si>
  <si>
    <t xml:space="preserve">221114:  Solar Electric Power Generation </t>
  </si>
  <si>
    <t xml:space="preserve">221115:  Wind Electric Power Generation </t>
  </si>
  <si>
    <t xml:space="preserve">221116:  Geothermal Electric Power Generation </t>
  </si>
  <si>
    <t xml:space="preserve">221117:  Biomass Electric Power Generation </t>
  </si>
  <si>
    <t xml:space="preserve">221118:  Other Electric Power Generation </t>
  </si>
  <si>
    <t xml:space="preserve">221121:  Electric Bulk Power Transmission and Control </t>
  </si>
  <si>
    <t xml:space="preserve">221122:  Electric Power Distribution </t>
  </si>
  <si>
    <t xml:space="preserve">221210:  Natural Gas Distribution </t>
  </si>
  <si>
    <t xml:space="preserve">221310:  Water Supply and Irrigation Systems </t>
  </si>
  <si>
    <t xml:space="preserve">221320:  Sewage Treatment Facilities </t>
  </si>
  <si>
    <t xml:space="preserve">221330:  Steam and Air-Conditioning Supply </t>
  </si>
  <si>
    <t xml:space="preserve">236115:  New Single-Family Housing Construction (except For-Sale Builders) </t>
  </si>
  <si>
    <t xml:space="preserve">236116:  New Multifamily Housing Construction (except For-Sale Builders) </t>
  </si>
  <si>
    <t xml:space="preserve">236117:  New Housing For-Sale Builders </t>
  </si>
  <si>
    <t xml:space="preserve">236118:  Residential Remodelers </t>
  </si>
  <si>
    <t xml:space="preserve">236210:  Industrial Building Construction </t>
  </si>
  <si>
    <t xml:space="preserve">236220:  Commercial and Institutional Building Construction </t>
  </si>
  <si>
    <t xml:space="preserve">237110:  Water and Sewer Line and Related Structures Construction </t>
  </si>
  <si>
    <t xml:space="preserve">237120:  Oil and Gas Pipeline and Related Structures Construction </t>
  </si>
  <si>
    <t xml:space="preserve">237130:  Power and Communication Line and Related Structures Construction </t>
  </si>
  <si>
    <t xml:space="preserve">237210:  Land Subdivision </t>
  </si>
  <si>
    <t xml:space="preserve">237310:  Highway, Street, and Bridge Construction </t>
  </si>
  <si>
    <t xml:space="preserve">237990:  Other Heavy and Civil Engineering Construction </t>
  </si>
  <si>
    <t xml:space="preserve">238110:  Poured Concrete Foundation and Structure Contractors </t>
  </si>
  <si>
    <t xml:space="preserve">238120:  Structural Steel and Precast Concrete Contractors </t>
  </si>
  <si>
    <t xml:space="preserve">238130:  Framing Contractors </t>
  </si>
  <si>
    <t xml:space="preserve">238140:  Masonry Contractors </t>
  </si>
  <si>
    <t xml:space="preserve">238150:  Glass and Glazing Contractors </t>
  </si>
  <si>
    <t xml:space="preserve">238160:  Roofing Contractors </t>
  </si>
  <si>
    <t xml:space="preserve">238170:  Siding Contractors </t>
  </si>
  <si>
    <t xml:space="preserve">238190:  Other Foundation, Structure, and Building Exterior Contractors </t>
  </si>
  <si>
    <t>238210:  Electrical Contractors and Other Wiring Installation Contractors</t>
  </si>
  <si>
    <t xml:space="preserve">238220:  Plumbing, Heating, and Air-Conditioning Contractors </t>
  </si>
  <si>
    <t xml:space="preserve">238290:  Other Building Equipment Contractors </t>
  </si>
  <si>
    <t xml:space="preserve">238310:  Drywall and Insulation Contractors </t>
  </si>
  <si>
    <t>238320:  Painting and Wall Covering Contractors</t>
  </si>
  <si>
    <t>238330:  Flooring Contractors</t>
  </si>
  <si>
    <t>238340:  Tile and Terrazzo Contractors</t>
  </si>
  <si>
    <t>238350:  Finish Carpentry Contractors</t>
  </si>
  <si>
    <t>238390:  Other Building Finishing Contractors</t>
  </si>
  <si>
    <t>238910:  Site Preparation Contractors</t>
  </si>
  <si>
    <t>238990:  All Other Specialty Trade Contractors</t>
  </si>
  <si>
    <t xml:space="preserve">311111:  Dog and Cat Food Manufacturing </t>
  </si>
  <si>
    <t xml:space="preserve">311119:  Other Animal Food Manufacturing </t>
  </si>
  <si>
    <t xml:space="preserve">311211:  Flour Milling </t>
  </si>
  <si>
    <t xml:space="preserve">311212:  Rice Milling </t>
  </si>
  <si>
    <t xml:space="preserve">311213:  Malt Manufacturing </t>
  </si>
  <si>
    <t xml:space="preserve">311221:  Wet Corn Milling and Starch Manufacturing </t>
  </si>
  <si>
    <t xml:space="preserve">311224:  Soybean and Other Oilseed Processing </t>
  </si>
  <si>
    <t xml:space="preserve">311225:  Fats and Oils Refining and Blending </t>
  </si>
  <si>
    <t>311230:  Breakfast Cereal Manufacturing</t>
  </si>
  <si>
    <t xml:space="preserve">311313:  Beet Sugar Manufacturing </t>
  </si>
  <si>
    <t xml:space="preserve">311314:  Cane Sugar Manufacturing </t>
  </si>
  <si>
    <t>311340:  Nonchocolate Confectionery Manufacturing</t>
  </si>
  <si>
    <t xml:space="preserve">311351:  Chocolate and Confectionery Manufacturing from Cacao Beans </t>
  </si>
  <si>
    <t xml:space="preserve">311352:  Confectionery Manufacturing from Purchased Chocolate </t>
  </si>
  <si>
    <t xml:space="preserve">311411:  Frozen Fruit, Juice, and Vegetable Manufacturing </t>
  </si>
  <si>
    <t xml:space="preserve">311412:  Frozen Specialty Food Manufacturing </t>
  </si>
  <si>
    <t xml:space="preserve">311421:  Fruit and Vegetable Canning </t>
  </si>
  <si>
    <t xml:space="preserve">311422:  Specialty Canning </t>
  </si>
  <si>
    <t xml:space="preserve">311423:  Dried and Dehydrated Food Manufacturing </t>
  </si>
  <si>
    <t xml:space="preserve">311511:  Fluid Milk Manufacturing </t>
  </si>
  <si>
    <t xml:space="preserve">311512:  Creamery Butter Manufacturing </t>
  </si>
  <si>
    <t xml:space="preserve">311513:  Cheese Manufacturing </t>
  </si>
  <si>
    <t xml:space="preserve">311514:  Dry, Condensed, and Evaporated Dairy Product Manufacturing </t>
  </si>
  <si>
    <t>311520:  Ice Cream and Frozen Dessert Manufacturing</t>
  </si>
  <si>
    <t xml:space="preserve">311611:  Animal (except Poultry) Slaughtering </t>
  </si>
  <si>
    <t xml:space="preserve">311612:  Meat Processed from Carcasses </t>
  </si>
  <si>
    <t xml:space="preserve">311613:  Rendering and Meat Byproduct Processing </t>
  </si>
  <si>
    <t xml:space="preserve">311615:  Poultry Processing </t>
  </si>
  <si>
    <t>311710:  Seafood Product Preparation and Packaging</t>
  </si>
  <si>
    <t xml:space="preserve">311811:  Retail Bakeries </t>
  </si>
  <si>
    <t xml:space="preserve">311812:  Commercial Bakeries </t>
  </si>
  <si>
    <t xml:space="preserve">311813:  Frozen Cakes, Pies, and Other Pastries Manufacturing </t>
  </si>
  <si>
    <t xml:space="preserve">311821:  Cookie and Cracker Manufacturing </t>
  </si>
  <si>
    <t xml:space="preserve">311824:  Dry Pasta, Dough, and Flour Mixes Manufacturing from Purchased Flour </t>
  </si>
  <si>
    <t>311830:  Tortilla Manufacturing</t>
  </si>
  <si>
    <t xml:space="preserve">311911:  Roasted Nuts and Peanut Butter Manufacturing </t>
  </si>
  <si>
    <t xml:space="preserve">311919:  Other Snack Food Manufacturing </t>
  </si>
  <si>
    <t xml:space="preserve">311920:  Coffee and Tea Manufacturing </t>
  </si>
  <si>
    <t>311930:  Flavoring Syrup and Concentrate Manufacturing</t>
  </si>
  <si>
    <t xml:space="preserve">311941:  Mayonnaise, Dressing, and Other Prepared Sauce Manufacturing </t>
  </si>
  <si>
    <t xml:space="preserve">311942:  Spice and Extract Manufacturing </t>
  </si>
  <si>
    <t xml:space="preserve">311991:  Perishable Prepared Food Manufacturing </t>
  </si>
  <si>
    <t xml:space="preserve">311999:  All Other Miscellaneous Food Manufacturing </t>
  </si>
  <si>
    <t xml:space="preserve">312111:  Soft Drink Manufacturing </t>
  </si>
  <si>
    <t xml:space="preserve">312112:  Bottled Water Manufacturing </t>
  </si>
  <si>
    <t xml:space="preserve">312113:  Ice Manufacturing </t>
  </si>
  <si>
    <t>312120:  Breweries</t>
  </si>
  <si>
    <t xml:space="preserve">312130:  Wineries </t>
  </si>
  <si>
    <t xml:space="preserve">312140:  Distilleries </t>
  </si>
  <si>
    <t xml:space="preserve">312230:  Tobacco Manufacturing </t>
  </si>
  <si>
    <t xml:space="preserve">313110:  Fiber, Yarn, and Thread Mills </t>
  </si>
  <si>
    <t>313210:  Broadwoven Fabric Mills</t>
  </si>
  <si>
    <t>313220:  Narrow Fabric Mills and Schiffli Machine Embroidery</t>
  </si>
  <si>
    <t>313230:  Nonwoven Fabric Mills</t>
  </si>
  <si>
    <t>313240:  Knit Fabric Mills</t>
  </si>
  <si>
    <t xml:space="preserve">313310:  Textile and Fabric Finishing Mills </t>
  </si>
  <si>
    <t>313320:  Fabric Coating Mills</t>
  </si>
  <si>
    <t>314110:  Carpet and Rug Mills</t>
  </si>
  <si>
    <t>314120:  Curtain and Linen Mills</t>
  </si>
  <si>
    <t xml:space="preserve">314910:  Textile Bag and Canvas Mills </t>
  </si>
  <si>
    <t xml:space="preserve">314994:  Rope, Cordage, Twine, Tire Cord, and Tire Fabric Mills </t>
  </si>
  <si>
    <t xml:space="preserve">314999:  All Other Miscellaneous Textile Product Mills </t>
  </si>
  <si>
    <t>315120:  Apparel Knitting Mills</t>
  </si>
  <si>
    <t xml:space="preserve">315210:  Cut and Sew Apparel Contractors </t>
  </si>
  <si>
    <t xml:space="preserve">315250:  Cut and Sew Apparel Manufacturing (except Contractors) </t>
  </si>
  <si>
    <t xml:space="preserve">315990:  Apparel Accessories and Other Apparel Manufacturing </t>
  </si>
  <si>
    <t>316110:  Leather and Hide Tanning and Finishing</t>
  </si>
  <si>
    <t xml:space="preserve">316210:  Footwear Manufacturing </t>
  </si>
  <si>
    <t xml:space="preserve">316990:  Other Leather and Allied Product Manufacturing </t>
  </si>
  <si>
    <t xml:space="preserve">321113:  Sawmills </t>
  </si>
  <si>
    <t xml:space="preserve">321114:  Wood Preservation </t>
  </si>
  <si>
    <t xml:space="preserve">321211:  Hardwood Veneer and Plywood Manufacturing </t>
  </si>
  <si>
    <t xml:space="preserve">321212:  Softwood Veneer and Plywood Manufacturing </t>
  </si>
  <si>
    <t xml:space="preserve">321215:  Engineered Wood Member Manufacturing </t>
  </si>
  <si>
    <t xml:space="preserve">321219:  Reconstituted Wood Product Manufacturing </t>
  </si>
  <si>
    <t xml:space="preserve">321911:  Wood Window and Door Manufacturing </t>
  </si>
  <si>
    <t xml:space="preserve">321912:  Cut Stock, Resawing Lumber, and Planing </t>
  </si>
  <si>
    <t xml:space="preserve">321918:  Other Millwork (including Flooring) </t>
  </si>
  <si>
    <t>321920:  Wood Container and Pallet Manufacturing</t>
  </si>
  <si>
    <t xml:space="preserve">321991:  Manufactured Home (Mobile Home) Manufacturing </t>
  </si>
  <si>
    <t xml:space="preserve">321992:  Prefabricated Wood Building Manufacturing </t>
  </si>
  <si>
    <t xml:space="preserve">321999:  All Other Miscellaneous Wood Product Manufacturing </t>
  </si>
  <si>
    <t xml:space="preserve">322110:  Pulp Mills </t>
  </si>
  <si>
    <t xml:space="preserve">322120:  Paper Mills </t>
  </si>
  <si>
    <t xml:space="preserve">322130:  Paperboard Mills </t>
  </si>
  <si>
    <t xml:space="preserve">322211:  Corrugated and Solid Fiber Box Manufacturing </t>
  </si>
  <si>
    <t xml:space="preserve">322212:  Folding Paperboard Box Manufacturing </t>
  </si>
  <si>
    <t xml:space="preserve">322219:  Other Paperboard Container Manufacturing </t>
  </si>
  <si>
    <t>322220:  Paper Bag and Coated and Treated Paper Manufacturing</t>
  </si>
  <si>
    <t>322230:  Stationery Product Manufacturing</t>
  </si>
  <si>
    <t xml:space="preserve">322291:  Sanitary Paper Product Manufacturing </t>
  </si>
  <si>
    <t xml:space="preserve">322299:  All Other Converted Paper Product Manufacturing </t>
  </si>
  <si>
    <t xml:space="preserve">323111:  Commercial Printing (except Screen and Books) </t>
  </si>
  <si>
    <t xml:space="preserve">323113:  Commercial Screen Printing </t>
  </si>
  <si>
    <t xml:space="preserve">323117:  Books Printing </t>
  </si>
  <si>
    <t>323120:  Support Activities for Printing</t>
  </si>
  <si>
    <t>324110:  Petroleum Refineries</t>
  </si>
  <si>
    <t xml:space="preserve">324121:  Asphalt Paving Mixture and Block Manufacturing </t>
  </si>
  <si>
    <t xml:space="preserve">324122:  Asphalt Shingle and Coating Materials Manufacturing </t>
  </si>
  <si>
    <t xml:space="preserve">324191:  Petroleum Lubricating Oil and Grease Manufacturing </t>
  </si>
  <si>
    <t xml:space="preserve">324199:  All Other Petroleum and Coal Products Manufacturing </t>
  </si>
  <si>
    <t>325110:  Petrochemical Manufacturing</t>
  </si>
  <si>
    <t>325120:  Industrial Gas Manufacturing</t>
  </si>
  <si>
    <t>325130:  Synthetic Dye and Pigment Manufacturing</t>
  </si>
  <si>
    <t xml:space="preserve">325180:  Other Basic Inorganic Chemical Manufacturing </t>
  </si>
  <si>
    <t xml:space="preserve">325193:  Ethyl Alcohol Manufacturing </t>
  </si>
  <si>
    <t xml:space="preserve">325194:  Cyclic Crude, Intermediate, and Gum and Wood Chemical Manufacturing </t>
  </si>
  <si>
    <t xml:space="preserve">325199:  All Other Basic Organic Chemical Manufacturing </t>
  </si>
  <si>
    <t xml:space="preserve">325211:  Plastics Material and Resin Manufacturing </t>
  </si>
  <si>
    <t xml:space="preserve">325212:  Synthetic Rubber Manufacturing </t>
  </si>
  <si>
    <t>325220:  Artificial and Synthetic Fibers and Filaments Manufacturing</t>
  </si>
  <si>
    <t xml:space="preserve">325311:  Nitrogenous Fertilizer Manufacturing </t>
  </si>
  <si>
    <t xml:space="preserve">325312:  Phosphatic Fertilizer Manufacturing </t>
  </si>
  <si>
    <t xml:space="preserve">325314:  Fertilizer (Mixing Only) Manufacturing </t>
  </si>
  <si>
    <t>325315:  Compost Manufacturing</t>
  </si>
  <si>
    <t>325320:  Pesticide and Other Agricultural Chemical Manufacturing</t>
  </si>
  <si>
    <t xml:space="preserve">325411:  Medicinal and Botanical Manufacturing </t>
  </si>
  <si>
    <t xml:space="preserve">325412:  Pharmaceutical Preparation Manufacturing </t>
  </si>
  <si>
    <t xml:space="preserve">325413:  In-Vitro Diagnostic Substance Manufacturing </t>
  </si>
  <si>
    <t xml:space="preserve">325414:  Biological Product (except Diagnostic) Manufacturing </t>
  </si>
  <si>
    <t>325510:  Paint and Coating Manufacturing</t>
  </si>
  <si>
    <t>325520:  Adhesive Manufacturing</t>
  </si>
  <si>
    <t xml:space="preserve">325611:  Soap and Other Detergent Manufacturing </t>
  </si>
  <si>
    <t xml:space="preserve">325612:  Polish and Other Sanitation Good Manufacturing </t>
  </si>
  <si>
    <t xml:space="preserve">325613:  Surface Active Agent Manufacturing </t>
  </si>
  <si>
    <t>325620:  Toilet Preparation Manufacturing</t>
  </si>
  <si>
    <t>325910:  Printing Ink Manufacturing</t>
  </si>
  <si>
    <t>325920:  Explosives Manufacturing</t>
  </si>
  <si>
    <t xml:space="preserve">325991:  Custom Compounding of Purchased Resins </t>
  </si>
  <si>
    <t xml:space="preserve">325992:  Photographic Film, Paper, Plate, Chemical, and Copy Toner Manufacturing </t>
  </si>
  <si>
    <t xml:space="preserve">325998:  All Other Miscellaneous Chemical Product and Preparation Manufacturing </t>
  </si>
  <si>
    <t xml:space="preserve">326111:  Plastics Bag and Pouch Manufacturing </t>
  </si>
  <si>
    <t xml:space="preserve">326112:  Plastics Packaging Film and Sheet (including Laminated) Manufacturing </t>
  </si>
  <si>
    <t xml:space="preserve">326113:  Unlaminated Plastics Film and Sheet (except Packaging) Manufacturing </t>
  </si>
  <si>
    <t xml:space="preserve">326121:  Unlaminated Plastics Profile Shape Manufacturing </t>
  </si>
  <si>
    <t xml:space="preserve">326122:  Plastics Pipe and Pipe Fitting Manufacturing </t>
  </si>
  <si>
    <t>326130:  Laminated Plastics Plate, Sheet (except Packaging), and Shape Manufacturing</t>
  </si>
  <si>
    <t>326140:  Polystyrene Foam Product Manufacturing</t>
  </si>
  <si>
    <t>326150:  Urethane and Other Foam Product (except Polystyrene) Manufacturing</t>
  </si>
  <si>
    <t>326160:  Plastics Bottle Manufacturing</t>
  </si>
  <si>
    <t xml:space="preserve">326191:  Plastics Plumbing Fixture Manufacturing </t>
  </si>
  <si>
    <t xml:space="preserve">326199:  All Other Plastics Product Manufacturing </t>
  </si>
  <si>
    <t xml:space="preserve">326211:  Tire Manufacturing (except Retreading) </t>
  </si>
  <si>
    <t xml:space="preserve">326212:  Tire Retreading </t>
  </si>
  <si>
    <t>326220:  Rubber and Plastics Hoses and Belting Manufacturing</t>
  </si>
  <si>
    <t xml:space="preserve">326291:  Rubber Product Manufacturing for Mechanical Use </t>
  </si>
  <si>
    <t xml:space="preserve">326299:  All Other Rubber Product Manufacturing </t>
  </si>
  <si>
    <t xml:space="preserve">327110:  Pottery, Ceramics, and Plumbing Fixture Manufacturing </t>
  </si>
  <si>
    <t xml:space="preserve">327120:  Clay Building Material and Refractories Manufacturing </t>
  </si>
  <si>
    <t xml:space="preserve">327211:  Flat Glass Manufacturing </t>
  </si>
  <si>
    <t xml:space="preserve">327212:  Other Pressed and Blown Glass and Glassware Manufacturing </t>
  </si>
  <si>
    <t xml:space="preserve">327213:  Glass Container Manufacturing </t>
  </si>
  <si>
    <t xml:space="preserve">327215:  Glass Product Manufacturing Made of Purchased Glass </t>
  </si>
  <si>
    <t>327310:  Cement Manufacturing</t>
  </si>
  <si>
    <t>327320:  Ready-Mix Concrete Manufacturing</t>
  </si>
  <si>
    <t xml:space="preserve">327331:  Concrete Block and Brick Manufacturing </t>
  </si>
  <si>
    <t xml:space="preserve">327332:  Concrete Pipe Manufacturing </t>
  </si>
  <si>
    <t xml:space="preserve">327390:  Other Concrete Product Manufacturing </t>
  </si>
  <si>
    <t>327410:  Lime Manufacturing</t>
  </si>
  <si>
    <t>327420:  Gypsum Product Manufacturing</t>
  </si>
  <si>
    <t>327910:  Abrasive Product Manufacturing</t>
  </si>
  <si>
    <t xml:space="preserve">327991:  Cut Stone and Stone Product Manufacturing </t>
  </si>
  <si>
    <t xml:space="preserve">327992:  Ground or Treated Mineral and Earth Manufacturing </t>
  </si>
  <si>
    <t xml:space="preserve">327993:  Mineral Wool Manufacturing </t>
  </si>
  <si>
    <t xml:space="preserve">327999:  All Other Miscellaneous Nonmetallic Mineral Product Manufacturing </t>
  </si>
  <si>
    <t xml:space="preserve">331110:  Iron and Steel Mills and Ferroalloy Manufacturing </t>
  </si>
  <si>
    <t>331210:  Iron and Steel Pipe and Tube Manufacturing from Purchased Steel</t>
  </si>
  <si>
    <t xml:space="preserve">331221:  Rolled Steel Shape Manufacturing </t>
  </si>
  <si>
    <t xml:space="preserve">331222:  Steel Wire Drawing </t>
  </si>
  <si>
    <t xml:space="preserve">331313:  Alumina Refining and Primary Aluminum Production </t>
  </si>
  <si>
    <t xml:space="preserve">331314:  Secondary Smelting and Alloying of Aluminum </t>
  </si>
  <si>
    <t xml:space="preserve">331315:  Aluminum Sheet, Plate, and Foil Manufacturing </t>
  </si>
  <si>
    <t xml:space="preserve">331318:  Other Aluminum Rolling, Drawing, and Extruding </t>
  </si>
  <si>
    <t xml:space="preserve">331410:  Nonferrous Metal (except Aluminum) Smelting and Refining </t>
  </si>
  <si>
    <t>331420:  Copper Rolling, Drawing, Extruding, and Alloying</t>
  </si>
  <si>
    <t xml:space="preserve">331491:  Nonferrous Metal (except Copper and Aluminum) Rolling, Drawing, and Extruding </t>
  </si>
  <si>
    <t xml:space="preserve">331492:  Secondary Smelting, Refining, and Alloying of Nonferrous Metal (except Copper and Aluminum) </t>
  </si>
  <si>
    <t xml:space="preserve">331511:  Iron Foundries </t>
  </si>
  <si>
    <t xml:space="preserve">331512:  Steel Investment Foundries </t>
  </si>
  <si>
    <t xml:space="preserve">331513:  Steel Foundries (except Investment) </t>
  </si>
  <si>
    <t xml:space="preserve">331523:  Nonferrous Metal Die-Casting Foundries </t>
  </si>
  <si>
    <t xml:space="preserve">331524:  Aluminum Foundries (except Die-Casting) </t>
  </si>
  <si>
    <t xml:space="preserve">331529:  Other Nonferrous Metal Foundries (except Die-Casting) </t>
  </si>
  <si>
    <t xml:space="preserve">332111:  Iron and Steel Forging </t>
  </si>
  <si>
    <t xml:space="preserve">332112:  Nonferrous Forging </t>
  </si>
  <si>
    <t xml:space="preserve">332114:  Custom Roll Forming </t>
  </si>
  <si>
    <t xml:space="preserve">332117:  Powder Metallurgy Part Manufacturing </t>
  </si>
  <si>
    <t xml:space="preserve">332119:  Metal Crown, Closure, and Other Metal Stamping (except Automotive) </t>
  </si>
  <si>
    <t xml:space="preserve">332215:  Metal Kitchen Cookware, Utensil, Cutlery, and Flatware (except Precious) Manufacturing </t>
  </si>
  <si>
    <t xml:space="preserve">332216:  Saw Blade and Handtool Manufacturing </t>
  </si>
  <si>
    <t xml:space="preserve">332311:  Prefabricated Metal Building and Component Manufacturing </t>
  </si>
  <si>
    <t xml:space="preserve">332312:  Fabricated Structural Metal Manufacturing </t>
  </si>
  <si>
    <t xml:space="preserve">332313:  Plate Work Manufacturing </t>
  </si>
  <si>
    <t xml:space="preserve">332321:  Metal Window and Door Manufacturing </t>
  </si>
  <si>
    <t xml:space="preserve">332322:  Sheet Metal Work Manufacturing </t>
  </si>
  <si>
    <t xml:space="preserve">332323:  Ornamental and Architectural Metal Work Manufacturing </t>
  </si>
  <si>
    <t>332410:  Power Boiler and Heat Exchanger Manufacturing</t>
  </si>
  <si>
    <t>332420:  Metal Tank (Heavy Gauge) Manufacturing</t>
  </si>
  <si>
    <t xml:space="preserve">332431:  Metal Can Manufacturing </t>
  </si>
  <si>
    <t xml:space="preserve">332439:  Other Metal Container Manufacturing </t>
  </si>
  <si>
    <t>332510:  Hardware Manufacturing</t>
  </si>
  <si>
    <t xml:space="preserve">332613:  Spring Manufacturing </t>
  </si>
  <si>
    <t xml:space="preserve">332618:  Other Fabricated Wire Product Manufacturing </t>
  </si>
  <si>
    <t>332710:  Machine Shops</t>
  </si>
  <si>
    <t xml:space="preserve">332721:  Precision Turned Product Manufacturing </t>
  </si>
  <si>
    <t xml:space="preserve">332722:  Bolt, Nut, Screw, Rivet, and Washer Manufacturing </t>
  </si>
  <si>
    <t xml:space="preserve">332811:  Metal Heat Treating </t>
  </si>
  <si>
    <t xml:space="preserve">332812:  Metal Coating, Engraving (except Jewelry and Silverware), and Allied Services to Manufacturers </t>
  </si>
  <si>
    <t xml:space="preserve">332813:  Electroplating, Plating, Polishing, Anodizing, and Coloring </t>
  </si>
  <si>
    <t xml:space="preserve">332911:  Industrial Valve Manufacturing </t>
  </si>
  <si>
    <t xml:space="preserve">332912:  Fluid Power Valve and Hose Fitting Manufacturing </t>
  </si>
  <si>
    <t xml:space="preserve">332913:  Plumbing Fixture Fitting and Trim Manufacturing </t>
  </si>
  <si>
    <t xml:space="preserve">332919:  Other Metal Valve and Pipe Fitting Manufacturing </t>
  </si>
  <si>
    <t>332991:  Ball and Roller Bearing Manufacturing</t>
  </si>
  <si>
    <t xml:space="preserve">332992:  Small Arms Ammunition Manufacturing </t>
  </si>
  <si>
    <t xml:space="preserve">332993:  Ammunition (except Small Arms) Manufacturing </t>
  </si>
  <si>
    <t xml:space="preserve">332994:  Small Arms, Ordnance, and Ordnance Accessories Manufacturing </t>
  </si>
  <si>
    <t xml:space="preserve">332996:  Fabricated Pipe and Pipe Fitting Manufacturing </t>
  </si>
  <si>
    <t xml:space="preserve">332999:  All Other Miscellaneous Fabricated Metal Product Manufacturing </t>
  </si>
  <si>
    <t xml:space="preserve">333111:  Farm Machinery and Equipment Manufacturing </t>
  </si>
  <si>
    <t xml:space="preserve">333112:  Lawn and Garden Tractor and Home Lawn and Garden Equipment Manufacturing </t>
  </si>
  <si>
    <t>333120:  Construction Machinery Manufacturing</t>
  </si>
  <si>
    <t xml:space="preserve">333131:  Mining Machinery and Equipment Manufacturing </t>
  </si>
  <si>
    <t xml:space="preserve">333132:  Oil and Gas Field Machinery and Equipment Manufacturing </t>
  </si>
  <si>
    <t xml:space="preserve">333241:  Food Product Machinery Manufacturing </t>
  </si>
  <si>
    <t xml:space="preserve">333242:  Semiconductor Machinery Manufacturing </t>
  </si>
  <si>
    <t xml:space="preserve">333243:  Sawmill, Woodworking, and Paper Machinery Manufacturing </t>
  </si>
  <si>
    <t xml:space="preserve">333248:  All Other Industrial Machinery Manufacturing </t>
  </si>
  <si>
    <t xml:space="preserve">333310:  Commercial and Service Industry Machinery Manufacturing </t>
  </si>
  <si>
    <t xml:space="preserve">333413:  Industrial and Commercial Fan and Blower and Air Purification Equipment Manufacturing </t>
  </si>
  <si>
    <t xml:space="preserve">333414:  Heating Equipment (except Warm Air Furnaces) Manufacturing </t>
  </si>
  <si>
    <t xml:space="preserve">333415:  Air-Conditioning and Warm Air Heating Equipment and Commercial and Industrial Refrigeration Equipment Manufacturing </t>
  </si>
  <si>
    <t xml:space="preserve">333511:  Industrial Mold Manufacturing </t>
  </si>
  <si>
    <t xml:space="preserve">333514:  Special Die and Tool, Die Set, Jig, and Fixture Manufacturing </t>
  </si>
  <si>
    <t xml:space="preserve">333515:  Cutting Tool and Machine Tool Accessory Manufacturing </t>
  </si>
  <si>
    <t xml:space="preserve">333517:  Machine Tool Manufacturing </t>
  </si>
  <si>
    <t xml:space="preserve">333519:  Rolling Mill and Other Metalworking Machinery Manufacturing </t>
  </si>
  <si>
    <t xml:space="preserve">333611:  Turbine and Turbine Generator Set Units Manufacturing </t>
  </si>
  <si>
    <t xml:space="preserve">333612:  Speed Changer, Industrial High-Speed Drive, and Gear Manufacturing </t>
  </si>
  <si>
    <t xml:space="preserve">333613:  Mechanical Power Transmission Equipment Manufacturing </t>
  </si>
  <si>
    <t xml:space="preserve">333618:  Other Engine Equipment Manufacturing </t>
  </si>
  <si>
    <t xml:space="preserve">333912:  Air and Gas Compressor Manufacturing </t>
  </si>
  <si>
    <t xml:space="preserve">333914:  Measuring, Dispensing, and Other Pumping Equipment Manufacturing </t>
  </si>
  <si>
    <t xml:space="preserve">333921:  Elevator and Moving Stairway Manufacturing </t>
  </si>
  <si>
    <t xml:space="preserve">333922:  Conveyor and Conveying Equipment Manufacturing </t>
  </si>
  <si>
    <t xml:space="preserve">333923:  Overhead Traveling Crane, Hoist, and Monorail System Manufacturing </t>
  </si>
  <si>
    <t xml:space="preserve">333924:  Industrial Truck, Tractor, Trailer, and Stacker Machinery Manufacturing </t>
  </si>
  <si>
    <t xml:space="preserve">333991:  Power-Driven Handtool Manufacturing </t>
  </si>
  <si>
    <t xml:space="preserve">333992:  Welding and Soldering Equipment Manufacturing </t>
  </si>
  <si>
    <t xml:space="preserve">333993:  Packaging Machinery Manufacturing </t>
  </si>
  <si>
    <t xml:space="preserve">333994:  Industrial Process Furnace and Oven Manufacturing </t>
  </si>
  <si>
    <t xml:space="preserve">333995:  Fluid Power Cylinder and Actuator Manufacturing </t>
  </si>
  <si>
    <t xml:space="preserve">333996:  Fluid Power Pump and Motor Manufacturing </t>
  </si>
  <si>
    <t xml:space="preserve">333998:  All Other Miscellaneous General Purpose Machinery Manufacturing </t>
  </si>
  <si>
    <t xml:space="preserve">334111:  Electronic Computer Manufacturing </t>
  </si>
  <si>
    <t xml:space="preserve">334112:  Computer Storage Device Manufacturing </t>
  </si>
  <si>
    <t xml:space="preserve">334118:  Computer Terminal and Other Computer Peripheral Equipment Manufacturing </t>
  </si>
  <si>
    <t>334210:  Telephone Apparatus Manufacturing</t>
  </si>
  <si>
    <t>334220:  Radio and Television Broadcasting and Wireless Communications Equipment Manufacturing</t>
  </si>
  <si>
    <t>334290:  Other Communications Equipment Manufacturing</t>
  </si>
  <si>
    <t>334310:  Audio and Video Equipment Manufacturing</t>
  </si>
  <si>
    <t xml:space="preserve">334412:  Bare Printed Circuit Board Manufacturing  </t>
  </si>
  <si>
    <t xml:space="preserve">334413:  Semiconductor and Related Device Manufacturing </t>
  </si>
  <si>
    <t xml:space="preserve">334416:  Capacitor, Resistor, Coil, Transformer, and Other Inductor Manufacturing </t>
  </si>
  <si>
    <t xml:space="preserve">334417:  Electronic Connector Manufacturing </t>
  </si>
  <si>
    <t xml:space="preserve">334418:  Printed Circuit Assembly (Electronic Assembly) Manufacturing </t>
  </si>
  <si>
    <t xml:space="preserve">334419:  Other Electronic Component Manufacturing </t>
  </si>
  <si>
    <t xml:space="preserve">334510:  Electromedical and Electrotherapeutic Apparatus Manufacturing </t>
  </si>
  <si>
    <t xml:space="preserve">334511:  Search, Detection, Navigation, Guidance, Aeronautical, and Nautical System and Instrument Manufacturing </t>
  </si>
  <si>
    <t xml:space="preserve">334512:  Automatic Environmental Control Manufacturing for Residential, Commercial, and Appliance Use </t>
  </si>
  <si>
    <t xml:space="preserve">334513:  Instruments and Related Products Manufacturing for Measuring, Displaying, and Controlling Industrial Process Variables </t>
  </si>
  <si>
    <t xml:space="preserve">334514:  Totalizing Fluid Meter and Counting Device Manufacturing </t>
  </si>
  <si>
    <t xml:space="preserve">334515:  Instrument Manufacturing for Measuring and Testing Electricity and Electrical Signals </t>
  </si>
  <si>
    <t xml:space="preserve">334516:  Analytical Laboratory Instrument Manufacturing </t>
  </si>
  <si>
    <t xml:space="preserve">334517:  Irradiation Apparatus Manufacturing </t>
  </si>
  <si>
    <t xml:space="preserve">334519:  Other Measuring and Controlling Device Manufacturing </t>
  </si>
  <si>
    <t xml:space="preserve">334610:  Manufacturing and Reproducing Magnetic and Optical Media </t>
  </si>
  <si>
    <t xml:space="preserve">335131:  Residential Electric Lighting Fixture Manufacturing </t>
  </si>
  <si>
    <t xml:space="preserve">335132:  Commercial, Industrial, and Institutional Electric Lighting Fixture Manufacturing </t>
  </si>
  <si>
    <t xml:space="preserve">335139:  Electric Lamp Bulb and Other Lighting Equipment Manufacturing </t>
  </si>
  <si>
    <t>335210:  Small Electrical Appliance Manufacturing</t>
  </si>
  <si>
    <t xml:space="preserve">335220:  Major Household Appliance Manufacturing </t>
  </si>
  <si>
    <t xml:space="preserve">335311:  Power, Distribution, and Specialty Transformer Manufacturing </t>
  </si>
  <si>
    <t xml:space="preserve">335312:  Motor and Generator Manufacturing </t>
  </si>
  <si>
    <t xml:space="preserve">335313:  Switchgear and Switchboard Apparatus Manufacturing </t>
  </si>
  <si>
    <t xml:space="preserve">335314:  Relay and Industrial Control Manufacturing </t>
  </si>
  <si>
    <t xml:space="preserve">335910:  Battery Manufacturing </t>
  </si>
  <si>
    <t xml:space="preserve">335921:  Fiber Optic Cable Manufacturing </t>
  </si>
  <si>
    <t xml:space="preserve">335929:  Other Communication and Energy Wire Manufacturing </t>
  </si>
  <si>
    <t xml:space="preserve">335931:  Current-Carrying Wiring Device Manufacturing </t>
  </si>
  <si>
    <t xml:space="preserve">335932:  Noncurrent-Carrying Wiring Device Manufacturing </t>
  </si>
  <si>
    <t xml:space="preserve">335991:  Carbon and Graphite Product Manufacturing </t>
  </si>
  <si>
    <t xml:space="preserve">335999:  All Other Miscellaneous Electrical Equipment and Component Manufacturing </t>
  </si>
  <si>
    <t xml:space="preserve">336110:  Automobile and Light Duty Motor Vehicle Manufacturing </t>
  </si>
  <si>
    <t>336120:  Heavy Duty Truck Manufacturing</t>
  </si>
  <si>
    <t xml:space="preserve">336211:  Motor Vehicle Body Manufacturing </t>
  </si>
  <si>
    <t xml:space="preserve">336212:  Truck Trailer Manufacturing </t>
  </si>
  <si>
    <t xml:space="preserve">336213:  Motor Home Manufacturing </t>
  </si>
  <si>
    <t xml:space="preserve">336214:  Travel Trailer and Camper Manufacturing </t>
  </si>
  <si>
    <t>336310:  Motor Vehicle Gasoline Engine and Engine Parts Manufacturing</t>
  </si>
  <si>
    <t>336320:  Motor Vehicle Electrical and Electronic Equipment Manufacturing</t>
  </si>
  <si>
    <t>336330:  Motor Vehicle Steering and Suspension Components (except Spring) Manufacturing</t>
  </si>
  <si>
    <t>336340:  Motor Vehicle Brake System Manufacturing</t>
  </si>
  <si>
    <t>336350:  Motor Vehicle Transmission and Power Train Parts Manufacturing</t>
  </si>
  <si>
    <t>336360:  Motor Vehicle Seating and Interior Trim Manufacturing</t>
  </si>
  <si>
    <t>336370:  Motor Vehicle Metal Stamping</t>
  </si>
  <si>
    <t>336390:  Other Motor Vehicle Parts Manufacturing</t>
  </si>
  <si>
    <t xml:space="preserve">336411:  Aircraft Manufacturing </t>
  </si>
  <si>
    <t xml:space="preserve">336412:  Aircraft Engine and Engine Parts Manufacturing </t>
  </si>
  <si>
    <t xml:space="preserve">336413:  Other Aircraft Parts and Auxiliary Equipment Manufacturing </t>
  </si>
  <si>
    <t xml:space="preserve">336414:  Guided Missile and Space Vehicle Manufacturing </t>
  </si>
  <si>
    <t xml:space="preserve">336415:  Guided Missile and Space Vehicle Propulsion Unit and Propulsion Unit Parts Manufacturing </t>
  </si>
  <si>
    <t xml:space="preserve">336419:  Other Guided Missile and Space Vehicle Parts and Auxiliary Equipment Manufacturing </t>
  </si>
  <si>
    <t>336510:  Railroad Rolling Stock Manufacturing</t>
  </si>
  <si>
    <t xml:space="preserve">336611:  Ship Building and Repairing </t>
  </si>
  <si>
    <t xml:space="preserve">336612:  Boat Building </t>
  </si>
  <si>
    <t xml:space="preserve">336991:  Motorcycle, Bicycle, and Parts Manufacturing </t>
  </si>
  <si>
    <t xml:space="preserve">336992:  Military Armored Vehicle, Tank, and Tank Component Manufacturing </t>
  </si>
  <si>
    <t xml:space="preserve">336999:  All Other Transportation Equipment Manufacturing </t>
  </si>
  <si>
    <t>337110:  Wood Kitchen Cabinet and Countertop Manufacturing</t>
  </si>
  <si>
    <t xml:space="preserve">337121:  Upholstered Household Furniture Manufacturing </t>
  </si>
  <si>
    <t xml:space="preserve">337122:  Nonupholstered Wood Household Furniture Manufacturing </t>
  </si>
  <si>
    <t xml:space="preserve">337126:  Household Furniture (except Wood and Upholstered) Manufacturing </t>
  </si>
  <si>
    <t xml:space="preserve">337127:  Institutional Furniture Manufacturing </t>
  </si>
  <si>
    <t xml:space="preserve">337211:  Wood Office Furniture Manufacturing </t>
  </si>
  <si>
    <t xml:space="preserve">337212:  Custom Architectural Woodwork and Millwork Manufacturing </t>
  </si>
  <si>
    <t xml:space="preserve">337214:  Office Furniture (except Wood) Manufacturing </t>
  </si>
  <si>
    <t xml:space="preserve">337215:  Showcase, Partition, Shelving, and Locker Manufacturing </t>
  </si>
  <si>
    <t>337910:  Mattress Manufacturing</t>
  </si>
  <si>
    <t>337920:  Blind and Shade Manufacturing</t>
  </si>
  <si>
    <t xml:space="preserve">339112:  Surgical and Medical Instrument Manufacturing </t>
  </si>
  <si>
    <t xml:space="preserve">339113:  Surgical Appliance and Supplies Manufacturing </t>
  </si>
  <si>
    <t xml:space="preserve">339114:  Dental Equipment and Supplies Manufacturing </t>
  </si>
  <si>
    <t xml:space="preserve">339115:  Ophthalmic Goods Manufacturing </t>
  </si>
  <si>
    <t xml:space="preserve">339116:  Dental Laboratories </t>
  </si>
  <si>
    <t xml:space="preserve">339910:  Jewelry and Silverware Manufacturing </t>
  </si>
  <si>
    <t>339920:  Sporting and Athletic Goods Manufacturing</t>
  </si>
  <si>
    <t>339930:  Doll, Toy, and Game Manufacturing</t>
  </si>
  <si>
    <t>339940:  Office Supplies (except Paper) Manufacturing</t>
  </si>
  <si>
    <t>339950:  Sign Manufacturing</t>
  </si>
  <si>
    <t xml:space="preserve">339991:  Gasket, Packing, and Sealing Device Manufacturing </t>
  </si>
  <si>
    <t xml:space="preserve">339992:  Musical Instrument Manufacturing </t>
  </si>
  <si>
    <t xml:space="preserve">339993:  Fastener, Button, Needle, and Pin Manufacturing </t>
  </si>
  <si>
    <t xml:space="preserve">339994:  Broom, Brush, and Mop Manufacturing </t>
  </si>
  <si>
    <t xml:space="preserve">339995:  Burial Casket Manufacturing </t>
  </si>
  <si>
    <t xml:space="preserve">339999:  All Other Miscellaneous Manufacturing </t>
  </si>
  <si>
    <t xml:space="preserve">423110:  Automobile and Other Motor Vehicle Merchant Wholesalers </t>
  </si>
  <si>
    <t xml:space="preserve">423120:  Motor Vehicle Supplies and New Parts Merchant Wholesalers </t>
  </si>
  <si>
    <t xml:space="preserve">423130:  Tire and Tube Merchant Wholesalers </t>
  </si>
  <si>
    <t xml:space="preserve">423140:  Motor Vehicle Parts (Used) Merchant Wholesalers </t>
  </si>
  <si>
    <t xml:space="preserve">423210:  Furniture Merchant Wholesalers </t>
  </si>
  <si>
    <t xml:space="preserve">423220:  Home Furnishing Merchant Wholesalers </t>
  </si>
  <si>
    <t xml:space="preserve">423310:  Lumber, Plywood, Millwork, and Wood Panel Merchant Wholesalers </t>
  </si>
  <si>
    <t xml:space="preserve">423320:  Brick, Stone, and Related Construction Material Merchant Wholesalers </t>
  </si>
  <si>
    <t xml:space="preserve">423330:  Roofing, Siding, and Insulation Material Merchant Wholesalers </t>
  </si>
  <si>
    <t xml:space="preserve">423390:  Other Construction Material Merchant Wholesalers </t>
  </si>
  <si>
    <t xml:space="preserve">423410:  Photographic Equipment and Supplies Merchant Wholesalers </t>
  </si>
  <si>
    <t xml:space="preserve">423420:  Office Equipment Merchant Wholesalers </t>
  </si>
  <si>
    <t xml:space="preserve">423430:  Computer and Computer Peripheral Equipment and Software Merchant Wholesalers </t>
  </si>
  <si>
    <t xml:space="preserve">423440:  Other Commercial Equipment Merchant Wholesalers </t>
  </si>
  <si>
    <t xml:space="preserve">423450:  Medical, Dental, and Hospital Equipment and Supplies Merchant Wholesalers </t>
  </si>
  <si>
    <t xml:space="preserve">423460:  Ophthalmic Goods Merchant Wholesalers </t>
  </si>
  <si>
    <t xml:space="preserve">423490:  Other Professional Equipment and Supplies Merchant Wholesalers </t>
  </si>
  <si>
    <t xml:space="preserve">423510:  Metal Service Centers and Other Metal Merchant Wholesalers </t>
  </si>
  <si>
    <t xml:space="preserve">423520:  Coal and Other Mineral and Ore Merchant Wholesalers </t>
  </si>
  <si>
    <t xml:space="preserve">423610:  Electrical Apparatus and Equipment, Wiring Supplies, and Related Equipment Merchant Wholesalers </t>
  </si>
  <si>
    <t xml:space="preserve">423620:  Household Appliances, Electric Housewares, and Consumer Electronics Merchant Wholesalers </t>
  </si>
  <si>
    <t xml:space="preserve">423690:  Other Electronic Parts and Equipment Merchant Wholesalers </t>
  </si>
  <si>
    <t xml:space="preserve">423710:  Hardware Merchant Wholesalers </t>
  </si>
  <si>
    <t xml:space="preserve">423720:  Plumbing and Heating Equipment and Supplies (Hydronics) Merchant Wholesalers </t>
  </si>
  <si>
    <t xml:space="preserve">423730:  Warm Air Heating and Air-Conditioning Equipment and Supplies Merchant Wholesalers </t>
  </si>
  <si>
    <t xml:space="preserve">423740:  Refrigeration Equipment and Supplies Merchant Wholesalers </t>
  </si>
  <si>
    <t xml:space="preserve">423810:  Construction and Mining (except Oil Well) Machinery and Equipment Merchant Wholesalers </t>
  </si>
  <si>
    <t xml:space="preserve">423820:  Farm and Garden Machinery and Equipment Merchant Wholesalers </t>
  </si>
  <si>
    <t xml:space="preserve">423830:  Industrial Machinery and Equipment Merchant Wholesalers </t>
  </si>
  <si>
    <t>423840:  Industrial Supplies Merchant Wholesalers</t>
  </si>
  <si>
    <t xml:space="preserve">423850:  Service Establishment Equipment and Supplies Merchant Wholesalers </t>
  </si>
  <si>
    <t xml:space="preserve">423860:  Transportation Equipment and Supplies (except Motor Vehicle) Merchant Wholesalers </t>
  </si>
  <si>
    <t xml:space="preserve">423910:  Sporting and Recreational Goods and Supplies Merchant Wholesalers </t>
  </si>
  <si>
    <t xml:space="preserve">423920:  Toy and Hobby Goods and Supplies Merchant Wholesalers </t>
  </si>
  <si>
    <t xml:space="preserve">423930:  Recyclable Material Merchant Wholesalers </t>
  </si>
  <si>
    <t xml:space="preserve">423940:  Jewelry, Watch, Precious Stone, and Precious Metal Merchant Wholesalers </t>
  </si>
  <si>
    <t xml:space="preserve">423990:  Other Miscellaneous Durable Goods Merchant Wholesalers </t>
  </si>
  <si>
    <t xml:space="preserve">424110:  Printing and Writing Paper Merchant Wholesalers </t>
  </si>
  <si>
    <t xml:space="preserve">424120:  Stationery and Office Supplies Merchant Wholesalers </t>
  </si>
  <si>
    <t xml:space="preserve">424130:  Industrial and Personal Service Paper Merchant Wholesalers </t>
  </si>
  <si>
    <t xml:space="preserve">424210:  Drugs and Druggists' Sundries Merchant Wholesalers </t>
  </si>
  <si>
    <t xml:space="preserve">424310:  Piece Goods, Notions, and Other Dry Goods Merchant Wholesalers </t>
  </si>
  <si>
    <t xml:space="preserve">424340:  Footwear Merchant Wholesalers </t>
  </si>
  <si>
    <t>424350:  Clothing and Clothing Accessories Merchant Wholesalers</t>
  </si>
  <si>
    <t xml:space="preserve">424410:  General Line Grocery Merchant Wholesalers </t>
  </si>
  <si>
    <t xml:space="preserve">424420:  Packaged Frozen Food Merchant Wholesalers </t>
  </si>
  <si>
    <t xml:space="preserve">424430:  Dairy Product (except Dried or Canned) Merchant Wholesalers </t>
  </si>
  <si>
    <t xml:space="preserve">424440:  Poultry and Poultry Product Merchant Wholesalers </t>
  </si>
  <si>
    <t xml:space="preserve">424450:  Confectionery Merchant Wholesalers </t>
  </si>
  <si>
    <t xml:space="preserve">424460:  Fish and Seafood Merchant Wholesalers </t>
  </si>
  <si>
    <t xml:space="preserve">424470:  Meat and Meat Product Merchant Wholesalers </t>
  </si>
  <si>
    <t xml:space="preserve">424480:  Fresh Fruit and Vegetable Merchant Wholesalers </t>
  </si>
  <si>
    <t xml:space="preserve">424490:  Other Grocery and Related Products Merchant Wholesalers </t>
  </si>
  <si>
    <t xml:space="preserve">424510:  Grain and Field Bean Merchant Wholesalers </t>
  </si>
  <si>
    <t xml:space="preserve">424520:  Livestock Merchant Wholesalers </t>
  </si>
  <si>
    <t xml:space="preserve">424590:  Other Farm Product Raw Material Merchant Wholesalers </t>
  </si>
  <si>
    <t xml:space="preserve">424610:  Plastics Materials and Basic Forms and Shapes Merchant Wholesalers </t>
  </si>
  <si>
    <t xml:space="preserve">424690:  Other Chemical and Allied Products Merchant Wholesalers </t>
  </si>
  <si>
    <t xml:space="preserve">424710:  Petroleum Bulk Stations and Terminals </t>
  </si>
  <si>
    <t xml:space="preserve">424720:  Petroleum and Petroleum Products Merchant Wholesalers (except Bulk Stations and Terminals) </t>
  </si>
  <si>
    <t xml:space="preserve">424810:  Beer and Ale Merchant Wholesalers </t>
  </si>
  <si>
    <t xml:space="preserve">424820:  Wine and Distilled Alcoholic Beverage Merchant Wholesalers </t>
  </si>
  <si>
    <t xml:space="preserve">424910:  Farm Supplies Merchant Wholesalers </t>
  </si>
  <si>
    <t xml:space="preserve">424920:  Book, Periodical, and Newspaper Merchant Wholesalers </t>
  </si>
  <si>
    <t xml:space="preserve">424930:  Flower, Nursery Stock, and Florists' Supplies Merchant Wholesalers </t>
  </si>
  <si>
    <t xml:space="preserve">424940:  Tobacco Product and Electronic Cigarette Merchant Wholesalers </t>
  </si>
  <si>
    <t xml:space="preserve">424950:  Paint, Varnish, and Supplies Merchant Wholesalers </t>
  </si>
  <si>
    <t xml:space="preserve">424990:  Other Miscellaneous Nondurable Goods Merchant Wholesalers </t>
  </si>
  <si>
    <t xml:space="preserve">425120:  Wholesale Trade Agents and Brokers </t>
  </si>
  <si>
    <t xml:space="preserve">441110:  New Car Dealers </t>
  </si>
  <si>
    <t xml:space="preserve">441120:  Used Car Dealers </t>
  </si>
  <si>
    <t xml:space="preserve">441210:  Recreational Vehicle Dealers </t>
  </si>
  <si>
    <t xml:space="preserve">441222:  Boat Dealers </t>
  </si>
  <si>
    <t xml:space="preserve">441227:  Motorcycle, ATV, and All Other Motor Vehicle Dealers </t>
  </si>
  <si>
    <t xml:space="preserve">441330:  Automotive Parts and Accessories Retailers </t>
  </si>
  <si>
    <t xml:space="preserve">441340:  Tire Dealers </t>
  </si>
  <si>
    <t xml:space="preserve">444110:  Home Centers </t>
  </si>
  <si>
    <t xml:space="preserve">444120:  Paint and Wallpaper Retailers </t>
  </si>
  <si>
    <t xml:space="preserve">444140:  Hardware Retailers </t>
  </si>
  <si>
    <t xml:space="preserve">444180:  Other Building Material Dealers </t>
  </si>
  <si>
    <t xml:space="preserve">444230:  Outdoor Power Equipment Retailers </t>
  </si>
  <si>
    <t xml:space="preserve">444240:  Nursery, Garden Center, and Farm Supply Retailers </t>
  </si>
  <si>
    <t xml:space="preserve">445110:  Supermarkets and Other Grocery Retailers (except Convenience Retailers) </t>
  </si>
  <si>
    <t xml:space="preserve">445131:  Convenience Retailers </t>
  </si>
  <si>
    <t xml:space="preserve">445132:  Vending Machine Operators </t>
  </si>
  <si>
    <t xml:space="preserve">445230:  Fruit and Vegetable Retailers </t>
  </si>
  <si>
    <t xml:space="preserve">445240:  Meat Retailers </t>
  </si>
  <si>
    <t xml:space="preserve">445250:  Fish and Seafood Retailers </t>
  </si>
  <si>
    <t xml:space="preserve">445291:  Baked Goods Retailers </t>
  </si>
  <si>
    <t xml:space="preserve">445292:  Confectionery and Nut Retailers </t>
  </si>
  <si>
    <t xml:space="preserve">445298:  All Other Specialty Food Retailers </t>
  </si>
  <si>
    <t xml:space="preserve">445320:  Beer, Wine, and Liquor Retailers </t>
  </si>
  <si>
    <t xml:space="preserve">449110:  Furniture Retailers </t>
  </si>
  <si>
    <t xml:space="preserve">449121:  Floor Covering Retailers </t>
  </si>
  <si>
    <t xml:space="preserve">449122:  Window Treatment Retailers </t>
  </si>
  <si>
    <t xml:space="preserve">449129:  All Other Home Furnishings Retailers </t>
  </si>
  <si>
    <t>449210:  Electronics and Appliance Retailers</t>
  </si>
  <si>
    <t xml:space="preserve">455110:  Department Stores </t>
  </si>
  <si>
    <t xml:space="preserve">455211:  Warehouse Clubs and Supercenters </t>
  </si>
  <si>
    <t xml:space="preserve">455219:  All Other General Merchandise Retailers </t>
  </si>
  <si>
    <t xml:space="preserve">456110:  Pharmacies and Drug Retailers </t>
  </si>
  <si>
    <t xml:space="preserve">456120:  Cosmetics, Beauty Supplies, and Perfume Retailers </t>
  </si>
  <si>
    <t xml:space="preserve">456130:  Optical Goods Retailers </t>
  </si>
  <si>
    <t xml:space="preserve">456191:  Food (Health) Supplement Retailers </t>
  </si>
  <si>
    <t xml:space="preserve">456199:  All Other Health and Personal Care Retailers </t>
  </si>
  <si>
    <t xml:space="preserve">457110:  Gasoline Stations with Convenience Stores </t>
  </si>
  <si>
    <t xml:space="preserve">457120:  Other Gasoline Stations </t>
  </si>
  <si>
    <t xml:space="preserve">457210:  Fuel Dealers </t>
  </si>
  <si>
    <t xml:space="preserve">458110:  Clothing and Clothing Accessories Retailers </t>
  </si>
  <si>
    <t xml:space="preserve">458210:  Shoe Retailers </t>
  </si>
  <si>
    <t xml:space="preserve">458310:  Jewelry Retailers </t>
  </si>
  <si>
    <t xml:space="preserve">458320:  Luggage and Leather Goods Retailers </t>
  </si>
  <si>
    <t xml:space="preserve">459110:  Sporting Goods Retailers </t>
  </si>
  <si>
    <t xml:space="preserve">459120:  Hobby, Toy, and Game Retailers </t>
  </si>
  <si>
    <t xml:space="preserve">459130:  Sewing, Needlework, and Piece Goods Retailers </t>
  </si>
  <si>
    <t xml:space="preserve">459140:  Musical Instrument and Supplies Retailers </t>
  </si>
  <si>
    <t xml:space="preserve">459210:  Book Retailers and News Dealers </t>
  </si>
  <si>
    <t xml:space="preserve">459310:  Florists </t>
  </si>
  <si>
    <t xml:space="preserve">459410:  Office Supplies and Stationery Retailers </t>
  </si>
  <si>
    <t xml:space="preserve">459420:  Gift, Novelty, and Souvenir Retailers </t>
  </si>
  <si>
    <t xml:space="preserve">459510:  Used Merchandise Retailers </t>
  </si>
  <si>
    <t xml:space="preserve">459910:  Pet and Pet Supplies Retailers </t>
  </si>
  <si>
    <t xml:space="preserve">459920:  Art Dealers </t>
  </si>
  <si>
    <t xml:space="preserve">459930:  Manufactured (Mobile) Home Dealers </t>
  </si>
  <si>
    <t xml:space="preserve">459991:  Tobacco, Electronic Cigarette, and Other Smoking Supplies Retailers </t>
  </si>
  <si>
    <t xml:space="preserve">459999:  All Other Miscellaneous Retailers </t>
  </si>
  <si>
    <t xml:space="preserve">481111:  Scheduled Passenger Air Transportation </t>
  </si>
  <si>
    <t xml:space="preserve">481112:  Scheduled Freight Air Transportation </t>
  </si>
  <si>
    <t xml:space="preserve">481211:  Nonscheduled Chartered Passenger Air Transportation </t>
  </si>
  <si>
    <t xml:space="preserve">481212:  Nonscheduled Chartered Freight Air Transportation </t>
  </si>
  <si>
    <t xml:space="preserve">481219:  Other Nonscheduled Air Transportation </t>
  </si>
  <si>
    <t xml:space="preserve">482111:  Line-Haul Railroads </t>
  </si>
  <si>
    <t xml:space="preserve">482112:  Short Line Railroads </t>
  </si>
  <si>
    <t xml:space="preserve">483111:  Deep Sea Freight Transportation </t>
  </si>
  <si>
    <t xml:space="preserve">483112:  Deep Sea Passenger Transportation </t>
  </si>
  <si>
    <t xml:space="preserve">483113:  Coastal and Great Lakes Freight Transportation </t>
  </si>
  <si>
    <t xml:space="preserve">483114:  Coastal and Great Lakes Passenger Transportation </t>
  </si>
  <si>
    <t xml:space="preserve">483211:  Inland Water Freight Transportation </t>
  </si>
  <si>
    <t xml:space="preserve">483212:  Inland Water Passenger Transportation </t>
  </si>
  <si>
    <t xml:space="preserve">484110:  General Freight Trucking, Local </t>
  </si>
  <si>
    <t xml:space="preserve">484121:  General Freight Trucking, Long-Distance, Truckload </t>
  </si>
  <si>
    <t xml:space="preserve">484122:  General Freight Trucking, Long-Distance, Less Than Truckload </t>
  </si>
  <si>
    <t>484210:  Used Household and Office Goods Moving</t>
  </si>
  <si>
    <t xml:space="preserve">484220:  Specialized Freight (except Used Goods) Trucking, Local </t>
  </si>
  <si>
    <t xml:space="preserve">484230:  Specialized Freight (except Used Goods) Trucking, Long-Distance </t>
  </si>
  <si>
    <t xml:space="preserve">485111:  Mixed Mode Transit Systems </t>
  </si>
  <si>
    <t xml:space="preserve">485112:  Commuter Rail Systems </t>
  </si>
  <si>
    <t xml:space="preserve">485113:  Bus and Other Motor Vehicle Transit Systems </t>
  </si>
  <si>
    <t xml:space="preserve">485119:  Other Urban Transit Systems </t>
  </si>
  <si>
    <t>485210:  Interurban and Rural Bus Transportation</t>
  </si>
  <si>
    <t xml:space="preserve">485310:  Taxi and Ridesharing Services </t>
  </si>
  <si>
    <t>485320:  Limousine Service</t>
  </si>
  <si>
    <t>485410:  School and Employee Bus Transportation</t>
  </si>
  <si>
    <t>485510:  Charter Bus Industry</t>
  </si>
  <si>
    <t xml:space="preserve">485991:  Special Needs Transportation </t>
  </si>
  <si>
    <t xml:space="preserve">485999:  All Other Transit and Ground Passenger Transportation </t>
  </si>
  <si>
    <t>486110:  Pipeline Transportation of Crude Oil</t>
  </si>
  <si>
    <t>486210:  Pipeline Transportation of Natural Gas</t>
  </si>
  <si>
    <t>486910:  Pipeline Transportation of Refined Petroleum Products</t>
  </si>
  <si>
    <t>486990:  All Other Pipeline Transportation</t>
  </si>
  <si>
    <t>487110:  Scenic and Sightseeing Transportation, Land</t>
  </si>
  <si>
    <t>487210:  Scenic and Sightseeing Transportation, Water</t>
  </si>
  <si>
    <t>487990:  Scenic and Sightseeing Transportation, Other</t>
  </si>
  <si>
    <t>488111:  Air Traffic Control</t>
  </si>
  <si>
    <t xml:space="preserve">488119:  Other Airport Operations </t>
  </si>
  <si>
    <t>488190:  Other Support Activities for Air Transportation</t>
  </si>
  <si>
    <t>488210:  Support Activities for Rail Transportation</t>
  </si>
  <si>
    <t>488310:  Port and Harbor Operations</t>
  </si>
  <si>
    <t>488320:  Marine Cargo Handling</t>
  </si>
  <si>
    <t xml:space="preserve">488330:  Navigational Services to Shipping </t>
  </si>
  <si>
    <t>488390:  Other Support Activities for Water Transportation</t>
  </si>
  <si>
    <t>488410:  Motor Vehicle Towing</t>
  </si>
  <si>
    <t xml:space="preserve">488490:  Other Support Activities for Road Transportation </t>
  </si>
  <si>
    <t xml:space="preserve">488510:  Freight Transportation Arrangement </t>
  </si>
  <si>
    <t xml:space="preserve">488991:  Packing and Crating </t>
  </si>
  <si>
    <t xml:space="preserve">488999:  All Other Support Activities for Transportation </t>
  </si>
  <si>
    <t>491110:  Postal Service</t>
  </si>
  <si>
    <t>492110:  Couriers and Express Delivery Services</t>
  </si>
  <si>
    <t>492210:  Local Messengers and Local Delivery</t>
  </si>
  <si>
    <t xml:space="preserve">493110:  General Warehousing and Storage </t>
  </si>
  <si>
    <t>493120:  Refrigerated Warehousing and Storage</t>
  </si>
  <si>
    <t>493130:  Farm Product Warehousing and Storage</t>
  </si>
  <si>
    <t>493190:  Other Warehousing and Storage</t>
  </si>
  <si>
    <t xml:space="preserve">512110:  Motion Picture and Video Production </t>
  </si>
  <si>
    <t>512120:  Motion Picture and Video Distribution</t>
  </si>
  <si>
    <t xml:space="preserve">512131:  Motion Picture Theaters (except Drive-Ins) </t>
  </si>
  <si>
    <t xml:space="preserve">512132:  Drive-In Motion Picture Theaters </t>
  </si>
  <si>
    <t xml:space="preserve">512191:  Teleproduction and Other Postproduction Services </t>
  </si>
  <si>
    <t xml:space="preserve">512199:  Other Motion Picture and Video Industries </t>
  </si>
  <si>
    <t>512230:  Music Publishers</t>
  </si>
  <si>
    <t>512240:  Sound Recording Studios</t>
  </si>
  <si>
    <t>512250:  Record Production and Distribution</t>
  </si>
  <si>
    <t>512290:  Other Sound Recording Industries</t>
  </si>
  <si>
    <t xml:space="preserve">513110:  Newspaper Publishers </t>
  </si>
  <si>
    <t xml:space="preserve">513120:  Periodical Publishers </t>
  </si>
  <si>
    <t xml:space="preserve">513130:  Book Publishers </t>
  </si>
  <si>
    <t xml:space="preserve">513140:  Directory and Mailing List Publishers </t>
  </si>
  <si>
    <t xml:space="preserve">513191:  Greeting Card Publishers </t>
  </si>
  <si>
    <t xml:space="preserve">513199:  All Other Publishers </t>
  </si>
  <si>
    <t>513210:  Software Publishers</t>
  </si>
  <si>
    <t xml:space="preserve">516110:  Radio Broadcasting Stations </t>
  </si>
  <si>
    <t xml:space="preserve">516120:  Television Broadcasting Stations </t>
  </si>
  <si>
    <t>516210:  Media Streaming Distribution Services, Social Networks, and Other Media Networks and Content Providers</t>
  </si>
  <si>
    <t xml:space="preserve">517111:  Wired Telecommunications Carriers </t>
  </si>
  <si>
    <t>517112:  Wireless Telecommunications Carriers (except Satellite)</t>
  </si>
  <si>
    <t>517121:  Telecommunications Resellers</t>
  </si>
  <si>
    <t>517122:  Agents for Wireless Telecommunications Services</t>
  </si>
  <si>
    <t>517410:  Satellite Telecommunications</t>
  </si>
  <si>
    <t xml:space="preserve">517810:  All Other Telecommunications </t>
  </si>
  <si>
    <t>518210:  Computing Infrastructure Providers, Data Processing, Web Hosting, and Related Services</t>
  </si>
  <si>
    <t xml:space="preserve">519210:  Libraries and Archives </t>
  </si>
  <si>
    <t>519290:  Web Search Portals and All Other Information Services</t>
  </si>
  <si>
    <t>521110:  Monetary Authorities-Central Bank</t>
  </si>
  <si>
    <t xml:space="preserve">522110:  Commercial Banking </t>
  </si>
  <si>
    <t xml:space="preserve">522130:  Credit Unions </t>
  </si>
  <si>
    <t xml:space="preserve">522180:  Savings Institutions and Other Depository Credit Intermediation </t>
  </si>
  <si>
    <t xml:space="preserve">522210:  Credit Card Issuing </t>
  </si>
  <si>
    <t xml:space="preserve">522220:  Sales Financing </t>
  </si>
  <si>
    <t xml:space="preserve">522291:  Consumer Lending </t>
  </si>
  <si>
    <t xml:space="preserve">522292:  Real Estate Credit </t>
  </si>
  <si>
    <t xml:space="preserve">522299:  International, Secondary Market, and All Other Nondepository Credit Intermediation </t>
  </si>
  <si>
    <t xml:space="preserve">522310:  Mortgage and Nonmortgage Loan Brokers </t>
  </si>
  <si>
    <t xml:space="preserve">522320:  Financial Transactions Processing, Reserve, and Clearinghouse Activities </t>
  </si>
  <si>
    <t xml:space="preserve">522390:  Other Activities Related to Credit Intermediation </t>
  </si>
  <si>
    <t xml:space="preserve">523150:  Investment Banking and Securities Intermediation </t>
  </si>
  <si>
    <t xml:space="preserve">523160:  Commodity Contracts Intermediation </t>
  </si>
  <si>
    <t>523210:  Securities and Commodity Exchanges</t>
  </si>
  <si>
    <t xml:space="preserve">523910:  Miscellaneous Intermediation </t>
  </si>
  <si>
    <t xml:space="preserve">523940:  Portfolio Management and Investment Advice </t>
  </si>
  <si>
    <t xml:space="preserve">523991:  Trust, Fiduciary, and Custody Activities </t>
  </si>
  <si>
    <t xml:space="preserve">523999:  Miscellaneous Financial Investment Activities </t>
  </si>
  <si>
    <t xml:space="preserve">524113:  Direct Life Insurance Carriers </t>
  </si>
  <si>
    <t xml:space="preserve">524114:  Direct Health and Medical Insurance Carriers </t>
  </si>
  <si>
    <t xml:space="preserve">524126:  Direct Property and Casualty Insurance Carriers </t>
  </si>
  <si>
    <t xml:space="preserve">524127:  Direct Title Insurance Carriers </t>
  </si>
  <si>
    <t xml:space="preserve">524128:  Other Direct Insurance (except Life, Health, and Medical) Carriers </t>
  </si>
  <si>
    <t xml:space="preserve">524130:  Reinsurance Carriers </t>
  </si>
  <si>
    <t xml:space="preserve">524210:  Insurance Agencies and Brokerages </t>
  </si>
  <si>
    <t xml:space="preserve">524291:  Claims Adjusting </t>
  </si>
  <si>
    <t xml:space="preserve">524292:  Pharmacy Benefit Management and Other Third Party Administration of Insurance and Pension Funds </t>
  </si>
  <si>
    <t xml:space="preserve">524298:  All Other Insurance Related Activities </t>
  </si>
  <si>
    <t xml:space="preserve">525110:  Pension Funds </t>
  </si>
  <si>
    <t xml:space="preserve">525120:  Health and Welfare Funds </t>
  </si>
  <si>
    <t xml:space="preserve">525190:  Other Insurance Funds </t>
  </si>
  <si>
    <t xml:space="preserve">525910:  Open-End Investment Funds </t>
  </si>
  <si>
    <t xml:space="preserve">525920:  Trusts, Estates, and Agency Accounts </t>
  </si>
  <si>
    <t xml:space="preserve">525990:  Other Financial Vehicles </t>
  </si>
  <si>
    <t xml:space="preserve">531110:  Lessors of Residential Buildings and Dwellings </t>
  </si>
  <si>
    <t xml:space="preserve">531120:  Lessors of Nonresidential Buildings (except Miniwarehouses) </t>
  </si>
  <si>
    <t xml:space="preserve">531130:  Lessors of Miniwarehouses and Self-Storage Units </t>
  </si>
  <si>
    <t xml:space="preserve">531190:  Lessors of Other Real Estate Property </t>
  </si>
  <si>
    <t>531210:  Offices of Real Estate Agents and Brokers</t>
  </si>
  <si>
    <t xml:space="preserve">531311:  Residential Property Managers </t>
  </si>
  <si>
    <t xml:space="preserve">531312:  Nonresidential Property Managers </t>
  </si>
  <si>
    <t xml:space="preserve">531320:  Offices of Real Estate Appraisers </t>
  </si>
  <si>
    <t xml:space="preserve">531390:  Other Activities Related to Real Estate </t>
  </si>
  <si>
    <t xml:space="preserve">532111:  Passenger Car Rental </t>
  </si>
  <si>
    <t xml:space="preserve">532112:  Passenger Car Leasing </t>
  </si>
  <si>
    <t xml:space="preserve">532120:  Truck, Utility Trailer, and RV (Recreational Vehicle) Rental and Leasing </t>
  </si>
  <si>
    <t>532210:  Consumer Electronics and Appliances Rental</t>
  </si>
  <si>
    <t>532281:  Formal Wear and Costume Rental</t>
  </si>
  <si>
    <t>532282:  Video Tape and Disc Rental</t>
  </si>
  <si>
    <t xml:space="preserve">532283:  Home Health Equipment Rental </t>
  </si>
  <si>
    <t xml:space="preserve">532284:  Recreational Goods Rental </t>
  </si>
  <si>
    <t xml:space="preserve">532289:  All Other Consumer Goods Rental </t>
  </si>
  <si>
    <t>532310:  General Rental Centers</t>
  </si>
  <si>
    <t xml:space="preserve">532411:  Commercial Air, Rail, and Water Transportation Equipment Rental and Leasing </t>
  </si>
  <si>
    <t xml:space="preserve">532412:  Construction, Mining, and Forestry Machinery and Equipment Rental and Leasing </t>
  </si>
  <si>
    <t>532420:  Office Machinery and Equipment Rental and Leasing</t>
  </si>
  <si>
    <t xml:space="preserve">532490:  Other Commercial and Industrial Machinery and Equipment Rental and Leasing </t>
  </si>
  <si>
    <t>533110:  Lessors of Nonfinancial Intangible Assets (except Copyrighted Works)</t>
  </si>
  <si>
    <t>541110:  Offices of Lawyers</t>
  </si>
  <si>
    <t>541120:  Offices of Notaries</t>
  </si>
  <si>
    <t xml:space="preserve">541191:  Title Abstract and Settlement Offices </t>
  </si>
  <si>
    <t xml:space="preserve">541199:  All Other Legal Services </t>
  </si>
  <si>
    <t xml:space="preserve">541211:  Offices of Certified Public Accountants </t>
  </si>
  <si>
    <t xml:space="preserve">541213:  Tax Preparation Services </t>
  </si>
  <si>
    <t xml:space="preserve">541214:  Payroll Services </t>
  </si>
  <si>
    <t xml:space="preserve">541219:  Other Accounting Services </t>
  </si>
  <si>
    <t>541310:  Architectural Services</t>
  </si>
  <si>
    <t>541320:  Landscape Architectural Services</t>
  </si>
  <si>
    <t>541330:  Engineering Services</t>
  </si>
  <si>
    <t>541340:  Drafting Services</t>
  </si>
  <si>
    <t>541350:  Building Inspection Services</t>
  </si>
  <si>
    <t>541360:  Geophysical Surveying and Mapping Services</t>
  </si>
  <si>
    <t>541370:  Surveying and Mapping (except Geophysical) Services</t>
  </si>
  <si>
    <t>541380:  Testing Laboratories and Services</t>
  </si>
  <si>
    <t>541410:  Interior Design Services</t>
  </si>
  <si>
    <t>541420:  Industrial Design Services</t>
  </si>
  <si>
    <t>541430:  Graphic Design Services</t>
  </si>
  <si>
    <t>541490:  Other Specialized Design Services</t>
  </si>
  <si>
    <t xml:space="preserve">541511:  Custom Computer Programming Services </t>
  </si>
  <si>
    <t xml:space="preserve">541512:  Computer Systems Design Services </t>
  </si>
  <si>
    <t xml:space="preserve">541513:  Computer Facilities Management Services </t>
  </si>
  <si>
    <t>541519:  Other Computer Related Services</t>
  </si>
  <si>
    <t xml:space="preserve">541611:  Administrative Management and General Management Consulting Services </t>
  </si>
  <si>
    <t xml:space="preserve">541612:  Human Resources Consulting Services </t>
  </si>
  <si>
    <t xml:space="preserve">541613:  Marketing Consulting Services </t>
  </si>
  <si>
    <t xml:space="preserve">541614:  Process, Physical Distribution, and Logistics Consulting Services </t>
  </si>
  <si>
    <t xml:space="preserve">541618:  Other Management Consulting Services </t>
  </si>
  <si>
    <t>541620:  Environmental Consulting Services</t>
  </si>
  <si>
    <t>541690:  Other Scientific and Technical Consulting Services</t>
  </si>
  <si>
    <t xml:space="preserve">541713:  Research and Development in Nanotechnology </t>
  </si>
  <si>
    <t>541714:  Research and Development in Biotechnology (except Nanobiotechnology)</t>
  </si>
  <si>
    <t xml:space="preserve">541715:  Research and Development in the Physical, Engineering, and Life Sciences (except Nanotechnology and Biotechnology) </t>
  </si>
  <si>
    <t xml:space="preserve">541720:  Research and Development in the Social Sciences and Humanities </t>
  </si>
  <si>
    <t>541810:  Advertising Agencies</t>
  </si>
  <si>
    <t>541820:  Public Relations Agencies</t>
  </si>
  <si>
    <t>541830:  Media Buying Agencies</t>
  </si>
  <si>
    <t>541840:  Media Representatives</t>
  </si>
  <si>
    <t>541850:  Indoor and Outdoor Display Advertising</t>
  </si>
  <si>
    <t>541860:  Direct Mail Advertising</t>
  </si>
  <si>
    <t>541870:  Advertising Material Distribution Services</t>
  </si>
  <si>
    <t xml:space="preserve">541890:  Other Services Related to Advertising </t>
  </si>
  <si>
    <t>541910:  Marketing Research and Public Opinion Polling</t>
  </si>
  <si>
    <t xml:space="preserve">541921:  Photography Studios, Portrait </t>
  </si>
  <si>
    <t xml:space="preserve">541922:  Commercial Photography </t>
  </si>
  <si>
    <t>541930:  Translation and Interpretation Services</t>
  </si>
  <si>
    <t xml:space="preserve">541940:  Veterinary Services </t>
  </si>
  <si>
    <t>541990:  All Other Professional, Scientific, and Technical Services</t>
  </si>
  <si>
    <t xml:space="preserve">551111:  Offices of Bank Holding Companies </t>
  </si>
  <si>
    <t xml:space="preserve">551112:  Offices of Other Holding Companies </t>
  </si>
  <si>
    <t xml:space="preserve">551114:  Corporate, Subsidiary, and Regional Managing Offices </t>
  </si>
  <si>
    <t>561110:  Office Administrative Services</t>
  </si>
  <si>
    <t>561210:  Facilities Support Services</t>
  </si>
  <si>
    <t xml:space="preserve">561311:  Employment Placement Agencies </t>
  </si>
  <si>
    <t xml:space="preserve">561312:  Executive Search Services </t>
  </si>
  <si>
    <t>561320:  Temporary Help Services</t>
  </si>
  <si>
    <t>561330:  Professional Employer Organizations</t>
  </si>
  <si>
    <t>561410:  Document Preparation Services</t>
  </si>
  <si>
    <t xml:space="preserve">561421:  Telephone Answering Services </t>
  </si>
  <si>
    <t xml:space="preserve">561422:  Telemarketing Bureaus and Other Contact Centers </t>
  </si>
  <si>
    <t xml:space="preserve">561431:  Private Mail Centers </t>
  </si>
  <si>
    <t xml:space="preserve">561439:  Other Business Service Centers (including Copy Shops) </t>
  </si>
  <si>
    <t>561440:  Collection Agencies</t>
  </si>
  <si>
    <t>561450:  Credit Bureaus</t>
  </si>
  <si>
    <t xml:space="preserve">561491:  Repossession Services </t>
  </si>
  <si>
    <t xml:space="preserve">561492:  Court Reporting and Stenotype Services </t>
  </si>
  <si>
    <t xml:space="preserve">561499:  All Other Business Support Services </t>
  </si>
  <si>
    <t>561510:  Travel Agencies</t>
  </si>
  <si>
    <t>561520:  Tour Operators</t>
  </si>
  <si>
    <t xml:space="preserve">561591:  Convention and Visitors Bureaus </t>
  </si>
  <si>
    <t xml:space="preserve">561599:  All Other Travel Arrangement and Reservation Services </t>
  </si>
  <si>
    <t xml:space="preserve">561611:  Investigation and Personal Background Check Services </t>
  </si>
  <si>
    <t xml:space="preserve">561612:  Security Guards and Patrol Services </t>
  </si>
  <si>
    <t xml:space="preserve">561613:  Armored Car Services </t>
  </si>
  <si>
    <t xml:space="preserve">561621:  Security Systems Services (except Locksmiths) </t>
  </si>
  <si>
    <t xml:space="preserve">561622:  Locksmiths </t>
  </si>
  <si>
    <t>561710:  Exterminating and Pest Control Services</t>
  </si>
  <si>
    <t xml:space="preserve">561720:  Janitorial Services </t>
  </si>
  <si>
    <t>561730:  Landscaping Services</t>
  </si>
  <si>
    <t>561740:  Carpet and Upholstery Cleaning Services</t>
  </si>
  <si>
    <t xml:space="preserve">561790:  Other Services to Buildings and Dwellings </t>
  </si>
  <si>
    <t>561910:  Packaging and Labeling Services</t>
  </si>
  <si>
    <t>561920:  Convention and Trade Show Organizers</t>
  </si>
  <si>
    <t>561990:  All Other Support Services</t>
  </si>
  <si>
    <t xml:space="preserve">562111:  Solid Waste Collection </t>
  </si>
  <si>
    <t xml:space="preserve">562112:  Hazardous Waste Collection </t>
  </si>
  <si>
    <t xml:space="preserve">562119:  Other Waste Collection </t>
  </si>
  <si>
    <t xml:space="preserve">562211:  Hazardous Waste Treatment and Disposal </t>
  </si>
  <si>
    <t xml:space="preserve">562212:  Solid Waste Landfill </t>
  </si>
  <si>
    <t xml:space="preserve">562213:  Solid Waste Combustors and Incinerators </t>
  </si>
  <si>
    <t xml:space="preserve">562219:  Other Nonhazardous Waste Treatment and Disposal </t>
  </si>
  <si>
    <t xml:space="preserve">562910:  Remediation Services </t>
  </si>
  <si>
    <t xml:space="preserve">562920:  Materials Recovery Facilities </t>
  </si>
  <si>
    <t xml:space="preserve">562991:  Septic Tank and Related Services </t>
  </si>
  <si>
    <t xml:space="preserve">562998:  All Other Miscellaneous Waste Management Services </t>
  </si>
  <si>
    <t xml:space="preserve">611110:  Elementary and Secondary Schools </t>
  </si>
  <si>
    <t xml:space="preserve">611210:  Junior Colleges </t>
  </si>
  <si>
    <t xml:space="preserve">611310:  Colleges, Universities, and Professional Schools </t>
  </si>
  <si>
    <t xml:space="preserve">611410:  Business and Secretarial Schools </t>
  </si>
  <si>
    <t xml:space="preserve">611420:  Computer Training </t>
  </si>
  <si>
    <t xml:space="preserve">611430:  Professional and Management Development Training </t>
  </si>
  <si>
    <t xml:space="preserve">611511:  Cosmetology and Barber Schools </t>
  </si>
  <si>
    <t xml:space="preserve">611512:  Flight Training </t>
  </si>
  <si>
    <t xml:space="preserve">611513:  Apprenticeship Training </t>
  </si>
  <si>
    <t xml:space="preserve">611519:  Other Technical and Trade Schools </t>
  </si>
  <si>
    <t xml:space="preserve">611610:  Fine Arts Schools </t>
  </si>
  <si>
    <t xml:space="preserve">611620:  Sports and Recreation Instruction </t>
  </si>
  <si>
    <t xml:space="preserve">611630:  Language Schools </t>
  </si>
  <si>
    <t xml:space="preserve">611691:  Exam Preparation and Tutoring </t>
  </si>
  <si>
    <t xml:space="preserve">611692:  Automobile Driving Schools </t>
  </si>
  <si>
    <t xml:space="preserve">611699:  All Other Miscellaneous Schools and Instruction </t>
  </si>
  <si>
    <t>611710:  Educational Support Services</t>
  </si>
  <si>
    <t xml:space="preserve">621111:  Offices of Physicians (except Mental Health Specialists) </t>
  </si>
  <si>
    <t xml:space="preserve">621112:  Offices of Physicians, Mental Health Specialists </t>
  </si>
  <si>
    <t xml:space="preserve">621210:  Offices of Dentists </t>
  </si>
  <si>
    <t xml:space="preserve">621310:  Offices of Chiropractors </t>
  </si>
  <si>
    <t>621320:  Offices of Optometrists</t>
  </si>
  <si>
    <t xml:space="preserve">621330:  Offices of Mental Health Practitioners (except Physicians) </t>
  </si>
  <si>
    <t xml:space="preserve">621340:  Offices of Physical, Occupational and Speech Therapists, and Audiologists </t>
  </si>
  <si>
    <t xml:space="preserve">621391:  Offices of Podiatrists </t>
  </si>
  <si>
    <t xml:space="preserve">621399:  Offices of All Other Miscellaneous Health Practitioners </t>
  </si>
  <si>
    <t xml:space="preserve">621410:  Family Planning Centers </t>
  </si>
  <si>
    <t xml:space="preserve">621420:  Outpatient Mental Health and Substance Abuse Centers </t>
  </si>
  <si>
    <t xml:space="preserve">621491:  HMO Medical Centers </t>
  </si>
  <si>
    <t xml:space="preserve">621492:  Kidney Dialysis Centers </t>
  </si>
  <si>
    <t xml:space="preserve">621493:  Freestanding Ambulatory Surgical and Emergency Centers </t>
  </si>
  <si>
    <t xml:space="preserve">621498:  All Other Outpatient Care Centers </t>
  </si>
  <si>
    <t xml:space="preserve">621511:  Medical Laboratories </t>
  </si>
  <si>
    <t xml:space="preserve">621512:  Diagnostic Imaging Centers </t>
  </si>
  <si>
    <t>621610:  Home Health Care Services</t>
  </si>
  <si>
    <t xml:space="preserve">621910:  Ambulance Services </t>
  </si>
  <si>
    <t xml:space="preserve">621991:  Blood and Organ Banks </t>
  </si>
  <si>
    <t xml:space="preserve">621999:  All Other Miscellaneous Ambulatory Health Care Services </t>
  </si>
  <si>
    <t xml:space="preserve">622110:  General Medical and Surgical Hospitals </t>
  </si>
  <si>
    <t xml:space="preserve">622210:  Psychiatric and Substance Abuse Hospitals </t>
  </si>
  <si>
    <t xml:space="preserve">622310:  Specialty (except Psychiatric and Substance Abuse) Hospitals </t>
  </si>
  <si>
    <t xml:space="preserve">623110:  Nursing Care Facilities (Skilled Nursing Facilities) </t>
  </si>
  <si>
    <t xml:space="preserve">623210:  Residential Intellectual and Developmental Disability Facilities </t>
  </si>
  <si>
    <t xml:space="preserve">623220:  Residential Mental Health and Substance Abuse Facilities </t>
  </si>
  <si>
    <t xml:space="preserve">623311:  Continuing Care Retirement Communities </t>
  </si>
  <si>
    <t xml:space="preserve">623312:  Assisted Living Facilities for the Elderly </t>
  </si>
  <si>
    <t xml:space="preserve">623990:  Other Residential Care Facilities </t>
  </si>
  <si>
    <t xml:space="preserve">624110:  Child and Youth Services </t>
  </si>
  <si>
    <t xml:space="preserve">624120:  Services for the Elderly and Persons with Disabilities </t>
  </si>
  <si>
    <t xml:space="preserve">624190:  Other Individual and Family Services </t>
  </si>
  <si>
    <t xml:space="preserve">624210:  Community Food Services </t>
  </si>
  <si>
    <t xml:space="preserve">624221:  Temporary Shelters </t>
  </si>
  <si>
    <t xml:space="preserve">624229:  Other Community Housing Services </t>
  </si>
  <si>
    <t xml:space="preserve">624230:  Emergency and Other Relief Services </t>
  </si>
  <si>
    <t xml:space="preserve">624310:  Vocational Rehabilitation Services </t>
  </si>
  <si>
    <t xml:space="preserve">624410:  Child Care Services </t>
  </si>
  <si>
    <t xml:space="preserve">711110:  Theater Companies and Dinner Theaters </t>
  </si>
  <si>
    <t xml:space="preserve">711120:  Dance Companies </t>
  </si>
  <si>
    <t xml:space="preserve">711130:  Musical Groups and Artists </t>
  </si>
  <si>
    <t xml:space="preserve">711190:  Other Performing Arts Companies </t>
  </si>
  <si>
    <t xml:space="preserve">711211:  Sports Teams and Clubs </t>
  </si>
  <si>
    <t xml:space="preserve">711212:  Racetracks </t>
  </si>
  <si>
    <t xml:space="preserve">711219:  Other Spectator Sports </t>
  </si>
  <si>
    <t xml:space="preserve">711310:  Promoters of Performing Arts, Sports, and Similar Events with Facilities </t>
  </si>
  <si>
    <t xml:space="preserve">711320:  Promoters of Performing Arts, Sports, and Similar Events without Facilities </t>
  </si>
  <si>
    <t>711410:  Agents and Managers for Artists, Athletes, Entertainers, and Other Public Figures</t>
  </si>
  <si>
    <t xml:space="preserve">711510:  Independent Artists, Writers, and Performers </t>
  </si>
  <si>
    <t xml:space="preserve">712110:  Museums </t>
  </si>
  <si>
    <t>712120:  Historical Sites</t>
  </si>
  <si>
    <t xml:space="preserve">712130:  Zoos and Botanical Gardens </t>
  </si>
  <si>
    <t>712190:  Nature Parks and Other Similar Institutions</t>
  </si>
  <si>
    <t xml:space="preserve">713110:  Amusement and Theme Parks </t>
  </si>
  <si>
    <t>713120:  Amusement Arcades</t>
  </si>
  <si>
    <t>713210:  Casinos (except Casino Hotels)</t>
  </si>
  <si>
    <t xml:space="preserve">713290:  Other Gambling Industries </t>
  </si>
  <si>
    <t>713910:  Golf Courses and Country Clubs</t>
  </si>
  <si>
    <t>713920:  Skiing Facilities</t>
  </si>
  <si>
    <t>713930:  Marinas</t>
  </si>
  <si>
    <t xml:space="preserve">713940:  Fitness and Recreational Sports Centers </t>
  </si>
  <si>
    <t>713950:  Bowling Centers</t>
  </si>
  <si>
    <t xml:space="preserve">713990:  All Other Amusement and Recreation Industries </t>
  </si>
  <si>
    <t xml:space="preserve">721110:  Hotels (except Casino Hotels) and Motels </t>
  </si>
  <si>
    <t>721120:  Casino Hotels</t>
  </si>
  <si>
    <t xml:space="preserve">721191:  Bed-and-Breakfast Inns </t>
  </si>
  <si>
    <t xml:space="preserve">721199:  All Other Traveler Accommodation </t>
  </si>
  <si>
    <t xml:space="preserve">721211:  RV (Recreational Vehicle) Parks and Campgrounds </t>
  </si>
  <si>
    <t xml:space="preserve">721214:  Recreational and Vacation Camps (except Campgrounds) </t>
  </si>
  <si>
    <t xml:space="preserve">721310:  Rooming and Boarding Houses, Dormitories, and Workers' Camps </t>
  </si>
  <si>
    <t>722310:  Food Service Contractors</t>
  </si>
  <si>
    <t>722320:  Caterers</t>
  </si>
  <si>
    <t>722330:  Mobile Food Services</t>
  </si>
  <si>
    <t xml:space="preserve">722410:  Drinking Places (Alcoholic Beverages) </t>
  </si>
  <si>
    <t xml:space="preserve">722511:  Full-Service Restaurants </t>
  </si>
  <si>
    <t xml:space="preserve">722513:  Limited-Service Restaurants </t>
  </si>
  <si>
    <t xml:space="preserve">722514:  Cafeterias, Grill Buffets, and Buffets </t>
  </si>
  <si>
    <t xml:space="preserve">722515:  Snack and Nonalcoholic Beverage Bars </t>
  </si>
  <si>
    <t xml:space="preserve">811111:  General Automotive Repair </t>
  </si>
  <si>
    <t xml:space="preserve">811114:  Specialized Automotive Repair </t>
  </si>
  <si>
    <t xml:space="preserve">811121:  Automotive Body, Paint, and Interior Repair and Maintenance </t>
  </si>
  <si>
    <t xml:space="preserve">811122:  Automotive Glass Replacement Shops </t>
  </si>
  <si>
    <t xml:space="preserve">811191:  Automotive Oil Change and Lubrication Shops </t>
  </si>
  <si>
    <t xml:space="preserve">811192:  Car Washes </t>
  </si>
  <si>
    <t xml:space="preserve">811198:  All Other Automotive Repair and Maintenance </t>
  </si>
  <si>
    <t xml:space="preserve">811210:  Electronic and Precision Equipment Repair and Maintenance </t>
  </si>
  <si>
    <t xml:space="preserve">811310:  Commercial and Industrial Machinery and Equipment (except Automotive and Electronic) Repair and Maintenance </t>
  </si>
  <si>
    <t xml:space="preserve">811411:  Home and Garden Equipment Repair and Maintenance </t>
  </si>
  <si>
    <t xml:space="preserve">811412:  Appliance Repair and Maintenance </t>
  </si>
  <si>
    <t>811420:  Reupholstery and Furniture Repair</t>
  </si>
  <si>
    <t>811430:  Footwear and Leather Goods Repair</t>
  </si>
  <si>
    <t xml:space="preserve">811490:  Other Personal and Household Goods Repair and Maintenance </t>
  </si>
  <si>
    <t xml:space="preserve">812111:  Barber Shops </t>
  </si>
  <si>
    <t xml:space="preserve">812112:  Beauty Salons </t>
  </si>
  <si>
    <t xml:space="preserve">812113:  Nail Salons </t>
  </si>
  <si>
    <t xml:space="preserve">812191:  Diet and Weight Reducing Centers </t>
  </si>
  <si>
    <t xml:space="preserve">812199:  Other Personal Care Services </t>
  </si>
  <si>
    <t xml:space="preserve">812210:  Funeral Homes and Funeral Services </t>
  </si>
  <si>
    <t xml:space="preserve">812220:  Cemeteries and Crematories </t>
  </si>
  <si>
    <t xml:space="preserve">812310:  Coin-Operated Laundries and Drycleaners </t>
  </si>
  <si>
    <t xml:space="preserve">812320:  Drycleaning and Laundry Services (except Coin-Operated) </t>
  </si>
  <si>
    <t xml:space="preserve">812331:  Linen Supply </t>
  </si>
  <si>
    <t xml:space="preserve">812332:  Industrial Launderers </t>
  </si>
  <si>
    <t xml:space="preserve">812910:  Pet Care (except Veterinary) Services </t>
  </si>
  <si>
    <t xml:space="preserve">812921:  Photofinishing Laboratories (except One-Hour) </t>
  </si>
  <si>
    <t xml:space="preserve">812922:  One-Hour Photofinishing </t>
  </si>
  <si>
    <t xml:space="preserve">812930:  Parking Lots and Garages </t>
  </si>
  <si>
    <t xml:space="preserve">812990:  All Other Personal Services </t>
  </si>
  <si>
    <t xml:space="preserve">813110:  Religious Organizations </t>
  </si>
  <si>
    <t xml:space="preserve">813211:  Grantmaking Foundations </t>
  </si>
  <si>
    <t xml:space="preserve">813212:  Voluntary Health Organizations </t>
  </si>
  <si>
    <t xml:space="preserve">813219:  Other Grantmaking and Giving Services </t>
  </si>
  <si>
    <t xml:space="preserve">813311:  Human Rights Organizations </t>
  </si>
  <si>
    <t xml:space="preserve">813312:  Environment, Conservation and Wildlife Organizations </t>
  </si>
  <si>
    <t xml:space="preserve">813319:  Other Social Advocacy Organizations </t>
  </si>
  <si>
    <t xml:space="preserve">813410:  Civic and Social Organizations </t>
  </si>
  <si>
    <t xml:space="preserve">813910:  Business Associations </t>
  </si>
  <si>
    <t xml:space="preserve">813920:  Professional Organizations </t>
  </si>
  <si>
    <t xml:space="preserve">813930:  Labor Unions and Similar Labor Organizations </t>
  </si>
  <si>
    <t xml:space="preserve">813940:  Political Organizations </t>
  </si>
  <si>
    <t xml:space="preserve">813990:  Other Similar Organizations (except Business, Professional, Labor, and Political Organizations) </t>
  </si>
  <si>
    <t>814110:  Private Households</t>
  </si>
  <si>
    <t xml:space="preserve">921110:  Executive Offices </t>
  </si>
  <si>
    <t xml:space="preserve">921120:  Legislative Bodies </t>
  </si>
  <si>
    <t xml:space="preserve">921130:  Public Finance Activities </t>
  </si>
  <si>
    <t xml:space="preserve">921140:  Executive and Legislative Offices, Combined </t>
  </si>
  <si>
    <t xml:space="preserve">921150:  American Indian and Alaska Native Tribal Governments </t>
  </si>
  <si>
    <t xml:space="preserve">921190:  Other General Government Support </t>
  </si>
  <si>
    <t xml:space="preserve">922110:  Courts </t>
  </si>
  <si>
    <t xml:space="preserve">922120:  Police Protection </t>
  </si>
  <si>
    <t xml:space="preserve">922130:  Legal Counsel and Prosecution </t>
  </si>
  <si>
    <t xml:space="preserve">922140:  Correctional Institutions </t>
  </si>
  <si>
    <t xml:space="preserve">922150:  Parole Offices and Probation Offices </t>
  </si>
  <si>
    <t xml:space="preserve">922160:  Fire Protection </t>
  </si>
  <si>
    <t xml:space="preserve">922190:  Other Justice, Public Order, and Safety Activities </t>
  </si>
  <si>
    <t xml:space="preserve">923110:  Administration of Education Programs </t>
  </si>
  <si>
    <t xml:space="preserve">923120:  Administration of Public Health Programs </t>
  </si>
  <si>
    <t xml:space="preserve">923130:  Administration of Human Resource Programs (except Education, Public Health, and Veterans' Affairs Programs) </t>
  </si>
  <si>
    <t xml:space="preserve">923140:  Administration of Veterans' Affairs </t>
  </si>
  <si>
    <t xml:space="preserve">924110:  Administration of Air and Water Resource and Solid Waste Management Programs </t>
  </si>
  <si>
    <t xml:space="preserve">924120:  Administration of Conservation Programs </t>
  </si>
  <si>
    <t xml:space="preserve">925110:  Administration of Housing Programs </t>
  </si>
  <si>
    <t xml:space="preserve">925120:  Administration of Urban Planning and Community and Rural Development </t>
  </si>
  <si>
    <t xml:space="preserve">926110:  Administration of General Economic Programs </t>
  </si>
  <si>
    <t xml:space="preserve">926120:  Regulation and Administration of Transportation Programs </t>
  </si>
  <si>
    <t xml:space="preserve">926130:  Regulation and Administration of Communications, Electric, Gas, and Other Utilities </t>
  </si>
  <si>
    <t xml:space="preserve">926140:  Regulation of Agricultural Marketing and Commodities </t>
  </si>
  <si>
    <t xml:space="preserve">926150:  Regulation, Licensing, and Inspection of Miscellaneous Commercial Sectors </t>
  </si>
  <si>
    <t xml:space="preserve">927110:  Space Research and Technology </t>
  </si>
  <si>
    <t xml:space="preserve">928110:  National Security </t>
  </si>
  <si>
    <t xml:space="preserve">928120:  International Affairs </t>
  </si>
  <si>
    <t>Use of Information: SBA Form 1031 is to be completed only by small business investment companies (SBICs) licensed by the Small Business Administration (SBA). This form contains Portfolio Concern Financing and supplementary information that SBA uses to evaluate an SBIC's investment activities and compliance with SBIC program requirements. SBA also pools information provided by individual SBICs to analyze the SBIC program as a whole and the impact of SBIC Financings on the growth of small business.
The information provided is protected to the extent permitted by law, including Exemptions, 4, 6 and 8 of the Freedom of Information Act (FOIA) 5 U.S.C. 552, which allow SBA to exempt from disclosure financial data on individual companies.
Privacy Act Statement: The Small Business Investment Act of 1958, as amended, 15 U.S.C. 661, et seq. authorizes the Small Business Administration (SBA) to collect the information on this form. Your disclosure of the information is voluntary. The SBA will not deny eligibility if you refuse to disclose the voluntary information. The SBIC-Web serves as a centralized and automated framework for the organization, retrieval, and analysis of SBIC information which supports the SBA’s oversight and risk management roles for the SBIC program. 
Instructions for Submitting Completed Form: SBA Form 1031 must be completed and filed electronically through the SBA portal, which will require an approved user account. Responses to Part A, Columns P through AP are voluntary and will be held confidential.
PLEASE NOTE: The estimated burden for SBICs to complete this form, including compiling and submitting the information is as follows: For SBICS not reporting investments in passive businesses, the time is 12 minutes per financing with the average financings each quarter estimated as 3 per reporting SBIC. The estimated time for all SBICs reporting investments in passive businesses there is an additional 30 minute burden per pasive business entity.  You are not required to respond to this information collection if a valid OMB approval number (3245-0078) is not displayed. If you have questions or comments concerning this estimate or other aspects of this information collection, please contact the U.S. Small Business Administration, Chief, Administrative Information Branch, Washington, DC 20416 and/or SBA Desk Officer, Office of Management and Budget, New Executive Office Building, Room 10202, Washington, DC 20503.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</si>
</sst>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000"/>
    <numFmt numFmtId="165" formatCode="_(&quot;$&quot;* #,##0_);_(&quot;$&quot;* \(#,##0\);_(&quot;$&quot;* &quot;-&quot;??_);_(@_)"/>
    <numFmt numFmtId="166" formatCode="00\/00\-0000"/>
    <numFmt numFmtId="167" formatCode="0.0%"/>
  </numFmts>
  <fonts count="28"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1"/>
      <color theme="1"/>
      <name val="Calibri"/>
      <family val="2"/>
      <scheme val="minor"/>
    </font>
    <font>
      <sz val="8"/>
      <color rgb="FF333333"/>
      <name val="Arial"/>
      <family val="2"/>
    </font>
    <font>
      <b/>
      <sz val="11"/>
      <name val="Calibri"/>
      <family val="2"/>
      <scheme val="minor"/>
    </font>
    <font>
      <b/>
      <sz val="12"/>
      <name val="Calibri"/>
      <family val="2"/>
      <scheme val="minor"/>
    </font>
    <font>
      <sz val="10"/>
      <color theme="1"/>
      <name val="Arial"/>
      <family val="2"/>
    </font>
    <font>
      <sz val="10"/>
      <color indexed="8"/>
      <name val="Arial"/>
      <family val="2"/>
    </font>
    <font>
      <u/>
      <sz val="11"/>
      <color theme="10"/>
      <name val="Calibri"/>
      <family val="2"/>
      <scheme val="minor"/>
    </font>
    <font>
      <sz val="8"/>
      <name val="Calibri"/>
      <family val="2"/>
      <scheme val="minor"/>
    </font>
    <font>
      <b/>
      <u/>
      <sz val="11"/>
      <color theme="1"/>
      <name val="Calibri"/>
      <family val="2"/>
      <scheme val="minor"/>
    </font>
    <font>
      <sz val="9"/>
      <color theme="1"/>
      <name val="Verdana"/>
      <family val="2"/>
    </font>
    <font>
      <sz val="11"/>
      <color theme="1"/>
      <name val="Verdana"/>
      <family val="2"/>
    </font>
    <font>
      <sz val="9"/>
      <color rgb="FFFF0000"/>
      <name val="Verdana"/>
      <family val="2"/>
    </font>
    <font>
      <sz val="8"/>
      <color theme="1"/>
      <name val="Verdana"/>
      <family val="2"/>
    </font>
    <font>
      <sz val="10"/>
      <color theme="1"/>
      <name val="Verdana"/>
      <family val="2"/>
    </font>
    <font>
      <sz val="9"/>
      <name val="Verdana"/>
      <family val="2"/>
    </font>
    <font>
      <u/>
      <sz val="9"/>
      <color theme="10"/>
      <name val="Verdana"/>
      <family val="2"/>
    </font>
    <font>
      <i/>
      <sz val="9"/>
      <color theme="1"/>
      <name val="Verdana"/>
      <family val="2"/>
    </font>
    <font>
      <i/>
      <u/>
      <sz val="9"/>
      <color theme="10"/>
      <name val="Verdana"/>
      <family val="2"/>
    </font>
    <font>
      <b/>
      <sz val="9"/>
      <color theme="0"/>
      <name val="Verdana"/>
      <family val="2"/>
    </font>
    <font>
      <sz val="14"/>
      <color theme="1"/>
      <name val="Verdana"/>
      <family val="2"/>
    </font>
    <font>
      <sz val="9"/>
      <name val="Source Sans Pro"/>
      <family val="2"/>
    </font>
    <font>
      <sz val="6.75"/>
      <name val="Verdana"/>
      <family val="2"/>
    </font>
    <font>
      <b/>
      <sz val="9"/>
      <color theme="1"/>
      <name val="Verdana"/>
      <family val="2"/>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6F3F3"/>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0F3FA"/>
        <bgColor indexed="64"/>
      </patternFill>
    </fill>
    <fill>
      <patternFill patternType="solid">
        <fgColor theme="4"/>
        <bgColor theme="4"/>
      </patternFill>
    </fill>
  </fills>
  <borders count="38">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DCDCDC"/>
      </left>
      <right style="medium">
        <color rgb="FFDCDCDC"/>
      </right>
      <top style="medium">
        <color rgb="FFDCDCDC"/>
      </top>
      <bottom style="medium">
        <color rgb="FFDCDCDC"/>
      </bottom>
      <diagonal/>
    </border>
    <border>
      <left style="medium">
        <color rgb="FFDCDCDC"/>
      </left>
      <right style="medium">
        <color rgb="FFDCDCDC"/>
      </right>
      <top style="medium">
        <color rgb="FFDCDCDC"/>
      </top>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theme="4" tint="0.39997558519241921"/>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7">
    <xf numFmtId="0" fontId="0" fillId="10" borderId="0"/>
    <xf numFmtId="44" fontId="5" fillId="0" borderId="0" applyFont="0" applyFill="0" applyBorder="0" applyAlignment="0" applyProtection="0"/>
    <xf numFmtId="9" fontId="5" fillId="0" borderId="0" applyFont="0" applyFill="0" applyBorder="0" applyAlignment="0" applyProtection="0"/>
    <xf numFmtId="14" fontId="5" fillId="0" borderId="0" applyFont="0" applyFill="0" applyBorder="0">
      <alignment horizontal="left" wrapText="1"/>
    </xf>
    <xf numFmtId="0" fontId="9" fillId="0" borderId="0"/>
    <xf numFmtId="0" fontId="11" fillId="2" borderId="0" applyNumberFormat="0" applyFill="0" applyBorder="0" applyAlignment="0" applyProtection="0"/>
    <xf numFmtId="0" fontId="5" fillId="12" borderId="0"/>
  </cellStyleXfs>
  <cellXfs count="176">
    <xf numFmtId="0" fontId="0" fillId="10" borderId="0" xfId="0"/>
    <xf numFmtId="0" fontId="3" fillId="10" borderId="1" xfId="0" applyFont="1" applyBorder="1"/>
    <xf numFmtId="0" fontId="3" fillId="10" borderId="0" xfId="0" applyFont="1"/>
    <xf numFmtId="0" fontId="1" fillId="10" borderId="0" xfId="0" applyFont="1"/>
    <xf numFmtId="0" fontId="6" fillId="4" borderId="9" xfId="0" applyFont="1" applyFill="1" applyBorder="1" applyAlignment="1">
      <alignment horizontal="left" vertical="top"/>
    </xf>
    <xf numFmtId="0" fontId="6" fillId="5" borderId="9" xfId="0" applyFont="1" applyFill="1" applyBorder="1" applyAlignment="1">
      <alignment horizontal="left" vertical="top"/>
    </xf>
    <xf numFmtId="0" fontId="6" fillId="5" borderId="9" xfId="0" applyFont="1" applyFill="1" applyBorder="1" applyAlignment="1">
      <alignment horizontal="left"/>
    </xf>
    <xf numFmtId="0" fontId="6" fillId="4" borderId="9" xfId="0" applyFont="1" applyFill="1" applyBorder="1" applyAlignment="1">
      <alignment horizontal="left"/>
    </xf>
    <xf numFmtId="0" fontId="6" fillId="4" borderId="10" xfId="0" applyFont="1" applyFill="1" applyBorder="1" applyAlignment="1">
      <alignment horizontal="left"/>
    </xf>
    <xf numFmtId="0" fontId="7" fillId="6" borderId="11" xfId="0" applyFont="1" applyFill="1" applyBorder="1"/>
    <xf numFmtId="0" fontId="1" fillId="10" borderId="11" xfId="0" applyFont="1" applyBorder="1" applyAlignment="1">
      <alignment horizontal="left"/>
    </xf>
    <xf numFmtId="0" fontId="0" fillId="10" borderId="0" xfId="0" applyAlignment="1">
      <alignment horizontal="left"/>
    </xf>
    <xf numFmtId="0" fontId="9" fillId="0" borderId="0" xfId="4" applyAlignment="1">
      <alignment horizontal="left" vertical="top"/>
    </xf>
    <xf numFmtId="0" fontId="3" fillId="3" borderId="0" xfId="0" applyFont="1" applyFill="1" applyAlignment="1">
      <alignment horizontal="left"/>
    </xf>
    <xf numFmtId="0" fontId="0" fillId="3" borderId="0" xfId="0" applyFill="1"/>
    <xf numFmtId="0" fontId="2" fillId="8" borderId="0" xfId="0" applyFont="1" applyFill="1"/>
    <xf numFmtId="0" fontId="3" fillId="8" borderId="0" xfId="0" applyFont="1" applyFill="1"/>
    <xf numFmtId="0" fontId="3" fillId="9" borderId="0" xfId="0" applyFont="1" applyFill="1"/>
    <xf numFmtId="0" fontId="1" fillId="12" borderId="0" xfId="6" applyFont="1"/>
    <xf numFmtId="0" fontId="5" fillId="12" borderId="0" xfId="6"/>
    <xf numFmtId="0" fontId="1" fillId="12" borderId="0" xfId="6" applyFont="1" applyAlignment="1">
      <alignment horizontal="right"/>
    </xf>
    <xf numFmtId="0" fontId="4" fillId="12" borderId="0" xfId="6" applyFont="1" applyAlignment="1">
      <alignment horizontal="left"/>
    </xf>
    <xf numFmtId="0" fontId="13" fillId="12" borderId="0" xfId="6" applyFont="1" applyAlignment="1">
      <alignment horizontal="left"/>
    </xf>
    <xf numFmtId="0" fontId="5" fillId="12" borderId="0" xfId="6" applyAlignment="1">
      <alignment vertical="top" wrapText="1"/>
    </xf>
    <xf numFmtId="0" fontId="2" fillId="12" borderId="0" xfId="6" applyFont="1" applyAlignment="1">
      <alignment horizontal="center"/>
    </xf>
    <xf numFmtId="0" fontId="8" fillId="10" borderId="0" xfId="0" applyFont="1"/>
    <xf numFmtId="0" fontId="14" fillId="10" borderId="0" xfId="0" applyFont="1"/>
    <xf numFmtId="0" fontId="15" fillId="10" borderId="0" xfId="0" applyFont="1"/>
    <xf numFmtId="0" fontId="14" fillId="10" borderId="0" xfId="0" applyFont="1" applyAlignment="1">
      <alignment horizontal="right"/>
    </xf>
    <xf numFmtId="0" fontId="15" fillId="10" borderId="1" xfId="0" applyFont="1" applyBorder="1"/>
    <xf numFmtId="0" fontId="14" fillId="10" borderId="1" xfId="0" applyFont="1" applyBorder="1"/>
    <xf numFmtId="166" fontId="14" fillId="3" borderId="8" xfId="0" applyNumberFormat="1" applyFont="1" applyFill="1" applyBorder="1" applyAlignment="1">
      <alignment horizontal="center"/>
    </xf>
    <xf numFmtId="0" fontId="14" fillId="10" borderId="4" xfId="0" applyFont="1" applyBorder="1"/>
    <xf numFmtId="0" fontId="16" fillId="10" borderId="0" xfId="0" applyFont="1" applyAlignment="1">
      <alignment vertical="top"/>
    </xf>
    <xf numFmtId="0" fontId="14" fillId="10" borderId="0" xfId="0" applyFont="1" applyAlignment="1">
      <alignment vertical="center"/>
    </xf>
    <xf numFmtId="0" fontId="14" fillId="10" borderId="21" xfId="0" applyFont="1" applyBorder="1" applyAlignment="1">
      <alignment vertical="top"/>
    </xf>
    <xf numFmtId="0" fontId="14" fillId="3" borderId="8" xfId="0" applyFont="1" applyFill="1" applyBorder="1" applyAlignment="1">
      <alignment readingOrder="1"/>
    </xf>
    <xf numFmtId="164" fontId="14" fillId="3" borderId="8" xfId="1" applyNumberFormat="1" applyFont="1" applyFill="1" applyBorder="1" applyAlignment="1">
      <alignment wrapText="1"/>
    </xf>
    <xf numFmtId="14" fontId="14" fillId="3" borderId="8" xfId="0" applyNumberFormat="1" applyFont="1" applyFill="1" applyBorder="1" applyAlignment="1">
      <alignment readingOrder="1"/>
    </xf>
    <xf numFmtId="0" fontId="14" fillId="3" borderId="8" xfId="0" applyFont="1" applyFill="1" applyBorder="1" applyAlignment="1">
      <alignment wrapText="1"/>
    </xf>
    <xf numFmtId="9" fontId="14" fillId="3" borderId="8" xfId="2" applyFont="1" applyFill="1" applyBorder="1" applyAlignment="1">
      <alignment horizontal="center"/>
    </xf>
    <xf numFmtId="0" fontId="14" fillId="3" borderId="8" xfId="0" applyFont="1" applyFill="1" applyBorder="1" applyAlignment="1">
      <alignment horizontal="center"/>
    </xf>
    <xf numFmtId="0" fontId="14" fillId="3" borderId="8" xfId="0" applyFont="1" applyFill="1" applyBorder="1"/>
    <xf numFmtId="49" fontId="14" fillId="3" borderId="8" xfId="0" applyNumberFormat="1" applyFont="1" applyFill="1" applyBorder="1" applyAlignment="1">
      <alignment horizontal="right"/>
    </xf>
    <xf numFmtId="14" fontId="14" fillId="3" borderId="8" xfId="0" applyNumberFormat="1" applyFont="1" applyFill="1" applyBorder="1"/>
    <xf numFmtId="9" fontId="14" fillId="3" borderId="13" xfId="2" applyFont="1" applyFill="1" applyBorder="1" applyAlignment="1">
      <alignment horizontal="center"/>
    </xf>
    <xf numFmtId="0" fontId="14" fillId="3" borderId="8" xfId="0" applyFont="1" applyFill="1" applyBorder="1" applyAlignment="1">
      <alignment horizontal="right"/>
    </xf>
    <xf numFmtId="0" fontId="18" fillId="10" borderId="0" xfId="0" applyFont="1" applyAlignment="1">
      <alignment horizontal="right"/>
    </xf>
    <xf numFmtId="0" fontId="19" fillId="10" borderId="0" xfId="0" applyFont="1"/>
    <xf numFmtId="164" fontId="14" fillId="3" borderId="8" xfId="1" applyNumberFormat="1" applyFont="1" applyFill="1" applyBorder="1" applyAlignment="1">
      <alignment horizontal="center"/>
    </xf>
    <xf numFmtId="0" fontId="20" fillId="3" borderId="8" xfId="5" applyFont="1" applyFill="1" applyBorder="1"/>
    <xf numFmtId="0" fontId="20" fillId="3" borderId="13" xfId="5" applyFont="1" applyFill="1" applyBorder="1"/>
    <xf numFmtId="0" fontId="14" fillId="10" borderId="35" xfId="0" applyFont="1" applyBorder="1" applyAlignment="1">
      <alignment horizontal="left" vertical="top" indent="9"/>
    </xf>
    <xf numFmtId="0" fontId="14" fillId="10" borderId="0" xfId="0" applyFont="1" applyAlignment="1">
      <alignment horizontal="left" vertical="top" indent="9"/>
    </xf>
    <xf numFmtId="0" fontId="14" fillId="10" borderId="0" xfId="0" applyFont="1" applyAlignment="1">
      <alignment horizontal="center" vertical="top"/>
    </xf>
    <xf numFmtId="0" fontId="14" fillId="10" borderId="0" xfId="0" applyFont="1" applyAlignment="1">
      <alignment vertical="top"/>
    </xf>
    <xf numFmtId="0" fontId="14" fillId="10" borderId="8" xfId="0" applyFont="1" applyBorder="1" applyAlignment="1">
      <alignment horizontal="left"/>
    </xf>
    <xf numFmtId="14" fontId="14" fillId="3" borderId="8" xfId="0" applyNumberFormat="1" applyFont="1" applyFill="1" applyBorder="1" applyAlignment="1">
      <alignment horizontal="center"/>
    </xf>
    <xf numFmtId="0" fontId="14" fillId="10" borderId="35" xfId="0" applyFont="1" applyBorder="1" applyAlignment="1">
      <alignment horizontal="left"/>
    </xf>
    <xf numFmtId="0" fontId="14" fillId="10" borderId="1" xfId="0" applyFont="1" applyBorder="1" applyAlignment="1">
      <alignment horizontal="center"/>
    </xf>
    <xf numFmtId="0" fontId="14" fillId="10" borderId="1" xfId="0" applyFont="1" applyBorder="1" applyAlignment="1">
      <alignment horizontal="right"/>
    </xf>
    <xf numFmtId="0" fontId="21" fillId="10" borderId="4" xfId="0" applyFont="1" applyBorder="1"/>
    <xf numFmtId="0" fontId="14" fillId="10" borderId="4" xfId="0" applyFont="1" applyBorder="1" applyAlignment="1">
      <alignment horizontal="right"/>
    </xf>
    <xf numFmtId="0" fontId="21" fillId="10" borderId="0" xfId="0" applyFont="1"/>
    <xf numFmtId="0" fontId="22" fillId="9" borderId="0" xfId="5" applyFont="1" applyFill="1" applyBorder="1" applyAlignment="1">
      <alignment horizontal="center" vertical="center"/>
    </xf>
    <xf numFmtId="0" fontId="14" fillId="10" borderId="3" xfId="0" applyFont="1" applyBorder="1" applyAlignment="1">
      <alignment horizontal="left"/>
    </xf>
    <xf numFmtId="14" fontId="19" fillId="11" borderId="12" xfId="3" applyFont="1" applyFill="1" applyBorder="1" applyAlignment="1"/>
    <xf numFmtId="0" fontId="19" fillId="11" borderId="33" xfId="0" applyFont="1" applyFill="1" applyBorder="1"/>
    <xf numFmtId="0" fontId="19" fillId="11" borderId="34" xfId="0" applyFont="1" applyFill="1" applyBorder="1"/>
    <xf numFmtId="0" fontId="14" fillId="7" borderId="14" xfId="0" applyFont="1" applyFill="1" applyBorder="1" applyAlignment="1">
      <alignment horizontal="center" wrapText="1"/>
    </xf>
    <xf numFmtId="0" fontId="14" fillId="7" borderId="2" xfId="0" applyFont="1" applyFill="1" applyBorder="1" applyAlignment="1">
      <alignment horizontal="center" wrapText="1"/>
    </xf>
    <xf numFmtId="0" fontId="19" fillId="7" borderId="8" xfId="0" applyFont="1" applyFill="1" applyBorder="1" applyAlignment="1">
      <alignment wrapText="1"/>
    </xf>
    <xf numFmtId="0" fontId="14" fillId="7" borderId="0" xfId="0" applyFont="1" applyFill="1" applyAlignment="1">
      <alignment horizontal="center" wrapText="1"/>
    </xf>
    <xf numFmtId="0" fontId="19" fillId="11" borderId="13"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9" fillId="11" borderId="1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19" fillId="11" borderId="17" xfId="0" applyFont="1" applyFill="1" applyBorder="1" applyAlignment="1">
      <alignment horizontal="center" vertical="center" wrapText="1"/>
    </xf>
    <xf numFmtId="0" fontId="19" fillId="7" borderId="7" xfId="0" applyFont="1" applyFill="1" applyBorder="1" applyAlignment="1">
      <alignment readingOrder="1"/>
    </xf>
    <xf numFmtId="0" fontId="19" fillId="7" borderId="8" xfId="0" applyFont="1" applyFill="1" applyBorder="1" applyAlignment="1">
      <alignment readingOrder="1"/>
    </xf>
    <xf numFmtId="0" fontId="19" fillId="7" borderId="8" xfId="0" applyFont="1" applyFill="1" applyBorder="1" applyAlignment="1">
      <alignment horizontal="center" readingOrder="1"/>
    </xf>
    <xf numFmtId="0" fontId="19" fillId="7" borderId="5" xfId="0" applyFont="1" applyFill="1" applyBorder="1" applyAlignment="1">
      <alignment readingOrder="1"/>
    </xf>
    <xf numFmtId="0" fontId="19" fillId="7" borderId="13" xfId="0" applyFont="1" applyFill="1" applyBorder="1" applyAlignment="1">
      <alignment wrapText="1"/>
    </xf>
    <xf numFmtId="0" fontId="19" fillId="7" borderId="0" xfId="0" applyFont="1" applyFill="1" applyAlignment="1">
      <alignment readingOrder="1"/>
    </xf>
    <xf numFmtId="0" fontId="19" fillId="8" borderId="15" xfId="0" applyFont="1" applyFill="1" applyBorder="1" applyAlignment="1">
      <alignment vertical="center" readingOrder="1"/>
    </xf>
    <xf numFmtId="0" fontId="19" fillId="8" borderId="26" xfId="0" applyFont="1" applyFill="1" applyBorder="1" applyAlignment="1">
      <alignment vertical="center" readingOrder="1"/>
    </xf>
    <xf numFmtId="0" fontId="19" fillId="8" borderId="27" xfId="0" applyFont="1" applyFill="1" applyBorder="1" applyAlignment="1">
      <alignment vertical="center" readingOrder="1"/>
    </xf>
    <xf numFmtId="0" fontId="19" fillId="8" borderId="21" xfId="0" applyFont="1" applyFill="1" applyBorder="1" applyAlignment="1">
      <alignment vertical="center" readingOrder="1"/>
    </xf>
    <xf numFmtId="0" fontId="19" fillId="8" borderId="13" xfId="0" applyFont="1" applyFill="1" applyBorder="1" applyAlignment="1">
      <alignment vertical="center" readingOrder="1"/>
    </xf>
    <xf numFmtId="0" fontId="23" fillId="13" borderId="36" xfId="0" applyFont="1" applyFill="1" applyBorder="1"/>
    <xf numFmtId="0" fontId="14" fillId="6" borderId="36" xfId="0" applyFont="1" applyFill="1" applyBorder="1"/>
    <xf numFmtId="0" fontId="14" fillId="10" borderId="36" xfId="0" applyFont="1" applyBorder="1"/>
    <xf numFmtId="44" fontId="14" fillId="3" borderId="8" xfId="1" applyFont="1" applyFill="1" applyBorder="1"/>
    <xf numFmtId="165" fontId="15" fillId="10" borderId="0" xfId="1" applyNumberFormat="1" applyFont="1" applyFill="1"/>
    <xf numFmtId="14" fontId="15" fillId="10" borderId="0" xfId="1" applyNumberFormat="1" applyFont="1" applyFill="1"/>
    <xf numFmtId="0" fontId="15" fillId="10" borderId="0" xfId="0" applyFont="1" applyAlignment="1">
      <alignment horizontal="right"/>
    </xf>
    <xf numFmtId="14" fontId="14" fillId="10" borderId="0" xfId="1" applyNumberFormat="1" applyFont="1" applyFill="1" applyBorder="1"/>
    <xf numFmtId="165" fontId="14" fillId="10" borderId="0" xfId="1" applyNumberFormat="1" applyFont="1" applyFill="1" applyBorder="1"/>
    <xf numFmtId="0" fontId="18" fillId="10" borderId="0" xfId="0" applyFont="1" applyAlignment="1">
      <alignment horizontal="left"/>
    </xf>
    <xf numFmtId="0" fontId="14" fillId="8" borderId="7" xfId="0" applyFont="1" applyFill="1" applyBorder="1"/>
    <xf numFmtId="164" fontId="17" fillId="8" borderId="8" xfId="1" applyNumberFormat="1" applyFont="1" applyFill="1" applyBorder="1" applyAlignment="1">
      <alignment horizontal="center"/>
    </xf>
    <xf numFmtId="14" fontId="14" fillId="3" borderId="8" xfId="1" applyNumberFormat="1" applyFont="1" applyFill="1" applyBorder="1"/>
    <xf numFmtId="0" fontId="14" fillId="3" borderId="5" xfId="0" applyFont="1" applyFill="1" applyBorder="1"/>
    <xf numFmtId="14" fontId="14" fillId="10" borderId="0" xfId="0" applyNumberFormat="1" applyFont="1" applyAlignment="1">
      <alignment horizontal="center"/>
    </xf>
    <xf numFmtId="165" fontId="24" fillId="10" borderId="0" xfId="1" applyNumberFormat="1" applyFont="1" applyFill="1" applyBorder="1" applyAlignment="1">
      <alignment vertical="top"/>
    </xf>
    <xf numFmtId="165" fontId="14" fillId="10" borderId="0" xfId="1" applyNumberFormat="1" applyFont="1" applyFill="1" applyBorder="1" applyAlignment="1">
      <alignment vertical="top"/>
    </xf>
    <xf numFmtId="0" fontId="14" fillId="10" borderId="1" xfId="0" applyFont="1" applyBorder="1" applyAlignment="1">
      <alignment vertical="top"/>
    </xf>
    <xf numFmtId="165" fontId="24" fillId="10" borderId="0" xfId="1" applyNumberFormat="1" applyFont="1" applyFill="1" applyBorder="1"/>
    <xf numFmtId="165" fontId="14" fillId="10" borderId="0" xfId="1" applyNumberFormat="1" applyFont="1" applyFill="1" applyBorder="1" applyAlignment="1">
      <alignment horizontal="center"/>
    </xf>
    <xf numFmtId="0" fontId="14" fillId="10" borderId="0" xfId="0" applyFont="1" applyAlignment="1">
      <alignment horizontal="center"/>
    </xf>
    <xf numFmtId="0" fontId="14" fillId="10" borderId="0" xfId="0" applyFont="1" applyAlignment="1">
      <alignment horizontal="left"/>
    </xf>
    <xf numFmtId="0" fontId="19" fillId="7" borderId="12" xfId="0" applyFont="1" applyFill="1" applyBorder="1" applyAlignment="1">
      <alignment horizontal="center" wrapText="1"/>
    </xf>
    <xf numFmtId="0" fontId="19" fillId="7" borderId="13" xfId="0" applyFont="1" applyFill="1" applyBorder="1" applyAlignment="1">
      <alignment horizontal="center" wrapText="1"/>
    </xf>
    <xf numFmtId="165" fontId="19" fillId="7" borderId="13" xfId="1" applyNumberFormat="1" applyFont="1" applyFill="1" applyBorder="1" applyAlignment="1">
      <alignment horizontal="center" wrapText="1"/>
    </xf>
    <xf numFmtId="14" fontId="19" fillId="7" borderId="13" xfId="1" applyNumberFormat="1" applyFont="1" applyFill="1" applyBorder="1" applyAlignment="1">
      <alignment horizontal="center" wrapText="1"/>
    </xf>
    <xf numFmtId="0" fontId="19" fillId="7" borderId="3" xfId="0" applyFont="1" applyFill="1" applyBorder="1" applyAlignment="1">
      <alignment horizontal="center" wrapText="1"/>
    </xf>
    <xf numFmtId="166" fontId="14" fillId="2" borderId="0" xfId="0" applyNumberFormat="1" applyFont="1" applyFill="1" applyAlignment="1">
      <alignment horizontal="left"/>
    </xf>
    <xf numFmtId="0" fontId="14" fillId="3" borderId="7" xfId="0" applyFont="1" applyFill="1" applyBorder="1"/>
    <xf numFmtId="44" fontId="14" fillId="8" borderId="8" xfId="1" applyFont="1" applyFill="1" applyBorder="1"/>
    <xf numFmtId="167" fontId="14" fillId="3" borderId="8" xfId="2" applyNumberFormat="1" applyFont="1" applyFill="1" applyBorder="1"/>
    <xf numFmtId="167" fontId="14" fillId="8" borderId="8" xfId="2" applyNumberFormat="1" applyFont="1" applyFill="1" applyBorder="1"/>
    <xf numFmtId="9" fontId="14" fillId="3" borderId="8" xfId="2" applyFont="1" applyFill="1" applyBorder="1"/>
    <xf numFmtId="9" fontId="14" fillId="8" borderId="8" xfId="2" applyFont="1" applyFill="1" applyBorder="1" applyAlignment="1">
      <alignment horizontal="center"/>
    </xf>
    <xf numFmtId="0" fontId="14" fillId="8" borderId="5" xfId="0" applyFont="1" applyFill="1" applyBorder="1"/>
    <xf numFmtId="0" fontId="19" fillId="10" borderId="0" xfId="0" applyFont="1" applyAlignment="1">
      <alignment wrapText="1"/>
    </xf>
    <xf numFmtId="164" fontId="14" fillId="8" borderId="8" xfId="1" applyNumberFormat="1" applyFont="1" applyFill="1" applyBorder="1" applyAlignment="1">
      <alignment horizontal="center"/>
    </xf>
    <xf numFmtId="165" fontId="14" fillId="10" borderId="0" xfId="1" applyNumberFormat="1" applyFont="1" applyFill="1"/>
    <xf numFmtId="165" fontId="14" fillId="10" borderId="0" xfId="1" applyNumberFormat="1" applyFont="1" applyFill="1" applyBorder="1" applyAlignment="1">
      <alignment horizontal="center" vertical="top"/>
    </xf>
    <xf numFmtId="0" fontId="19" fillId="7" borderId="20" xfId="0" applyFont="1" applyFill="1" applyBorder="1" applyAlignment="1">
      <alignment horizontal="center" wrapText="1"/>
    </xf>
    <xf numFmtId="0" fontId="14" fillId="10" borderId="0" xfId="0" applyFont="1" applyAlignment="1">
      <alignment vertical="top" wrapText="1"/>
    </xf>
    <xf numFmtId="14" fontId="14" fillId="8" borderId="8" xfId="1" applyNumberFormat="1" applyFont="1" applyFill="1" applyBorder="1" applyAlignment="1">
      <alignment horizontal="center"/>
    </xf>
    <xf numFmtId="44" fontId="14" fillId="8" borderId="8" xfId="1" applyFont="1" applyFill="1" applyBorder="1" applyAlignment="1">
      <alignment horizontal="center"/>
    </xf>
    <xf numFmtId="44" fontId="14" fillId="8" borderId="5" xfId="1" applyFont="1" applyFill="1" applyBorder="1" applyAlignment="1">
      <alignment horizontal="center"/>
    </xf>
    <xf numFmtId="0" fontId="14" fillId="10" borderId="0" xfId="0" applyFont="1" applyAlignment="1">
      <alignment horizontal="right" vertical="top" wrapText="1"/>
    </xf>
    <xf numFmtId="0" fontId="14" fillId="10" borderId="0" xfId="0" applyFont="1" applyAlignment="1">
      <alignment horizontal="left" indent="1"/>
    </xf>
    <xf numFmtId="0" fontId="14" fillId="10" borderId="0" xfId="0" applyFont="1" applyAlignment="1">
      <alignment horizontal="left" indent="2"/>
    </xf>
    <xf numFmtId="0" fontId="23" fillId="13" borderId="37" xfId="0" applyFont="1" applyFill="1" applyBorder="1"/>
    <xf numFmtId="0" fontId="14" fillId="6" borderId="37" xfId="0" applyFont="1" applyFill="1" applyBorder="1"/>
    <xf numFmtId="0" fontId="14" fillId="10" borderId="37" xfId="0" applyFont="1" applyBorder="1"/>
    <xf numFmtId="1" fontId="14" fillId="3" borderId="5" xfId="1" applyNumberFormat="1" applyFont="1" applyFill="1" applyBorder="1"/>
    <xf numFmtId="1" fontId="14" fillId="3" borderId="5" xfId="0" applyNumberFormat="1" applyFont="1" applyFill="1" applyBorder="1"/>
    <xf numFmtId="0" fontId="27" fillId="10" borderId="0" xfId="0" applyFont="1"/>
    <xf numFmtId="0" fontId="14" fillId="7" borderId="8" xfId="0" applyFont="1" applyFill="1" applyBorder="1" applyAlignment="1">
      <alignment horizontal="center" wrapText="1"/>
    </xf>
    <xf numFmtId="0" fontId="19" fillId="11" borderId="8" xfId="0" applyFont="1" applyFill="1" applyBorder="1" applyAlignment="1">
      <alignment horizontal="center" vertical="center" wrapText="1"/>
    </xf>
    <xf numFmtId="14" fontId="19" fillId="11" borderId="4" xfId="3" applyFont="1" applyFill="1" applyBorder="1" applyAlignment="1">
      <alignment horizontal="center"/>
    </xf>
    <xf numFmtId="14" fontId="19" fillId="11" borderId="21" xfId="3" applyFont="1" applyFill="1" applyBorder="1" applyAlignment="1">
      <alignment horizontal="center"/>
    </xf>
    <xf numFmtId="14" fontId="19" fillId="11" borderId="13" xfId="3" applyFont="1" applyFill="1" applyBorder="1" applyAlignment="1">
      <alignment horizontal="center" wrapText="1"/>
    </xf>
    <xf numFmtId="0" fontId="19" fillId="11" borderId="5" xfId="0" applyFont="1" applyFill="1" applyBorder="1" applyAlignment="1">
      <alignment horizontal="center" wrapText="1"/>
    </xf>
    <xf numFmtId="0" fontId="19" fillId="11" borderId="6" xfId="0" applyFont="1" applyFill="1" applyBorder="1" applyAlignment="1">
      <alignment horizontal="center" wrapText="1"/>
    </xf>
    <xf numFmtId="0" fontId="19" fillId="11" borderId="7" xfId="0" applyFont="1" applyFill="1" applyBorder="1" applyAlignment="1">
      <alignment horizontal="center" wrapText="1"/>
    </xf>
    <xf numFmtId="0" fontId="19" fillId="11" borderId="8" xfId="0" applyFont="1" applyFill="1" applyBorder="1" applyAlignment="1">
      <alignment horizontal="center" vertical="center"/>
    </xf>
    <xf numFmtId="0" fontId="19" fillId="11" borderId="8" xfId="0" applyFont="1" applyFill="1" applyBorder="1" applyAlignment="1">
      <alignment horizontal="center" vertical="center" wrapText="1"/>
    </xf>
    <xf numFmtId="0" fontId="19" fillId="11" borderId="12" xfId="0" applyFont="1" applyFill="1" applyBorder="1" applyAlignment="1">
      <alignment horizontal="center" vertical="center"/>
    </xf>
    <xf numFmtId="0" fontId="19" fillId="11" borderId="22" xfId="0" applyFont="1" applyFill="1" applyBorder="1" applyAlignment="1">
      <alignment horizontal="center" wrapText="1"/>
    </xf>
    <xf numFmtId="0" fontId="19" fillId="11" borderId="23" xfId="0" applyFont="1" applyFill="1" applyBorder="1" applyAlignment="1">
      <alignment horizontal="center" wrapText="1"/>
    </xf>
    <xf numFmtId="0" fontId="19" fillId="11" borderId="24" xfId="0" applyFont="1" applyFill="1" applyBorder="1" applyAlignment="1">
      <alignment horizontal="center" wrapText="1"/>
    </xf>
    <xf numFmtId="14" fontId="19" fillId="11" borderId="29" xfId="3" applyFont="1" applyFill="1" applyBorder="1" applyAlignment="1">
      <alignment horizontal="center"/>
    </xf>
    <xf numFmtId="0" fontId="14" fillId="7" borderId="8" xfId="0" applyFont="1" applyFill="1" applyBorder="1" applyAlignment="1">
      <alignment horizontal="center" wrapText="1"/>
    </xf>
    <xf numFmtId="14" fontId="19" fillId="11" borderId="23" xfId="3" applyFont="1" applyFill="1" applyBorder="1" applyAlignment="1">
      <alignment horizontal="center"/>
    </xf>
    <xf numFmtId="14" fontId="19" fillId="11" borderId="24" xfId="3" applyFont="1" applyFill="1" applyBorder="1" applyAlignment="1">
      <alignment horizontal="center"/>
    </xf>
    <xf numFmtId="14" fontId="19" fillId="11" borderId="30" xfId="3" applyFont="1" applyFill="1" applyBorder="1" applyAlignment="1">
      <alignment horizontal="center" wrapText="1"/>
    </xf>
    <xf numFmtId="14" fontId="19" fillId="11" borderId="31" xfId="3" applyFont="1" applyFill="1" applyBorder="1" applyAlignment="1">
      <alignment horizontal="center" wrapText="1"/>
    </xf>
    <xf numFmtId="14" fontId="19" fillId="11" borderId="32" xfId="3" applyFont="1" applyFill="1" applyBorder="1" applyAlignment="1">
      <alignment horizontal="center" wrapText="1"/>
    </xf>
    <xf numFmtId="0" fontId="14" fillId="7" borderId="5" xfId="0" applyFont="1" applyFill="1" applyBorder="1" applyAlignment="1">
      <alignment horizontal="center" wrapText="1"/>
    </xf>
    <xf numFmtId="0" fontId="14" fillId="7" borderId="6" xfId="0" applyFont="1" applyFill="1" applyBorder="1" applyAlignment="1">
      <alignment horizontal="center" wrapText="1"/>
    </xf>
    <xf numFmtId="0" fontId="14" fillId="7" borderId="7" xfId="0" applyFont="1" applyFill="1" applyBorder="1" applyAlignment="1">
      <alignment horizontal="center" wrapText="1"/>
    </xf>
    <xf numFmtId="0" fontId="14" fillId="3" borderId="5" xfId="0" applyFont="1" applyFill="1" applyBorder="1" applyAlignment="1">
      <alignment horizontal="left" indent="1"/>
    </xf>
    <xf numFmtId="0" fontId="14" fillId="3" borderId="6" xfId="0" applyFont="1" applyFill="1" applyBorder="1" applyAlignment="1">
      <alignment horizontal="left" indent="1"/>
    </xf>
    <xf numFmtId="0" fontId="14" fillId="3" borderId="7" xfId="0" applyFont="1" applyFill="1" applyBorder="1" applyAlignment="1">
      <alignment horizontal="left" indent="1"/>
    </xf>
    <xf numFmtId="0" fontId="14" fillId="7" borderId="12" xfId="0" applyFont="1" applyFill="1" applyBorder="1" applyAlignment="1">
      <alignment horizontal="center" wrapText="1"/>
    </xf>
    <xf numFmtId="0" fontId="14" fillId="10" borderId="0" xfId="0" applyFont="1" applyAlignment="1">
      <alignment horizontal="left" vertical="top" wrapText="1" indent="1"/>
    </xf>
    <xf numFmtId="0" fontId="14" fillId="10" borderId="0" xfId="0" applyFont="1" applyAlignment="1">
      <alignment horizontal="left" vertical="top" wrapText="1"/>
    </xf>
  </cellXfs>
  <cellStyles count="7">
    <cellStyle name="Currency" xfId="1" builtinId="4"/>
    <cellStyle name="Date" xfId="3" xr:uid="{E183AF15-D654-4D27-B592-D989D5AA3DD5}"/>
    <cellStyle name="Hyperlink" xfId="5" builtinId="8"/>
    <cellStyle name="Normal" xfId="0" builtinId="0" customBuiltin="1"/>
    <cellStyle name="Normal 2" xfId="4" xr:uid="{83F4EB5D-63CC-413E-B910-FFE2EE092F5A}"/>
    <cellStyle name="Normal 3" xfId="6" xr:uid="{B903D691-3956-4F78-B7F9-7A460A079AE2}"/>
    <cellStyle name="Percent" xfId="2" builtinId="5"/>
  </cellStyles>
  <dxfs count="168">
    <dxf>
      <fill>
        <patternFill>
          <bgColor rgb="FFFFFF00"/>
        </patternFill>
      </fill>
    </dxf>
    <dxf>
      <fill>
        <patternFill>
          <bgColor theme="2"/>
        </patternFill>
      </fill>
    </dxf>
    <dxf>
      <fill>
        <patternFill>
          <bgColor theme="2"/>
        </patternFill>
      </fill>
    </dxf>
    <dxf>
      <fill>
        <patternFill>
          <bgColor theme="0"/>
        </patternFill>
      </fill>
    </dxf>
    <dxf>
      <fill>
        <patternFill>
          <bgColor theme="0"/>
        </patternFill>
      </fill>
    </dxf>
    <dxf>
      <font>
        <b/>
      </font>
    </dxf>
    <dxf>
      <font>
        <sz val="9"/>
      </font>
    </dxf>
    <dxf>
      <font>
        <sz val="9"/>
      </font>
    </dxf>
    <dxf>
      <font>
        <sz val="9"/>
      </font>
    </dxf>
    <dxf>
      <fill>
        <patternFill>
          <bgColor theme="1"/>
        </patternFill>
      </fill>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4" formatCode="00\-0000000"/>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0" formatCode="General"/>
      <fill>
        <patternFill patternType="solid">
          <fgColor indexed="64"/>
          <bgColor theme="2"/>
        </patternFill>
      </fill>
      <border diagonalUp="0" diagonalDown="0" outline="0">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0" formatCode="General"/>
      <fill>
        <patternFill patternType="solid">
          <fgColor indexed="64"/>
          <bgColor them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7" formatCode="0.0%"/>
      <fill>
        <patternFill patternType="solid">
          <fgColor indexed="64"/>
          <bgColor them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7"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7"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4" formatCode="00\-0000000"/>
      <fill>
        <patternFill patternType="solid">
          <fgColor indexed="64"/>
          <bgColor them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9"/>
        <name val="Verdana"/>
        <family val="2"/>
        <scheme val="none"/>
      </font>
    </dxf>
    <dxf>
      <font>
        <b val="0"/>
        <i val="0"/>
        <strike val="0"/>
        <condense val="0"/>
        <extend val="0"/>
        <outline val="0"/>
        <shadow val="0"/>
        <u val="none"/>
        <vertAlign val="baseline"/>
        <sz val="9"/>
        <color auto="1"/>
        <name val="Verdana"/>
        <family val="2"/>
        <scheme val="none"/>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border diagonalUp="0" diagonalDown="0">
        <left/>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Verdana"/>
        <family val="2"/>
        <scheme val="none"/>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9" formatCode="m/d/yyyy"/>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Verdana"/>
        <family val="2"/>
        <scheme val="none"/>
      </font>
      <numFmt numFmtId="164" formatCode="00\-0000000"/>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64" formatCode="00\-0000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9"/>
        <color auto="1"/>
        <name val="Verdana"/>
        <family val="2"/>
        <scheme val="none"/>
      </font>
      <fill>
        <patternFill patternType="solid">
          <fgColor indexed="64"/>
          <bgColor theme="4" tint="0.59999389629810485"/>
        </patternFill>
      </fill>
      <alignment horizontal="general" vertical="center" textRotation="0" wrapText="0" indent="0" justifyLastLine="0" shrinkToFit="0" readingOrder="1"/>
      <border diagonalUp="0" diagonalDown="0" outline="0">
        <left style="thin">
          <color indexed="64"/>
        </left>
        <right style="thin">
          <color indexed="64"/>
        </right>
        <top/>
        <bottom/>
      </border>
    </dxf>
    <dxf>
      <fill>
        <patternFill>
          <bgColor theme="5" tint="0.59996337778862885"/>
        </patternFill>
      </fill>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right/>
        <top/>
        <bottom style="thin">
          <color theme="4" tint="0.39997558519241921"/>
        </bottom>
        <vertical/>
        <horizontal/>
      </border>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right/>
        <top/>
        <bottom style="thin">
          <color theme="4" tint="0.39997558519241921"/>
        </bottom>
        <vertical/>
        <horizontal/>
      </border>
    </dxf>
    <dxf>
      <border outline="0">
        <bottom style="thin">
          <color theme="4" tint="0.39997558519241921"/>
        </bottom>
      </border>
    </dxf>
    <dxf>
      <font>
        <b/>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alignment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medium">
          <color rgb="FFDCDCDC"/>
        </left>
        <right style="medium">
          <color rgb="FFDCDCDC"/>
        </right>
        <top style="medium">
          <color rgb="FFDCDCDC"/>
        </top>
        <bottom style="medium">
          <color rgb="FFDCDCDC"/>
        </bottom>
      </border>
    </dxf>
    <dxf>
      <alignment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colors>
    <mruColors>
      <color rgb="FFFFB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47</xdr:col>
      <xdr:colOff>83820</xdr:colOff>
      <xdr:row>1</xdr:row>
      <xdr:rowOff>22860</xdr:rowOff>
    </xdr:from>
    <xdr:to>
      <xdr:col>47</xdr:col>
      <xdr:colOff>959338</xdr:colOff>
      <xdr:row>4</xdr:row>
      <xdr:rowOff>182880</xdr:rowOff>
    </xdr:to>
    <xdr:pic>
      <xdr:nvPicPr>
        <xdr:cNvPr id="2" name="Picture 1" descr="Small Business Administration Logo">
          <a:extLst>
            <a:ext uri="{FF2B5EF4-FFF2-40B4-BE49-F238E27FC236}">
              <a16:creationId xmlns:a16="http://schemas.microsoft.com/office/drawing/2014/main" id="{B3267C24-2418-4B42-AB91-BA16504195E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66740" y="205740"/>
          <a:ext cx="875518"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1135380</xdr:colOff>
          <xdr:row>0</xdr:row>
          <xdr:rowOff>762000</xdr:rowOff>
        </xdr:to>
        <xdr:pic>
          <xdr:nvPicPr>
            <xdr:cNvPr id="5" name="Picture 4" descr="SBA Logo and Title SBA Form 1031 Portfolio Financing Report&#10;&#10;OMB Approval Number and Expiration Date">
              <a:extLst>
                <a:ext uri="{FF2B5EF4-FFF2-40B4-BE49-F238E27FC236}">
                  <a16:creationId xmlns:a16="http://schemas.microsoft.com/office/drawing/2014/main" id="{8E14800A-B512-4846-ACC5-9BF2C4C28E4A}"/>
                </a:ext>
              </a:extLst>
            </xdr:cNvPr>
            <xdr:cNvPicPr>
              <a:picLocks noChangeAspect="1" noChangeArrowheads="1"/>
              <a:extLst>
                <a:ext uri="{84589F7E-364E-4C9E-8A38-B11213B215E9}">
                  <a14:cameraTool cellRange="Selections!$AV$2:$AW$5" spid="_x0000_s2660"/>
                </a:ext>
              </a:extLst>
            </xdr:cNvPicPr>
          </xdr:nvPicPr>
          <xdr:blipFill>
            <a:blip xmlns:r="http://schemas.openxmlformats.org/officeDocument/2006/relationships" r:embed="rId1"/>
            <a:srcRect/>
            <a:stretch>
              <a:fillRect/>
            </a:stretch>
          </xdr:blipFill>
          <xdr:spPr bwMode="auto">
            <a:xfrm>
              <a:off x="0" y="0"/>
              <a:ext cx="39624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40216</xdr:colOff>
          <xdr:row>4</xdr:row>
          <xdr:rowOff>3387</xdr:rowOff>
        </xdr:to>
        <xdr:pic>
          <xdr:nvPicPr>
            <xdr:cNvPr id="2" name="Picture 1" descr="SBA Logo and Title SBA Form 1031 Portfolio Financing Report&#10;&#10;OMB Approval Number and Expiration Date">
              <a:extLst>
                <a:ext uri="{FF2B5EF4-FFF2-40B4-BE49-F238E27FC236}">
                  <a16:creationId xmlns:a16="http://schemas.microsoft.com/office/drawing/2014/main" id="{F2129D9F-A6B4-4813-BFE5-499BA1392B48}"/>
                </a:ext>
              </a:extLst>
            </xdr:cNvPr>
            <xdr:cNvPicPr>
              <a:picLocks noChangeAspect="1" noChangeArrowheads="1"/>
              <a:extLst>
                <a:ext uri="{84589F7E-364E-4C9E-8A38-B11213B215E9}">
                  <a14:cameraTool cellRange="Selections!$AV$2:$AW$5" spid="_x0000_s4611"/>
                </a:ext>
              </a:extLst>
            </xdr:cNvPicPr>
          </xdr:nvPicPr>
          <xdr:blipFill>
            <a:blip xmlns:r="http://schemas.openxmlformats.org/officeDocument/2006/relationships" r:embed="rId1"/>
            <a:srcRect/>
            <a:stretch>
              <a:fillRect/>
            </a:stretch>
          </xdr:blipFill>
          <xdr:spPr bwMode="auto">
            <a:xfrm>
              <a:off x="0" y="0"/>
              <a:ext cx="39624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263948</xdr:colOff>
          <xdr:row>6</xdr:row>
          <xdr:rowOff>62653</xdr:rowOff>
        </xdr:to>
        <xdr:pic>
          <xdr:nvPicPr>
            <xdr:cNvPr id="2" name="Picture 1" descr="SBA Logo and Title SBA Form 1031 Portfolio Financing Report&#10;&#10;OMB Approval Number and Expiration Date">
              <a:extLst>
                <a:ext uri="{FF2B5EF4-FFF2-40B4-BE49-F238E27FC236}">
                  <a16:creationId xmlns:a16="http://schemas.microsoft.com/office/drawing/2014/main" id="{0F80174D-3E9F-4855-884D-C786FDC4A29D}"/>
                </a:ext>
              </a:extLst>
            </xdr:cNvPr>
            <xdr:cNvPicPr>
              <a:picLocks noChangeAspect="1" noChangeArrowheads="1"/>
              <a:extLst>
                <a:ext uri="{84589F7E-364E-4C9E-8A38-B11213B215E9}">
                  <a14:cameraTool cellRange="Selections!$AV$2:$AW$5" spid="_x0000_s5656"/>
                </a:ext>
              </a:extLst>
            </xdr:cNvPicPr>
          </xdr:nvPicPr>
          <xdr:blipFill>
            <a:blip xmlns:r="http://schemas.openxmlformats.org/officeDocument/2006/relationships" r:embed="rId1"/>
            <a:srcRect/>
            <a:stretch>
              <a:fillRect/>
            </a:stretch>
          </xdr:blipFill>
          <xdr:spPr bwMode="auto">
            <a:xfrm>
              <a:off x="0" y="0"/>
              <a:ext cx="4031615" cy="7823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10885</xdr:colOff>
          <xdr:row>0</xdr:row>
          <xdr:rowOff>54428</xdr:rowOff>
        </xdr:from>
        <xdr:to>
          <xdr:col>1</xdr:col>
          <xdr:colOff>3773532</xdr:colOff>
          <xdr:row>2</xdr:row>
          <xdr:rowOff>58238</xdr:rowOff>
        </xdr:to>
        <xdr:pic>
          <xdr:nvPicPr>
            <xdr:cNvPr id="3" name="Picture 2" descr="SBA Logo and Title SBA Form 1031 Portfolio Financing Report&#10;&#10;OMB Approval Number and Expiration Date">
              <a:extLst>
                <a:ext uri="{FF2B5EF4-FFF2-40B4-BE49-F238E27FC236}">
                  <a16:creationId xmlns:a16="http://schemas.microsoft.com/office/drawing/2014/main" id="{7DA04347-3B77-4ED4-84E7-6EC05461814A}"/>
                </a:ext>
              </a:extLst>
            </xdr:cNvPr>
            <xdr:cNvPicPr>
              <a:picLocks noChangeAspect="1" noChangeArrowheads="1"/>
              <a:extLst>
                <a:ext uri="{84589F7E-364E-4C9E-8A38-B11213B215E9}">
                  <a14:cameraTool cellRange="Selections!$AV$2:$AW$5" spid="_x0000_s9501"/>
                </a:ext>
              </a:extLst>
            </xdr:cNvPicPr>
          </xdr:nvPicPr>
          <xdr:blipFill>
            <a:blip xmlns:r="http://schemas.openxmlformats.org/officeDocument/2006/relationships" r:embed="rId1"/>
            <a:srcRect/>
            <a:stretch>
              <a:fillRect/>
            </a:stretch>
          </xdr:blipFill>
          <xdr:spPr bwMode="auto">
            <a:xfrm>
              <a:off x="10885" y="54428"/>
              <a:ext cx="39624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106017</xdr:colOff>
          <xdr:row>0</xdr:row>
          <xdr:rowOff>762000</xdr:rowOff>
        </xdr:to>
        <xdr:pic>
          <xdr:nvPicPr>
            <xdr:cNvPr id="2" name="Picture 1" descr="SBA Logo and Title SBA Form 1031 Portfolio Financing Report&#10;&#10;OMB Approval Number and Expiration Date">
              <a:extLst>
                <a:ext uri="{FF2B5EF4-FFF2-40B4-BE49-F238E27FC236}">
                  <a16:creationId xmlns:a16="http://schemas.microsoft.com/office/drawing/2014/main" id="{07BA72E7-C2D7-475C-A38D-4EFEB1C35F48}"/>
                </a:ext>
              </a:extLst>
            </xdr:cNvPr>
            <xdr:cNvPicPr>
              <a:picLocks noChangeAspect="1" noChangeArrowheads="1"/>
              <a:extLst>
                <a:ext uri="{84589F7E-364E-4C9E-8A38-B11213B215E9}">
                  <a14:cameraTool cellRange="Selections!$AV$2:$AW$5" spid="_x0000_s6619"/>
                </a:ext>
              </a:extLst>
            </xdr:cNvPicPr>
          </xdr:nvPicPr>
          <xdr:blipFill>
            <a:blip xmlns:r="http://schemas.openxmlformats.org/officeDocument/2006/relationships" r:embed="rId1"/>
            <a:srcRect/>
            <a:stretch>
              <a:fillRect/>
            </a:stretch>
          </xdr:blipFill>
          <xdr:spPr bwMode="auto">
            <a:xfrm>
              <a:off x="0" y="0"/>
              <a:ext cx="3962400"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tmjamers_sba_gov\Documents\Form%20468%20ILPA%20Standards%20Partnership%200504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685.434958101854" createdVersion="7" refreshedVersion="7" minRefreshableVersion="3" recordCount="1012" xr:uid="{39AA70B8-D6FE-4727-B088-C76431A75D04}">
  <cacheSource type="worksheet">
    <worksheetSource name="naics2022" r:id="rId2"/>
  </cacheSource>
  <cacheFields count="4">
    <cacheField name="2022 NAICS Code" numFmtId="0">
      <sharedItems containsSemiMixedTypes="0" containsString="0" containsNumber="1" containsInteger="1" minValue="111110" maxValue="928120" count="1012">
        <n v="111110"/>
        <n v="111120"/>
        <n v="111130"/>
        <n v="111140"/>
        <n v="111150"/>
        <n v="111160"/>
        <n v="111191"/>
        <n v="111199"/>
        <n v="111211"/>
        <n v="111219"/>
        <n v="111310"/>
        <n v="111320"/>
        <n v="111331"/>
        <n v="111332"/>
        <n v="111333"/>
        <n v="111334"/>
        <n v="111335"/>
        <n v="111336"/>
        <n v="111339"/>
        <n v="111411"/>
        <n v="111419"/>
        <n v="111421"/>
        <n v="111422"/>
        <n v="111910"/>
        <n v="111920"/>
        <n v="111930"/>
        <n v="111940"/>
        <n v="111991"/>
        <n v="111992"/>
        <n v="111998"/>
        <n v="112111"/>
        <n v="112112"/>
        <n v="112120"/>
        <n v="112130"/>
        <n v="112210"/>
        <n v="112310"/>
        <n v="112320"/>
        <n v="112330"/>
        <n v="112340"/>
        <n v="112390"/>
        <n v="112410"/>
        <n v="112420"/>
        <n v="112511"/>
        <n v="112512"/>
        <n v="112519"/>
        <n v="112910"/>
        <n v="112920"/>
        <n v="112930"/>
        <n v="112990"/>
        <n v="113110"/>
        <n v="113210"/>
        <n v="113310"/>
        <n v="114111"/>
        <n v="114112"/>
        <n v="114119"/>
        <n v="114210"/>
        <n v="115111"/>
        <n v="115112"/>
        <n v="115113"/>
        <n v="115114"/>
        <n v="115115"/>
        <n v="115116"/>
        <n v="115210"/>
        <n v="115310"/>
        <n v="211120"/>
        <n v="211130"/>
        <n v="212114"/>
        <n v="212115"/>
        <n v="212210"/>
        <n v="212220"/>
        <n v="212230"/>
        <n v="212290"/>
        <n v="212311"/>
        <n v="212312"/>
        <n v="212313"/>
        <n v="212319"/>
        <n v="212321"/>
        <n v="212322"/>
        <n v="212323"/>
        <n v="212390"/>
        <n v="213111"/>
        <n v="213112"/>
        <n v="213113"/>
        <n v="213114"/>
        <n v="213115"/>
        <n v="221111"/>
        <n v="221112"/>
        <n v="221113"/>
        <n v="221114"/>
        <n v="221115"/>
        <n v="221116"/>
        <n v="221117"/>
        <n v="221118"/>
        <n v="221121"/>
        <n v="221122"/>
        <n v="221210"/>
        <n v="221310"/>
        <n v="221320"/>
        <n v="221330"/>
        <n v="236115"/>
        <n v="236116"/>
        <n v="236117"/>
        <n v="236118"/>
        <n v="236210"/>
        <n v="236220"/>
        <n v="237110"/>
        <n v="237120"/>
        <n v="237130"/>
        <n v="237210"/>
        <n v="237310"/>
        <n v="237990"/>
        <n v="238110"/>
        <n v="238120"/>
        <n v="238130"/>
        <n v="238140"/>
        <n v="238150"/>
        <n v="238160"/>
        <n v="238170"/>
        <n v="238190"/>
        <n v="238210"/>
        <n v="238220"/>
        <n v="238290"/>
        <n v="238310"/>
        <n v="238320"/>
        <n v="238330"/>
        <n v="238340"/>
        <n v="238350"/>
        <n v="238390"/>
        <n v="238910"/>
        <n v="238990"/>
        <n v="311111"/>
        <n v="311119"/>
        <n v="311211"/>
        <n v="311212"/>
        <n v="311213"/>
        <n v="311221"/>
        <n v="311224"/>
        <n v="311225"/>
        <n v="311230"/>
        <n v="311313"/>
        <n v="311314"/>
        <n v="311340"/>
        <n v="311351"/>
        <n v="311352"/>
        <n v="311411"/>
        <n v="311412"/>
        <n v="311421"/>
        <n v="311422"/>
        <n v="311423"/>
        <n v="311511"/>
        <n v="311512"/>
        <n v="311513"/>
        <n v="311514"/>
        <n v="311520"/>
        <n v="311611"/>
        <n v="311612"/>
        <n v="311613"/>
        <n v="311615"/>
        <n v="311710"/>
        <n v="311811"/>
        <n v="311812"/>
        <n v="311813"/>
        <n v="311821"/>
        <n v="311824"/>
        <n v="311830"/>
        <n v="311911"/>
        <n v="311919"/>
        <n v="311920"/>
        <n v="311930"/>
        <n v="311941"/>
        <n v="311942"/>
        <n v="311991"/>
        <n v="311999"/>
        <n v="312111"/>
        <n v="312112"/>
        <n v="312113"/>
        <n v="312120"/>
        <n v="312130"/>
        <n v="312140"/>
        <n v="312230"/>
        <n v="313110"/>
        <n v="313210"/>
        <n v="313220"/>
        <n v="313230"/>
        <n v="313240"/>
        <n v="313310"/>
        <n v="313320"/>
        <n v="314110"/>
        <n v="314120"/>
        <n v="314910"/>
        <n v="314994"/>
        <n v="314999"/>
        <n v="315120"/>
        <n v="315210"/>
        <n v="315250"/>
        <n v="315990"/>
        <n v="316110"/>
        <n v="316210"/>
        <n v="316990"/>
        <n v="321113"/>
        <n v="321114"/>
        <n v="321211"/>
        <n v="321212"/>
        <n v="321215"/>
        <n v="321219"/>
        <n v="321911"/>
        <n v="321912"/>
        <n v="321918"/>
        <n v="321920"/>
        <n v="321991"/>
        <n v="321992"/>
        <n v="321999"/>
        <n v="322110"/>
        <n v="322120"/>
        <n v="322130"/>
        <n v="322211"/>
        <n v="322212"/>
        <n v="322219"/>
        <n v="322220"/>
        <n v="322230"/>
        <n v="322291"/>
        <n v="322299"/>
        <n v="323111"/>
        <n v="323113"/>
        <n v="323117"/>
        <n v="323120"/>
        <n v="324110"/>
        <n v="324121"/>
        <n v="324122"/>
        <n v="324191"/>
        <n v="324199"/>
        <n v="325110"/>
        <n v="325120"/>
        <n v="325130"/>
        <n v="325180"/>
        <n v="325193"/>
        <n v="325194"/>
        <n v="325199"/>
        <n v="325211"/>
        <n v="325212"/>
        <n v="325220"/>
        <n v="325311"/>
        <n v="325312"/>
        <n v="325314"/>
        <n v="325315"/>
        <n v="325320"/>
        <n v="325411"/>
        <n v="325412"/>
        <n v="325413"/>
        <n v="325414"/>
        <n v="325510"/>
        <n v="325520"/>
        <n v="325611"/>
        <n v="325612"/>
        <n v="325613"/>
        <n v="325620"/>
        <n v="325910"/>
        <n v="325920"/>
        <n v="325991"/>
        <n v="325992"/>
        <n v="325998"/>
        <n v="326111"/>
        <n v="326112"/>
        <n v="326113"/>
        <n v="326121"/>
        <n v="326122"/>
        <n v="326130"/>
        <n v="326140"/>
        <n v="326150"/>
        <n v="326160"/>
        <n v="326191"/>
        <n v="326199"/>
        <n v="326211"/>
        <n v="326212"/>
        <n v="326220"/>
        <n v="326291"/>
        <n v="326299"/>
        <n v="327110"/>
        <n v="327120"/>
        <n v="327211"/>
        <n v="327212"/>
        <n v="327213"/>
        <n v="327215"/>
        <n v="327310"/>
        <n v="327320"/>
        <n v="327331"/>
        <n v="327332"/>
        <n v="327390"/>
        <n v="327410"/>
        <n v="327420"/>
        <n v="327910"/>
        <n v="327991"/>
        <n v="327992"/>
        <n v="327993"/>
        <n v="327999"/>
        <n v="331110"/>
        <n v="331210"/>
        <n v="331221"/>
        <n v="331222"/>
        <n v="331313"/>
        <n v="331314"/>
        <n v="331315"/>
        <n v="331318"/>
        <n v="331410"/>
        <n v="331420"/>
        <n v="331491"/>
        <n v="331492"/>
        <n v="331511"/>
        <n v="331512"/>
        <n v="331513"/>
        <n v="331523"/>
        <n v="331524"/>
        <n v="331529"/>
        <n v="332111"/>
        <n v="332112"/>
        <n v="332114"/>
        <n v="332117"/>
        <n v="332119"/>
        <n v="332215"/>
        <n v="332216"/>
        <n v="332311"/>
        <n v="332312"/>
        <n v="332313"/>
        <n v="332321"/>
        <n v="332322"/>
        <n v="332323"/>
        <n v="332410"/>
        <n v="332420"/>
        <n v="332431"/>
        <n v="332439"/>
        <n v="332510"/>
        <n v="332613"/>
        <n v="332618"/>
        <n v="332710"/>
        <n v="332721"/>
        <n v="332722"/>
        <n v="332811"/>
        <n v="332812"/>
        <n v="332813"/>
        <n v="332911"/>
        <n v="332912"/>
        <n v="332913"/>
        <n v="332919"/>
        <n v="332991"/>
        <n v="332992"/>
        <n v="332993"/>
        <n v="332994"/>
        <n v="332996"/>
        <n v="332999"/>
        <n v="333111"/>
        <n v="333112"/>
        <n v="333120"/>
        <n v="333131"/>
        <n v="333132"/>
        <n v="333241"/>
        <n v="333242"/>
        <n v="333243"/>
        <n v="333248"/>
        <n v="333310"/>
        <n v="333413"/>
        <n v="333414"/>
        <n v="333415"/>
        <n v="333511"/>
        <n v="333514"/>
        <n v="333515"/>
        <n v="333517"/>
        <n v="333519"/>
        <n v="333611"/>
        <n v="333612"/>
        <n v="333613"/>
        <n v="333618"/>
        <n v="333912"/>
        <n v="333914"/>
        <n v="333921"/>
        <n v="333922"/>
        <n v="333923"/>
        <n v="333924"/>
        <n v="333991"/>
        <n v="333992"/>
        <n v="333993"/>
        <n v="333994"/>
        <n v="333995"/>
        <n v="333996"/>
        <n v="333998"/>
        <n v="334111"/>
        <n v="334112"/>
        <n v="334118"/>
        <n v="334210"/>
        <n v="334220"/>
        <n v="334290"/>
        <n v="334310"/>
        <n v="334412"/>
        <n v="334413"/>
        <n v="334416"/>
        <n v="334417"/>
        <n v="334418"/>
        <n v="334419"/>
        <n v="334510"/>
        <n v="334511"/>
        <n v="334512"/>
        <n v="334513"/>
        <n v="334514"/>
        <n v="334515"/>
        <n v="334516"/>
        <n v="334517"/>
        <n v="334519"/>
        <n v="334610"/>
        <n v="335131"/>
        <n v="335132"/>
        <n v="335139"/>
        <n v="335210"/>
        <n v="335220"/>
        <n v="335311"/>
        <n v="335312"/>
        <n v="335313"/>
        <n v="335314"/>
        <n v="335910"/>
        <n v="335921"/>
        <n v="335929"/>
        <n v="335931"/>
        <n v="335932"/>
        <n v="335991"/>
        <n v="335999"/>
        <n v="336110"/>
        <n v="336120"/>
        <n v="336211"/>
        <n v="336212"/>
        <n v="336213"/>
        <n v="336214"/>
        <n v="336310"/>
        <n v="336320"/>
        <n v="336330"/>
        <n v="336340"/>
        <n v="336350"/>
        <n v="336360"/>
        <n v="336370"/>
        <n v="336390"/>
        <n v="336411"/>
        <n v="336412"/>
        <n v="336413"/>
        <n v="336414"/>
        <n v="336415"/>
        <n v="336419"/>
        <n v="336510"/>
        <n v="336611"/>
        <n v="336612"/>
        <n v="336991"/>
        <n v="336992"/>
        <n v="336999"/>
        <n v="337110"/>
        <n v="337121"/>
        <n v="337122"/>
        <n v="337126"/>
        <n v="337127"/>
        <n v="337211"/>
        <n v="337212"/>
        <n v="337214"/>
        <n v="337215"/>
        <n v="337910"/>
        <n v="337920"/>
        <n v="339112"/>
        <n v="339113"/>
        <n v="339114"/>
        <n v="339115"/>
        <n v="339116"/>
        <n v="339910"/>
        <n v="339920"/>
        <n v="339930"/>
        <n v="339940"/>
        <n v="339950"/>
        <n v="339991"/>
        <n v="339992"/>
        <n v="339993"/>
        <n v="339994"/>
        <n v="339995"/>
        <n v="339999"/>
        <n v="423110"/>
        <n v="423120"/>
        <n v="423130"/>
        <n v="423140"/>
        <n v="423210"/>
        <n v="423220"/>
        <n v="423310"/>
        <n v="423320"/>
        <n v="423330"/>
        <n v="423390"/>
        <n v="423410"/>
        <n v="423420"/>
        <n v="423430"/>
        <n v="423440"/>
        <n v="423450"/>
        <n v="423460"/>
        <n v="423490"/>
        <n v="423510"/>
        <n v="423520"/>
        <n v="423610"/>
        <n v="423620"/>
        <n v="423690"/>
        <n v="423710"/>
        <n v="423720"/>
        <n v="423730"/>
        <n v="423740"/>
        <n v="423810"/>
        <n v="423820"/>
        <n v="423830"/>
        <n v="423840"/>
        <n v="423850"/>
        <n v="423860"/>
        <n v="423910"/>
        <n v="423920"/>
        <n v="423930"/>
        <n v="423940"/>
        <n v="423990"/>
        <n v="424110"/>
        <n v="424120"/>
        <n v="424130"/>
        <n v="424210"/>
        <n v="424310"/>
        <n v="424340"/>
        <n v="424350"/>
        <n v="424410"/>
        <n v="424420"/>
        <n v="424430"/>
        <n v="424440"/>
        <n v="424450"/>
        <n v="424460"/>
        <n v="424470"/>
        <n v="424480"/>
        <n v="424490"/>
        <n v="424510"/>
        <n v="424520"/>
        <n v="424590"/>
        <n v="424610"/>
        <n v="424690"/>
        <n v="424710"/>
        <n v="424720"/>
        <n v="424810"/>
        <n v="424820"/>
        <n v="424910"/>
        <n v="424920"/>
        <n v="424930"/>
        <n v="424940"/>
        <n v="424950"/>
        <n v="424990"/>
        <n v="425120"/>
        <n v="441110"/>
        <n v="441120"/>
        <n v="441210"/>
        <n v="441222"/>
        <n v="441227"/>
        <n v="441330"/>
        <n v="441340"/>
        <n v="444110"/>
        <n v="444120"/>
        <n v="444140"/>
        <n v="444180"/>
        <n v="444230"/>
        <n v="444240"/>
        <n v="445110"/>
        <n v="445131"/>
        <n v="445132"/>
        <n v="445230"/>
        <n v="445240"/>
        <n v="445250"/>
        <n v="445291"/>
        <n v="445292"/>
        <n v="445298"/>
        <n v="445320"/>
        <n v="449110"/>
        <n v="449121"/>
        <n v="449122"/>
        <n v="449129"/>
        <n v="449210"/>
        <n v="455110"/>
        <n v="455211"/>
        <n v="455219"/>
        <n v="456110"/>
        <n v="456120"/>
        <n v="456130"/>
        <n v="456191"/>
        <n v="456199"/>
        <n v="457110"/>
        <n v="457120"/>
        <n v="457210"/>
        <n v="458110"/>
        <n v="458210"/>
        <n v="458310"/>
        <n v="458320"/>
        <n v="459110"/>
        <n v="459120"/>
        <n v="459130"/>
        <n v="459140"/>
        <n v="459210"/>
        <n v="459310"/>
        <n v="459410"/>
        <n v="459420"/>
        <n v="459510"/>
        <n v="459910"/>
        <n v="459920"/>
        <n v="459930"/>
        <n v="459991"/>
        <n v="459999"/>
        <n v="481111"/>
        <n v="481112"/>
        <n v="481211"/>
        <n v="481212"/>
        <n v="481219"/>
        <n v="482111"/>
        <n v="482112"/>
        <n v="483111"/>
        <n v="483112"/>
        <n v="483113"/>
        <n v="483114"/>
        <n v="483211"/>
        <n v="483212"/>
        <n v="484110"/>
        <n v="484121"/>
        <n v="484122"/>
        <n v="484210"/>
        <n v="484220"/>
        <n v="484230"/>
        <n v="485111"/>
        <n v="485112"/>
        <n v="485113"/>
        <n v="485119"/>
        <n v="485210"/>
        <n v="485310"/>
        <n v="485320"/>
        <n v="485410"/>
        <n v="485510"/>
        <n v="485991"/>
        <n v="485999"/>
        <n v="486110"/>
        <n v="486210"/>
        <n v="486910"/>
        <n v="486990"/>
        <n v="487110"/>
        <n v="487210"/>
        <n v="487990"/>
        <n v="488111"/>
        <n v="488119"/>
        <n v="488190"/>
        <n v="488210"/>
        <n v="488310"/>
        <n v="488320"/>
        <n v="488330"/>
        <n v="488390"/>
        <n v="488410"/>
        <n v="488490"/>
        <n v="488510"/>
        <n v="488991"/>
        <n v="488999"/>
        <n v="491110"/>
        <n v="492110"/>
        <n v="492210"/>
        <n v="493110"/>
        <n v="493120"/>
        <n v="493130"/>
        <n v="493190"/>
        <n v="512110"/>
        <n v="512120"/>
        <n v="512131"/>
        <n v="512132"/>
        <n v="512191"/>
        <n v="512199"/>
        <n v="512230"/>
        <n v="512240"/>
        <n v="512250"/>
        <n v="512290"/>
        <n v="513110"/>
        <n v="513120"/>
        <n v="513130"/>
        <n v="513140"/>
        <n v="513191"/>
        <n v="513199"/>
        <n v="513210"/>
        <n v="516110"/>
        <n v="516120"/>
        <n v="516210"/>
        <n v="517111"/>
        <n v="517112"/>
        <n v="517121"/>
        <n v="517122"/>
        <n v="517410"/>
        <n v="517810"/>
        <n v="518210"/>
        <n v="519210"/>
        <n v="519290"/>
        <n v="521110"/>
        <n v="522110"/>
        <n v="522130"/>
        <n v="522180"/>
        <n v="522210"/>
        <n v="522220"/>
        <n v="522291"/>
        <n v="522292"/>
        <n v="522299"/>
        <n v="522310"/>
        <n v="522320"/>
        <n v="522390"/>
        <n v="523150"/>
        <n v="523160"/>
        <n v="523210"/>
        <n v="523910"/>
        <n v="523940"/>
        <n v="523991"/>
        <n v="523999"/>
        <n v="524113"/>
        <n v="524114"/>
        <n v="524126"/>
        <n v="524127"/>
        <n v="524128"/>
        <n v="524130"/>
        <n v="524210"/>
        <n v="524291"/>
        <n v="524292"/>
        <n v="524298"/>
        <n v="525110"/>
        <n v="525120"/>
        <n v="525190"/>
        <n v="525910"/>
        <n v="525920"/>
        <n v="525990"/>
        <n v="531110"/>
        <n v="531120"/>
        <n v="531130"/>
        <n v="531190"/>
        <n v="531210"/>
        <n v="531311"/>
        <n v="531312"/>
        <n v="531320"/>
        <n v="531390"/>
        <n v="532111"/>
        <n v="532112"/>
        <n v="532120"/>
        <n v="532210"/>
        <n v="532281"/>
        <n v="532282"/>
        <n v="532283"/>
        <n v="532284"/>
        <n v="532289"/>
        <n v="532310"/>
        <n v="532411"/>
        <n v="532412"/>
        <n v="532420"/>
        <n v="532490"/>
        <n v="533110"/>
        <n v="541110"/>
        <n v="541120"/>
        <n v="541191"/>
        <n v="541199"/>
        <n v="541211"/>
        <n v="541213"/>
        <n v="541214"/>
        <n v="541219"/>
        <n v="541310"/>
        <n v="541320"/>
        <n v="541330"/>
        <n v="541340"/>
        <n v="541350"/>
        <n v="541360"/>
        <n v="541370"/>
        <n v="541380"/>
        <n v="541410"/>
        <n v="541420"/>
        <n v="541430"/>
        <n v="541490"/>
        <n v="541511"/>
        <n v="541512"/>
        <n v="541513"/>
        <n v="541519"/>
        <n v="541611"/>
        <n v="541612"/>
        <n v="541613"/>
        <n v="541614"/>
        <n v="541618"/>
        <n v="541620"/>
        <n v="541690"/>
        <n v="541713"/>
        <n v="541714"/>
        <n v="541715"/>
        <n v="541720"/>
        <n v="541810"/>
        <n v="541820"/>
        <n v="541830"/>
        <n v="541840"/>
        <n v="541850"/>
        <n v="541860"/>
        <n v="541870"/>
        <n v="541890"/>
        <n v="541910"/>
        <n v="541921"/>
        <n v="541922"/>
        <n v="541930"/>
        <n v="541940"/>
        <n v="541990"/>
        <n v="551111"/>
        <n v="551112"/>
        <n v="551114"/>
        <n v="561110"/>
        <n v="561210"/>
        <n v="561311"/>
        <n v="561312"/>
        <n v="561320"/>
        <n v="561330"/>
        <n v="561410"/>
        <n v="561421"/>
        <n v="561422"/>
        <n v="561431"/>
        <n v="561439"/>
        <n v="561440"/>
        <n v="561450"/>
        <n v="561491"/>
        <n v="561492"/>
        <n v="561499"/>
        <n v="561510"/>
        <n v="561520"/>
        <n v="561591"/>
        <n v="561599"/>
        <n v="561611"/>
        <n v="561612"/>
        <n v="561613"/>
        <n v="561621"/>
        <n v="561622"/>
        <n v="561710"/>
        <n v="561720"/>
        <n v="561730"/>
        <n v="561740"/>
        <n v="561790"/>
        <n v="561910"/>
        <n v="561920"/>
        <n v="561990"/>
        <n v="562111"/>
        <n v="562112"/>
        <n v="562119"/>
        <n v="562211"/>
        <n v="562212"/>
        <n v="562213"/>
        <n v="562219"/>
        <n v="562910"/>
        <n v="562920"/>
        <n v="562991"/>
        <n v="562998"/>
        <n v="611110"/>
        <n v="611210"/>
        <n v="611310"/>
        <n v="611410"/>
        <n v="611420"/>
        <n v="611430"/>
        <n v="611511"/>
        <n v="611512"/>
        <n v="611513"/>
        <n v="611519"/>
        <n v="611610"/>
        <n v="611620"/>
        <n v="611630"/>
        <n v="611691"/>
        <n v="611692"/>
        <n v="611699"/>
        <n v="611710"/>
        <n v="621111"/>
        <n v="621112"/>
        <n v="621210"/>
        <n v="621310"/>
        <n v="621320"/>
        <n v="621330"/>
        <n v="621340"/>
        <n v="621391"/>
        <n v="621399"/>
        <n v="621410"/>
        <n v="621420"/>
        <n v="621491"/>
        <n v="621492"/>
        <n v="621493"/>
        <n v="621498"/>
        <n v="621511"/>
        <n v="621512"/>
        <n v="621610"/>
        <n v="621910"/>
        <n v="621991"/>
        <n v="621999"/>
        <n v="622110"/>
        <n v="622210"/>
        <n v="622310"/>
        <n v="623110"/>
        <n v="623210"/>
        <n v="623220"/>
        <n v="623311"/>
        <n v="623312"/>
        <n v="623990"/>
        <n v="624110"/>
        <n v="624120"/>
        <n v="624190"/>
        <n v="624210"/>
        <n v="624221"/>
        <n v="624229"/>
        <n v="624230"/>
        <n v="624310"/>
        <n v="624410"/>
        <n v="711110"/>
        <n v="711120"/>
        <n v="711130"/>
        <n v="711190"/>
        <n v="711211"/>
        <n v="711212"/>
        <n v="711219"/>
        <n v="711310"/>
        <n v="711320"/>
        <n v="711410"/>
        <n v="711510"/>
        <n v="712110"/>
        <n v="712120"/>
        <n v="712130"/>
        <n v="712190"/>
        <n v="713110"/>
        <n v="713120"/>
        <n v="713210"/>
        <n v="713290"/>
        <n v="713910"/>
        <n v="713920"/>
        <n v="713930"/>
        <n v="713940"/>
        <n v="713950"/>
        <n v="713990"/>
        <n v="721110"/>
        <n v="721120"/>
        <n v="721191"/>
        <n v="721199"/>
        <n v="721211"/>
        <n v="721214"/>
        <n v="721310"/>
        <n v="722310"/>
        <n v="722320"/>
        <n v="722330"/>
        <n v="722410"/>
        <n v="722511"/>
        <n v="722513"/>
        <n v="722514"/>
        <n v="722515"/>
        <n v="811111"/>
        <n v="811114"/>
        <n v="811121"/>
        <n v="811122"/>
        <n v="811191"/>
        <n v="811192"/>
        <n v="811198"/>
        <n v="811210"/>
        <n v="811310"/>
        <n v="811411"/>
        <n v="811412"/>
        <n v="811420"/>
        <n v="811430"/>
        <n v="811490"/>
        <n v="812111"/>
        <n v="812112"/>
        <n v="812113"/>
        <n v="812191"/>
        <n v="812199"/>
        <n v="812210"/>
        <n v="812220"/>
        <n v="812310"/>
        <n v="812320"/>
        <n v="812331"/>
        <n v="812332"/>
        <n v="812910"/>
        <n v="812921"/>
        <n v="812922"/>
        <n v="812930"/>
        <n v="812990"/>
        <n v="813110"/>
        <n v="813211"/>
        <n v="813212"/>
        <n v="813219"/>
        <n v="813311"/>
        <n v="813312"/>
        <n v="813319"/>
        <n v="813410"/>
        <n v="813910"/>
        <n v="813920"/>
        <n v="813930"/>
        <n v="813940"/>
        <n v="813990"/>
        <n v="814110"/>
        <n v="921110"/>
        <n v="921120"/>
        <n v="921130"/>
        <n v="921140"/>
        <n v="921150"/>
        <n v="921190"/>
        <n v="922110"/>
        <n v="922120"/>
        <n v="922130"/>
        <n v="922140"/>
        <n v="922150"/>
        <n v="922160"/>
        <n v="922190"/>
        <n v="923110"/>
        <n v="923120"/>
        <n v="923130"/>
        <n v="923140"/>
        <n v="924110"/>
        <n v="924120"/>
        <n v="925110"/>
        <n v="925120"/>
        <n v="926110"/>
        <n v="926120"/>
        <n v="926130"/>
        <n v="926140"/>
        <n v="926150"/>
        <n v="927110"/>
        <n v="928110"/>
        <n v="928120"/>
      </sharedItems>
    </cacheField>
    <cacheField name="2022 NAICS Title" numFmtId="0">
      <sharedItems/>
    </cacheField>
    <cacheField name="NAICS Combined" numFmtId="0">
      <sharedItems count="1012">
        <s v="111110:  Soybean Farming"/>
        <s v="111120:  Oilseed (except Soybean) Farming "/>
        <s v="111130:  Dry Pea and Bean Farming "/>
        <s v="111140:  Wheat Farming"/>
        <s v="111150:  Corn Farming "/>
        <s v="111160:  Rice Farming"/>
        <s v="111191:  Oilseed and Grain Combination Farming "/>
        <s v="111199:  All Other Grain Farming "/>
        <s v="111211:  Potato Farming "/>
        <s v="111219:  Other Vegetable (except Potato) and Melon Farming "/>
        <s v="111310:  Orange Groves"/>
        <s v="111320:  Citrus (except Orange) Groves "/>
        <s v="111331:  Apple Orchards "/>
        <s v="111332:  Grape Vineyards "/>
        <s v="111333:  Strawberry Farming "/>
        <s v="111334:  Berry (except Strawberry) Farming "/>
        <s v="111335:  Tree Nut Farming "/>
        <s v="111336:  Fruit and Tree Nut Combination Farming "/>
        <s v="111339:  Other Noncitrus Fruit Farming "/>
        <s v="111411:  Mushroom Production "/>
        <s v="111419:  Other Food Crops Grown Under Cover "/>
        <s v="111421:  Nursery and Tree Production "/>
        <s v="111422:  Floriculture Production "/>
        <s v="111910:  Tobacco Farming"/>
        <s v="111920:  Cotton Farming"/>
        <s v="111930:  Sugarcane Farming"/>
        <s v="111940:  Hay Farming "/>
        <s v="111991:  Sugar Beet Farming "/>
        <s v="111992:  Peanut Farming "/>
        <s v="111998:  All Other Miscellaneous Crop Farming "/>
        <s v="112111:  Beef Cattle Ranching and Farming "/>
        <s v="112112:  Cattle Feedlots "/>
        <s v="112120:  Dairy Cattle and Milk Production"/>
        <s v="112130:  Dual-Purpose Cattle Ranching and Farming "/>
        <s v="112210:  Hog and Pig Farming "/>
        <s v="112310:  Chicken Egg Production "/>
        <s v="112320:  Broilers and Other Meat Type Chicken Production "/>
        <s v="112330:  Turkey Production"/>
        <s v="112340:  Poultry Hatcheries"/>
        <s v="112390:  Other Poultry Production "/>
        <s v="112410:  Sheep Farming"/>
        <s v="112420:  Goat Farming"/>
        <s v="112511:  Finfish Farming and Fish Hatcheries "/>
        <s v="112512:  Shellfish Farming "/>
        <s v="112519:  Other Aquaculture "/>
        <s v="112910:  Apiculture"/>
        <s v="112920:  Horses and Other Equine Production"/>
        <s v="112930:  Fur-Bearing Animal and Rabbit Production"/>
        <s v="112990:  All Other Animal Production "/>
        <s v="113110:  Timber Tract Operations"/>
        <s v="113210:  Forest Nurseries and Gathering of Forest Products "/>
        <s v="113310:  Logging "/>
        <s v="114111:  Finfish Fishing "/>
        <s v="114112:  Shellfish Fishing "/>
        <s v="114119:  Other Marine Fishing "/>
        <s v="114210:  Hunting and Trapping"/>
        <s v="115111:  Cotton Ginning "/>
        <s v="115112:  Soil Preparation, Planting, and Cultivating "/>
        <s v="115113:  Crop Harvesting, Primarily by Machine "/>
        <s v="115114:  Postharvest Crop Activities (except Cotton Ginning) "/>
        <s v="115115:  Farm Labor Contractors and Crew Leaders "/>
        <s v="115116:  Farm Management Services "/>
        <s v="115210:  Support Activities for Animal Production"/>
        <s v="115310:  Support Activities for Forestry"/>
        <s v="211120:  Crude Petroleum Extraction "/>
        <s v="211130:  Natural Gas Extraction "/>
        <s v="212114:  Surface Coal Mining "/>
        <s v="212115:  Underground Coal Mining "/>
        <s v="212210:  Iron Ore Mining"/>
        <s v="212220:  Gold Ore and Silver Ore Mining "/>
        <s v="212230:  Copper, Nickel, Lead, and Zinc Mining "/>
        <s v="212290:  Other Metal Ore Mining "/>
        <s v="212311:  Dimension Stone Mining and Quarrying "/>
        <s v="212312:  Crushed and Broken Limestone Mining and Quarrying "/>
        <s v="212313:  Crushed and Broken Granite Mining and Quarrying "/>
        <s v="212319:  Other Crushed and Broken Stone Mining and Quarrying "/>
        <s v="212321:  Construction Sand and Gravel Mining "/>
        <s v="212322:  Industrial Sand Mining "/>
        <s v="212323:  Kaolin, Clay, and Ceramic and Refractory Minerals Mining "/>
        <s v="212390:  Other Nonmetallic Mineral Mining and Quarrying "/>
        <s v="213111:  Drilling Oil and Gas Wells"/>
        <s v="213112:  Support Activities for Oil and Gas Operations "/>
        <s v="213113:  Support Activities for Coal Mining "/>
        <s v="213114:  Support Activities for Metal Mining "/>
        <s v="213115:  Support Activities for Nonmetallic Minerals (except Fuels) Mining "/>
        <s v="221111:  Hydroelectric Power Generation "/>
        <s v="221112:  Fossil Fuel Electric Power Generation "/>
        <s v="221113:  Nuclear Electric Power Generation "/>
        <s v="221114:  Solar Electric Power Generation "/>
        <s v="221115:  Wind Electric Power Generation "/>
        <s v="221116:  Geothermal Electric Power Generation "/>
        <s v="221117:  Biomass Electric Power Generation "/>
        <s v="221118:  Other Electric Power Generation "/>
        <s v="221121:  Electric Bulk Power Transmission and Control "/>
        <s v="221122:  Electric Power Distribution "/>
        <s v="221210:  Natural Gas Distribution "/>
        <s v="221310:  Water Supply and Irrigation Systems "/>
        <s v="221320:  Sewage Treatment Facilities "/>
        <s v="221330:  Steam and Air-Conditioning Supply "/>
        <s v="236115:  New Single-Family Housing Construction (except For-Sale Builders) "/>
        <s v="236116:  New Multifamily Housing Construction (except For-Sale Builders) "/>
        <s v="236117:  New Housing For-Sale Builders "/>
        <s v="236118:  Residential Remodelers "/>
        <s v="236210:  Industrial Building Construction "/>
        <s v="236220:  Commercial and Institutional Building Construction "/>
        <s v="237110:  Water and Sewer Line and Related Structures Construction "/>
        <s v="237120:  Oil and Gas Pipeline and Related Structures Construction "/>
        <s v="237130:  Power and Communication Line and Related Structures Construction "/>
        <s v="237210:  Land Subdivision "/>
        <s v="237310:  Highway, Street, and Bridge Construction "/>
        <s v="237990:  Other Heavy and Civil Engineering Construction "/>
        <s v="238110:  Poured Concrete Foundation and Structure Contractors "/>
        <s v="238120:  Structural Steel and Precast Concrete Contractors "/>
        <s v="238130:  Framing Contractors "/>
        <s v="238140:  Masonry Contractors "/>
        <s v="238150:  Glass and Glazing Contractors "/>
        <s v="238160:  Roofing Contractors "/>
        <s v="238170:  Siding Contractors "/>
        <s v="238190:  Other Foundation, Structure, and Building Exterior Contractors "/>
        <s v="238210:  Electrical Contractors and Other Wiring Installation Contractors"/>
        <s v="238220:  Plumbing, Heating, and Air-Conditioning Contractors "/>
        <s v="238290:  Other Building Equipment Contractors "/>
        <s v="238310:  Drywall and Insulation Contractors "/>
        <s v="238320:  Painting and Wall Covering Contractors"/>
        <s v="238330:  Flooring Contractors"/>
        <s v="238340:  Tile and Terrazzo Contractors"/>
        <s v="238350:  Finish Carpentry Contractors"/>
        <s v="238390:  Other Building Finishing Contractors"/>
        <s v="238910:  Site Preparation Contractors"/>
        <s v="238990:  All Other Specialty Trade Contractors"/>
        <s v="311111:  Dog and Cat Food Manufacturing "/>
        <s v="311119:  Other Animal Food Manufacturing "/>
        <s v="311211:  Flour Milling "/>
        <s v="311212:  Rice Milling "/>
        <s v="311213:  Malt Manufacturing "/>
        <s v="311221:  Wet Corn Milling and Starch Manufacturing "/>
        <s v="311224:  Soybean and Other Oilseed Processing "/>
        <s v="311225:  Fats and Oils Refining and Blending "/>
        <s v="311230:  Breakfast Cereal Manufacturing"/>
        <s v="311313:  Beet Sugar Manufacturing "/>
        <s v="311314:  Cane Sugar Manufacturing "/>
        <s v="311340:  Nonchocolate Confectionery Manufacturing"/>
        <s v="311351:  Chocolate and Confectionery Manufacturing from Cacao Beans "/>
        <s v="311352:  Confectionery Manufacturing from Purchased Chocolate "/>
        <s v="311411:  Frozen Fruit, Juice, and Vegetable Manufacturing "/>
        <s v="311412:  Frozen Specialty Food Manufacturing "/>
        <s v="311421:  Fruit and Vegetable Canning "/>
        <s v="311422:  Specialty Canning "/>
        <s v="311423:  Dried and Dehydrated Food Manufacturing "/>
        <s v="311511:  Fluid Milk Manufacturing "/>
        <s v="311512:  Creamery Butter Manufacturing "/>
        <s v="311513:  Cheese Manufacturing "/>
        <s v="311514:  Dry, Condensed, and Evaporated Dairy Product Manufacturing "/>
        <s v="311520:  Ice Cream and Frozen Dessert Manufacturing"/>
        <s v="311611:  Animal (except Poultry) Slaughtering "/>
        <s v="311612:  Meat Processed from Carcasses "/>
        <s v="311613:  Rendering and Meat Byproduct Processing "/>
        <s v="311615:  Poultry Processing "/>
        <s v="311710:  Seafood Product Preparation and Packaging"/>
        <s v="311811:  Retail Bakeries "/>
        <s v="311812:  Commercial Bakeries "/>
        <s v="311813:  Frozen Cakes, Pies, and Other Pastries Manufacturing "/>
        <s v="311821:  Cookie and Cracker Manufacturing "/>
        <s v="311824:  Dry Pasta, Dough, and Flour Mixes Manufacturing from Purchased Flour "/>
        <s v="311830:  Tortilla Manufacturing"/>
        <s v="311911:  Roasted Nuts and Peanut Butter Manufacturing "/>
        <s v="311919:  Other Snack Food Manufacturing "/>
        <s v="311920:  Coffee and Tea Manufacturing "/>
        <s v="311930:  Flavoring Syrup and Concentrate Manufacturing"/>
        <s v="311941:  Mayonnaise, Dressing, and Other Prepared Sauce Manufacturing "/>
        <s v="311942:  Spice and Extract Manufacturing "/>
        <s v="311991:  Perishable Prepared Food Manufacturing "/>
        <s v="311999:  All Other Miscellaneous Food Manufacturing "/>
        <s v="312111:  Soft Drink Manufacturing "/>
        <s v="312112:  Bottled Water Manufacturing "/>
        <s v="312113:  Ice Manufacturing "/>
        <s v="312120:  Breweries"/>
        <s v="312130:  Wineries "/>
        <s v="312140:  Distilleries "/>
        <s v="312230:  Tobacco Manufacturing "/>
        <s v="313110:  Fiber, Yarn, and Thread Mills "/>
        <s v="313210:  Broadwoven Fabric Mills"/>
        <s v="313220:  Narrow Fabric Mills and Schiffli Machine Embroidery"/>
        <s v="313230:  Nonwoven Fabric Mills"/>
        <s v="313240:  Knit Fabric Mills"/>
        <s v="313310:  Textile and Fabric Finishing Mills "/>
        <s v="313320:  Fabric Coating Mills"/>
        <s v="314110:  Carpet and Rug Mills"/>
        <s v="314120:  Curtain and Linen Mills"/>
        <s v="314910:  Textile Bag and Canvas Mills "/>
        <s v="314994:  Rope, Cordage, Twine, Tire Cord, and Tire Fabric Mills "/>
        <s v="314999:  All Other Miscellaneous Textile Product Mills "/>
        <s v="315120:  Apparel Knitting Mills"/>
        <s v="315210:  Cut and Sew Apparel Contractors "/>
        <s v="315250:  Cut and Sew Apparel Manufacturing (except Contractors) "/>
        <s v="315990:  Apparel Accessories and Other Apparel Manufacturing "/>
        <s v="316110:  Leather and Hide Tanning and Finishing"/>
        <s v="316210:  Footwear Manufacturing "/>
        <s v="316990:  Other Leather and Allied Product Manufacturing "/>
        <s v="321113:  Sawmills "/>
        <s v="321114:  Wood Preservation "/>
        <s v="321211:  Hardwood Veneer and Plywood Manufacturing "/>
        <s v="321212:  Softwood Veneer and Plywood Manufacturing "/>
        <s v="321215:  Engineered Wood Member Manufacturing "/>
        <s v="321219:  Reconstituted Wood Product Manufacturing "/>
        <s v="321911:  Wood Window and Door Manufacturing "/>
        <s v="321912:  Cut Stock, Resawing Lumber, and Planing "/>
        <s v="321918:  Other Millwork (including Flooring) "/>
        <s v="321920:  Wood Container and Pallet Manufacturing"/>
        <s v="321991:  Manufactured Home (Mobile Home) Manufacturing "/>
        <s v="321992:  Prefabricated Wood Building Manufacturing "/>
        <s v="321999:  All Other Miscellaneous Wood Product Manufacturing "/>
        <s v="322110:  Pulp Mills "/>
        <s v="322120:  Paper Mills "/>
        <s v="322130:  Paperboard Mills "/>
        <s v="322211:  Corrugated and Solid Fiber Box Manufacturing "/>
        <s v="322212:  Folding Paperboard Box Manufacturing "/>
        <s v="322219:  Other Paperboard Container Manufacturing "/>
        <s v="322220:  Paper Bag and Coated and Treated Paper Manufacturing"/>
        <s v="322230:  Stationery Product Manufacturing"/>
        <s v="322291:  Sanitary Paper Product Manufacturing "/>
        <s v="322299:  All Other Converted Paper Product Manufacturing "/>
        <s v="323111:  Commercial Printing (except Screen and Books) "/>
        <s v="323113:  Commercial Screen Printing "/>
        <s v="323117:  Books Printing "/>
        <s v="323120:  Support Activities for Printing"/>
        <s v="324110:  Petroleum Refineries"/>
        <s v="324121:  Asphalt Paving Mixture and Block Manufacturing "/>
        <s v="324122:  Asphalt Shingle and Coating Materials Manufacturing "/>
        <s v="324191:  Petroleum Lubricating Oil and Grease Manufacturing "/>
        <s v="324199:  All Other Petroleum and Coal Products Manufacturing "/>
        <s v="325110:  Petrochemical Manufacturing"/>
        <s v="325120:  Industrial Gas Manufacturing"/>
        <s v="325130:  Synthetic Dye and Pigment Manufacturing"/>
        <s v="325180:  Other Basic Inorganic Chemical Manufacturing "/>
        <s v="325193:  Ethyl Alcohol Manufacturing "/>
        <s v="325194:  Cyclic Crude, Intermediate, and Gum and Wood Chemical Manufacturing "/>
        <s v="325199:  All Other Basic Organic Chemical Manufacturing "/>
        <s v="325211:  Plastics Material and Resin Manufacturing "/>
        <s v="325212:  Synthetic Rubber Manufacturing "/>
        <s v="325220:  Artificial and Synthetic Fibers and Filaments Manufacturing"/>
        <s v="325311:  Nitrogenous Fertilizer Manufacturing "/>
        <s v="325312:  Phosphatic Fertilizer Manufacturing "/>
        <s v="325314:  Fertilizer (Mixing Only) Manufacturing "/>
        <s v="325315:  Compost Manufacturing"/>
        <s v="325320:  Pesticide and Other Agricultural Chemical Manufacturing"/>
        <s v="325411:  Medicinal and Botanical Manufacturing "/>
        <s v="325412:  Pharmaceutical Preparation Manufacturing "/>
        <s v="325413:  In-Vitro Diagnostic Substance Manufacturing "/>
        <s v="325414:  Biological Product (except Diagnostic) Manufacturing "/>
        <s v="325510:  Paint and Coating Manufacturing"/>
        <s v="325520:  Adhesive Manufacturing"/>
        <s v="325611:  Soap and Other Detergent Manufacturing "/>
        <s v="325612:  Polish and Other Sanitation Good Manufacturing "/>
        <s v="325613:  Surface Active Agent Manufacturing "/>
        <s v="325620:  Toilet Preparation Manufacturing"/>
        <s v="325910:  Printing Ink Manufacturing"/>
        <s v="325920:  Explosives Manufacturing"/>
        <s v="325991:  Custom Compounding of Purchased Resins "/>
        <s v="325992:  Photographic Film, Paper, Plate, Chemical, and Copy Toner Manufacturing "/>
        <s v="325998:  All Other Miscellaneous Chemical Product and Preparation Manufacturing "/>
        <s v="326111:  Plastics Bag and Pouch Manufacturing "/>
        <s v="326112:  Plastics Packaging Film and Sheet (including Laminated) Manufacturing "/>
        <s v="326113:  Unlaminated Plastics Film and Sheet (except Packaging) Manufacturing "/>
        <s v="326121:  Unlaminated Plastics Profile Shape Manufacturing "/>
        <s v="326122:  Plastics Pipe and Pipe Fitting Manufacturing "/>
        <s v="326130:  Laminated Plastics Plate, Sheet (except Packaging), and Shape Manufacturing"/>
        <s v="326140:  Polystyrene Foam Product Manufacturing"/>
        <s v="326150:  Urethane and Other Foam Product (except Polystyrene) Manufacturing"/>
        <s v="326160:  Plastics Bottle Manufacturing"/>
        <s v="326191:  Plastics Plumbing Fixture Manufacturing "/>
        <s v="326199:  All Other Plastics Product Manufacturing "/>
        <s v="326211:  Tire Manufacturing (except Retreading) "/>
        <s v="326212:  Tire Retreading "/>
        <s v="326220:  Rubber and Plastics Hoses and Belting Manufacturing"/>
        <s v="326291:  Rubber Product Manufacturing for Mechanical Use "/>
        <s v="326299:  All Other Rubber Product Manufacturing "/>
        <s v="327110:  Pottery, Ceramics, and Plumbing Fixture Manufacturing "/>
        <s v="327120:  Clay Building Material and Refractories Manufacturing "/>
        <s v="327211:  Flat Glass Manufacturing "/>
        <s v="327212:  Other Pressed and Blown Glass and Glassware Manufacturing "/>
        <s v="327213:  Glass Container Manufacturing "/>
        <s v="327215:  Glass Product Manufacturing Made of Purchased Glass "/>
        <s v="327310:  Cement Manufacturing"/>
        <s v="327320:  Ready-Mix Concrete Manufacturing"/>
        <s v="327331:  Concrete Block and Brick Manufacturing "/>
        <s v="327332:  Concrete Pipe Manufacturing "/>
        <s v="327390:  Other Concrete Product Manufacturing "/>
        <s v="327410:  Lime Manufacturing"/>
        <s v="327420:  Gypsum Product Manufacturing"/>
        <s v="327910:  Abrasive Product Manufacturing"/>
        <s v="327991:  Cut Stone and Stone Product Manufacturing "/>
        <s v="327992:  Ground or Treated Mineral and Earth Manufacturing "/>
        <s v="327993:  Mineral Wool Manufacturing "/>
        <s v="327999:  All Other Miscellaneous Nonmetallic Mineral Product Manufacturing "/>
        <s v="331110:  Iron and Steel Mills and Ferroalloy Manufacturing "/>
        <s v="331210:  Iron and Steel Pipe and Tube Manufacturing from Purchased Steel"/>
        <s v="331221:  Rolled Steel Shape Manufacturing "/>
        <s v="331222:  Steel Wire Drawing "/>
        <s v="331313:  Alumina Refining and Primary Aluminum Production "/>
        <s v="331314:  Secondary Smelting and Alloying of Aluminum "/>
        <s v="331315:  Aluminum Sheet, Plate, and Foil Manufacturing "/>
        <s v="331318:  Other Aluminum Rolling, Drawing, and Extruding "/>
        <s v="331410:  Nonferrous Metal (except Aluminum) Smelting and Refining "/>
        <s v="331420:  Copper Rolling, Drawing, Extruding, and Alloying"/>
        <s v="331491:  Nonferrous Metal (except Copper and Aluminum) Rolling, Drawing, and Extruding "/>
        <s v="331492:  Secondary Smelting, Refining, and Alloying of Nonferrous Metal (except Copper and Aluminum) "/>
        <s v="331511:  Iron Foundries "/>
        <s v="331512:  Steel Investment Foundries "/>
        <s v="331513:  Steel Foundries (except Investment) "/>
        <s v="331523:  Nonferrous Metal Die-Casting Foundries "/>
        <s v="331524:  Aluminum Foundries (except Die-Casting) "/>
        <s v="331529:  Other Nonferrous Metal Foundries (except Die-Casting) "/>
        <s v="332111:  Iron and Steel Forging "/>
        <s v="332112:  Nonferrous Forging "/>
        <s v="332114:  Custom Roll Forming "/>
        <s v="332117:  Powder Metallurgy Part Manufacturing "/>
        <s v="332119:  Metal Crown, Closure, and Other Metal Stamping (except Automotive) "/>
        <s v="332215:  Metal Kitchen Cookware, Utensil, Cutlery, and Flatware (except Precious) Manufacturing "/>
        <s v="332216:  Saw Blade and Handtool Manufacturing "/>
        <s v="332311:  Prefabricated Metal Building and Component Manufacturing "/>
        <s v="332312:  Fabricated Structural Metal Manufacturing "/>
        <s v="332313:  Plate Work Manufacturing "/>
        <s v="332321:  Metal Window and Door Manufacturing "/>
        <s v="332322:  Sheet Metal Work Manufacturing "/>
        <s v="332323:  Ornamental and Architectural Metal Work Manufacturing "/>
        <s v="332410:  Power Boiler and Heat Exchanger Manufacturing"/>
        <s v="332420:  Metal Tank (Heavy Gauge) Manufacturing"/>
        <s v="332431:  Metal Can Manufacturing "/>
        <s v="332439:  Other Metal Container Manufacturing "/>
        <s v="332510:  Hardware Manufacturing"/>
        <s v="332613:  Spring Manufacturing "/>
        <s v="332618:  Other Fabricated Wire Product Manufacturing "/>
        <s v="332710:  Machine Shops"/>
        <s v="332721:  Precision Turned Product Manufacturing "/>
        <s v="332722:  Bolt, Nut, Screw, Rivet, and Washer Manufacturing "/>
        <s v="332811:  Metal Heat Treating "/>
        <s v="332812:  Metal Coating, Engraving (except Jewelry and Silverware), and Allied Services to Manufacturers "/>
        <s v="332813:  Electroplating, Plating, Polishing, Anodizing, and Coloring "/>
        <s v="332911:  Industrial Valve Manufacturing "/>
        <s v="332912:  Fluid Power Valve and Hose Fitting Manufacturing "/>
        <s v="332913:  Plumbing Fixture Fitting and Trim Manufacturing "/>
        <s v="332919:  Other Metal Valve and Pipe Fitting Manufacturing "/>
        <s v="332991:  Ball and Roller Bearing Manufacturing"/>
        <s v="332992:  Small Arms Ammunition Manufacturing "/>
        <s v="332993:  Ammunition (except Small Arms) Manufacturing "/>
        <s v="332994:  Small Arms, Ordnance, and Ordnance Accessories Manufacturing "/>
        <s v="332996:  Fabricated Pipe and Pipe Fitting Manufacturing "/>
        <s v="332999:  All Other Miscellaneous Fabricated Metal Product Manufacturing "/>
        <s v="333111:  Farm Machinery and Equipment Manufacturing "/>
        <s v="333112:  Lawn and Garden Tractor and Home Lawn and Garden Equipment Manufacturing "/>
        <s v="333120:  Construction Machinery Manufacturing"/>
        <s v="333131:  Mining Machinery and Equipment Manufacturing "/>
        <s v="333132:  Oil and Gas Field Machinery and Equipment Manufacturing "/>
        <s v="333241:  Food Product Machinery Manufacturing "/>
        <s v="333242:  Semiconductor Machinery Manufacturing "/>
        <s v="333243:  Sawmill, Woodworking, and Paper Machinery Manufacturing "/>
        <s v="333248:  All Other Industrial Machinery Manufacturing "/>
        <s v="333310:  Commercial and Service Industry Machinery Manufacturing "/>
        <s v="333413:  Industrial and Commercial Fan and Blower and Air Purification Equipment Manufacturing "/>
        <s v="333414:  Heating Equipment (except Warm Air Furnaces) Manufacturing "/>
        <s v="333415:  Air-Conditioning and Warm Air Heating Equipment and Commercial and Industrial Refrigeration Equipment Manufacturing "/>
        <s v="333511:  Industrial Mold Manufacturing "/>
        <s v="333514:  Special Die and Tool, Die Set, Jig, and Fixture Manufacturing "/>
        <s v="333515:  Cutting Tool and Machine Tool Accessory Manufacturing "/>
        <s v="333517:  Machine Tool Manufacturing "/>
        <s v="333519:  Rolling Mill and Other Metalworking Machinery Manufacturing "/>
        <s v="333611:  Turbine and Turbine Generator Set Units Manufacturing "/>
        <s v="333612:  Speed Changer, Industrial High-Speed Drive, and Gear Manufacturing "/>
        <s v="333613:  Mechanical Power Transmission Equipment Manufacturing "/>
        <s v="333618:  Other Engine Equipment Manufacturing "/>
        <s v="333912:  Air and Gas Compressor Manufacturing "/>
        <s v="333914:  Measuring, Dispensing, and Other Pumping Equipment Manufacturing "/>
        <s v="333921:  Elevator and Moving Stairway Manufacturing "/>
        <s v="333922:  Conveyor and Conveying Equipment Manufacturing "/>
        <s v="333923:  Overhead Traveling Crane, Hoist, and Monorail System Manufacturing "/>
        <s v="333924:  Industrial Truck, Tractor, Trailer, and Stacker Machinery Manufacturing "/>
        <s v="333991:  Power-Driven Handtool Manufacturing "/>
        <s v="333992:  Welding and Soldering Equipment Manufacturing "/>
        <s v="333993:  Packaging Machinery Manufacturing "/>
        <s v="333994:  Industrial Process Furnace and Oven Manufacturing "/>
        <s v="333995:  Fluid Power Cylinder and Actuator Manufacturing "/>
        <s v="333996:  Fluid Power Pump and Motor Manufacturing "/>
        <s v="333998:  All Other Miscellaneous General Purpose Machinery Manufacturing "/>
        <s v="334111:  Electronic Computer Manufacturing "/>
        <s v="334112:  Computer Storage Device Manufacturing "/>
        <s v="334118:  Computer Terminal and Other Computer Peripheral Equipment Manufacturing "/>
        <s v="334210:  Telephone Apparatus Manufacturing"/>
        <s v="334220:  Radio and Television Broadcasting and Wireless Communications Equipment Manufacturing"/>
        <s v="334290:  Other Communications Equipment Manufacturing"/>
        <s v="334310:  Audio and Video Equipment Manufacturing"/>
        <s v="334412:  Bare Printed Circuit Board Manufacturing  "/>
        <s v="334413:  Semiconductor and Related Device Manufacturing "/>
        <s v="334416:  Capacitor, Resistor, Coil, Transformer, and Other Inductor Manufacturing "/>
        <s v="334417:  Electronic Connector Manufacturing "/>
        <s v="334418:  Printed Circuit Assembly (Electronic Assembly) Manufacturing "/>
        <s v="334419:  Other Electronic Component Manufacturing "/>
        <s v="334510:  Electromedical and Electrotherapeutic Apparatus Manufacturing "/>
        <s v="334511:  Search, Detection, Navigation, Guidance, Aeronautical, and Nautical System and Instrument Manufacturing "/>
        <s v="334512:  Automatic Environmental Control Manufacturing for Residential, Commercial, and Appliance Use "/>
        <s v="334513:  Instruments and Related Products Manufacturing for Measuring, Displaying, and Controlling Industrial Process Variables "/>
        <s v="334514:  Totalizing Fluid Meter and Counting Device Manufacturing "/>
        <s v="334515:  Instrument Manufacturing for Measuring and Testing Electricity and Electrical Signals "/>
        <s v="334516:  Analytical Laboratory Instrument Manufacturing "/>
        <s v="334517:  Irradiation Apparatus Manufacturing "/>
        <s v="334519:  Other Measuring and Controlling Device Manufacturing "/>
        <s v="334610:  Manufacturing and Reproducing Magnetic and Optical Media "/>
        <s v="335131:  Residential Electric Lighting Fixture Manufacturing "/>
        <s v="335132:  Commercial, Industrial, and Institutional Electric Lighting Fixture Manufacturing "/>
        <s v="335139:  Electric Lamp Bulb and Other Lighting Equipment Manufacturing "/>
        <s v="335210:  Small Electrical Appliance Manufacturing"/>
        <s v="335220:  Major Household Appliance Manufacturing "/>
        <s v="335311:  Power, Distribution, and Specialty Transformer Manufacturing "/>
        <s v="335312:  Motor and Generator Manufacturing "/>
        <s v="335313:  Switchgear and Switchboard Apparatus Manufacturing "/>
        <s v="335314:  Relay and Industrial Control Manufacturing "/>
        <s v="335910:  Battery Manufacturing "/>
        <s v="335921:  Fiber Optic Cable Manufacturing "/>
        <s v="335929:  Other Communication and Energy Wire Manufacturing "/>
        <s v="335931:  Current-Carrying Wiring Device Manufacturing "/>
        <s v="335932:  Noncurrent-Carrying Wiring Device Manufacturing "/>
        <s v="335991:  Carbon and Graphite Product Manufacturing "/>
        <s v="335999:  All Other Miscellaneous Electrical Equipment and Component Manufacturing "/>
        <s v="336110:  Automobile and Light Duty Motor Vehicle Manufacturing "/>
        <s v="336120:  Heavy Duty Truck Manufacturing"/>
        <s v="336211:  Motor Vehicle Body Manufacturing "/>
        <s v="336212:  Truck Trailer Manufacturing "/>
        <s v="336213:  Motor Home Manufacturing "/>
        <s v="336214:  Travel Trailer and Camper Manufacturing "/>
        <s v="336310:  Motor Vehicle Gasoline Engine and Engine Parts Manufacturing"/>
        <s v="336320:  Motor Vehicle Electrical and Electronic Equipment Manufacturing"/>
        <s v="336330:  Motor Vehicle Steering and Suspension Components (except Spring) Manufacturing"/>
        <s v="336340:  Motor Vehicle Brake System Manufacturing"/>
        <s v="336350:  Motor Vehicle Transmission and Power Train Parts Manufacturing"/>
        <s v="336360:  Motor Vehicle Seating and Interior Trim Manufacturing"/>
        <s v="336370:  Motor Vehicle Metal Stamping"/>
        <s v="336390:  Other Motor Vehicle Parts Manufacturing"/>
        <s v="336411:  Aircraft Manufacturing "/>
        <s v="336412:  Aircraft Engine and Engine Parts Manufacturing "/>
        <s v="336413:  Other Aircraft Parts and Auxiliary Equipment Manufacturing "/>
        <s v="336414:  Guided Missile and Space Vehicle Manufacturing "/>
        <s v="336415:  Guided Missile and Space Vehicle Propulsion Unit and Propulsion Unit Parts Manufacturing "/>
        <s v="336419:  Other Guided Missile and Space Vehicle Parts and Auxiliary Equipment Manufacturing "/>
        <s v="336510:  Railroad Rolling Stock Manufacturing"/>
        <s v="336611:  Ship Building and Repairing "/>
        <s v="336612:  Boat Building "/>
        <s v="336991:  Motorcycle, Bicycle, and Parts Manufacturing "/>
        <s v="336992:  Military Armored Vehicle, Tank, and Tank Component Manufacturing "/>
        <s v="336999:  All Other Transportation Equipment Manufacturing "/>
        <s v="337110:  Wood Kitchen Cabinet and Countertop Manufacturing"/>
        <s v="337121:  Upholstered Household Furniture Manufacturing "/>
        <s v="337122:  Nonupholstered Wood Household Furniture Manufacturing "/>
        <s v="337126:  Household Furniture (except Wood and Upholstered) Manufacturing "/>
        <s v="337127:  Institutional Furniture Manufacturing "/>
        <s v="337211:  Wood Office Furniture Manufacturing "/>
        <s v="337212:  Custom Architectural Woodwork and Millwork Manufacturing "/>
        <s v="337214:  Office Furniture (except Wood) Manufacturing "/>
        <s v="337215:  Showcase, Partition, Shelving, and Locker Manufacturing "/>
        <s v="337910:  Mattress Manufacturing"/>
        <s v="337920:  Blind and Shade Manufacturing"/>
        <s v="339112:  Surgical and Medical Instrument Manufacturing "/>
        <s v="339113:  Surgical Appliance and Supplies Manufacturing "/>
        <s v="339114:  Dental Equipment and Supplies Manufacturing "/>
        <s v="339115:  Ophthalmic Goods Manufacturing "/>
        <s v="339116:  Dental Laboratories "/>
        <s v="339910:  Jewelry and Silverware Manufacturing "/>
        <s v="339920:  Sporting and Athletic Goods Manufacturing"/>
        <s v="339930:  Doll, Toy, and Game Manufacturing"/>
        <s v="339940:  Office Supplies (except Paper) Manufacturing"/>
        <s v="339950:  Sign Manufacturing"/>
        <s v="339991:  Gasket, Packing, and Sealing Device Manufacturing "/>
        <s v="339992:  Musical Instrument Manufacturing "/>
        <s v="339993:  Fastener, Button, Needle, and Pin Manufacturing "/>
        <s v="339994:  Broom, Brush, and Mop Manufacturing "/>
        <s v="339995:  Burial Casket Manufacturing "/>
        <s v="339999:  All Other Miscellaneous Manufacturing "/>
        <s v="423110:  Automobile and Other Motor Vehicle Merchant Wholesalers "/>
        <s v="423120:  Motor Vehicle Supplies and New Parts Merchant Wholesalers "/>
        <s v="423130:  Tire and Tube Merchant Wholesalers "/>
        <s v="423140:  Motor Vehicle Parts (Used) Merchant Wholesalers "/>
        <s v="423210:  Furniture Merchant Wholesalers "/>
        <s v="423220:  Home Furnishing Merchant Wholesalers "/>
        <s v="423310:  Lumber, Plywood, Millwork, and Wood Panel Merchant Wholesalers "/>
        <s v="423320:  Brick, Stone, and Related Construction Material Merchant Wholesalers "/>
        <s v="423330:  Roofing, Siding, and Insulation Material Merchant Wholesalers "/>
        <s v="423390:  Other Construction Material Merchant Wholesalers "/>
        <s v="423410:  Photographic Equipment and Supplies Merchant Wholesalers "/>
        <s v="423420:  Office Equipment Merchant Wholesalers "/>
        <s v="423430:  Computer and Computer Peripheral Equipment and Software Merchant Wholesalers "/>
        <s v="423440:  Other Commercial Equipment Merchant Wholesalers "/>
        <s v="423450:  Medical, Dental, and Hospital Equipment and Supplies Merchant Wholesalers "/>
        <s v="423460:  Ophthalmic Goods Merchant Wholesalers "/>
        <s v="423490:  Other Professional Equipment and Supplies Merchant Wholesalers "/>
        <s v="423510:  Metal Service Centers and Other Metal Merchant Wholesalers "/>
        <s v="423520:  Coal and Other Mineral and Ore Merchant Wholesalers "/>
        <s v="423610:  Electrical Apparatus and Equipment, Wiring Supplies, and Related Equipment Merchant Wholesalers "/>
        <s v="423620:  Household Appliances, Electric Housewares, and Consumer Electronics Merchant Wholesalers "/>
        <s v="423690:  Other Electronic Parts and Equipment Merchant Wholesalers "/>
        <s v="423710:  Hardware Merchant Wholesalers "/>
        <s v="423720:  Plumbing and Heating Equipment and Supplies (Hydronics) Merchant Wholesalers "/>
        <s v="423730:  Warm Air Heating and Air-Conditioning Equipment and Supplies Merchant Wholesalers "/>
        <s v="423740:  Refrigeration Equipment and Supplies Merchant Wholesalers "/>
        <s v="423810:  Construction and Mining (except Oil Well) Machinery and Equipment Merchant Wholesalers "/>
        <s v="423820:  Farm and Garden Machinery and Equipment Merchant Wholesalers "/>
        <s v="423830:  Industrial Machinery and Equipment Merchant Wholesalers "/>
        <s v="423840:  Industrial Supplies Merchant Wholesalers"/>
        <s v="423850:  Service Establishment Equipment and Supplies Merchant Wholesalers "/>
        <s v="423860:  Transportation Equipment and Supplies (except Motor Vehicle) Merchant Wholesalers "/>
        <s v="423910:  Sporting and Recreational Goods and Supplies Merchant Wholesalers "/>
        <s v="423920:  Toy and Hobby Goods and Supplies Merchant Wholesalers "/>
        <s v="423930:  Recyclable Material Merchant Wholesalers "/>
        <s v="423940:  Jewelry, Watch, Precious Stone, and Precious Metal Merchant Wholesalers "/>
        <s v="423990:  Other Miscellaneous Durable Goods Merchant Wholesalers "/>
        <s v="424110:  Printing and Writing Paper Merchant Wholesalers "/>
        <s v="424120:  Stationery and Office Supplies Merchant Wholesalers "/>
        <s v="424130:  Industrial and Personal Service Paper Merchant Wholesalers "/>
        <s v="424210:  Drugs and Druggists' Sundries Merchant Wholesalers "/>
        <s v="424310:  Piece Goods, Notions, and Other Dry Goods Merchant Wholesalers "/>
        <s v="424340:  Footwear Merchant Wholesalers "/>
        <s v="424350:  Clothing and Clothing Accessories Merchant Wholesalers"/>
        <s v="424410:  General Line Grocery Merchant Wholesalers "/>
        <s v="424420:  Packaged Frozen Food Merchant Wholesalers "/>
        <s v="424430:  Dairy Product (except Dried or Canned) Merchant Wholesalers "/>
        <s v="424440:  Poultry and Poultry Product Merchant Wholesalers "/>
        <s v="424450:  Confectionery Merchant Wholesalers "/>
        <s v="424460:  Fish and Seafood Merchant Wholesalers "/>
        <s v="424470:  Meat and Meat Product Merchant Wholesalers "/>
        <s v="424480:  Fresh Fruit and Vegetable Merchant Wholesalers "/>
        <s v="424490:  Other Grocery and Related Products Merchant Wholesalers "/>
        <s v="424510:  Grain and Field Bean Merchant Wholesalers "/>
        <s v="424520:  Livestock Merchant Wholesalers "/>
        <s v="424590:  Other Farm Product Raw Material Merchant Wholesalers "/>
        <s v="424610:  Plastics Materials and Basic Forms and Shapes Merchant Wholesalers "/>
        <s v="424690:  Other Chemical and Allied Products Merchant Wholesalers "/>
        <s v="424710:  Petroleum Bulk Stations and Terminals "/>
        <s v="424720:  Petroleum and Petroleum Products Merchant Wholesalers (except Bulk Stations and Terminals) "/>
        <s v="424810:  Beer and Ale Merchant Wholesalers "/>
        <s v="424820:  Wine and Distilled Alcoholic Beverage Merchant Wholesalers "/>
        <s v="424910:  Farm Supplies Merchant Wholesalers "/>
        <s v="424920:  Book, Periodical, and Newspaper Merchant Wholesalers "/>
        <s v="424930:  Flower, Nursery Stock, and Florists' Supplies Merchant Wholesalers "/>
        <s v="424940:  Tobacco Product and Electronic Cigarette Merchant Wholesalers "/>
        <s v="424950:  Paint, Varnish, and Supplies Merchant Wholesalers "/>
        <s v="424990:  Other Miscellaneous Nondurable Goods Merchant Wholesalers "/>
        <s v="425120:  Wholesale Trade Agents and Brokers "/>
        <s v="441110:  New Car Dealers "/>
        <s v="441120:  Used Car Dealers "/>
        <s v="441210:  Recreational Vehicle Dealers "/>
        <s v="441222:  Boat Dealers "/>
        <s v="441227:  Motorcycle, ATV, and All Other Motor Vehicle Dealers "/>
        <s v="441330:  Automotive Parts and Accessories Retailers "/>
        <s v="441340:  Tire Dealers "/>
        <s v="444110:  Home Centers "/>
        <s v="444120:  Paint and Wallpaper Retailers "/>
        <s v="444140:  Hardware Retailers "/>
        <s v="444180:  Other Building Material Dealers "/>
        <s v="444230:  Outdoor Power Equipment Retailers "/>
        <s v="444240:  Nursery, Garden Center, and Farm Supply Retailers "/>
        <s v="445110:  Supermarkets and Other Grocery Retailers (except Convenience Retailers) "/>
        <s v="445131:  Convenience Retailers "/>
        <s v="445132:  Vending Machine Operators "/>
        <s v="445230:  Fruit and Vegetable Retailers "/>
        <s v="445240:  Meat Retailers "/>
        <s v="445250:  Fish and Seafood Retailers "/>
        <s v="445291:  Baked Goods Retailers "/>
        <s v="445292:  Confectionery and Nut Retailers "/>
        <s v="445298:  All Other Specialty Food Retailers "/>
        <s v="445320:  Beer, Wine, and Liquor Retailers "/>
        <s v="449110:  Furniture Retailers "/>
        <s v="449121:  Floor Covering Retailers "/>
        <s v="449122:  Window Treatment Retailers "/>
        <s v="449129:  All Other Home Furnishings Retailers "/>
        <s v="449210:  Electronics and Appliance Retailers"/>
        <s v="455110:  Department Stores "/>
        <s v="455211:  Warehouse Clubs and Supercenters "/>
        <s v="455219:  All Other General Merchandise Retailers "/>
        <s v="456110:  Pharmacies and Drug Retailers "/>
        <s v="456120:  Cosmetics, Beauty Supplies, and Perfume Retailers "/>
        <s v="456130:  Optical Goods Retailers "/>
        <s v="456191:  Food (Health) Supplement Retailers "/>
        <s v="456199:  All Other Health and Personal Care Retailers "/>
        <s v="457110:  Gasoline Stations with Convenience Stores "/>
        <s v="457120:  Other Gasoline Stations "/>
        <s v="457210:  Fuel Dealers "/>
        <s v="458110:  Clothing and Clothing Accessories Retailers "/>
        <s v="458210:  Shoe Retailers "/>
        <s v="458310:  Jewelry Retailers "/>
        <s v="458320:  Luggage and Leather Goods Retailers "/>
        <s v="459110:  Sporting Goods Retailers "/>
        <s v="459120:  Hobby, Toy, and Game Retailers "/>
        <s v="459130:  Sewing, Needlework, and Piece Goods Retailers "/>
        <s v="459140:  Musical Instrument and Supplies Retailers "/>
        <s v="459210:  Book Retailers and News Dealers "/>
        <s v="459310:  Florists "/>
        <s v="459410:  Office Supplies and Stationery Retailers "/>
        <s v="459420:  Gift, Novelty, and Souvenir Retailers "/>
        <s v="459510:  Used Merchandise Retailers "/>
        <s v="459910:  Pet and Pet Supplies Retailers "/>
        <s v="459920:  Art Dealers "/>
        <s v="459930:  Manufactured (Mobile) Home Dealers "/>
        <s v="459991:  Tobacco, Electronic Cigarette, and Other Smoking Supplies Retailers "/>
        <s v="459999:  All Other Miscellaneous Retailers "/>
        <s v="481111:  Scheduled Passenger Air Transportation "/>
        <s v="481112:  Scheduled Freight Air Transportation "/>
        <s v="481211:  Nonscheduled Chartered Passenger Air Transportation "/>
        <s v="481212:  Nonscheduled Chartered Freight Air Transportation "/>
        <s v="481219:  Other Nonscheduled Air Transportation "/>
        <s v="482111:  Line-Haul Railroads "/>
        <s v="482112:  Short Line Railroads "/>
        <s v="483111:  Deep Sea Freight Transportation "/>
        <s v="483112:  Deep Sea Passenger Transportation "/>
        <s v="483113:  Coastal and Great Lakes Freight Transportation "/>
        <s v="483114:  Coastal and Great Lakes Passenger Transportation "/>
        <s v="483211:  Inland Water Freight Transportation "/>
        <s v="483212:  Inland Water Passenger Transportation "/>
        <s v="484110:  General Freight Trucking, Local "/>
        <s v="484121:  General Freight Trucking, Long-Distance, Truckload "/>
        <s v="484122:  General Freight Trucking, Long-Distance, Less Than Truckload "/>
        <s v="484210:  Used Household and Office Goods Moving"/>
        <s v="484220:  Specialized Freight (except Used Goods) Trucking, Local "/>
        <s v="484230:  Specialized Freight (except Used Goods) Trucking, Long-Distance "/>
        <s v="485111:  Mixed Mode Transit Systems "/>
        <s v="485112:  Commuter Rail Systems "/>
        <s v="485113:  Bus and Other Motor Vehicle Transit Systems "/>
        <s v="485119:  Other Urban Transit Systems "/>
        <s v="485210:  Interurban and Rural Bus Transportation"/>
        <s v="485310:  Taxi and Ridesharing Services "/>
        <s v="485320:  Limousine Service"/>
        <s v="485410:  School and Employee Bus Transportation"/>
        <s v="485510:  Charter Bus Industry"/>
        <s v="485991:  Special Needs Transportation "/>
        <s v="485999:  All Other Transit and Ground Passenger Transportation "/>
        <s v="486110:  Pipeline Transportation of Crude Oil"/>
        <s v="486210:  Pipeline Transportation of Natural Gas"/>
        <s v="486910:  Pipeline Transportation of Refined Petroleum Products"/>
        <s v="486990:  All Other Pipeline Transportation"/>
        <s v="487110:  Scenic and Sightseeing Transportation, Land"/>
        <s v="487210:  Scenic and Sightseeing Transportation, Water"/>
        <s v="487990:  Scenic and Sightseeing Transportation, Other"/>
        <s v="488111:  Air Traffic Control"/>
        <s v="488119:  Other Airport Operations "/>
        <s v="488190:  Other Support Activities for Air Transportation"/>
        <s v="488210:  Support Activities for Rail Transportation"/>
        <s v="488310:  Port and Harbor Operations"/>
        <s v="488320:  Marine Cargo Handling"/>
        <s v="488330:  Navigational Services to Shipping "/>
        <s v="488390:  Other Support Activities for Water Transportation"/>
        <s v="488410:  Motor Vehicle Towing"/>
        <s v="488490:  Other Support Activities for Road Transportation "/>
        <s v="488510:  Freight Transportation Arrangement "/>
        <s v="488991:  Packing and Crating "/>
        <s v="488999:  All Other Support Activities for Transportation "/>
        <s v="491110:  Postal Service"/>
        <s v="492110:  Couriers and Express Delivery Services"/>
        <s v="492210:  Local Messengers and Local Delivery"/>
        <s v="493110:  General Warehousing and Storage "/>
        <s v="493120:  Refrigerated Warehousing and Storage"/>
        <s v="493130:  Farm Product Warehousing and Storage"/>
        <s v="493190:  Other Warehousing and Storage"/>
        <s v="512110:  Motion Picture and Video Production "/>
        <s v="512120:  Motion Picture and Video Distribution"/>
        <s v="512131:  Motion Picture Theaters (except Drive-Ins) "/>
        <s v="512132:  Drive-In Motion Picture Theaters "/>
        <s v="512191:  Teleproduction and Other Postproduction Services "/>
        <s v="512199:  Other Motion Picture and Video Industries "/>
        <s v="512230:  Music Publishers"/>
        <s v="512240:  Sound Recording Studios"/>
        <s v="512250:  Record Production and Distribution"/>
        <s v="512290:  Other Sound Recording Industries"/>
        <s v="513110:  Newspaper Publishers "/>
        <s v="513120:  Periodical Publishers "/>
        <s v="513130:  Book Publishers "/>
        <s v="513140:  Directory and Mailing List Publishers "/>
        <s v="513191:  Greeting Card Publishers "/>
        <s v="513199:  All Other Publishers "/>
        <s v="513210:  Software Publishers"/>
        <s v="516110:  Radio Broadcasting Stations "/>
        <s v="516120:  Television Broadcasting Stations "/>
        <s v="516210:  Media Streaming Distribution Services, Social Networks, and Other Media Networks and Content Providers"/>
        <s v="517111:  Wired Telecommunications Carriers "/>
        <s v="517112:  Wireless Telecommunications Carriers (except Satellite)"/>
        <s v="517121:  Telecommunications Resellers"/>
        <s v="517122:  Agents for Wireless Telecommunications Services"/>
        <s v="517410:  Satellite Telecommunications"/>
        <s v="517810:  All Other Telecommunications "/>
        <s v="518210:  Computing Infrastructure Providers, Data Processing, Web Hosting, and Related Services"/>
        <s v="519210:  Libraries and Archives "/>
        <s v="519290:  Web Search Portals and All Other Information Services"/>
        <s v="521110:  Monetary Authorities-Central Bank"/>
        <s v="522110:  Commercial Banking "/>
        <s v="522130:  Credit Unions "/>
        <s v="522180:  Savings Institutions and Other Depository Credit Intermediation "/>
        <s v="522210:  Credit Card Issuing "/>
        <s v="522220:  Sales Financing "/>
        <s v="522291:  Consumer Lending "/>
        <s v="522292:  Real Estate Credit "/>
        <s v="522299:  International, Secondary Market, and All Other Nondepository Credit Intermediation "/>
        <s v="522310:  Mortgage and Nonmortgage Loan Brokers "/>
        <s v="522320:  Financial Transactions Processing, Reserve, and Clearinghouse Activities "/>
        <s v="522390:  Other Activities Related to Credit Intermediation "/>
        <s v="523150:  Investment Banking and Securities Intermediation "/>
        <s v="523160:  Commodity Contracts Intermediation "/>
        <s v="523210:  Securities and Commodity Exchanges"/>
        <s v="523910:  Miscellaneous Intermediation "/>
        <s v="523940:  Portfolio Management and Investment Advice "/>
        <s v="523991:  Trust, Fiduciary, and Custody Activities "/>
        <s v="523999:  Miscellaneous Financial Investment Activities "/>
        <s v="524113:  Direct Life Insurance Carriers "/>
        <s v="524114:  Direct Health and Medical Insurance Carriers "/>
        <s v="524126:  Direct Property and Casualty Insurance Carriers "/>
        <s v="524127:  Direct Title Insurance Carriers "/>
        <s v="524128:  Other Direct Insurance (except Life, Health, and Medical) Carriers "/>
        <s v="524130:  Reinsurance Carriers "/>
        <s v="524210:  Insurance Agencies and Brokerages "/>
        <s v="524291:  Claims Adjusting "/>
        <s v="524292:  Pharmacy Benefit Management and Other Third Party Administration of Insurance and Pension Funds "/>
        <s v="524298:  All Other Insurance Related Activities "/>
        <s v="525110:  Pension Funds "/>
        <s v="525120:  Health and Welfare Funds "/>
        <s v="525190:  Other Insurance Funds "/>
        <s v="525910:  Open-End Investment Funds "/>
        <s v="525920:  Trusts, Estates, and Agency Accounts "/>
        <s v="525990:  Other Financial Vehicles "/>
        <s v="531110:  Lessors of Residential Buildings and Dwellings "/>
        <s v="531120:  Lessors of Nonresidential Buildings (except Miniwarehouses) "/>
        <s v="531130:  Lessors of Miniwarehouses and Self-Storage Units "/>
        <s v="531190:  Lessors of Other Real Estate Property "/>
        <s v="531210:  Offices of Real Estate Agents and Brokers"/>
        <s v="531311:  Residential Property Managers "/>
        <s v="531312:  Nonresidential Property Managers "/>
        <s v="531320:  Offices of Real Estate Appraisers "/>
        <s v="531390:  Other Activities Related to Real Estate "/>
        <s v="532111:  Passenger Car Rental "/>
        <s v="532112:  Passenger Car Leasing "/>
        <s v="532120:  Truck, Utility Trailer, and RV (Recreational Vehicle) Rental and Leasing "/>
        <s v="532210:  Consumer Electronics and Appliances Rental"/>
        <s v="532281:  Formal Wear and Costume Rental"/>
        <s v="532282:  Video Tape and Disc Rental"/>
        <s v="532283:  Home Health Equipment Rental "/>
        <s v="532284:  Recreational Goods Rental "/>
        <s v="532289:  All Other Consumer Goods Rental "/>
        <s v="532310:  General Rental Centers"/>
        <s v="532411:  Commercial Air, Rail, and Water Transportation Equipment Rental and Leasing "/>
        <s v="532412:  Construction, Mining, and Forestry Machinery and Equipment Rental and Leasing "/>
        <s v="532420:  Office Machinery and Equipment Rental and Leasing"/>
        <s v="532490:  Other Commercial and Industrial Machinery and Equipment Rental and Leasing "/>
        <s v="533110:  Lessors of Nonfinancial Intangible Assets (except Copyrighted Works)"/>
        <s v="541110:  Offices of Lawyers"/>
        <s v="541120:  Offices of Notaries"/>
        <s v="541191:  Title Abstract and Settlement Offices "/>
        <s v="541199:  All Other Legal Services "/>
        <s v="541211:  Offices of Certified Public Accountants "/>
        <s v="541213:  Tax Preparation Services "/>
        <s v="541214:  Payroll Services "/>
        <s v="541219:  Other Accounting Services "/>
        <s v="541310:  Architectural Services"/>
        <s v="541320:  Landscape Architectural Services"/>
        <s v="541330:  Engineering Services"/>
        <s v="541340:  Drafting Services"/>
        <s v="541350:  Building Inspection Services"/>
        <s v="541360:  Geophysical Surveying and Mapping Services"/>
        <s v="541370:  Surveying and Mapping (except Geophysical) Services"/>
        <s v="541380:  Testing Laboratories and Services"/>
        <s v="541410:  Interior Design Services"/>
        <s v="541420:  Industrial Design Services"/>
        <s v="541430:  Graphic Design Services"/>
        <s v="541490:  Other Specialized Design Services"/>
        <s v="541511:  Custom Computer Programming Services "/>
        <s v="541512:  Computer Systems Design Services "/>
        <s v="541513:  Computer Facilities Management Services "/>
        <s v="541519:  Other Computer Related Services"/>
        <s v="541611:  Administrative Management and General Management Consulting Services "/>
        <s v="541612:  Human Resources Consulting Services "/>
        <s v="541613:  Marketing Consulting Services "/>
        <s v="541614:  Process, Physical Distribution, and Logistics Consulting Services "/>
        <s v="541618:  Other Management Consulting Services "/>
        <s v="541620:  Environmental Consulting Services"/>
        <s v="541690:  Other Scientific and Technical Consulting Services"/>
        <s v="541713:  Research and Development in Nanotechnology "/>
        <s v="541714:  Research and Development in Biotechnology (except Nanobiotechnology)"/>
        <s v="541715:  Research and Development in the Physical, Engineering, and Life Sciences (except Nanotechnology and Biotechnology) "/>
        <s v="541720:  Research and Development in the Social Sciences and Humanities "/>
        <s v="541810:  Advertising Agencies"/>
        <s v="541820:  Public Relations Agencies"/>
        <s v="541830:  Media Buying Agencies"/>
        <s v="541840:  Media Representatives"/>
        <s v="541850:  Indoor and Outdoor Display Advertising"/>
        <s v="541860:  Direct Mail Advertising"/>
        <s v="541870:  Advertising Material Distribution Services"/>
        <s v="541890:  Other Services Related to Advertising "/>
        <s v="541910:  Marketing Research and Public Opinion Polling"/>
        <s v="541921:  Photography Studios, Portrait "/>
        <s v="541922:  Commercial Photography "/>
        <s v="541930:  Translation and Interpretation Services"/>
        <s v="541940:  Veterinary Services "/>
        <s v="541990:  All Other Professional, Scientific, and Technical Services"/>
        <s v="551111:  Offices of Bank Holding Companies "/>
        <s v="551112:  Offices of Other Holding Companies "/>
        <s v="551114:  Corporate, Subsidiary, and Regional Managing Offices "/>
        <s v="561110:  Office Administrative Services"/>
        <s v="561210:  Facilities Support Services"/>
        <s v="561311:  Employment Placement Agencies "/>
        <s v="561312:  Executive Search Services "/>
        <s v="561320:  Temporary Help Services"/>
        <s v="561330:  Professional Employer Organizations"/>
        <s v="561410:  Document Preparation Services"/>
        <s v="561421:  Telephone Answering Services "/>
        <s v="561422:  Telemarketing Bureaus and Other Contact Centers "/>
        <s v="561431:  Private Mail Centers "/>
        <s v="561439:  Other Business Service Centers (including Copy Shops) "/>
        <s v="561440:  Collection Agencies"/>
        <s v="561450:  Credit Bureaus"/>
        <s v="561491:  Repossession Services "/>
        <s v="561492:  Court Reporting and Stenotype Services "/>
        <s v="561499:  All Other Business Support Services "/>
        <s v="561510:  Travel Agencies"/>
        <s v="561520:  Tour Operators"/>
        <s v="561591:  Convention and Visitors Bureaus "/>
        <s v="561599:  All Other Travel Arrangement and Reservation Services "/>
        <s v="561611:  Investigation and Personal Background Check Services "/>
        <s v="561612:  Security Guards and Patrol Services "/>
        <s v="561613:  Armored Car Services "/>
        <s v="561621:  Security Systems Services (except Locksmiths) "/>
        <s v="561622:  Locksmiths "/>
        <s v="561710:  Exterminating and Pest Control Services"/>
        <s v="561720:  Janitorial Services "/>
        <s v="561730:  Landscaping Services"/>
        <s v="561740:  Carpet and Upholstery Cleaning Services"/>
        <s v="561790:  Other Services to Buildings and Dwellings "/>
        <s v="561910:  Packaging and Labeling Services"/>
        <s v="561920:  Convention and Trade Show Organizers"/>
        <s v="561990:  All Other Support Services"/>
        <s v="562111:  Solid Waste Collection "/>
        <s v="562112:  Hazardous Waste Collection "/>
        <s v="562119:  Other Waste Collection "/>
        <s v="562211:  Hazardous Waste Treatment and Disposal "/>
        <s v="562212:  Solid Waste Landfill "/>
        <s v="562213:  Solid Waste Combustors and Incinerators "/>
        <s v="562219:  Other Nonhazardous Waste Treatment and Disposal "/>
        <s v="562910:  Remediation Services "/>
        <s v="562920:  Materials Recovery Facilities "/>
        <s v="562991:  Septic Tank and Related Services "/>
        <s v="562998:  All Other Miscellaneous Waste Management Services "/>
        <s v="611110:  Elementary and Secondary Schools "/>
        <s v="611210:  Junior Colleges "/>
        <s v="611310:  Colleges, Universities, and Professional Schools "/>
        <s v="611410:  Business and Secretarial Schools "/>
        <s v="611420:  Computer Training "/>
        <s v="611430:  Professional and Management Development Training "/>
        <s v="611511:  Cosmetology and Barber Schools "/>
        <s v="611512:  Flight Training "/>
        <s v="611513:  Apprenticeship Training "/>
        <s v="611519:  Other Technical and Trade Schools "/>
        <s v="611610:  Fine Arts Schools "/>
        <s v="611620:  Sports and Recreation Instruction "/>
        <s v="611630:  Language Schools "/>
        <s v="611691:  Exam Preparation and Tutoring "/>
        <s v="611692:  Automobile Driving Schools "/>
        <s v="611699:  All Other Miscellaneous Schools and Instruction "/>
        <s v="611710:  Educational Support Services"/>
        <s v="621111:  Offices of Physicians (except Mental Health Specialists) "/>
        <s v="621112:  Offices of Physicians, Mental Health Specialists "/>
        <s v="621210:  Offices of Dentists "/>
        <s v="621310:  Offices of Chiropractors "/>
        <s v="621320:  Offices of Optometrists"/>
        <s v="621330:  Offices of Mental Health Practitioners (except Physicians) "/>
        <s v="621340:  Offices of Physical, Occupational and Speech Therapists, and Audiologists "/>
        <s v="621391:  Offices of Podiatrists "/>
        <s v="621399:  Offices of All Other Miscellaneous Health Practitioners "/>
        <s v="621410:  Family Planning Centers "/>
        <s v="621420:  Outpatient Mental Health and Substance Abuse Centers "/>
        <s v="621491:  HMO Medical Centers "/>
        <s v="621492:  Kidney Dialysis Centers "/>
        <s v="621493:  Freestanding Ambulatory Surgical and Emergency Centers "/>
        <s v="621498:  All Other Outpatient Care Centers "/>
        <s v="621511:  Medical Laboratories "/>
        <s v="621512:  Diagnostic Imaging Centers "/>
        <s v="621610:  Home Health Care Services"/>
        <s v="621910:  Ambulance Services "/>
        <s v="621991:  Blood and Organ Banks "/>
        <s v="621999:  All Other Miscellaneous Ambulatory Health Care Services "/>
        <s v="622110:  General Medical and Surgical Hospitals "/>
        <s v="622210:  Psychiatric and Substance Abuse Hospitals "/>
        <s v="622310:  Specialty (except Psychiatric and Substance Abuse) Hospitals "/>
        <s v="623110:  Nursing Care Facilities (Skilled Nursing Facilities) "/>
        <s v="623210:  Residential Intellectual and Developmental Disability Facilities "/>
        <s v="623220:  Residential Mental Health and Substance Abuse Facilities "/>
        <s v="623311:  Continuing Care Retirement Communities "/>
        <s v="623312:  Assisted Living Facilities for the Elderly "/>
        <s v="623990:  Other Residential Care Facilities "/>
        <s v="624110:  Child and Youth Services "/>
        <s v="624120:  Services for the Elderly and Persons with Disabilities "/>
        <s v="624190:  Other Individual and Family Services "/>
        <s v="624210:  Community Food Services "/>
        <s v="624221:  Temporary Shelters "/>
        <s v="624229:  Other Community Housing Services "/>
        <s v="624230:  Emergency and Other Relief Services "/>
        <s v="624310:  Vocational Rehabilitation Services "/>
        <s v="624410:  Child Care Services "/>
        <s v="711110:  Theater Companies and Dinner Theaters "/>
        <s v="711120:  Dance Companies "/>
        <s v="711130:  Musical Groups and Artists "/>
        <s v="711190:  Other Performing Arts Companies "/>
        <s v="711211:  Sports Teams and Clubs "/>
        <s v="711212:  Racetracks "/>
        <s v="711219:  Other Spectator Sports "/>
        <s v="711310:  Promoters of Performing Arts, Sports, and Similar Events with Facilities "/>
        <s v="711320:  Promoters of Performing Arts, Sports, and Similar Events without Facilities "/>
        <s v="711410:  Agents and Managers for Artists, Athletes, Entertainers, and Other Public Figures"/>
        <s v="711510:  Independent Artists, Writers, and Performers "/>
        <s v="712110:  Museums "/>
        <s v="712120:  Historical Sites"/>
        <s v="712130:  Zoos and Botanical Gardens "/>
        <s v="712190:  Nature Parks and Other Similar Institutions"/>
        <s v="713110:  Amusement and Theme Parks "/>
        <s v="713120:  Amusement Arcades"/>
        <s v="713210:  Casinos (except Casino Hotels)"/>
        <s v="713290:  Other Gambling Industries "/>
        <s v="713910:  Golf Courses and Country Clubs"/>
        <s v="713920:  Skiing Facilities"/>
        <s v="713930:  Marinas"/>
        <s v="713940:  Fitness and Recreational Sports Centers "/>
        <s v="713950:  Bowling Centers"/>
        <s v="713990:  All Other Amusement and Recreation Industries "/>
        <s v="721110:  Hotels (except Casino Hotels) and Motels "/>
        <s v="721120:  Casino Hotels"/>
        <s v="721191:  Bed-and-Breakfast Inns "/>
        <s v="721199:  All Other Traveler Accommodation "/>
        <s v="721211:  RV (Recreational Vehicle) Parks and Campgrounds "/>
        <s v="721214:  Recreational and Vacation Camps (except Campgrounds) "/>
        <s v="721310:  Rooming and Boarding Houses, Dormitories, and Workers' Camps "/>
        <s v="722310:  Food Service Contractors"/>
        <s v="722320:  Caterers"/>
        <s v="722330:  Mobile Food Services"/>
        <s v="722410:  Drinking Places (Alcoholic Beverages) "/>
        <s v="722511:  Full-Service Restaurants "/>
        <s v="722513:  Limited-Service Restaurants "/>
        <s v="722514:  Cafeterias, Grill Buffets, and Buffets "/>
        <s v="722515:  Snack and Nonalcoholic Beverage Bars "/>
        <s v="811111:  General Automotive Repair "/>
        <s v="811114:  Specialized Automotive Repair "/>
        <s v="811121:  Automotive Body, Paint, and Interior Repair and Maintenance "/>
        <s v="811122:  Automotive Glass Replacement Shops "/>
        <s v="811191:  Automotive Oil Change and Lubrication Shops "/>
        <s v="811192:  Car Washes "/>
        <s v="811198:  All Other Automotive Repair and Maintenance "/>
        <s v="811210:  Electronic and Precision Equipment Repair and Maintenance "/>
        <s v="811310:  Commercial and Industrial Machinery and Equipment (except Automotive and Electronic) Repair and Maintenance "/>
        <s v="811411:  Home and Garden Equipment Repair and Maintenance "/>
        <s v="811412:  Appliance Repair and Maintenance "/>
        <s v="811420:  Reupholstery and Furniture Repair"/>
        <s v="811430:  Footwear and Leather Goods Repair"/>
        <s v="811490:  Other Personal and Household Goods Repair and Maintenance "/>
        <s v="812111:  Barber Shops "/>
        <s v="812112:  Beauty Salons "/>
        <s v="812113:  Nail Salons "/>
        <s v="812191:  Diet and Weight Reducing Centers "/>
        <s v="812199:  Other Personal Care Services "/>
        <s v="812210:  Funeral Homes and Funeral Services "/>
        <s v="812220:  Cemeteries and Crematories "/>
        <s v="812310:  Coin-Operated Laundries and Drycleaners "/>
        <s v="812320:  Drycleaning and Laundry Services (except Coin-Operated) "/>
        <s v="812331:  Linen Supply "/>
        <s v="812332:  Industrial Launderers "/>
        <s v="812910:  Pet Care (except Veterinary) Services "/>
        <s v="812921:  Photofinishing Laboratories (except One-Hour) "/>
        <s v="812922:  One-Hour Photofinishing "/>
        <s v="812930:  Parking Lots and Garages "/>
        <s v="812990:  All Other Personal Services "/>
        <s v="813110:  Religious Organizations "/>
        <s v="813211:  Grantmaking Foundations "/>
        <s v="813212:  Voluntary Health Organizations "/>
        <s v="813219:  Other Grantmaking and Giving Services "/>
        <s v="813311:  Human Rights Organizations "/>
        <s v="813312:  Environment, Conservation and Wildlife Organizations "/>
        <s v="813319:  Other Social Advocacy Organizations "/>
        <s v="813410:  Civic and Social Organizations "/>
        <s v="813910:  Business Associations "/>
        <s v="813920:  Professional Organizations "/>
        <s v="813930:  Labor Unions and Similar Labor Organizations "/>
        <s v="813940:  Political Organizations "/>
        <s v="813990:  Other Similar Organizations (except Business, Professional, Labor, and Political Organizations) "/>
        <s v="814110:  Private Households"/>
        <s v="921110:  Executive Offices "/>
        <s v="921120:  Legislative Bodies "/>
        <s v="921130:  Public Finance Activities "/>
        <s v="921140:  Executive and Legislative Offices, Combined "/>
        <s v="921150:  American Indian and Alaska Native Tribal Governments "/>
        <s v="921190:  Other General Government Support "/>
        <s v="922110:  Courts "/>
        <s v="922120:  Police Protection "/>
        <s v="922130:  Legal Counsel and Prosecution "/>
        <s v="922140:  Correctional Institutions "/>
        <s v="922150:  Parole Offices and Probation Offices "/>
        <s v="922160:  Fire Protection "/>
        <s v="922190:  Other Justice, Public Order, and Safety Activities "/>
        <s v="923110:  Administration of Education Programs "/>
        <s v="923120:  Administration of Public Health Programs "/>
        <s v="923130:  Administration of Human Resource Programs (except Education, Public Health, and Veterans' Affairs Programs) "/>
        <s v="923140:  Administration of Veterans' Affairs "/>
        <s v="924110:  Administration of Air and Water Resource and Solid Waste Management Programs "/>
        <s v="924120:  Administration of Conservation Programs "/>
        <s v="925110:  Administration of Housing Programs "/>
        <s v="925120:  Administration of Urban Planning and Community and Rural Development "/>
        <s v="926110:  Administration of General Economic Programs "/>
        <s v="926120:  Regulation and Administration of Transportation Programs "/>
        <s v="926130:  Regulation and Administration of Communications, Electric, Gas, and Other Utilities "/>
        <s v="926140:  Regulation of Agricultural Marketing and Commodities "/>
        <s v="926150:  Regulation, Licensing, and Inspection of Miscellaneous Commercial Sectors "/>
        <s v="927110:  Space Research and Technology "/>
        <s v="928110:  National Security "/>
        <s v="928120:  International Affairs "/>
      </sharedItems>
    </cacheField>
    <cacheField name="Search" numFmtId="0">
      <sharedItems count="1012">
        <s v="Soybean Farming"/>
        <s v="Oilseed (except Soybean) Farming "/>
        <s v="Dry Pea and Bean Farming "/>
        <s v="Wheat Farming"/>
        <s v="Corn Farming "/>
        <s v="Rice Farming"/>
        <s v="Oilseed and Grain Combination Farming "/>
        <s v="All Other Grain Farming "/>
        <s v="Potato Farming "/>
        <s v="Other Vegetable (except Potato) and Melon Farming "/>
        <s v="Orange Groves"/>
        <s v="Citrus (except Orange) Groves "/>
        <s v="Apple Orchards "/>
        <s v="Grape Vineyards "/>
        <s v="Strawberry Farming "/>
        <s v="Berry (except Strawberry) Farming "/>
        <s v="Tree Nut Farming "/>
        <s v="Fruit and Tree Nut Combination Farming "/>
        <s v="Other Noncitrus Fruit Farming "/>
        <s v="Mushroom Production "/>
        <s v="Other Food Crops Grown Under Cover "/>
        <s v="Nursery and Tree Production "/>
        <s v="Floriculture Production "/>
        <s v="Tobacco Farming"/>
        <s v="Cotton Farming"/>
        <s v="Sugarcane Farming"/>
        <s v="Hay Farming "/>
        <s v="Sugar Beet Farming "/>
        <s v="Peanut Farming "/>
        <s v="All Other Miscellaneous Crop Farming "/>
        <s v="Beef Cattle Ranching and Farming "/>
        <s v="Cattle Feedlots "/>
        <s v="Dairy Cattle and Milk Production"/>
        <s v="Dual-Purpose Cattle Ranching and Farming "/>
        <s v="Hog and Pig Farming "/>
        <s v="Chicken Egg Production "/>
        <s v="Broilers and Other Meat Type Chicken Production "/>
        <s v="Turkey Production"/>
        <s v="Poultry Hatcheries"/>
        <s v="Other Poultry Production "/>
        <s v="Sheep Farming"/>
        <s v="Goat Farming"/>
        <s v="Finfish Farming and Fish Hatcheries "/>
        <s v="Shellfish Farming "/>
        <s v="Other Aquaculture "/>
        <s v="Apiculture"/>
        <s v="Horses and Other Equine Production"/>
        <s v="Fur-Bearing Animal and Rabbit Production"/>
        <s v="All Other Animal Production "/>
        <s v="Timber Tract Operations"/>
        <s v="Forest Nurseries and Gathering of Forest Products "/>
        <s v="Logging "/>
        <s v="Finfish Fishing "/>
        <s v="Shellfish Fishing "/>
        <s v="Other Marine Fishing "/>
        <s v="Hunting and Trapping"/>
        <s v="Cotton Ginning "/>
        <s v="Soil Preparation, Planting, and Cultivating "/>
        <s v="Crop Harvesting, Primarily by Machine "/>
        <s v="Postharvest Crop Activities (except Cotton Ginning) "/>
        <s v="Farm Labor Contractors and Crew Leaders "/>
        <s v="Farm Management Services "/>
        <s v="Support Activities for Animal Production"/>
        <s v="Support Activities for Forestry"/>
        <s v="Crude Petroleum Extraction "/>
        <s v="Natural Gas Extraction "/>
        <s v="Surface Coal Mining "/>
        <s v="Underground Coal Mining "/>
        <s v="Iron Ore Mining"/>
        <s v="Gold Ore and Silver Ore Mining "/>
        <s v="Copper, Nickel, Lead, and Zinc Mining "/>
        <s v="Other Metal Ore Mining "/>
        <s v="Dimension Stone Mining and Quarrying "/>
        <s v="Crushed and Broken Limestone Mining and Quarrying "/>
        <s v="Crushed and Broken Granite Mining and Quarrying "/>
        <s v="Other Crushed and Broken Stone Mining and Quarrying "/>
        <s v="Construction Sand and Gravel Mining "/>
        <s v="Industrial Sand Mining "/>
        <s v="Kaolin, Clay, and Ceramic and Refractory Minerals Mining "/>
        <s v="Other Nonmetallic Mineral Mining and Quarrying "/>
        <s v="Drilling Oil and Gas Wells"/>
        <s v="Support Activities for Oil and Gas Operations "/>
        <s v="Support Activities for Coal Mining "/>
        <s v="Support Activities for Metal Mining "/>
        <s v="Support Activities for Nonmetallic Minerals (except Fuels) Mining "/>
        <s v="Hydroelectric Power Generation "/>
        <s v="Fossil Fuel Electric Power Generation "/>
        <s v="Nuclear Electric Power Generation "/>
        <s v="Solar Electric Power Generation "/>
        <s v="Wind Electric Power Generation "/>
        <s v="Geothermal Electric Power Generation "/>
        <s v="Biomass Electric Power Generation "/>
        <s v="Other Electric Power Generation "/>
        <s v="Electric Bulk Power Transmission and Control "/>
        <s v="Electric Power Distribution "/>
        <s v="Natural Gas Distribution "/>
        <s v="Water Supply and Irrigation Systems "/>
        <s v="Sewage Treatment Facilities "/>
        <s v="Steam and Air-Conditioning Supply "/>
        <s v="New Single-Family Housing Construction (except For-Sale Builders) "/>
        <s v="New Multifamily Housing Construction (except For-Sale Builders) "/>
        <s v="New Housing For-Sale Builders "/>
        <s v="Residential Remodelers "/>
        <s v="Industrial Building Construction "/>
        <s v="Commercial and Institutional Building Construction "/>
        <s v="Water and Sewer Line and Related Structures Construction "/>
        <s v="Oil and Gas Pipeline and Related Structures Construction "/>
        <s v="Power and Communication Line and Related Structures Construction "/>
        <s v="Land Subdivision "/>
        <s v="Highway, Street, and Bridge Construction "/>
        <s v="Other Heavy and Civil Engineering Construction "/>
        <s v="Poured Concrete Foundation and Structure Contractors "/>
        <s v="Structural Steel and Precast Concrete Contractors "/>
        <s v="Framing Contractors "/>
        <s v="Masonry Contractors "/>
        <s v="Glass and Glazing Contractors "/>
        <s v="Roofing Contractors "/>
        <s v="Siding Contractors "/>
        <s v="Other Foundation, Structure, and Building Exterior Contractors "/>
        <s v="Electrical Contractors and Other Wiring Installation Contractors"/>
        <s v="Plumbing, Heating, and Air-Conditioning Contractors "/>
        <s v="Other Building Equipment Contractors "/>
        <s v="Drywall and Insulation Contractors "/>
        <s v="Painting and Wall Covering Contractors"/>
        <s v="Flooring Contractors"/>
        <s v="Tile and Terrazzo Contractors"/>
        <s v="Finish Carpentry Contractors"/>
        <s v="Other Building Finishing Contractors"/>
        <s v="Site Preparation Contractors"/>
        <s v="All Other Specialty Trade Contractors"/>
        <s v="Dog and Cat Food Manufacturing "/>
        <s v="Other Animal Food Manufacturing "/>
        <s v="Flour Milling "/>
        <s v="Rice Milling "/>
        <s v="Malt Manufacturing "/>
        <s v="Wet Corn Milling and Starch Manufacturing "/>
        <s v="Soybean and Other Oilseed Processing "/>
        <s v="Fats and Oils Refining and Blending "/>
        <s v="Breakfast Cereal Manufacturing"/>
        <s v="Beet Sugar Manufacturing "/>
        <s v="Cane Sugar Manufacturing "/>
        <s v="Nonchocolate Confectionery Manufacturing"/>
        <s v="Chocolate and Confectionery Manufacturing from Cacao Beans "/>
        <s v="Confectionery Manufacturing from Purchased Chocolate "/>
        <s v="Frozen Fruit, Juice, and Vegetable Manufacturing "/>
        <s v="Frozen Specialty Food Manufacturing "/>
        <s v="Fruit and Vegetable Canning "/>
        <s v="Specialty Canning "/>
        <s v="Dried and Dehydrated Food Manufacturing "/>
        <s v="Fluid Milk Manufacturing "/>
        <s v="Creamery Butter Manufacturing "/>
        <s v="Cheese Manufacturing "/>
        <s v="Dry, Condensed, and Evaporated Dairy Product Manufacturing "/>
        <s v="Ice Cream and Frozen Dessert Manufacturing"/>
        <s v="Animal (except Poultry) Slaughtering "/>
        <s v="Meat Processed from Carcasses "/>
        <s v="Rendering and Meat Byproduct Processing "/>
        <s v="Poultry Processing "/>
        <s v="Seafood Product Preparation and Packaging"/>
        <s v="Retail Bakeries "/>
        <s v="Commercial Bakeries "/>
        <s v="Frozen Cakes, Pies, and Other Pastries Manufacturing "/>
        <s v="Cookie and Cracker Manufacturing "/>
        <s v="Dry Pasta, Dough, and Flour Mixes Manufacturing from Purchased Flour "/>
        <s v="Tortilla Manufacturing"/>
        <s v="Roasted Nuts and Peanut Butter Manufacturing "/>
        <s v="Other Snack Food Manufacturing "/>
        <s v="Coffee and Tea Manufacturing "/>
        <s v="Flavoring Syrup and Concentrate Manufacturing"/>
        <s v="Mayonnaise, Dressing, and Other Prepared Sauce Manufacturing "/>
        <s v="Spice and Extract Manufacturing "/>
        <s v="Perishable Prepared Food Manufacturing "/>
        <s v="All Other Miscellaneous Food Manufacturing "/>
        <s v="Soft Drink Manufacturing "/>
        <s v="Bottled Water Manufacturing "/>
        <s v="Ice Manufacturing "/>
        <s v="Breweries"/>
        <s v="Wineries "/>
        <s v="Distilleries "/>
        <s v="Tobacco Manufacturing "/>
        <s v="Fiber, Yarn, and Thread Mills "/>
        <s v="Broadwoven Fabric Mills"/>
        <s v="Narrow Fabric Mills and Schiffli Machine Embroidery"/>
        <s v="Nonwoven Fabric Mills"/>
        <s v="Knit Fabric Mills"/>
        <s v="Textile and Fabric Finishing Mills "/>
        <s v="Fabric Coating Mills"/>
        <s v="Carpet and Rug Mills"/>
        <s v="Curtain and Linen Mills"/>
        <s v="Textile Bag and Canvas Mills "/>
        <s v="Rope, Cordage, Twine, Tire Cord, and Tire Fabric Mills "/>
        <s v="All Other Miscellaneous Textile Product Mills "/>
        <s v="Apparel Knitting Mills"/>
        <s v="Cut and Sew Apparel Contractors "/>
        <s v="Cut and Sew Apparel Manufacturing (except Contractors) "/>
        <s v="Apparel Accessories and Other Apparel Manufacturing "/>
        <s v="Leather and Hide Tanning and Finishing"/>
        <s v="Footwear Manufacturing "/>
        <s v="Other Leather and Allied Product Manufacturing "/>
        <s v="Sawmills "/>
        <s v="Wood Preservation "/>
        <s v="Hardwood Veneer and Plywood Manufacturing "/>
        <s v="Softwood Veneer and Plywood Manufacturing "/>
        <s v="Engineered Wood Member Manufacturing "/>
        <s v="Reconstituted Wood Product Manufacturing "/>
        <s v="Wood Window and Door Manufacturing "/>
        <s v="Cut Stock, Resawing Lumber, and Planing "/>
        <s v="Other Millwork (including Flooring) "/>
        <s v="Wood Container and Pallet Manufacturing"/>
        <s v="Manufactured Home (Mobile Home) Manufacturing "/>
        <s v="Prefabricated Wood Building Manufacturing "/>
        <s v="All Other Miscellaneous Wood Product Manufacturing "/>
        <s v="Pulp Mills "/>
        <s v="Paper Mills "/>
        <s v="Paperboard Mills "/>
        <s v="Corrugated and Solid Fiber Box Manufacturing "/>
        <s v="Folding Paperboard Box Manufacturing "/>
        <s v="Other Paperboard Container Manufacturing "/>
        <s v="Paper Bag and Coated and Treated Paper Manufacturing"/>
        <s v="Stationery Product Manufacturing"/>
        <s v="Sanitary Paper Product Manufacturing "/>
        <s v="All Other Converted Paper Product Manufacturing "/>
        <s v="Commercial Printing (except Screen and Books) "/>
        <s v="Commercial Screen Printing "/>
        <s v="Books Printing "/>
        <s v="Support Activities for Printing"/>
        <s v="Petroleum Refineries"/>
        <s v="Asphalt Paving Mixture and Block Manufacturing "/>
        <s v="Asphalt Shingle and Coating Materials Manufacturing "/>
        <s v="Petroleum Lubricating Oil and Grease Manufacturing "/>
        <s v="All Other Petroleum and Coal Products Manufacturing "/>
        <s v="Petrochemical Manufacturing"/>
        <s v="Industrial Gas Manufacturing"/>
        <s v="Synthetic Dye and Pigment Manufacturing"/>
        <s v="Other Basic Inorganic Chemical Manufacturing "/>
        <s v="Ethyl Alcohol Manufacturing "/>
        <s v="Cyclic Crude, Intermediate, and Gum and Wood Chemical Manufacturing "/>
        <s v="All Other Basic Organic Chemical Manufacturing "/>
        <s v="Plastics Material and Resin Manufacturing "/>
        <s v="Synthetic Rubber Manufacturing "/>
        <s v="Artificial and Synthetic Fibers and Filaments Manufacturing"/>
        <s v="Nitrogenous Fertilizer Manufacturing "/>
        <s v="Phosphatic Fertilizer Manufacturing "/>
        <s v="Fertilizer (Mixing Only) Manufacturing "/>
        <s v="Compost Manufacturing"/>
        <s v="Pesticide and Other Agricultural Chemical Manufacturing"/>
        <s v="Medicinal and Botanical Manufacturing "/>
        <s v="Pharmaceutical Preparation Manufacturing "/>
        <s v="In-Vitro Diagnostic Substance Manufacturing "/>
        <s v="Biological Product (except Diagnostic) Manufacturing "/>
        <s v="Paint and Coating Manufacturing"/>
        <s v="Adhesive Manufacturing"/>
        <s v="Soap and Other Detergent Manufacturing "/>
        <s v="Polish and Other Sanitation Good Manufacturing "/>
        <s v="Surface Active Agent Manufacturing "/>
        <s v="Toilet Preparation Manufacturing"/>
        <s v="Printing Ink Manufacturing"/>
        <s v="Explosives Manufacturing"/>
        <s v="Custom Compounding of Purchased Resins "/>
        <s v="Photographic Film, Paper, Plate, Chemical, and Copy Toner Manufacturing "/>
        <s v="All Other Miscellaneous Chemical Product and Preparation Manufacturing "/>
        <s v="Plastics Bag and Pouch Manufacturing "/>
        <s v="Plastics Packaging Film and Sheet (including Laminated) Manufacturing "/>
        <s v="Unlaminated Plastics Film and Sheet (except Packaging) Manufacturing "/>
        <s v="Unlaminated Plastics Profile Shape Manufacturing "/>
        <s v="Plastics Pipe and Pipe Fitting Manufacturing "/>
        <s v="Laminated Plastics Plate, Sheet (except Packaging), and Shape Manufacturing"/>
        <s v="Polystyrene Foam Product Manufacturing"/>
        <s v="Urethane and Other Foam Product (except Polystyrene) Manufacturing"/>
        <s v="Plastics Bottle Manufacturing"/>
        <s v="Plastics Plumbing Fixture Manufacturing "/>
        <s v="All Other Plastics Product Manufacturing "/>
        <s v="Tire Manufacturing (except Retreading) "/>
        <s v="Tire Retreading "/>
        <s v="Rubber and Plastics Hoses and Belting Manufacturing"/>
        <s v="Rubber Product Manufacturing for Mechanical Use "/>
        <s v="All Other Rubber Product Manufacturing "/>
        <s v="Pottery, Ceramics, and Plumbing Fixture Manufacturing "/>
        <s v="Clay Building Material and Refractories Manufacturing "/>
        <s v="Flat Glass Manufacturing "/>
        <s v="Other Pressed and Blown Glass and Glassware Manufacturing "/>
        <s v="Glass Container Manufacturing "/>
        <s v="Glass Product Manufacturing Made of Purchased Glass "/>
        <s v="Cement Manufacturing"/>
        <s v="Ready-Mix Concrete Manufacturing"/>
        <s v="Concrete Block and Brick Manufacturing "/>
        <s v="Concrete Pipe Manufacturing "/>
        <s v="Other Concrete Product Manufacturing "/>
        <s v="Lime Manufacturing"/>
        <s v="Gypsum Product Manufacturing"/>
        <s v="Abrasive Product Manufacturing"/>
        <s v="Cut Stone and Stone Product Manufacturing "/>
        <s v="Ground or Treated Mineral and Earth Manufacturing "/>
        <s v="Mineral Wool Manufacturing "/>
        <s v="All Other Miscellaneous Nonmetallic Mineral Product Manufacturing "/>
        <s v="Iron and Steel Mills and Ferroalloy Manufacturing "/>
        <s v="Iron and Steel Pipe and Tube Manufacturing from Purchased Steel"/>
        <s v="Rolled Steel Shape Manufacturing "/>
        <s v="Steel Wire Drawing "/>
        <s v="Alumina Refining and Primary Aluminum Production "/>
        <s v="Secondary Smelting and Alloying of Aluminum "/>
        <s v="Aluminum Sheet, Plate, and Foil Manufacturing "/>
        <s v="Other Aluminum Rolling, Drawing, and Extruding "/>
        <s v="Nonferrous Metal (except Aluminum) Smelting and Refining "/>
        <s v="Copper Rolling, Drawing, Extruding, and Alloying"/>
        <s v="Nonferrous Metal (except Copper and Aluminum) Rolling, Drawing, and Extruding "/>
        <s v="Secondary Smelting, Refining, and Alloying of Nonferrous Metal (except Copper and Aluminum) "/>
        <s v="Iron Foundries "/>
        <s v="Steel Investment Foundries "/>
        <s v="Steel Foundries (except Investment) "/>
        <s v="Nonferrous Metal Die-Casting Foundries "/>
        <s v="Aluminum Foundries (except Die-Casting) "/>
        <s v="Other Nonferrous Metal Foundries (except Die-Casting) "/>
        <s v="Iron and Steel Forging "/>
        <s v="Nonferrous Forging "/>
        <s v="Custom Roll Forming "/>
        <s v="Powder Metallurgy Part Manufacturing "/>
        <s v="Metal Crown, Closure, and Other Metal Stamping (except Automotive) "/>
        <s v="Metal Kitchen Cookware, Utensil, Cutlery, and Flatware (except Precious) Manufacturing "/>
        <s v="Saw Blade and Handtool Manufacturing "/>
        <s v="Prefabricated Metal Building and Component Manufacturing "/>
        <s v="Fabricated Structural Metal Manufacturing "/>
        <s v="Plate Work Manufacturing "/>
        <s v="Metal Window and Door Manufacturing "/>
        <s v="Sheet Metal Work Manufacturing "/>
        <s v="Ornamental and Architectural Metal Work Manufacturing "/>
        <s v="Power Boiler and Heat Exchanger Manufacturing"/>
        <s v="Metal Tank (Heavy Gauge) Manufacturing"/>
        <s v="Metal Can Manufacturing "/>
        <s v="Other Metal Container Manufacturing "/>
        <s v="Hardware Manufacturing"/>
        <s v="Spring Manufacturing "/>
        <s v="Other Fabricated Wire Product Manufacturing "/>
        <s v="Machine Shops"/>
        <s v="Precision Turned Product Manufacturing "/>
        <s v="Bolt, Nut, Screw, Rivet, and Washer Manufacturing "/>
        <s v="Metal Heat Treating "/>
        <s v="Metal Coating, Engraving (except Jewelry and Silverware), and Allied Services to Manufacturers "/>
        <s v="Electroplating, Plating, Polishing, Anodizing, and Coloring "/>
        <s v="Industrial Valve Manufacturing "/>
        <s v="Fluid Power Valve and Hose Fitting Manufacturing "/>
        <s v="Plumbing Fixture Fitting and Trim Manufacturing "/>
        <s v="Other Metal Valve and Pipe Fitting Manufacturing "/>
        <s v="Ball and Roller Bearing Manufacturing"/>
        <s v="Small Arms Ammunition Manufacturing "/>
        <s v="Ammunition (except Small Arms) Manufacturing "/>
        <s v="Small Arms, Ordnance, and Ordnance Accessories Manufacturing "/>
        <s v="Fabricated Pipe and Pipe Fitting Manufacturing "/>
        <s v="All Other Miscellaneous Fabricated Metal Product Manufacturing "/>
        <s v="Farm Machinery and Equipment Manufacturing "/>
        <s v="Lawn and Garden Tractor and Home Lawn and Garden Equipment Manufacturing "/>
        <s v="Construction Machinery Manufacturing"/>
        <s v="Mining Machinery and Equipment Manufacturing "/>
        <s v="Oil and Gas Field Machinery and Equipment Manufacturing "/>
        <s v="Food Product Machinery Manufacturing "/>
        <s v="Semiconductor Machinery Manufacturing "/>
        <s v="Sawmill, Woodworking, and Paper Machinery Manufacturing "/>
        <s v="All Other Industrial Machinery Manufacturing "/>
        <s v="Commercial and Service Industry Machinery Manufacturing "/>
        <s v="Industrial and Commercial Fan and Blower and Air Purification Equipment Manufacturing "/>
        <s v="Heating Equipment (except Warm Air Furnaces) Manufacturing "/>
        <s v="Air-Conditioning and Warm Air Heating Equipment and Commercial and Industrial Refrigeration Equipment Manufacturing "/>
        <s v="Industrial Mold Manufacturing "/>
        <s v="Special Die and Tool, Die Set, Jig, and Fixture Manufacturing "/>
        <s v="Cutting Tool and Machine Tool Accessory Manufacturing "/>
        <s v="Machine Tool Manufacturing "/>
        <s v="Rolling Mill and Other Metalworking Machinery Manufacturing "/>
        <s v="Turbine and Turbine Generator Set Units Manufacturing "/>
        <s v="Speed Changer, Industrial High-Speed Drive, and Gear Manufacturing "/>
        <s v="Mechanical Power Transmission Equipment Manufacturing "/>
        <s v="Other Engine Equipment Manufacturing "/>
        <s v="Air and Gas Compressor Manufacturing "/>
        <s v="Measuring, Dispensing, and Other Pumping Equipment Manufacturing "/>
        <s v="Elevator and Moving Stairway Manufacturing "/>
        <s v="Conveyor and Conveying Equipment Manufacturing "/>
        <s v="Overhead Traveling Crane, Hoist, and Monorail System Manufacturing "/>
        <s v="Industrial Truck, Tractor, Trailer, and Stacker Machinery Manufacturing "/>
        <s v="Power-Driven Handtool Manufacturing "/>
        <s v="Welding and Soldering Equipment Manufacturing "/>
        <s v="Packaging Machinery Manufacturing "/>
        <s v="Industrial Process Furnace and Oven Manufacturing "/>
        <s v="Fluid Power Cylinder and Actuator Manufacturing "/>
        <s v="Fluid Power Pump and Motor Manufacturing "/>
        <s v="All Other Miscellaneous General Purpose Machinery Manufacturing "/>
        <s v="Electronic Computer Manufacturing "/>
        <s v="Computer Storage Device Manufacturing "/>
        <s v="Computer Terminal and Other Computer Peripheral Equipment Manufacturing "/>
        <s v="Telephone Apparatus Manufacturing"/>
        <s v="Radio and Television Broadcasting and Wireless Communications Equipment Manufacturing"/>
        <s v="Other Communications Equipment Manufacturing"/>
        <s v="Audio and Video Equipment Manufacturing"/>
        <s v="Bare Printed Circuit Board Manufacturing  "/>
        <s v="Semiconductor and Related Device Manufacturing "/>
        <s v="Capacitor, Resistor, Coil, Transformer, and Other Inductor Manufacturing "/>
        <s v="Electronic Connector Manufacturing "/>
        <s v="Printed Circuit Assembly (Electronic Assembly) Manufacturing "/>
        <s v="Other Electronic Component Manufacturing "/>
        <s v="Electromedical and Electrotherapeutic Apparatus Manufacturing "/>
        <s v="Search, Detection, Navigation, Guidance, Aeronautical, and Nautical System and Instrument Manufacturing "/>
        <s v="Automatic Environmental Control Manufacturing for Residential, Commercial, and Appliance Use "/>
        <s v="Instruments and Related Products Manufacturing for Measuring, Displaying, and Controlling Industrial Process Variables "/>
        <s v="Totalizing Fluid Meter and Counting Device Manufacturing "/>
        <s v="Instrument Manufacturing for Measuring and Testing Electricity and Electrical Signals "/>
        <s v="Analytical Laboratory Instrument Manufacturing "/>
        <s v="Irradiation Apparatus Manufacturing "/>
        <s v="Other Measuring and Controlling Device Manufacturing "/>
        <s v="Manufacturing and Reproducing Magnetic and Optical Media "/>
        <s v="Residential Electric Lighting Fixture Manufacturing "/>
        <s v="Commercial, Industrial, and Institutional Electric Lighting Fixture Manufacturing "/>
        <s v="Electric Lamp Bulb and Other Lighting Equipment Manufacturing "/>
        <s v="Small Electrical Appliance Manufacturing"/>
        <s v="Major Household Appliance Manufacturing "/>
        <s v="Power, Distribution, and Specialty Transformer Manufacturing "/>
        <s v="Motor and Generator Manufacturing "/>
        <s v="Switchgear and Switchboard Apparatus Manufacturing "/>
        <s v="Relay and Industrial Control Manufacturing "/>
        <s v="Battery Manufacturing "/>
        <s v="Fiber Optic Cable Manufacturing "/>
        <s v="Other Communication and Energy Wire Manufacturing "/>
        <s v="Current-Carrying Wiring Device Manufacturing "/>
        <s v="Noncurrent-Carrying Wiring Device Manufacturing "/>
        <s v="Carbon and Graphite Product Manufacturing "/>
        <s v="All Other Miscellaneous Electrical Equipment and Component Manufacturing "/>
        <s v="Automobile and Light Duty Motor Vehicle Manufacturing "/>
        <s v="Heavy Duty Truck Manufacturing"/>
        <s v="Motor Vehicle Body Manufacturing "/>
        <s v="Truck Trailer Manufacturing "/>
        <s v="Motor Home Manufacturing "/>
        <s v="Travel Trailer and Camper Manufacturing "/>
        <s v="Motor Vehicle Gasoline Engine and Engine Parts Manufacturing"/>
        <s v="Motor Vehicle Electrical and Electronic Equipment Manufacturing"/>
        <s v="Motor Vehicle Steering and Suspension Components (except Spring) Manufacturing"/>
        <s v="Motor Vehicle Brake System Manufacturing"/>
        <s v="Motor Vehicle Transmission and Power Train Parts Manufacturing"/>
        <s v="Motor Vehicle Seating and Interior Trim Manufacturing"/>
        <s v="Motor Vehicle Metal Stamping"/>
        <s v="Other Motor Vehicle Parts Manufacturing"/>
        <s v="Aircraft Manufacturing "/>
        <s v="Aircraft Engine and Engine Parts Manufacturing "/>
        <s v="Other Aircraft Parts and Auxiliary Equipment Manufacturing "/>
        <s v="Guided Missile and Space Vehicle Manufacturing "/>
        <s v="Guided Missile and Space Vehicle Propulsion Unit and Propulsion Unit Parts Manufacturing "/>
        <s v="Other Guided Missile and Space Vehicle Parts and Auxiliary Equipment Manufacturing "/>
        <s v="Railroad Rolling Stock Manufacturing"/>
        <s v="Ship Building and Repairing "/>
        <s v="Boat Building "/>
        <s v="Motorcycle, Bicycle, and Parts Manufacturing "/>
        <s v="Military Armored Vehicle, Tank, and Tank Component Manufacturing "/>
        <s v="All Other Transportation Equipment Manufacturing "/>
        <s v="Wood Kitchen Cabinet and Countertop Manufacturing"/>
        <s v="Upholstered Household Furniture Manufacturing "/>
        <s v="Nonupholstered Wood Household Furniture Manufacturing "/>
        <s v="Household Furniture (except Wood and Upholstered) Manufacturing "/>
        <s v="Institutional Furniture Manufacturing "/>
        <s v="Wood Office Furniture Manufacturing "/>
        <s v="Custom Architectural Woodwork and Millwork Manufacturing "/>
        <s v="Office Furniture (except Wood) Manufacturing "/>
        <s v="Showcase, Partition, Shelving, and Locker Manufacturing "/>
        <s v="Mattress Manufacturing"/>
        <s v="Blind and Shade Manufacturing"/>
        <s v="Surgical and Medical Instrument Manufacturing "/>
        <s v="Surgical Appliance and Supplies Manufacturing "/>
        <s v="Dental Equipment and Supplies Manufacturing "/>
        <s v="Ophthalmic Goods Manufacturing "/>
        <s v="Dental Laboratories "/>
        <s v="Jewelry and Silverware Manufacturing "/>
        <s v="Sporting and Athletic Goods Manufacturing"/>
        <s v="Doll, Toy, and Game Manufacturing"/>
        <s v="Office Supplies (except Paper) Manufacturing"/>
        <s v="Sign Manufacturing"/>
        <s v="Gasket, Packing, and Sealing Device Manufacturing "/>
        <s v="Musical Instrument Manufacturing "/>
        <s v="Fastener, Button, Needle, and Pin Manufacturing "/>
        <s v="Broom, Brush, and Mop Manufacturing "/>
        <s v="Burial Casket Manufacturing "/>
        <s v="All Other Miscellaneous Manufacturing "/>
        <s v="Automobile and Other Motor Vehicle Merchant Wholesalers "/>
        <s v="Motor Vehicle Supplies and New Parts Merchant Wholesalers "/>
        <s v="Tire and Tube Merchant Wholesalers "/>
        <s v="Motor Vehicle Parts (Used) Merchant Wholesalers "/>
        <s v="Furniture Merchant Wholesalers "/>
        <s v="Home Furnishing Merchant Wholesalers "/>
        <s v="Lumber, Plywood, Millwork, and Wood Panel Merchant Wholesalers "/>
        <s v="Brick, Stone, and Related Construction Material Merchant Wholesalers "/>
        <s v="Roofing, Siding, and Insulation Material Merchant Wholesalers "/>
        <s v="Other Construction Material Merchant Wholesalers "/>
        <s v="Photographic Equipment and Supplies Merchant Wholesalers "/>
        <s v="Office Equipment Merchant Wholesalers "/>
        <s v="Computer and Computer Peripheral Equipment and Software Merchant Wholesalers "/>
        <s v="Other Commercial Equipment Merchant Wholesalers "/>
        <s v="Medical, Dental, and Hospital Equipment and Supplies Merchant Wholesalers "/>
        <s v="Ophthalmic Goods Merchant Wholesalers "/>
        <s v="Other Professional Equipment and Supplies Merchant Wholesalers "/>
        <s v="Metal Service Centers and Other Metal Merchant Wholesalers "/>
        <s v="Coal and Other Mineral and Ore Merchant Wholesalers "/>
        <s v="Electrical Apparatus and Equipment, Wiring Supplies, and Related Equipment Merchant Wholesalers "/>
        <s v="Household Appliances, Electric Housewares, and Consumer Electronics Merchant Wholesalers "/>
        <s v="Other Electronic Parts and Equipment Merchant Wholesalers "/>
        <s v="Hardware Merchant Wholesalers "/>
        <s v="Plumbing and Heating Equipment and Supplies (Hydronics) Merchant Wholesalers "/>
        <s v="Warm Air Heating and Air-Conditioning Equipment and Supplies Merchant Wholesalers "/>
        <s v="Refrigeration Equipment and Supplies Merchant Wholesalers "/>
        <s v="Construction and Mining (except Oil Well) Machinery and Equipment Merchant Wholesalers "/>
        <s v="Farm and Garden Machinery and Equipment Merchant Wholesalers "/>
        <s v="Industrial Machinery and Equipment Merchant Wholesalers "/>
        <s v="Industrial Supplies Merchant Wholesalers"/>
        <s v="Service Establishment Equipment and Supplies Merchant Wholesalers "/>
        <s v="Transportation Equipment and Supplies (except Motor Vehicle) Merchant Wholesalers "/>
        <s v="Sporting and Recreational Goods and Supplies Merchant Wholesalers "/>
        <s v="Toy and Hobby Goods and Supplies Merchant Wholesalers "/>
        <s v="Recyclable Material Merchant Wholesalers "/>
        <s v="Jewelry, Watch, Precious Stone, and Precious Metal Merchant Wholesalers "/>
        <s v="Other Miscellaneous Durable Goods Merchant Wholesalers "/>
        <s v="Printing and Writing Paper Merchant Wholesalers "/>
        <s v="Stationery and Office Supplies Merchant Wholesalers "/>
        <s v="Industrial and Personal Service Paper Merchant Wholesalers "/>
        <s v="Drugs and Druggists' Sundries Merchant Wholesalers "/>
        <s v="Piece Goods, Notions, and Other Dry Goods Merchant Wholesalers "/>
        <s v="Footwear Merchant Wholesalers "/>
        <s v="Clothing and Clothing Accessories Merchant Wholesalers"/>
        <s v="General Line Grocery Merchant Wholesalers "/>
        <s v="Packaged Frozen Food Merchant Wholesalers "/>
        <s v="Dairy Product (except Dried or Canned) Merchant Wholesalers "/>
        <s v="Poultry and Poultry Product Merchant Wholesalers "/>
        <s v="Confectionery Merchant Wholesalers "/>
        <s v="Fish and Seafood Merchant Wholesalers "/>
        <s v="Meat and Meat Product Merchant Wholesalers "/>
        <s v="Fresh Fruit and Vegetable Merchant Wholesalers "/>
        <s v="Other Grocery and Related Products Merchant Wholesalers "/>
        <s v="Grain and Field Bean Merchant Wholesalers "/>
        <s v="Livestock Merchant Wholesalers "/>
        <s v="Other Farm Product Raw Material Merchant Wholesalers "/>
        <s v="Plastics Materials and Basic Forms and Shapes Merchant Wholesalers "/>
        <s v="Other Chemical and Allied Products Merchant Wholesalers "/>
        <s v="Petroleum Bulk Stations and Terminals "/>
        <s v="Petroleum and Petroleum Products Merchant Wholesalers (except Bulk Stations and Terminals) "/>
        <s v="Beer and Ale Merchant Wholesalers "/>
        <s v="Wine and Distilled Alcoholic Beverage Merchant Wholesalers "/>
        <s v="Farm Supplies Merchant Wholesalers "/>
        <s v="Book, Periodical, and Newspaper Merchant Wholesalers "/>
        <s v="Flower, Nursery Stock, and Florists' Supplies Merchant Wholesalers "/>
        <s v="Tobacco Product and Electronic Cigarette Merchant Wholesalers "/>
        <s v="Paint, Varnish, and Supplies Merchant Wholesalers "/>
        <s v="Other Miscellaneous Nondurable Goods Merchant Wholesalers "/>
        <s v="Wholesale Trade Agents and Brokers "/>
        <s v="New Car Dealers "/>
        <s v="Used Car Dealers "/>
        <s v="Recreational Vehicle Dealers "/>
        <s v="Boat Dealers "/>
        <s v="Motorcycle, ATV, and All Other Motor Vehicle Dealers "/>
        <s v="Automotive Parts and Accessories Retailers "/>
        <s v="Tire Dealers "/>
        <s v="Home Centers "/>
        <s v="Paint and Wallpaper Retailers "/>
        <s v="Hardware Retailers "/>
        <s v="Other Building Material Dealers "/>
        <s v="Outdoor Power Equipment Retailers "/>
        <s v="Nursery, Garden Center, and Farm Supply Retailers "/>
        <s v="Supermarkets and Other Grocery Retailers (except Convenience Retailers) "/>
        <s v="Convenience Retailers "/>
        <s v="Vending Machine Operators "/>
        <s v="Fruit and Vegetable Retailers "/>
        <s v="Meat Retailers "/>
        <s v="Fish and Seafood Retailers "/>
        <s v="Baked Goods Retailers "/>
        <s v="Confectionery and Nut Retailers "/>
        <s v="All Other Specialty Food Retailers "/>
        <s v="Beer, Wine, and Liquor Retailers "/>
        <s v="Furniture Retailers "/>
        <s v="Floor Covering Retailers "/>
        <s v="Window Treatment Retailers "/>
        <s v="All Other Home Furnishings Retailers "/>
        <s v="Electronics and Appliance Retailers"/>
        <s v="Department Stores "/>
        <s v="Warehouse Clubs and Supercenters "/>
        <s v="All Other General Merchandise Retailers "/>
        <s v="Pharmacies and Drug Retailers "/>
        <s v="Cosmetics, Beauty Supplies, and Perfume Retailers "/>
        <s v="Optical Goods Retailers "/>
        <s v="Food (Health) Supplement Retailers "/>
        <s v="All Other Health and Personal Care Retailers "/>
        <s v="Gasoline Stations with Convenience Stores "/>
        <s v="Other Gasoline Stations "/>
        <s v="Fuel Dealers "/>
        <s v="Clothing and Clothing Accessories Retailers "/>
        <s v="Shoe Retailers "/>
        <s v="Jewelry Retailers "/>
        <s v="Luggage and Leather Goods Retailers "/>
        <s v="Sporting Goods Retailers "/>
        <s v="Hobby, Toy, and Game Retailers "/>
        <s v="Sewing, Needlework, and Piece Goods Retailers "/>
        <s v="Musical Instrument and Supplies Retailers "/>
        <s v="Book Retailers and News Dealers "/>
        <s v="Florists "/>
        <s v="Office Supplies and Stationery Retailers "/>
        <s v="Gift, Novelty, and Souvenir Retailers "/>
        <s v="Used Merchandise Retailers "/>
        <s v="Pet and Pet Supplies Retailers "/>
        <s v="Art Dealers "/>
        <s v="Manufactured (Mobile) Home Dealers "/>
        <s v="Tobacco, Electronic Cigarette, and Other Smoking Supplies Retailers "/>
        <s v="All Other Miscellaneous Retailers "/>
        <s v="Scheduled Passenger Air Transportation "/>
        <s v="Scheduled Freight Air Transportation "/>
        <s v="Nonscheduled Chartered Passenger Air Transportation "/>
        <s v="Nonscheduled Chartered Freight Air Transportation "/>
        <s v="Other Nonscheduled Air Transportation "/>
        <s v="Line-Haul Railroads "/>
        <s v="Short Line Railroads "/>
        <s v="Deep Sea Freight Transportation "/>
        <s v="Deep Sea Passenger Transportation "/>
        <s v="Coastal and Great Lakes Freight Transportation "/>
        <s v="Coastal and Great Lakes Passenger Transportation "/>
        <s v="Inland Water Freight Transportation "/>
        <s v="Inland Water Passenger Transportation "/>
        <s v="General Freight Trucking, Local "/>
        <s v="General Freight Trucking, Long-Distance, Truckload "/>
        <s v="General Freight Trucking, Long-Distance, Less Than Truckload "/>
        <s v="Used Household and Office Goods Moving"/>
        <s v="Specialized Freight (except Used Goods) Trucking, Local "/>
        <s v="Specialized Freight (except Used Goods) Trucking, Long-Distance "/>
        <s v="Mixed Mode Transit Systems "/>
        <s v="Commuter Rail Systems "/>
        <s v="Bus and Other Motor Vehicle Transit Systems "/>
        <s v="Other Urban Transit Systems "/>
        <s v="Interurban and Rural Bus Transportation"/>
        <s v="Taxi and Ridesharing Services "/>
        <s v="Limousine Service"/>
        <s v="School and Employee Bus Transportation"/>
        <s v="Charter Bus Industry"/>
        <s v="Special Needs Transportation "/>
        <s v="All Other Transit and Ground Passenger Transportation "/>
        <s v="Pipeline Transportation of Crude Oil"/>
        <s v="Pipeline Transportation of Natural Gas"/>
        <s v="Pipeline Transportation of Refined Petroleum Products"/>
        <s v="All Other Pipeline Transportation"/>
        <s v="Scenic and Sightseeing Transportation, Land"/>
        <s v="Scenic and Sightseeing Transportation, Water"/>
        <s v="Scenic and Sightseeing Transportation, Other"/>
        <s v="Air Traffic Control"/>
        <s v="Other Airport Operations "/>
        <s v="Other Support Activities for Air Transportation"/>
        <s v="Support Activities for Rail Transportation"/>
        <s v="Port and Harbor Operations"/>
        <s v="Marine Cargo Handling"/>
        <s v="Navigational Services to Shipping "/>
        <s v="Other Support Activities for Water Transportation"/>
        <s v="Motor Vehicle Towing"/>
        <s v="Other Support Activities for Road Transportation "/>
        <s v="Freight Transportation Arrangement "/>
        <s v="Packing and Crating "/>
        <s v="All Other Support Activities for Transportation "/>
        <s v="Postal Service"/>
        <s v="Couriers and Express Delivery Services"/>
        <s v="Local Messengers and Local Delivery"/>
        <s v="General Warehousing and Storage "/>
        <s v="Refrigerated Warehousing and Storage"/>
        <s v="Farm Product Warehousing and Storage"/>
        <s v="Other Warehousing and Storage"/>
        <s v="Motion Picture and Video Production "/>
        <s v="Motion Picture and Video Distribution"/>
        <s v="Motion Picture Theaters (except Drive-Ins) "/>
        <s v="Drive-In Motion Picture Theaters "/>
        <s v="Teleproduction and Other Postproduction Services "/>
        <s v="Other Motion Picture and Video Industries "/>
        <s v="Music Publishers"/>
        <s v="Sound Recording Studios"/>
        <s v="Record Production and Distribution"/>
        <s v="Other Sound Recording Industries"/>
        <s v="Newspaper Publishers "/>
        <s v="Periodical Publishers "/>
        <s v="Book Publishers "/>
        <s v="Directory and Mailing List Publishers "/>
        <s v="Greeting Card Publishers "/>
        <s v="All Other Publishers "/>
        <s v="Software Publishers"/>
        <s v="Radio Broadcasting Stations "/>
        <s v="Television Broadcasting Stations "/>
        <s v="Media Streaming Distribution Services, Social Networks, and Other Media Networks and Content Providers"/>
        <s v="Wired Telecommunications Carriers "/>
        <s v="Wireless Telecommunications Carriers (except Satellite)"/>
        <s v="Telecommunications Resellers"/>
        <s v="Agents for Wireless Telecommunications Services"/>
        <s v="Satellite Telecommunications"/>
        <s v="All Other Telecommunications "/>
        <s v="Computing Infrastructure Providers, Data Processing, Web Hosting, and Related Services"/>
        <s v="Libraries and Archives "/>
        <s v="Web Search Portals and All Other Information Services"/>
        <s v="Monetary Authorities-Central Bank"/>
        <s v="Commercial Banking "/>
        <s v="Credit Unions "/>
        <s v="Savings Institutions and Other Depository Credit Intermediation "/>
        <s v="Credit Card Issuing "/>
        <s v="Sales Financing "/>
        <s v="Consumer Lending "/>
        <s v="Real Estate Credit "/>
        <s v="International, Secondary Market, and All Other Nondepository Credit Intermediation "/>
        <s v="Mortgage and Nonmortgage Loan Brokers "/>
        <s v="Financial Transactions Processing, Reserve, and Clearinghouse Activities "/>
        <s v="Other Activities Related to Credit Intermediation "/>
        <s v="Investment Banking and Securities Intermediation "/>
        <s v="Commodity Contracts Intermediation "/>
        <s v="Securities and Commodity Exchanges"/>
        <s v="Miscellaneous Intermediation "/>
        <s v="Portfolio Management and Investment Advice "/>
        <s v="Trust, Fiduciary, and Custody Activities "/>
        <s v="Miscellaneous Financial Investment Activities "/>
        <s v="Direct Life Insurance Carriers "/>
        <s v="Direct Health and Medical Insurance Carriers "/>
        <s v="Direct Property and Casualty Insurance Carriers "/>
        <s v="Direct Title Insurance Carriers "/>
        <s v="Other Direct Insurance (except Life, Health, and Medical) Carriers "/>
        <s v="Reinsurance Carriers "/>
        <s v="Insurance Agencies and Brokerages "/>
        <s v="Claims Adjusting "/>
        <s v="Pharmacy Benefit Management and Other Third Party Administration of Insurance and Pension Funds "/>
        <s v="All Other Insurance Related Activities "/>
        <s v="Pension Funds "/>
        <s v="Health and Welfare Funds "/>
        <s v="Other Insurance Funds "/>
        <s v="Open-End Investment Funds "/>
        <s v="Trusts, Estates, and Agency Accounts "/>
        <s v="Other Financial Vehicles "/>
        <s v="Lessors of Residential Buildings and Dwellings "/>
        <s v="Lessors of Nonresidential Buildings (except Miniwarehouses) "/>
        <s v="Lessors of Miniwarehouses and Self-Storage Units "/>
        <s v="Lessors of Other Real Estate Property "/>
        <s v="Offices of Real Estate Agents and Brokers"/>
        <s v="Residential Property Managers "/>
        <s v="Nonresidential Property Managers "/>
        <s v="Offices of Real Estate Appraisers "/>
        <s v="Other Activities Related to Real Estate "/>
        <s v="Passenger Car Rental "/>
        <s v="Passenger Car Leasing "/>
        <s v="Truck, Utility Trailer, and RV (Recreational Vehicle) Rental and Leasing "/>
        <s v="Consumer Electronics and Appliances Rental"/>
        <s v="Formal Wear and Costume Rental"/>
        <s v="Video Tape and Disc Rental"/>
        <s v="Home Health Equipment Rental "/>
        <s v="Recreational Goods Rental "/>
        <s v="All Other Consumer Goods Rental "/>
        <s v="General Rental Centers"/>
        <s v="Commercial Air, Rail, and Water Transportation Equipment Rental and Leasing "/>
        <s v="Construction, Mining, and Forestry Machinery and Equipment Rental and Leasing "/>
        <s v="Office Machinery and Equipment Rental and Leasing"/>
        <s v="Other Commercial and Industrial Machinery and Equipment Rental and Leasing "/>
        <s v="Lessors of Nonfinancial Intangible Assets (except Copyrighted Works)"/>
        <s v="Offices of Lawyers"/>
        <s v="Offices of Notaries"/>
        <s v="Title Abstract and Settlement Offices "/>
        <s v="All Other Legal Services "/>
        <s v="Offices of Certified Public Accountants "/>
        <s v="Tax Preparation Services "/>
        <s v="Payroll Services "/>
        <s v="Other Accounting Services "/>
        <s v="Architectural Services"/>
        <s v="Landscape Architectural Services"/>
        <s v="Engineering Services"/>
        <s v="Drafting Services"/>
        <s v="Building Inspection Services"/>
        <s v="Geophysical Surveying and Mapping Services"/>
        <s v="Surveying and Mapping (except Geophysical) Services"/>
        <s v="Testing Laboratories and Services"/>
        <s v="Interior Design Services"/>
        <s v="Industrial Design Services"/>
        <s v="Graphic Design Services"/>
        <s v="Other Specialized Design Services"/>
        <s v="Custom Computer Programming Services "/>
        <s v="Computer Systems Design Services "/>
        <s v="Computer Facilities Management Services "/>
        <s v="Other Computer Related Services"/>
        <s v="Administrative Management and General Management Consulting Services "/>
        <s v="Human Resources Consulting Services "/>
        <s v="Marketing Consulting Services "/>
        <s v="Process, Physical Distribution, and Logistics Consulting Services "/>
        <s v="Other Management Consulting Services "/>
        <s v="Environmental Consulting Services"/>
        <s v="Other Scientific and Technical Consulting Services"/>
        <s v="Research and Development in Nanotechnology "/>
        <s v="Research and Development in Biotechnology (except Nanobiotechnology)"/>
        <s v="Research and Development in the Physical, Engineering, and Life Sciences (except Nanotechnology and Biotechnology) "/>
        <s v="Research and Development in the Social Sciences and Humanities "/>
        <s v="Advertising Agencies"/>
        <s v="Public Relations Agencies"/>
        <s v="Media Buying Agencies"/>
        <s v="Media Representatives"/>
        <s v="Indoor and Outdoor Display Advertising"/>
        <s v="Direct Mail Advertising"/>
        <s v="Advertising Material Distribution Services"/>
        <s v="Other Services Related to Advertising "/>
        <s v="Marketing Research and Public Opinion Polling"/>
        <s v="Photography Studios, Portrait "/>
        <s v="Commercial Photography "/>
        <s v="Translation and Interpretation Services"/>
        <s v="Veterinary Services "/>
        <s v="All Other Professional, Scientific, and Technical Services"/>
        <s v="Offices of Bank Holding Companies "/>
        <s v="Offices of Other Holding Companies "/>
        <s v="Corporate, Subsidiary, and Regional Managing Offices "/>
        <s v="Office Administrative Services"/>
        <s v="Facilities Support Services"/>
        <s v="Employment Placement Agencies "/>
        <s v="Executive Search Services "/>
        <s v="Temporary Help Services"/>
        <s v="Professional Employer Organizations"/>
        <s v="Document Preparation Services"/>
        <s v="Telephone Answering Services "/>
        <s v="Telemarketing Bureaus and Other Contact Centers "/>
        <s v="Private Mail Centers "/>
        <s v="Other Business Service Centers (including Copy Shops) "/>
        <s v="Collection Agencies"/>
        <s v="Credit Bureaus"/>
        <s v="Repossession Services "/>
        <s v="Court Reporting and Stenotype Services "/>
        <s v="All Other Business Support Services "/>
        <s v="Travel Agencies"/>
        <s v="Tour Operators"/>
        <s v="Convention and Visitors Bureaus "/>
        <s v="All Other Travel Arrangement and Reservation Services "/>
        <s v="Investigation and Personal Background Check Services "/>
        <s v="Security Guards and Patrol Services "/>
        <s v="Armored Car Services "/>
        <s v="Security Systems Services (except Locksmiths) "/>
        <s v="Locksmiths "/>
        <s v="Exterminating and Pest Control Services"/>
        <s v="Janitorial Services "/>
        <s v="Landscaping Services"/>
        <s v="Carpet and Upholstery Cleaning Services"/>
        <s v="Other Services to Buildings and Dwellings "/>
        <s v="Packaging and Labeling Services"/>
        <s v="Convention and Trade Show Organizers"/>
        <s v="All Other Support Services"/>
        <s v="Solid Waste Collection "/>
        <s v="Hazardous Waste Collection "/>
        <s v="Other Waste Collection "/>
        <s v="Hazardous Waste Treatment and Disposal "/>
        <s v="Solid Waste Landfill "/>
        <s v="Solid Waste Combustors and Incinerators "/>
        <s v="Other Nonhazardous Waste Treatment and Disposal "/>
        <s v="Remediation Services "/>
        <s v="Materials Recovery Facilities "/>
        <s v="Septic Tank and Related Services "/>
        <s v="All Other Miscellaneous Waste Management Services "/>
        <s v="Elementary and Secondary Schools "/>
        <s v="Junior Colleges "/>
        <s v="Colleges, Universities, and Professional Schools "/>
        <s v="Business and Secretarial Schools "/>
        <s v="Computer Training "/>
        <s v="Professional and Management Development Training "/>
        <s v="Cosmetology and Barber Schools "/>
        <s v="Flight Training "/>
        <s v="Apprenticeship Training "/>
        <s v="Other Technical and Trade Schools "/>
        <s v="Fine Arts Schools "/>
        <s v="Sports and Recreation Instruction "/>
        <s v="Language Schools "/>
        <s v="Exam Preparation and Tutoring "/>
        <s v="Automobile Driving Schools "/>
        <s v="All Other Miscellaneous Schools and Instruction "/>
        <s v="Educational Support Services"/>
        <s v="Offices of Physicians (except Mental Health Specialists) "/>
        <s v="Offices of Physicians, Mental Health Specialists "/>
        <s v="Offices of Dentists "/>
        <s v="Offices of Chiropractors "/>
        <s v="Offices of Optometrists"/>
        <s v="Offices of Mental Health Practitioners (except Physicians) "/>
        <s v="Offices of Physical, Occupational and Speech Therapists, and Audiologists "/>
        <s v="Offices of Podiatrists "/>
        <s v="Offices of All Other Miscellaneous Health Practitioners "/>
        <s v="Family Planning Centers "/>
        <s v="Outpatient Mental Health and Substance Abuse Centers "/>
        <s v="HMO Medical Centers "/>
        <s v="Kidney Dialysis Centers "/>
        <s v="Freestanding Ambulatory Surgical and Emergency Centers "/>
        <s v="All Other Outpatient Care Centers "/>
        <s v="Medical Laboratories "/>
        <s v="Diagnostic Imaging Centers "/>
        <s v="Home Health Care Services"/>
        <s v="Ambulance Services "/>
        <s v="Blood and Organ Banks "/>
        <s v="All Other Miscellaneous Ambulatory Health Care Services "/>
        <s v="General Medical and Surgical Hospitals "/>
        <s v="Psychiatric and Substance Abuse Hospitals "/>
        <s v="Specialty (except Psychiatric and Substance Abuse) Hospitals "/>
        <s v="Nursing Care Facilities (Skilled Nursing Facilities) "/>
        <s v="Residential Intellectual and Developmental Disability Facilities "/>
        <s v="Residential Mental Health and Substance Abuse Facilities "/>
        <s v="Continuing Care Retirement Communities "/>
        <s v="Assisted Living Facilities for the Elderly "/>
        <s v="Other Residential Care Facilities "/>
        <s v="Child and Youth Services "/>
        <s v="Services for the Elderly and Persons with Disabilities "/>
        <s v="Other Individual and Family Services "/>
        <s v="Community Food Services "/>
        <s v="Temporary Shelters "/>
        <s v="Other Community Housing Services "/>
        <s v="Emergency and Other Relief Services "/>
        <s v="Vocational Rehabilitation Services "/>
        <s v="Child Care Services "/>
        <s v="Theater Companies and Dinner Theaters "/>
        <s v="Dance Companies "/>
        <s v="Musical Groups and Artists "/>
        <s v="Other Performing Arts Companies "/>
        <s v="Sports Teams and Clubs "/>
        <s v="Racetracks "/>
        <s v="Other Spectator Sports "/>
        <s v="Promoters of Performing Arts, Sports, and Similar Events with Facilities "/>
        <s v="Promoters of Performing Arts, Sports, and Similar Events without Facilities "/>
        <s v="Agents and Managers for Artists, Athletes, Entertainers, and Other Public Figures"/>
        <s v="Independent Artists, Writers, and Performers "/>
        <s v="Museums "/>
        <s v="Historical Sites"/>
        <s v="Zoos and Botanical Gardens "/>
        <s v="Nature Parks and Other Similar Institutions"/>
        <s v="Amusement and Theme Parks "/>
        <s v="Amusement Arcades"/>
        <s v="Casinos (except Casino Hotels)"/>
        <s v="Other Gambling Industries "/>
        <s v="Golf Courses and Country Clubs"/>
        <s v="Skiing Facilities"/>
        <s v="Marinas"/>
        <s v="Fitness and Recreational Sports Centers "/>
        <s v="Bowling Centers"/>
        <s v="All Other Amusement and Recreation Industries "/>
        <s v="Hotels (except Casino Hotels) and Motels "/>
        <s v="Casino Hotels"/>
        <s v="Bed-and-Breakfast Inns "/>
        <s v="All Other Traveler Accommodation "/>
        <s v="RV (Recreational Vehicle) Parks and Campgrounds "/>
        <s v="Recreational and Vacation Camps (except Campgrounds) "/>
        <s v="Rooming and Boarding Houses, Dormitories, and Workers' Camps "/>
        <s v="Food Service Contractors"/>
        <s v="Caterers"/>
        <s v="Mobile Food Services"/>
        <s v="Drinking Places (Alcoholic Beverages) "/>
        <s v="Full-Service Restaurants "/>
        <s v="Limited-Service Restaurants "/>
        <s v="Cafeterias, Grill Buffets, and Buffets "/>
        <s v="Snack and Nonalcoholic Beverage Bars "/>
        <s v="General Automotive Repair "/>
        <s v="Specialized Automotive Repair "/>
        <s v="Automotive Body, Paint, and Interior Repair and Maintenance "/>
        <s v="Automotive Glass Replacement Shops "/>
        <s v="Automotive Oil Change and Lubrication Shops "/>
        <s v="Car Washes "/>
        <s v="All Other Automotive Repair and Maintenance "/>
        <s v="Electronic and Precision Equipment Repair and Maintenance "/>
        <s v="Commercial and Industrial Machinery and Equipment (except Automotive and Electronic) Repair and Maintenance "/>
        <s v="Home and Garden Equipment Repair and Maintenance "/>
        <s v="Appliance Repair and Maintenance "/>
        <s v="Reupholstery and Furniture Repair"/>
        <s v="Footwear and Leather Goods Repair"/>
        <s v="Other Personal and Household Goods Repair and Maintenance "/>
        <s v="Barber Shops "/>
        <s v="Beauty Salons "/>
        <s v="Nail Salons "/>
        <s v="Diet and Weight Reducing Centers "/>
        <s v="Other Personal Care Services "/>
        <s v="Funeral Homes and Funeral Services "/>
        <s v="Cemeteries and Crematories "/>
        <s v="Coin-Operated Laundries and Drycleaners "/>
        <s v="Drycleaning and Laundry Services (except Coin-Operated) "/>
        <s v="Linen Supply "/>
        <s v="Industrial Launderers "/>
        <s v="Pet Care (except Veterinary) Services "/>
        <s v="Photofinishing Laboratories (except One-Hour) "/>
        <s v="One-Hour Photofinishing "/>
        <s v="Parking Lots and Garages "/>
        <s v="All Other Personal Services "/>
        <s v="Religious Organizations "/>
        <s v="Grantmaking Foundations "/>
        <s v="Voluntary Health Organizations "/>
        <s v="Other Grantmaking and Giving Services "/>
        <s v="Human Rights Organizations "/>
        <s v="Environment, Conservation and Wildlife Organizations "/>
        <s v="Other Social Advocacy Organizations "/>
        <s v="Civic and Social Organizations "/>
        <s v="Business Associations "/>
        <s v="Professional Organizations "/>
        <s v="Labor Unions and Similar Labor Organizations "/>
        <s v="Political Organizations "/>
        <s v="Other Similar Organizations (except Business, Professional, Labor, and Political Organizations) "/>
        <s v="Private Households"/>
        <s v="Executive Offices "/>
        <s v="Legislative Bodies "/>
        <s v="Public Finance Activities "/>
        <s v="Executive and Legislative Offices, Combined "/>
        <s v="American Indian and Alaska Native Tribal Governments "/>
        <s v="Other General Government Support "/>
        <s v="Courts "/>
        <s v="Police Protection "/>
        <s v="Legal Counsel and Prosecution "/>
        <s v="Correctional Institutions "/>
        <s v="Parole Offices and Probation Offices "/>
        <s v="Fire Protection "/>
        <s v="Other Justice, Public Order, and Safety Activities "/>
        <s v="Administration of Education Programs "/>
        <s v="Administration of Public Health Programs "/>
        <s v="Administration of Human Resource Programs (except Education, Public Health, and Veterans' Affairs Programs) "/>
        <s v="Administration of Veterans' Affairs "/>
        <s v="Administration of Air and Water Resource and Solid Waste Management Programs "/>
        <s v="Administration of Conservation Programs "/>
        <s v="Administration of Housing Programs "/>
        <s v="Administration of Urban Planning and Community and Rural Development "/>
        <s v="Administration of General Economic Programs "/>
        <s v="Regulation and Administration of Transportation Programs "/>
        <s v="Regulation and Administration of Communications, Electric, Gas, and Other Utilities "/>
        <s v="Regulation of Agricultural Marketing and Commodities "/>
        <s v="Regulation, Licensing, and Inspection of Miscellaneous Commercial Sectors "/>
        <s v="Space Research and Technology "/>
        <s v="National Security "/>
        <s v="International Affairs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2">
  <r>
    <x v="0"/>
    <s v="Soybean Farming"/>
    <x v="0"/>
    <x v="0"/>
  </r>
  <r>
    <x v="1"/>
    <s v="Oilseed (except Soybean) Farming "/>
    <x v="1"/>
    <x v="1"/>
  </r>
  <r>
    <x v="2"/>
    <s v="Dry Pea and Bean Farming "/>
    <x v="2"/>
    <x v="2"/>
  </r>
  <r>
    <x v="3"/>
    <s v="Wheat Farming"/>
    <x v="3"/>
    <x v="3"/>
  </r>
  <r>
    <x v="4"/>
    <s v="Corn Farming "/>
    <x v="4"/>
    <x v="4"/>
  </r>
  <r>
    <x v="5"/>
    <s v="Rice Farming"/>
    <x v="5"/>
    <x v="5"/>
  </r>
  <r>
    <x v="6"/>
    <s v="Oilseed and Grain Combination Farming "/>
    <x v="6"/>
    <x v="6"/>
  </r>
  <r>
    <x v="7"/>
    <s v="All Other Grain Farming "/>
    <x v="7"/>
    <x v="7"/>
  </r>
  <r>
    <x v="8"/>
    <s v="Potato Farming "/>
    <x v="8"/>
    <x v="8"/>
  </r>
  <r>
    <x v="9"/>
    <s v="Other Vegetable (except Potato) and Melon Farming "/>
    <x v="9"/>
    <x v="9"/>
  </r>
  <r>
    <x v="10"/>
    <s v="Orange Groves"/>
    <x v="10"/>
    <x v="10"/>
  </r>
  <r>
    <x v="11"/>
    <s v="Citrus (except Orange) Groves "/>
    <x v="11"/>
    <x v="11"/>
  </r>
  <r>
    <x v="12"/>
    <s v="Apple Orchards "/>
    <x v="12"/>
    <x v="12"/>
  </r>
  <r>
    <x v="13"/>
    <s v="Grape Vineyards "/>
    <x v="13"/>
    <x v="13"/>
  </r>
  <r>
    <x v="14"/>
    <s v="Strawberry Farming "/>
    <x v="14"/>
    <x v="14"/>
  </r>
  <r>
    <x v="15"/>
    <s v="Berry (except Strawberry) Farming "/>
    <x v="15"/>
    <x v="15"/>
  </r>
  <r>
    <x v="16"/>
    <s v="Tree Nut Farming "/>
    <x v="16"/>
    <x v="16"/>
  </r>
  <r>
    <x v="17"/>
    <s v="Fruit and Tree Nut Combination Farming "/>
    <x v="17"/>
    <x v="17"/>
  </r>
  <r>
    <x v="18"/>
    <s v="Other Noncitrus Fruit Farming "/>
    <x v="18"/>
    <x v="18"/>
  </r>
  <r>
    <x v="19"/>
    <s v="Mushroom Production "/>
    <x v="19"/>
    <x v="19"/>
  </r>
  <r>
    <x v="20"/>
    <s v="Other Food Crops Grown Under Cover "/>
    <x v="20"/>
    <x v="20"/>
  </r>
  <r>
    <x v="21"/>
    <s v="Nursery and Tree Production "/>
    <x v="21"/>
    <x v="21"/>
  </r>
  <r>
    <x v="22"/>
    <s v="Floriculture Production "/>
    <x v="22"/>
    <x v="22"/>
  </r>
  <r>
    <x v="23"/>
    <s v="Tobacco Farming"/>
    <x v="23"/>
    <x v="23"/>
  </r>
  <r>
    <x v="24"/>
    <s v="Cotton Farming"/>
    <x v="24"/>
    <x v="24"/>
  </r>
  <r>
    <x v="25"/>
    <s v="Sugarcane Farming"/>
    <x v="25"/>
    <x v="25"/>
  </r>
  <r>
    <x v="26"/>
    <s v="Hay Farming "/>
    <x v="26"/>
    <x v="26"/>
  </r>
  <r>
    <x v="27"/>
    <s v="Sugar Beet Farming "/>
    <x v="27"/>
    <x v="27"/>
  </r>
  <r>
    <x v="28"/>
    <s v="Peanut Farming "/>
    <x v="28"/>
    <x v="28"/>
  </r>
  <r>
    <x v="29"/>
    <s v="All Other Miscellaneous Crop Farming "/>
    <x v="29"/>
    <x v="29"/>
  </r>
  <r>
    <x v="30"/>
    <s v="Beef Cattle Ranching and Farming "/>
    <x v="30"/>
    <x v="30"/>
  </r>
  <r>
    <x v="31"/>
    <s v="Cattle Feedlots "/>
    <x v="31"/>
    <x v="31"/>
  </r>
  <r>
    <x v="32"/>
    <s v="Dairy Cattle and Milk Production"/>
    <x v="32"/>
    <x v="32"/>
  </r>
  <r>
    <x v="33"/>
    <s v="Dual-Purpose Cattle Ranching and Farming "/>
    <x v="33"/>
    <x v="33"/>
  </r>
  <r>
    <x v="34"/>
    <s v="Hog and Pig Farming "/>
    <x v="34"/>
    <x v="34"/>
  </r>
  <r>
    <x v="35"/>
    <s v="Chicken Egg Production "/>
    <x v="35"/>
    <x v="35"/>
  </r>
  <r>
    <x v="36"/>
    <s v="Broilers and Other Meat Type Chicken Production "/>
    <x v="36"/>
    <x v="36"/>
  </r>
  <r>
    <x v="37"/>
    <s v="Turkey Production"/>
    <x v="37"/>
    <x v="37"/>
  </r>
  <r>
    <x v="38"/>
    <s v="Poultry Hatcheries"/>
    <x v="38"/>
    <x v="38"/>
  </r>
  <r>
    <x v="39"/>
    <s v="Other Poultry Production "/>
    <x v="39"/>
    <x v="39"/>
  </r>
  <r>
    <x v="40"/>
    <s v="Sheep Farming"/>
    <x v="40"/>
    <x v="40"/>
  </r>
  <r>
    <x v="41"/>
    <s v="Goat Farming"/>
    <x v="41"/>
    <x v="41"/>
  </r>
  <r>
    <x v="42"/>
    <s v="Finfish Farming and Fish Hatcheries "/>
    <x v="42"/>
    <x v="42"/>
  </r>
  <r>
    <x v="43"/>
    <s v="Shellfish Farming "/>
    <x v="43"/>
    <x v="43"/>
  </r>
  <r>
    <x v="44"/>
    <s v="Other Aquaculture "/>
    <x v="44"/>
    <x v="44"/>
  </r>
  <r>
    <x v="45"/>
    <s v="Apiculture"/>
    <x v="45"/>
    <x v="45"/>
  </r>
  <r>
    <x v="46"/>
    <s v="Horses and Other Equine Production"/>
    <x v="46"/>
    <x v="46"/>
  </r>
  <r>
    <x v="47"/>
    <s v="Fur-Bearing Animal and Rabbit Production"/>
    <x v="47"/>
    <x v="47"/>
  </r>
  <r>
    <x v="48"/>
    <s v="All Other Animal Production "/>
    <x v="48"/>
    <x v="48"/>
  </r>
  <r>
    <x v="49"/>
    <s v="Timber Tract Operations"/>
    <x v="49"/>
    <x v="49"/>
  </r>
  <r>
    <x v="50"/>
    <s v="Forest Nurseries and Gathering of Forest Products "/>
    <x v="50"/>
    <x v="50"/>
  </r>
  <r>
    <x v="51"/>
    <s v="Logging "/>
    <x v="51"/>
    <x v="51"/>
  </r>
  <r>
    <x v="52"/>
    <s v="Finfish Fishing "/>
    <x v="52"/>
    <x v="52"/>
  </r>
  <r>
    <x v="53"/>
    <s v="Shellfish Fishing "/>
    <x v="53"/>
    <x v="53"/>
  </r>
  <r>
    <x v="54"/>
    <s v="Other Marine Fishing "/>
    <x v="54"/>
    <x v="54"/>
  </r>
  <r>
    <x v="55"/>
    <s v="Hunting and Trapping"/>
    <x v="55"/>
    <x v="55"/>
  </r>
  <r>
    <x v="56"/>
    <s v="Cotton Ginning "/>
    <x v="56"/>
    <x v="56"/>
  </r>
  <r>
    <x v="57"/>
    <s v="Soil Preparation, Planting, and Cultivating "/>
    <x v="57"/>
    <x v="57"/>
  </r>
  <r>
    <x v="58"/>
    <s v="Crop Harvesting, Primarily by Machine "/>
    <x v="58"/>
    <x v="58"/>
  </r>
  <r>
    <x v="59"/>
    <s v="Postharvest Crop Activities (except Cotton Ginning) "/>
    <x v="59"/>
    <x v="59"/>
  </r>
  <r>
    <x v="60"/>
    <s v="Farm Labor Contractors and Crew Leaders "/>
    <x v="60"/>
    <x v="60"/>
  </r>
  <r>
    <x v="61"/>
    <s v="Farm Management Services "/>
    <x v="61"/>
    <x v="61"/>
  </r>
  <r>
    <x v="62"/>
    <s v="Support Activities for Animal Production"/>
    <x v="62"/>
    <x v="62"/>
  </r>
  <r>
    <x v="63"/>
    <s v="Support Activities for Forestry"/>
    <x v="63"/>
    <x v="63"/>
  </r>
  <r>
    <x v="64"/>
    <s v="Crude Petroleum Extraction "/>
    <x v="64"/>
    <x v="64"/>
  </r>
  <r>
    <x v="65"/>
    <s v="Natural Gas Extraction "/>
    <x v="65"/>
    <x v="65"/>
  </r>
  <r>
    <x v="66"/>
    <s v="Surface Coal Mining "/>
    <x v="66"/>
    <x v="66"/>
  </r>
  <r>
    <x v="67"/>
    <s v="Underground Coal Mining "/>
    <x v="67"/>
    <x v="67"/>
  </r>
  <r>
    <x v="68"/>
    <s v="Iron Ore Mining"/>
    <x v="68"/>
    <x v="68"/>
  </r>
  <r>
    <x v="69"/>
    <s v="Gold Ore and Silver Ore Mining "/>
    <x v="69"/>
    <x v="69"/>
  </r>
  <r>
    <x v="70"/>
    <s v="Copper, Nickel, Lead, and Zinc Mining "/>
    <x v="70"/>
    <x v="70"/>
  </r>
  <r>
    <x v="71"/>
    <s v="Other Metal Ore Mining "/>
    <x v="71"/>
    <x v="71"/>
  </r>
  <r>
    <x v="72"/>
    <s v="Dimension Stone Mining and Quarrying "/>
    <x v="72"/>
    <x v="72"/>
  </r>
  <r>
    <x v="73"/>
    <s v="Crushed and Broken Limestone Mining and Quarrying "/>
    <x v="73"/>
    <x v="73"/>
  </r>
  <r>
    <x v="74"/>
    <s v="Crushed and Broken Granite Mining and Quarrying "/>
    <x v="74"/>
    <x v="74"/>
  </r>
  <r>
    <x v="75"/>
    <s v="Other Crushed and Broken Stone Mining and Quarrying "/>
    <x v="75"/>
    <x v="75"/>
  </r>
  <r>
    <x v="76"/>
    <s v="Construction Sand and Gravel Mining "/>
    <x v="76"/>
    <x v="76"/>
  </r>
  <r>
    <x v="77"/>
    <s v="Industrial Sand Mining "/>
    <x v="77"/>
    <x v="77"/>
  </r>
  <r>
    <x v="78"/>
    <s v="Kaolin, Clay, and Ceramic and Refractory Minerals Mining "/>
    <x v="78"/>
    <x v="78"/>
  </r>
  <r>
    <x v="79"/>
    <s v="Other Nonmetallic Mineral Mining and Quarrying "/>
    <x v="79"/>
    <x v="79"/>
  </r>
  <r>
    <x v="80"/>
    <s v="Drilling Oil and Gas Wells"/>
    <x v="80"/>
    <x v="80"/>
  </r>
  <r>
    <x v="81"/>
    <s v="Support Activities for Oil and Gas Operations "/>
    <x v="81"/>
    <x v="81"/>
  </r>
  <r>
    <x v="82"/>
    <s v="Support Activities for Coal Mining "/>
    <x v="82"/>
    <x v="82"/>
  </r>
  <r>
    <x v="83"/>
    <s v="Support Activities for Metal Mining "/>
    <x v="83"/>
    <x v="83"/>
  </r>
  <r>
    <x v="84"/>
    <s v="Support Activities for Nonmetallic Minerals (except Fuels) Mining "/>
    <x v="84"/>
    <x v="84"/>
  </r>
  <r>
    <x v="85"/>
    <s v="Hydroelectric Power Generation "/>
    <x v="85"/>
    <x v="85"/>
  </r>
  <r>
    <x v="86"/>
    <s v="Fossil Fuel Electric Power Generation "/>
    <x v="86"/>
    <x v="86"/>
  </r>
  <r>
    <x v="87"/>
    <s v="Nuclear Electric Power Generation "/>
    <x v="87"/>
    <x v="87"/>
  </r>
  <r>
    <x v="88"/>
    <s v="Solar Electric Power Generation "/>
    <x v="88"/>
    <x v="88"/>
  </r>
  <r>
    <x v="89"/>
    <s v="Wind Electric Power Generation "/>
    <x v="89"/>
    <x v="89"/>
  </r>
  <r>
    <x v="90"/>
    <s v="Geothermal Electric Power Generation "/>
    <x v="90"/>
    <x v="90"/>
  </r>
  <r>
    <x v="91"/>
    <s v="Biomass Electric Power Generation "/>
    <x v="91"/>
    <x v="91"/>
  </r>
  <r>
    <x v="92"/>
    <s v="Other Electric Power Generation "/>
    <x v="92"/>
    <x v="92"/>
  </r>
  <r>
    <x v="93"/>
    <s v="Electric Bulk Power Transmission and Control "/>
    <x v="93"/>
    <x v="93"/>
  </r>
  <r>
    <x v="94"/>
    <s v="Electric Power Distribution "/>
    <x v="94"/>
    <x v="94"/>
  </r>
  <r>
    <x v="95"/>
    <s v="Natural Gas Distribution "/>
    <x v="95"/>
    <x v="95"/>
  </r>
  <r>
    <x v="96"/>
    <s v="Water Supply and Irrigation Systems "/>
    <x v="96"/>
    <x v="96"/>
  </r>
  <r>
    <x v="97"/>
    <s v="Sewage Treatment Facilities "/>
    <x v="97"/>
    <x v="97"/>
  </r>
  <r>
    <x v="98"/>
    <s v="Steam and Air-Conditioning Supply "/>
    <x v="98"/>
    <x v="98"/>
  </r>
  <r>
    <x v="99"/>
    <s v="New Single-Family Housing Construction (except For-Sale Builders) "/>
    <x v="99"/>
    <x v="99"/>
  </r>
  <r>
    <x v="100"/>
    <s v="New Multifamily Housing Construction (except For-Sale Builders) "/>
    <x v="100"/>
    <x v="100"/>
  </r>
  <r>
    <x v="101"/>
    <s v="New Housing For-Sale Builders "/>
    <x v="101"/>
    <x v="101"/>
  </r>
  <r>
    <x v="102"/>
    <s v="Residential Remodelers "/>
    <x v="102"/>
    <x v="102"/>
  </r>
  <r>
    <x v="103"/>
    <s v="Industrial Building Construction "/>
    <x v="103"/>
    <x v="103"/>
  </r>
  <r>
    <x v="104"/>
    <s v="Commercial and Institutional Building Construction "/>
    <x v="104"/>
    <x v="104"/>
  </r>
  <r>
    <x v="105"/>
    <s v="Water and Sewer Line and Related Structures Construction "/>
    <x v="105"/>
    <x v="105"/>
  </r>
  <r>
    <x v="106"/>
    <s v="Oil and Gas Pipeline and Related Structures Construction "/>
    <x v="106"/>
    <x v="106"/>
  </r>
  <r>
    <x v="107"/>
    <s v="Power and Communication Line and Related Structures Construction "/>
    <x v="107"/>
    <x v="107"/>
  </r>
  <r>
    <x v="108"/>
    <s v="Land Subdivision "/>
    <x v="108"/>
    <x v="108"/>
  </r>
  <r>
    <x v="109"/>
    <s v="Highway, Street, and Bridge Construction "/>
    <x v="109"/>
    <x v="109"/>
  </r>
  <r>
    <x v="110"/>
    <s v="Other Heavy and Civil Engineering Construction "/>
    <x v="110"/>
    <x v="110"/>
  </r>
  <r>
    <x v="111"/>
    <s v="Poured Concrete Foundation and Structure Contractors "/>
    <x v="111"/>
    <x v="111"/>
  </r>
  <r>
    <x v="112"/>
    <s v="Structural Steel and Precast Concrete Contractors "/>
    <x v="112"/>
    <x v="112"/>
  </r>
  <r>
    <x v="113"/>
    <s v="Framing Contractors "/>
    <x v="113"/>
    <x v="113"/>
  </r>
  <r>
    <x v="114"/>
    <s v="Masonry Contractors "/>
    <x v="114"/>
    <x v="114"/>
  </r>
  <r>
    <x v="115"/>
    <s v="Glass and Glazing Contractors "/>
    <x v="115"/>
    <x v="115"/>
  </r>
  <r>
    <x v="116"/>
    <s v="Roofing Contractors "/>
    <x v="116"/>
    <x v="116"/>
  </r>
  <r>
    <x v="117"/>
    <s v="Siding Contractors "/>
    <x v="117"/>
    <x v="117"/>
  </r>
  <r>
    <x v="118"/>
    <s v="Other Foundation, Structure, and Building Exterior Contractors "/>
    <x v="118"/>
    <x v="118"/>
  </r>
  <r>
    <x v="119"/>
    <s v="Electrical Contractors and Other Wiring Installation Contractors"/>
    <x v="119"/>
    <x v="119"/>
  </r>
  <r>
    <x v="120"/>
    <s v="Plumbing, Heating, and Air-Conditioning Contractors "/>
    <x v="120"/>
    <x v="120"/>
  </r>
  <r>
    <x v="121"/>
    <s v="Other Building Equipment Contractors "/>
    <x v="121"/>
    <x v="121"/>
  </r>
  <r>
    <x v="122"/>
    <s v="Drywall and Insulation Contractors "/>
    <x v="122"/>
    <x v="122"/>
  </r>
  <r>
    <x v="123"/>
    <s v="Painting and Wall Covering Contractors"/>
    <x v="123"/>
    <x v="123"/>
  </r>
  <r>
    <x v="124"/>
    <s v="Flooring Contractors"/>
    <x v="124"/>
    <x v="124"/>
  </r>
  <r>
    <x v="125"/>
    <s v="Tile and Terrazzo Contractors"/>
    <x v="125"/>
    <x v="125"/>
  </r>
  <r>
    <x v="126"/>
    <s v="Finish Carpentry Contractors"/>
    <x v="126"/>
    <x v="126"/>
  </r>
  <r>
    <x v="127"/>
    <s v="Other Building Finishing Contractors"/>
    <x v="127"/>
    <x v="127"/>
  </r>
  <r>
    <x v="128"/>
    <s v="Site Preparation Contractors"/>
    <x v="128"/>
    <x v="128"/>
  </r>
  <r>
    <x v="129"/>
    <s v="All Other Specialty Trade Contractors"/>
    <x v="129"/>
    <x v="129"/>
  </r>
  <r>
    <x v="130"/>
    <s v="Dog and Cat Food Manufacturing "/>
    <x v="130"/>
    <x v="130"/>
  </r>
  <r>
    <x v="131"/>
    <s v="Other Animal Food Manufacturing "/>
    <x v="131"/>
    <x v="131"/>
  </r>
  <r>
    <x v="132"/>
    <s v="Flour Milling "/>
    <x v="132"/>
    <x v="132"/>
  </r>
  <r>
    <x v="133"/>
    <s v="Rice Milling "/>
    <x v="133"/>
    <x v="133"/>
  </r>
  <r>
    <x v="134"/>
    <s v="Malt Manufacturing "/>
    <x v="134"/>
    <x v="134"/>
  </r>
  <r>
    <x v="135"/>
    <s v="Wet Corn Milling and Starch Manufacturing "/>
    <x v="135"/>
    <x v="135"/>
  </r>
  <r>
    <x v="136"/>
    <s v="Soybean and Other Oilseed Processing "/>
    <x v="136"/>
    <x v="136"/>
  </r>
  <r>
    <x v="137"/>
    <s v="Fats and Oils Refining and Blending "/>
    <x v="137"/>
    <x v="137"/>
  </r>
  <r>
    <x v="138"/>
    <s v="Breakfast Cereal Manufacturing"/>
    <x v="138"/>
    <x v="138"/>
  </r>
  <r>
    <x v="139"/>
    <s v="Beet Sugar Manufacturing "/>
    <x v="139"/>
    <x v="139"/>
  </r>
  <r>
    <x v="140"/>
    <s v="Cane Sugar Manufacturing "/>
    <x v="140"/>
    <x v="140"/>
  </r>
  <r>
    <x v="141"/>
    <s v="Nonchocolate Confectionery Manufacturing"/>
    <x v="141"/>
    <x v="141"/>
  </r>
  <r>
    <x v="142"/>
    <s v="Chocolate and Confectionery Manufacturing from Cacao Beans "/>
    <x v="142"/>
    <x v="142"/>
  </r>
  <r>
    <x v="143"/>
    <s v="Confectionery Manufacturing from Purchased Chocolate "/>
    <x v="143"/>
    <x v="143"/>
  </r>
  <r>
    <x v="144"/>
    <s v="Frozen Fruit, Juice, and Vegetable Manufacturing "/>
    <x v="144"/>
    <x v="144"/>
  </r>
  <r>
    <x v="145"/>
    <s v="Frozen Specialty Food Manufacturing "/>
    <x v="145"/>
    <x v="145"/>
  </r>
  <r>
    <x v="146"/>
    <s v="Fruit and Vegetable Canning "/>
    <x v="146"/>
    <x v="146"/>
  </r>
  <r>
    <x v="147"/>
    <s v="Specialty Canning "/>
    <x v="147"/>
    <x v="147"/>
  </r>
  <r>
    <x v="148"/>
    <s v="Dried and Dehydrated Food Manufacturing "/>
    <x v="148"/>
    <x v="148"/>
  </r>
  <r>
    <x v="149"/>
    <s v="Fluid Milk Manufacturing "/>
    <x v="149"/>
    <x v="149"/>
  </r>
  <r>
    <x v="150"/>
    <s v="Creamery Butter Manufacturing "/>
    <x v="150"/>
    <x v="150"/>
  </r>
  <r>
    <x v="151"/>
    <s v="Cheese Manufacturing "/>
    <x v="151"/>
    <x v="151"/>
  </r>
  <r>
    <x v="152"/>
    <s v="Dry, Condensed, and Evaporated Dairy Product Manufacturing "/>
    <x v="152"/>
    <x v="152"/>
  </r>
  <r>
    <x v="153"/>
    <s v="Ice Cream and Frozen Dessert Manufacturing"/>
    <x v="153"/>
    <x v="153"/>
  </r>
  <r>
    <x v="154"/>
    <s v="Animal (except Poultry) Slaughtering "/>
    <x v="154"/>
    <x v="154"/>
  </r>
  <r>
    <x v="155"/>
    <s v="Meat Processed from Carcasses "/>
    <x v="155"/>
    <x v="155"/>
  </r>
  <r>
    <x v="156"/>
    <s v="Rendering and Meat Byproduct Processing "/>
    <x v="156"/>
    <x v="156"/>
  </r>
  <r>
    <x v="157"/>
    <s v="Poultry Processing "/>
    <x v="157"/>
    <x v="157"/>
  </r>
  <r>
    <x v="158"/>
    <s v="Seafood Product Preparation and Packaging"/>
    <x v="158"/>
    <x v="158"/>
  </r>
  <r>
    <x v="159"/>
    <s v="Retail Bakeries "/>
    <x v="159"/>
    <x v="159"/>
  </r>
  <r>
    <x v="160"/>
    <s v="Commercial Bakeries "/>
    <x v="160"/>
    <x v="160"/>
  </r>
  <r>
    <x v="161"/>
    <s v="Frozen Cakes, Pies, and Other Pastries Manufacturing "/>
    <x v="161"/>
    <x v="161"/>
  </r>
  <r>
    <x v="162"/>
    <s v="Cookie and Cracker Manufacturing "/>
    <x v="162"/>
    <x v="162"/>
  </r>
  <r>
    <x v="163"/>
    <s v="Dry Pasta, Dough, and Flour Mixes Manufacturing from Purchased Flour "/>
    <x v="163"/>
    <x v="163"/>
  </r>
  <r>
    <x v="164"/>
    <s v="Tortilla Manufacturing"/>
    <x v="164"/>
    <x v="164"/>
  </r>
  <r>
    <x v="165"/>
    <s v="Roasted Nuts and Peanut Butter Manufacturing "/>
    <x v="165"/>
    <x v="165"/>
  </r>
  <r>
    <x v="166"/>
    <s v="Other Snack Food Manufacturing "/>
    <x v="166"/>
    <x v="166"/>
  </r>
  <r>
    <x v="167"/>
    <s v="Coffee and Tea Manufacturing "/>
    <x v="167"/>
    <x v="167"/>
  </r>
  <r>
    <x v="168"/>
    <s v="Flavoring Syrup and Concentrate Manufacturing"/>
    <x v="168"/>
    <x v="168"/>
  </r>
  <r>
    <x v="169"/>
    <s v="Mayonnaise, Dressing, and Other Prepared Sauce Manufacturing "/>
    <x v="169"/>
    <x v="169"/>
  </r>
  <r>
    <x v="170"/>
    <s v="Spice and Extract Manufacturing "/>
    <x v="170"/>
    <x v="170"/>
  </r>
  <r>
    <x v="171"/>
    <s v="Perishable Prepared Food Manufacturing "/>
    <x v="171"/>
    <x v="171"/>
  </r>
  <r>
    <x v="172"/>
    <s v="All Other Miscellaneous Food Manufacturing "/>
    <x v="172"/>
    <x v="172"/>
  </r>
  <r>
    <x v="173"/>
    <s v="Soft Drink Manufacturing "/>
    <x v="173"/>
    <x v="173"/>
  </r>
  <r>
    <x v="174"/>
    <s v="Bottled Water Manufacturing "/>
    <x v="174"/>
    <x v="174"/>
  </r>
  <r>
    <x v="175"/>
    <s v="Ice Manufacturing "/>
    <x v="175"/>
    <x v="175"/>
  </r>
  <r>
    <x v="176"/>
    <s v="Breweries"/>
    <x v="176"/>
    <x v="176"/>
  </r>
  <r>
    <x v="177"/>
    <s v="Wineries "/>
    <x v="177"/>
    <x v="177"/>
  </r>
  <r>
    <x v="178"/>
    <s v="Distilleries "/>
    <x v="178"/>
    <x v="178"/>
  </r>
  <r>
    <x v="179"/>
    <s v="Tobacco Manufacturing "/>
    <x v="179"/>
    <x v="179"/>
  </r>
  <r>
    <x v="180"/>
    <s v="Fiber, Yarn, and Thread Mills "/>
    <x v="180"/>
    <x v="180"/>
  </r>
  <r>
    <x v="181"/>
    <s v="Broadwoven Fabric Mills"/>
    <x v="181"/>
    <x v="181"/>
  </r>
  <r>
    <x v="182"/>
    <s v="Narrow Fabric Mills and Schiffli Machine Embroidery"/>
    <x v="182"/>
    <x v="182"/>
  </r>
  <r>
    <x v="183"/>
    <s v="Nonwoven Fabric Mills"/>
    <x v="183"/>
    <x v="183"/>
  </r>
  <r>
    <x v="184"/>
    <s v="Knit Fabric Mills"/>
    <x v="184"/>
    <x v="184"/>
  </r>
  <r>
    <x v="185"/>
    <s v="Textile and Fabric Finishing Mills "/>
    <x v="185"/>
    <x v="185"/>
  </r>
  <r>
    <x v="186"/>
    <s v="Fabric Coating Mills"/>
    <x v="186"/>
    <x v="186"/>
  </r>
  <r>
    <x v="187"/>
    <s v="Carpet and Rug Mills"/>
    <x v="187"/>
    <x v="187"/>
  </r>
  <r>
    <x v="188"/>
    <s v="Curtain and Linen Mills"/>
    <x v="188"/>
    <x v="188"/>
  </r>
  <r>
    <x v="189"/>
    <s v="Textile Bag and Canvas Mills "/>
    <x v="189"/>
    <x v="189"/>
  </r>
  <r>
    <x v="190"/>
    <s v="Rope, Cordage, Twine, Tire Cord, and Tire Fabric Mills "/>
    <x v="190"/>
    <x v="190"/>
  </r>
  <r>
    <x v="191"/>
    <s v="All Other Miscellaneous Textile Product Mills "/>
    <x v="191"/>
    <x v="191"/>
  </r>
  <r>
    <x v="192"/>
    <s v="Apparel Knitting Mills"/>
    <x v="192"/>
    <x v="192"/>
  </r>
  <r>
    <x v="193"/>
    <s v="Cut and Sew Apparel Contractors "/>
    <x v="193"/>
    <x v="193"/>
  </r>
  <r>
    <x v="194"/>
    <s v="Cut and Sew Apparel Manufacturing (except Contractors) "/>
    <x v="194"/>
    <x v="194"/>
  </r>
  <r>
    <x v="195"/>
    <s v="Apparel Accessories and Other Apparel Manufacturing "/>
    <x v="195"/>
    <x v="195"/>
  </r>
  <r>
    <x v="196"/>
    <s v="Leather and Hide Tanning and Finishing"/>
    <x v="196"/>
    <x v="196"/>
  </r>
  <r>
    <x v="197"/>
    <s v="Footwear Manufacturing "/>
    <x v="197"/>
    <x v="197"/>
  </r>
  <r>
    <x v="198"/>
    <s v="Other Leather and Allied Product Manufacturing "/>
    <x v="198"/>
    <x v="198"/>
  </r>
  <r>
    <x v="199"/>
    <s v="Sawmills "/>
    <x v="199"/>
    <x v="199"/>
  </r>
  <r>
    <x v="200"/>
    <s v="Wood Preservation "/>
    <x v="200"/>
    <x v="200"/>
  </r>
  <r>
    <x v="201"/>
    <s v="Hardwood Veneer and Plywood Manufacturing "/>
    <x v="201"/>
    <x v="201"/>
  </r>
  <r>
    <x v="202"/>
    <s v="Softwood Veneer and Plywood Manufacturing "/>
    <x v="202"/>
    <x v="202"/>
  </r>
  <r>
    <x v="203"/>
    <s v="Engineered Wood Member Manufacturing "/>
    <x v="203"/>
    <x v="203"/>
  </r>
  <r>
    <x v="204"/>
    <s v="Reconstituted Wood Product Manufacturing "/>
    <x v="204"/>
    <x v="204"/>
  </r>
  <r>
    <x v="205"/>
    <s v="Wood Window and Door Manufacturing "/>
    <x v="205"/>
    <x v="205"/>
  </r>
  <r>
    <x v="206"/>
    <s v="Cut Stock, Resawing Lumber, and Planing "/>
    <x v="206"/>
    <x v="206"/>
  </r>
  <r>
    <x v="207"/>
    <s v="Other Millwork (including Flooring) "/>
    <x v="207"/>
    <x v="207"/>
  </r>
  <r>
    <x v="208"/>
    <s v="Wood Container and Pallet Manufacturing"/>
    <x v="208"/>
    <x v="208"/>
  </r>
  <r>
    <x v="209"/>
    <s v="Manufactured Home (Mobile Home) Manufacturing "/>
    <x v="209"/>
    <x v="209"/>
  </r>
  <r>
    <x v="210"/>
    <s v="Prefabricated Wood Building Manufacturing "/>
    <x v="210"/>
    <x v="210"/>
  </r>
  <r>
    <x v="211"/>
    <s v="All Other Miscellaneous Wood Product Manufacturing "/>
    <x v="211"/>
    <x v="211"/>
  </r>
  <r>
    <x v="212"/>
    <s v="Pulp Mills "/>
    <x v="212"/>
    <x v="212"/>
  </r>
  <r>
    <x v="213"/>
    <s v="Paper Mills "/>
    <x v="213"/>
    <x v="213"/>
  </r>
  <r>
    <x v="214"/>
    <s v="Paperboard Mills "/>
    <x v="214"/>
    <x v="214"/>
  </r>
  <r>
    <x v="215"/>
    <s v="Corrugated and Solid Fiber Box Manufacturing "/>
    <x v="215"/>
    <x v="215"/>
  </r>
  <r>
    <x v="216"/>
    <s v="Folding Paperboard Box Manufacturing "/>
    <x v="216"/>
    <x v="216"/>
  </r>
  <r>
    <x v="217"/>
    <s v="Other Paperboard Container Manufacturing "/>
    <x v="217"/>
    <x v="217"/>
  </r>
  <r>
    <x v="218"/>
    <s v="Paper Bag and Coated and Treated Paper Manufacturing"/>
    <x v="218"/>
    <x v="218"/>
  </r>
  <r>
    <x v="219"/>
    <s v="Stationery Product Manufacturing"/>
    <x v="219"/>
    <x v="219"/>
  </r>
  <r>
    <x v="220"/>
    <s v="Sanitary Paper Product Manufacturing "/>
    <x v="220"/>
    <x v="220"/>
  </r>
  <r>
    <x v="221"/>
    <s v="All Other Converted Paper Product Manufacturing "/>
    <x v="221"/>
    <x v="221"/>
  </r>
  <r>
    <x v="222"/>
    <s v="Commercial Printing (except Screen and Books) "/>
    <x v="222"/>
    <x v="222"/>
  </r>
  <r>
    <x v="223"/>
    <s v="Commercial Screen Printing "/>
    <x v="223"/>
    <x v="223"/>
  </r>
  <r>
    <x v="224"/>
    <s v="Books Printing "/>
    <x v="224"/>
    <x v="224"/>
  </r>
  <r>
    <x v="225"/>
    <s v="Support Activities for Printing"/>
    <x v="225"/>
    <x v="225"/>
  </r>
  <r>
    <x v="226"/>
    <s v="Petroleum Refineries"/>
    <x v="226"/>
    <x v="226"/>
  </r>
  <r>
    <x v="227"/>
    <s v="Asphalt Paving Mixture and Block Manufacturing "/>
    <x v="227"/>
    <x v="227"/>
  </r>
  <r>
    <x v="228"/>
    <s v="Asphalt Shingle and Coating Materials Manufacturing "/>
    <x v="228"/>
    <x v="228"/>
  </r>
  <r>
    <x v="229"/>
    <s v="Petroleum Lubricating Oil and Grease Manufacturing "/>
    <x v="229"/>
    <x v="229"/>
  </r>
  <r>
    <x v="230"/>
    <s v="All Other Petroleum and Coal Products Manufacturing "/>
    <x v="230"/>
    <x v="230"/>
  </r>
  <r>
    <x v="231"/>
    <s v="Petrochemical Manufacturing"/>
    <x v="231"/>
    <x v="231"/>
  </r>
  <r>
    <x v="232"/>
    <s v="Industrial Gas Manufacturing"/>
    <x v="232"/>
    <x v="232"/>
  </r>
  <r>
    <x v="233"/>
    <s v="Synthetic Dye and Pigment Manufacturing"/>
    <x v="233"/>
    <x v="233"/>
  </r>
  <r>
    <x v="234"/>
    <s v="Other Basic Inorganic Chemical Manufacturing "/>
    <x v="234"/>
    <x v="234"/>
  </r>
  <r>
    <x v="235"/>
    <s v="Ethyl Alcohol Manufacturing "/>
    <x v="235"/>
    <x v="235"/>
  </r>
  <r>
    <x v="236"/>
    <s v="Cyclic Crude, Intermediate, and Gum and Wood Chemical Manufacturing "/>
    <x v="236"/>
    <x v="236"/>
  </r>
  <r>
    <x v="237"/>
    <s v="All Other Basic Organic Chemical Manufacturing "/>
    <x v="237"/>
    <x v="237"/>
  </r>
  <r>
    <x v="238"/>
    <s v="Plastics Material and Resin Manufacturing "/>
    <x v="238"/>
    <x v="238"/>
  </r>
  <r>
    <x v="239"/>
    <s v="Synthetic Rubber Manufacturing "/>
    <x v="239"/>
    <x v="239"/>
  </r>
  <r>
    <x v="240"/>
    <s v="Artificial and Synthetic Fibers and Filaments Manufacturing"/>
    <x v="240"/>
    <x v="240"/>
  </r>
  <r>
    <x v="241"/>
    <s v="Nitrogenous Fertilizer Manufacturing "/>
    <x v="241"/>
    <x v="241"/>
  </r>
  <r>
    <x v="242"/>
    <s v="Phosphatic Fertilizer Manufacturing "/>
    <x v="242"/>
    <x v="242"/>
  </r>
  <r>
    <x v="243"/>
    <s v="Fertilizer (Mixing Only) Manufacturing "/>
    <x v="243"/>
    <x v="243"/>
  </r>
  <r>
    <x v="244"/>
    <s v="Compost Manufacturing"/>
    <x v="244"/>
    <x v="244"/>
  </r>
  <r>
    <x v="245"/>
    <s v="Pesticide and Other Agricultural Chemical Manufacturing"/>
    <x v="245"/>
    <x v="245"/>
  </r>
  <r>
    <x v="246"/>
    <s v="Medicinal and Botanical Manufacturing "/>
    <x v="246"/>
    <x v="246"/>
  </r>
  <r>
    <x v="247"/>
    <s v="Pharmaceutical Preparation Manufacturing "/>
    <x v="247"/>
    <x v="247"/>
  </r>
  <r>
    <x v="248"/>
    <s v="In-Vitro Diagnostic Substance Manufacturing "/>
    <x v="248"/>
    <x v="248"/>
  </r>
  <r>
    <x v="249"/>
    <s v="Biological Product (except Diagnostic) Manufacturing "/>
    <x v="249"/>
    <x v="249"/>
  </r>
  <r>
    <x v="250"/>
    <s v="Paint and Coating Manufacturing"/>
    <x v="250"/>
    <x v="250"/>
  </r>
  <r>
    <x v="251"/>
    <s v="Adhesive Manufacturing"/>
    <x v="251"/>
    <x v="251"/>
  </r>
  <r>
    <x v="252"/>
    <s v="Soap and Other Detergent Manufacturing "/>
    <x v="252"/>
    <x v="252"/>
  </r>
  <r>
    <x v="253"/>
    <s v="Polish and Other Sanitation Good Manufacturing "/>
    <x v="253"/>
    <x v="253"/>
  </r>
  <r>
    <x v="254"/>
    <s v="Surface Active Agent Manufacturing "/>
    <x v="254"/>
    <x v="254"/>
  </r>
  <r>
    <x v="255"/>
    <s v="Toilet Preparation Manufacturing"/>
    <x v="255"/>
    <x v="255"/>
  </r>
  <r>
    <x v="256"/>
    <s v="Printing Ink Manufacturing"/>
    <x v="256"/>
    <x v="256"/>
  </r>
  <r>
    <x v="257"/>
    <s v="Explosives Manufacturing"/>
    <x v="257"/>
    <x v="257"/>
  </r>
  <r>
    <x v="258"/>
    <s v="Custom Compounding of Purchased Resins "/>
    <x v="258"/>
    <x v="258"/>
  </r>
  <r>
    <x v="259"/>
    <s v="Photographic Film, Paper, Plate, Chemical, and Copy Toner Manufacturing "/>
    <x v="259"/>
    <x v="259"/>
  </r>
  <r>
    <x v="260"/>
    <s v="All Other Miscellaneous Chemical Product and Preparation Manufacturing "/>
    <x v="260"/>
    <x v="260"/>
  </r>
  <r>
    <x v="261"/>
    <s v="Plastics Bag and Pouch Manufacturing "/>
    <x v="261"/>
    <x v="261"/>
  </r>
  <r>
    <x v="262"/>
    <s v="Plastics Packaging Film and Sheet (including Laminated) Manufacturing "/>
    <x v="262"/>
    <x v="262"/>
  </r>
  <r>
    <x v="263"/>
    <s v="Unlaminated Plastics Film and Sheet (except Packaging) Manufacturing "/>
    <x v="263"/>
    <x v="263"/>
  </r>
  <r>
    <x v="264"/>
    <s v="Unlaminated Plastics Profile Shape Manufacturing "/>
    <x v="264"/>
    <x v="264"/>
  </r>
  <r>
    <x v="265"/>
    <s v="Plastics Pipe and Pipe Fitting Manufacturing "/>
    <x v="265"/>
    <x v="265"/>
  </r>
  <r>
    <x v="266"/>
    <s v="Laminated Plastics Plate, Sheet (except Packaging), and Shape Manufacturing"/>
    <x v="266"/>
    <x v="266"/>
  </r>
  <r>
    <x v="267"/>
    <s v="Polystyrene Foam Product Manufacturing"/>
    <x v="267"/>
    <x v="267"/>
  </r>
  <r>
    <x v="268"/>
    <s v="Urethane and Other Foam Product (except Polystyrene) Manufacturing"/>
    <x v="268"/>
    <x v="268"/>
  </r>
  <r>
    <x v="269"/>
    <s v="Plastics Bottle Manufacturing"/>
    <x v="269"/>
    <x v="269"/>
  </r>
  <r>
    <x v="270"/>
    <s v="Plastics Plumbing Fixture Manufacturing "/>
    <x v="270"/>
    <x v="270"/>
  </r>
  <r>
    <x v="271"/>
    <s v="All Other Plastics Product Manufacturing "/>
    <x v="271"/>
    <x v="271"/>
  </r>
  <r>
    <x v="272"/>
    <s v="Tire Manufacturing (except Retreading) "/>
    <x v="272"/>
    <x v="272"/>
  </r>
  <r>
    <x v="273"/>
    <s v="Tire Retreading "/>
    <x v="273"/>
    <x v="273"/>
  </r>
  <r>
    <x v="274"/>
    <s v="Rubber and Plastics Hoses and Belting Manufacturing"/>
    <x v="274"/>
    <x v="274"/>
  </r>
  <r>
    <x v="275"/>
    <s v="Rubber Product Manufacturing for Mechanical Use "/>
    <x v="275"/>
    <x v="275"/>
  </r>
  <r>
    <x v="276"/>
    <s v="All Other Rubber Product Manufacturing "/>
    <x v="276"/>
    <x v="276"/>
  </r>
  <r>
    <x v="277"/>
    <s v="Pottery, Ceramics, and Plumbing Fixture Manufacturing "/>
    <x v="277"/>
    <x v="277"/>
  </r>
  <r>
    <x v="278"/>
    <s v="Clay Building Material and Refractories Manufacturing "/>
    <x v="278"/>
    <x v="278"/>
  </r>
  <r>
    <x v="279"/>
    <s v="Flat Glass Manufacturing "/>
    <x v="279"/>
    <x v="279"/>
  </r>
  <r>
    <x v="280"/>
    <s v="Other Pressed and Blown Glass and Glassware Manufacturing "/>
    <x v="280"/>
    <x v="280"/>
  </r>
  <r>
    <x v="281"/>
    <s v="Glass Container Manufacturing "/>
    <x v="281"/>
    <x v="281"/>
  </r>
  <r>
    <x v="282"/>
    <s v="Glass Product Manufacturing Made of Purchased Glass "/>
    <x v="282"/>
    <x v="282"/>
  </r>
  <r>
    <x v="283"/>
    <s v="Cement Manufacturing"/>
    <x v="283"/>
    <x v="283"/>
  </r>
  <r>
    <x v="284"/>
    <s v="Ready-Mix Concrete Manufacturing"/>
    <x v="284"/>
    <x v="284"/>
  </r>
  <r>
    <x v="285"/>
    <s v="Concrete Block and Brick Manufacturing "/>
    <x v="285"/>
    <x v="285"/>
  </r>
  <r>
    <x v="286"/>
    <s v="Concrete Pipe Manufacturing "/>
    <x v="286"/>
    <x v="286"/>
  </r>
  <r>
    <x v="287"/>
    <s v="Other Concrete Product Manufacturing "/>
    <x v="287"/>
    <x v="287"/>
  </r>
  <r>
    <x v="288"/>
    <s v="Lime Manufacturing"/>
    <x v="288"/>
    <x v="288"/>
  </r>
  <r>
    <x v="289"/>
    <s v="Gypsum Product Manufacturing"/>
    <x v="289"/>
    <x v="289"/>
  </r>
  <r>
    <x v="290"/>
    <s v="Abrasive Product Manufacturing"/>
    <x v="290"/>
    <x v="290"/>
  </r>
  <r>
    <x v="291"/>
    <s v="Cut Stone and Stone Product Manufacturing "/>
    <x v="291"/>
    <x v="291"/>
  </r>
  <r>
    <x v="292"/>
    <s v="Ground or Treated Mineral and Earth Manufacturing "/>
    <x v="292"/>
    <x v="292"/>
  </r>
  <r>
    <x v="293"/>
    <s v="Mineral Wool Manufacturing "/>
    <x v="293"/>
    <x v="293"/>
  </r>
  <r>
    <x v="294"/>
    <s v="All Other Miscellaneous Nonmetallic Mineral Product Manufacturing "/>
    <x v="294"/>
    <x v="294"/>
  </r>
  <r>
    <x v="295"/>
    <s v="Iron and Steel Mills and Ferroalloy Manufacturing "/>
    <x v="295"/>
    <x v="295"/>
  </r>
  <r>
    <x v="296"/>
    <s v="Iron and Steel Pipe and Tube Manufacturing from Purchased Steel"/>
    <x v="296"/>
    <x v="296"/>
  </r>
  <r>
    <x v="297"/>
    <s v="Rolled Steel Shape Manufacturing "/>
    <x v="297"/>
    <x v="297"/>
  </r>
  <r>
    <x v="298"/>
    <s v="Steel Wire Drawing "/>
    <x v="298"/>
    <x v="298"/>
  </r>
  <r>
    <x v="299"/>
    <s v="Alumina Refining and Primary Aluminum Production "/>
    <x v="299"/>
    <x v="299"/>
  </r>
  <r>
    <x v="300"/>
    <s v="Secondary Smelting and Alloying of Aluminum "/>
    <x v="300"/>
    <x v="300"/>
  </r>
  <r>
    <x v="301"/>
    <s v="Aluminum Sheet, Plate, and Foil Manufacturing "/>
    <x v="301"/>
    <x v="301"/>
  </r>
  <r>
    <x v="302"/>
    <s v="Other Aluminum Rolling, Drawing, and Extruding "/>
    <x v="302"/>
    <x v="302"/>
  </r>
  <r>
    <x v="303"/>
    <s v="Nonferrous Metal (except Aluminum) Smelting and Refining "/>
    <x v="303"/>
    <x v="303"/>
  </r>
  <r>
    <x v="304"/>
    <s v="Copper Rolling, Drawing, Extruding, and Alloying"/>
    <x v="304"/>
    <x v="304"/>
  </r>
  <r>
    <x v="305"/>
    <s v="Nonferrous Metal (except Copper and Aluminum) Rolling, Drawing, and Extruding "/>
    <x v="305"/>
    <x v="305"/>
  </r>
  <r>
    <x v="306"/>
    <s v="Secondary Smelting, Refining, and Alloying of Nonferrous Metal (except Copper and Aluminum) "/>
    <x v="306"/>
    <x v="306"/>
  </r>
  <r>
    <x v="307"/>
    <s v="Iron Foundries "/>
    <x v="307"/>
    <x v="307"/>
  </r>
  <r>
    <x v="308"/>
    <s v="Steel Investment Foundries "/>
    <x v="308"/>
    <x v="308"/>
  </r>
  <r>
    <x v="309"/>
    <s v="Steel Foundries (except Investment) "/>
    <x v="309"/>
    <x v="309"/>
  </r>
  <r>
    <x v="310"/>
    <s v="Nonferrous Metal Die-Casting Foundries "/>
    <x v="310"/>
    <x v="310"/>
  </r>
  <r>
    <x v="311"/>
    <s v="Aluminum Foundries (except Die-Casting) "/>
    <x v="311"/>
    <x v="311"/>
  </r>
  <r>
    <x v="312"/>
    <s v="Other Nonferrous Metal Foundries (except Die-Casting) "/>
    <x v="312"/>
    <x v="312"/>
  </r>
  <r>
    <x v="313"/>
    <s v="Iron and Steel Forging "/>
    <x v="313"/>
    <x v="313"/>
  </r>
  <r>
    <x v="314"/>
    <s v="Nonferrous Forging "/>
    <x v="314"/>
    <x v="314"/>
  </r>
  <r>
    <x v="315"/>
    <s v="Custom Roll Forming "/>
    <x v="315"/>
    <x v="315"/>
  </r>
  <r>
    <x v="316"/>
    <s v="Powder Metallurgy Part Manufacturing "/>
    <x v="316"/>
    <x v="316"/>
  </r>
  <r>
    <x v="317"/>
    <s v="Metal Crown, Closure, and Other Metal Stamping (except Automotive) "/>
    <x v="317"/>
    <x v="317"/>
  </r>
  <r>
    <x v="318"/>
    <s v="Metal Kitchen Cookware, Utensil, Cutlery, and Flatware (except Precious) Manufacturing "/>
    <x v="318"/>
    <x v="318"/>
  </r>
  <r>
    <x v="319"/>
    <s v="Saw Blade and Handtool Manufacturing "/>
    <x v="319"/>
    <x v="319"/>
  </r>
  <r>
    <x v="320"/>
    <s v="Prefabricated Metal Building and Component Manufacturing "/>
    <x v="320"/>
    <x v="320"/>
  </r>
  <r>
    <x v="321"/>
    <s v="Fabricated Structural Metal Manufacturing "/>
    <x v="321"/>
    <x v="321"/>
  </r>
  <r>
    <x v="322"/>
    <s v="Plate Work Manufacturing "/>
    <x v="322"/>
    <x v="322"/>
  </r>
  <r>
    <x v="323"/>
    <s v="Metal Window and Door Manufacturing "/>
    <x v="323"/>
    <x v="323"/>
  </r>
  <r>
    <x v="324"/>
    <s v="Sheet Metal Work Manufacturing "/>
    <x v="324"/>
    <x v="324"/>
  </r>
  <r>
    <x v="325"/>
    <s v="Ornamental and Architectural Metal Work Manufacturing "/>
    <x v="325"/>
    <x v="325"/>
  </r>
  <r>
    <x v="326"/>
    <s v="Power Boiler and Heat Exchanger Manufacturing"/>
    <x v="326"/>
    <x v="326"/>
  </r>
  <r>
    <x v="327"/>
    <s v="Metal Tank (Heavy Gauge) Manufacturing"/>
    <x v="327"/>
    <x v="327"/>
  </r>
  <r>
    <x v="328"/>
    <s v="Metal Can Manufacturing "/>
    <x v="328"/>
    <x v="328"/>
  </r>
  <r>
    <x v="329"/>
    <s v="Other Metal Container Manufacturing "/>
    <x v="329"/>
    <x v="329"/>
  </r>
  <r>
    <x v="330"/>
    <s v="Hardware Manufacturing"/>
    <x v="330"/>
    <x v="330"/>
  </r>
  <r>
    <x v="331"/>
    <s v="Spring Manufacturing "/>
    <x v="331"/>
    <x v="331"/>
  </r>
  <r>
    <x v="332"/>
    <s v="Other Fabricated Wire Product Manufacturing "/>
    <x v="332"/>
    <x v="332"/>
  </r>
  <r>
    <x v="333"/>
    <s v="Machine Shops"/>
    <x v="333"/>
    <x v="333"/>
  </r>
  <r>
    <x v="334"/>
    <s v="Precision Turned Product Manufacturing "/>
    <x v="334"/>
    <x v="334"/>
  </r>
  <r>
    <x v="335"/>
    <s v="Bolt, Nut, Screw, Rivet, and Washer Manufacturing "/>
    <x v="335"/>
    <x v="335"/>
  </r>
  <r>
    <x v="336"/>
    <s v="Metal Heat Treating "/>
    <x v="336"/>
    <x v="336"/>
  </r>
  <r>
    <x v="337"/>
    <s v="Metal Coating, Engraving (except Jewelry and Silverware), and Allied Services to Manufacturers "/>
    <x v="337"/>
    <x v="337"/>
  </r>
  <r>
    <x v="338"/>
    <s v="Electroplating, Plating, Polishing, Anodizing, and Coloring "/>
    <x v="338"/>
    <x v="338"/>
  </r>
  <r>
    <x v="339"/>
    <s v="Industrial Valve Manufacturing "/>
    <x v="339"/>
    <x v="339"/>
  </r>
  <r>
    <x v="340"/>
    <s v="Fluid Power Valve and Hose Fitting Manufacturing "/>
    <x v="340"/>
    <x v="340"/>
  </r>
  <r>
    <x v="341"/>
    <s v="Plumbing Fixture Fitting and Trim Manufacturing "/>
    <x v="341"/>
    <x v="341"/>
  </r>
  <r>
    <x v="342"/>
    <s v="Other Metal Valve and Pipe Fitting Manufacturing "/>
    <x v="342"/>
    <x v="342"/>
  </r>
  <r>
    <x v="343"/>
    <s v="Ball and Roller Bearing Manufacturing"/>
    <x v="343"/>
    <x v="343"/>
  </r>
  <r>
    <x v="344"/>
    <s v="Small Arms Ammunition Manufacturing "/>
    <x v="344"/>
    <x v="344"/>
  </r>
  <r>
    <x v="345"/>
    <s v="Ammunition (except Small Arms) Manufacturing "/>
    <x v="345"/>
    <x v="345"/>
  </r>
  <r>
    <x v="346"/>
    <s v="Small Arms, Ordnance, and Ordnance Accessories Manufacturing "/>
    <x v="346"/>
    <x v="346"/>
  </r>
  <r>
    <x v="347"/>
    <s v="Fabricated Pipe and Pipe Fitting Manufacturing "/>
    <x v="347"/>
    <x v="347"/>
  </r>
  <r>
    <x v="348"/>
    <s v="All Other Miscellaneous Fabricated Metal Product Manufacturing "/>
    <x v="348"/>
    <x v="348"/>
  </r>
  <r>
    <x v="349"/>
    <s v="Farm Machinery and Equipment Manufacturing "/>
    <x v="349"/>
    <x v="349"/>
  </r>
  <r>
    <x v="350"/>
    <s v="Lawn and Garden Tractor and Home Lawn and Garden Equipment Manufacturing "/>
    <x v="350"/>
    <x v="350"/>
  </r>
  <r>
    <x v="351"/>
    <s v="Construction Machinery Manufacturing"/>
    <x v="351"/>
    <x v="351"/>
  </r>
  <r>
    <x v="352"/>
    <s v="Mining Machinery and Equipment Manufacturing "/>
    <x v="352"/>
    <x v="352"/>
  </r>
  <r>
    <x v="353"/>
    <s v="Oil and Gas Field Machinery and Equipment Manufacturing "/>
    <x v="353"/>
    <x v="353"/>
  </r>
  <r>
    <x v="354"/>
    <s v="Food Product Machinery Manufacturing "/>
    <x v="354"/>
    <x v="354"/>
  </r>
  <r>
    <x v="355"/>
    <s v="Semiconductor Machinery Manufacturing "/>
    <x v="355"/>
    <x v="355"/>
  </r>
  <r>
    <x v="356"/>
    <s v="Sawmill, Woodworking, and Paper Machinery Manufacturing "/>
    <x v="356"/>
    <x v="356"/>
  </r>
  <r>
    <x v="357"/>
    <s v="All Other Industrial Machinery Manufacturing "/>
    <x v="357"/>
    <x v="357"/>
  </r>
  <r>
    <x v="358"/>
    <s v="Commercial and Service Industry Machinery Manufacturing "/>
    <x v="358"/>
    <x v="358"/>
  </r>
  <r>
    <x v="359"/>
    <s v="Industrial and Commercial Fan and Blower and Air Purification Equipment Manufacturing "/>
    <x v="359"/>
    <x v="359"/>
  </r>
  <r>
    <x v="360"/>
    <s v="Heating Equipment (except Warm Air Furnaces) Manufacturing "/>
    <x v="360"/>
    <x v="360"/>
  </r>
  <r>
    <x v="361"/>
    <s v="Air-Conditioning and Warm Air Heating Equipment and Commercial and Industrial Refrigeration Equipment Manufacturing "/>
    <x v="361"/>
    <x v="361"/>
  </r>
  <r>
    <x v="362"/>
    <s v="Industrial Mold Manufacturing "/>
    <x v="362"/>
    <x v="362"/>
  </r>
  <r>
    <x v="363"/>
    <s v="Special Die and Tool, Die Set, Jig, and Fixture Manufacturing "/>
    <x v="363"/>
    <x v="363"/>
  </r>
  <r>
    <x v="364"/>
    <s v="Cutting Tool and Machine Tool Accessory Manufacturing "/>
    <x v="364"/>
    <x v="364"/>
  </r>
  <r>
    <x v="365"/>
    <s v="Machine Tool Manufacturing "/>
    <x v="365"/>
    <x v="365"/>
  </r>
  <r>
    <x v="366"/>
    <s v="Rolling Mill and Other Metalworking Machinery Manufacturing "/>
    <x v="366"/>
    <x v="366"/>
  </r>
  <r>
    <x v="367"/>
    <s v="Turbine and Turbine Generator Set Units Manufacturing "/>
    <x v="367"/>
    <x v="367"/>
  </r>
  <r>
    <x v="368"/>
    <s v="Speed Changer, Industrial High-Speed Drive, and Gear Manufacturing "/>
    <x v="368"/>
    <x v="368"/>
  </r>
  <r>
    <x v="369"/>
    <s v="Mechanical Power Transmission Equipment Manufacturing "/>
    <x v="369"/>
    <x v="369"/>
  </r>
  <r>
    <x v="370"/>
    <s v="Other Engine Equipment Manufacturing "/>
    <x v="370"/>
    <x v="370"/>
  </r>
  <r>
    <x v="371"/>
    <s v="Air and Gas Compressor Manufacturing "/>
    <x v="371"/>
    <x v="371"/>
  </r>
  <r>
    <x v="372"/>
    <s v="Measuring, Dispensing, and Other Pumping Equipment Manufacturing "/>
    <x v="372"/>
    <x v="372"/>
  </r>
  <r>
    <x v="373"/>
    <s v="Elevator and Moving Stairway Manufacturing "/>
    <x v="373"/>
    <x v="373"/>
  </r>
  <r>
    <x v="374"/>
    <s v="Conveyor and Conveying Equipment Manufacturing "/>
    <x v="374"/>
    <x v="374"/>
  </r>
  <r>
    <x v="375"/>
    <s v="Overhead Traveling Crane, Hoist, and Monorail System Manufacturing "/>
    <x v="375"/>
    <x v="375"/>
  </r>
  <r>
    <x v="376"/>
    <s v="Industrial Truck, Tractor, Trailer, and Stacker Machinery Manufacturing "/>
    <x v="376"/>
    <x v="376"/>
  </r>
  <r>
    <x v="377"/>
    <s v="Power-Driven Handtool Manufacturing "/>
    <x v="377"/>
    <x v="377"/>
  </r>
  <r>
    <x v="378"/>
    <s v="Welding and Soldering Equipment Manufacturing "/>
    <x v="378"/>
    <x v="378"/>
  </r>
  <r>
    <x v="379"/>
    <s v="Packaging Machinery Manufacturing "/>
    <x v="379"/>
    <x v="379"/>
  </r>
  <r>
    <x v="380"/>
    <s v="Industrial Process Furnace and Oven Manufacturing "/>
    <x v="380"/>
    <x v="380"/>
  </r>
  <r>
    <x v="381"/>
    <s v="Fluid Power Cylinder and Actuator Manufacturing "/>
    <x v="381"/>
    <x v="381"/>
  </r>
  <r>
    <x v="382"/>
    <s v="Fluid Power Pump and Motor Manufacturing "/>
    <x v="382"/>
    <x v="382"/>
  </r>
  <r>
    <x v="383"/>
    <s v="All Other Miscellaneous General Purpose Machinery Manufacturing "/>
    <x v="383"/>
    <x v="383"/>
  </r>
  <r>
    <x v="384"/>
    <s v="Electronic Computer Manufacturing "/>
    <x v="384"/>
    <x v="384"/>
  </r>
  <r>
    <x v="385"/>
    <s v="Computer Storage Device Manufacturing "/>
    <x v="385"/>
    <x v="385"/>
  </r>
  <r>
    <x v="386"/>
    <s v="Computer Terminal and Other Computer Peripheral Equipment Manufacturing "/>
    <x v="386"/>
    <x v="386"/>
  </r>
  <r>
    <x v="387"/>
    <s v="Telephone Apparatus Manufacturing"/>
    <x v="387"/>
    <x v="387"/>
  </r>
  <r>
    <x v="388"/>
    <s v="Radio and Television Broadcasting and Wireless Communications Equipment Manufacturing"/>
    <x v="388"/>
    <x v="388"/>
  </r>
  <r>
    <x v="389"/>
    <s v="Other Communications Equipment Manufacturing"/>
    <x v="389"/>
    <x v="389"/>
  </r>
  <r>
    <x v="390"/>
    <s v="Audio and Video Equipment Manufacturing"/>
    <x v="390"/>
    <x v="390"/>
  </r>
  <r>
    <x v="391"/>
    <s v="Bare Printed Circuit Board Manufacturing  "/>
    <x v="391"/>
    <x v="391"/>
  </r>
  <r>
    <x v="392"/>
    <s v="Semiconductor and Related Device Manufacturing "/>
    <x v="392"/>
    <x v="392"/>
  </r>
  <r>
    <x v="393"/>
    <s v="Capacitor, Resistor, Coil, Transformer, and Other Inductor Manufacturing "/>
    <x v="393"/>
    <x v="393"/>
  </r>
  <r>
    <x v="394"/>
    <s v="Electronic Connector Manufacturing "/>
    <x v="394"/>
    <x v="394"/>
  </r>
  <r>
    <x v="395"/>
    <s v="Printed Circuit Assembly (Electronic Assembly) Manufacturing "/>
    <x v="395"/>
    <x v="395"/>
  </r>
  <r>
    <x v="396"/>
    <s v="Other Electronic Component Manufacturing "/>
    <x v="396"/>
    <x v="396"/>
  </r>
  <r>
    <x v="397"/>
    <s v="Electromedical and Electrotherapeutic Apparatus Manufacturing "/>
    <x v="397"/>
    <x v="397"/>
  </r>
  <r>
    <x v="398"/>
    <s v="Search, Detection, Navigation, Guidance, Aeronautical, and Nautical System and Instrument Manufacturing "/>
    <x v="398"/>
    <x v="398"/>
  </r>
  <r>
    <x v="399"/>
    <s v="Automatic Environmental Control Manufacturing for Residential, Commercial, and Appliance Use "/>
    <x v="399"/>
    <x v="399"/>
  </r>
  <r>
    <x v="400"/>
    <s v="Instruments and Related Products Manufacturing for Measuring, Displaying, and Controlling Industrial Process Variables "/>
    <x v="400"/>
    <x v="400"/>
  </r>
  <r>
    <x v="401"/>
    <s v="Totalizing Fluid Meter and Counting Device Manufacturing "/>
    <x v="401"/>
    <x v="401"/>
  </r>
  <r>
    <x v="402"/>
    <s v="Instrument Manufacturing for Measuring and Testing Electricity and Electrical Signals "/>
    <x v="402"/>
    <x v="402"/>
  </r>
  <r>
    <x v="403"/>
    <s v="Analytical Laboratory Instrument Manufacturing "/>
    <x v="403"/>
    <x v="403"/>
  </r>
  <r>
    <x v="404"/>
    <s v="Irradiation Apparatus Manufacturing "/>
    <x v="404"/>
    <x v="404"/>
  </r>
  <r>
    <x v="405"/>
    <s v="Other Measuring and Controlling Device Manufacturing "/>
    <x v="405"/>
    <x v="405"/>
  </r>
  <r>
    <x v="406"/>
    <s v="Manufacturing and Reproducing Magnetic and Optical Media "/>
    <x v="406"/>
    <x v="406"/>
  </r>
  <r>
    <x v="407"/>
    <s v="Residential Electric Lighting Fixture Manufacturing "/>
    <x v="407"/>
    <x v="407"/>
  </r>
  <r>
    <x v="408"/>
    <s v="Commercial, Industrial, and Institutional Electric Lighting Fixture Manufacturing "/>
    <x v="408"/>
    <x v="408"/>
  </r>
  <r>
    <x v="409"/>
    <s v="Electric Lamp Bulb and Other Lighting Equipment Manufacturing "/>
    <x v="409"/>
    <x v="409"/>
  </r>
  <r>
    <x v="410"/>
    <s v="Small Electrical Appliance Manufacturing"/>
    <x v="410"/>
    <x v="410"/>
  </r>
  <r>
    <x v="411"/>
    <s v="Major Household Appliance Manufacturing "/>
    <x v="411"/>
    <x v="411"/>
  </r>
  <r>
    <x v="412"/>
    <s v="Power, Distribution, and Specialty Transformer Manufacturing "/>
    <x v="412"/>
    <x v="412"/>
  </r>
  <r>
    <x v="413"/>
    <s v="Motor and Generator Manufacturing "/>
    <x v="413"/>
    <x v="413"/>
  </r>
  <r>
    <x v="414"/>
    <s v="Switchgear and Switchboard Apparatus Manufacturing "/>
    <x v="414"/>
    <x v="414"/>
  </r>
  <r>
    <x v="415"/>
    <s v="Relay and Industrial Control Manufacturing "/>
    <x v="415"/>
    <x v="415"/>
  </r>
  <r>
    <x v="416"/>
    <s v="Battery Manufacturing "/>
    <x v="416"/>
    <x v="416"/>
  </r>
  <r>
    <x v="417"/>
    <s v="Fiber Optic Cable Manufacturing "/>
    <x v="417"/>
    <x v="417"/>
  </r>
  <r>
    <x v="418"/>
    <s v="Other Communication and Energy Wire Manufacturing "/>
    <x v="418"/>
    <x v="418"/>
  </r>
  <r>
    <x v="419"/>
    <s v="Current-Carrying Wiring Device Manufacturing "/>
    <x v="419"/>
    <x v="419"/>
  </r>
  <r>
    <x v="420"/>
    <s v="Noncurrent-Carrying Wiring Device Manufacturing "/>
    <x v="420"/>
    <x v="420"/>
  </r>
  <r>
    <x v="421"/>
    <s v="Carbon and Graphite Product Manufacturing "/>
    <x v="421"/>
    <x v="421"/>
  </r>
  <r>
    <x v="422"/>
    <s v="All Other Miscellaneous Electrical Equipment and Component Manufacturing "/>
    <x v="422"/>
    <x v="422"/>
  </r>
  <r>
    <x v="423"/>
    <s v="Automobile and Light Duty Motor Vehicle Manufacturing "/>
    <x v="423"/>
    <x v="423"/>
  </r>
  <r>
    <x v="424"/>
    <s v="Heavy Duty Truck Manufacturing"/>
    <x v="424"/>
    <x v="424"/>
  </r>
  <r>
    <x v="425"/>
    <s v="Motor Vehicle Body Manufacturing "/>
    <x v="425"/>
    <x v="425"/>
  </r>
  <r>
    <x v="426"/>
    <s v="Truck Trailer Manufacturing "/>
    <x v="426"/>
    <x v="426"/>
  </r>
  <r>
    <x v="427"/>
    <s v="Motor Home Manufacturing "/>
    <x v="427"/>
    <x v="427"/>
  </r>
  <r>
    <x v="428"/>
    <s v="Travel Trailer and Camper Manufacturing "/>
    <x v="428"/>
    <x v="428"/>
  </r>
  <r>
    <x v="429"/>
    <s v="Motor Vehicle Gasoline Engine and Engine Parts Manufacturing"/>
    <x v="429"/>
    <x v="429"/>
  </r>
  <r>
    <x v="430"/>
    <s v="Motor Vehicle Electrical and Electronic Equipment Manufacturing"/>
    <x v="430"/>
    <x v="430"/>
  </r>
  <r>
    <x v="431"/>
    <s v="Motor Vehicle Steering and Suspension Components (except Spring) Manufacturing"/>
    <x v="431"/>
    <x v="431"/>
  </r>
  <r>
    <x v="432"/>
    <s v="Motor Vehicle Brake System Manufacturing"/>
    <x v="432"/>
    <x v="432"/>
  </r>
  <r>
    <x v="433"/>
    <s v="Motor Vehicle Transmission and Power Train Parts Manufacturing"/>
    <x v="433"/>
    <x v="433"/>
  </r>
  <r>
    <x v="434"/>
    <s v="Motor Vehicle Seating and Interior Trim Manufacturing"/>
    <x v="434"/>
    <x v="434"/>
  </r>
  <r>
    <x v="435"/>
    <s v="Motor Vehicle Metal Stamping"/>
    <x v="435"/>
    <x v="435"/>
  </r>
  <r>
    <x v="436"/>
    <s v="Other Motor Vehicle Parts Manufacturing"/>
    <x v="436"/>
    <x v="436"/>
  </r>
  <r>
    <x v="437"/>
    <s v="Aircraft Manufacturing "/>
    <x v="437"/>
    <x v="437"/>
  </r>
  <r>
    <x v="438"/>
    <s v="Aircraft Engine and Engine Parts Manufacturing "/>
    <x v="438"/>
    <x v="438"/>
  </r>
  <r>
    <x v="439"/>
    <s v="Other Aircraft Parts and Auxiliary Equipment Manufacturing "/>
    <x v="439"/>
    <x v="439"/>
  </r>
  <r>
    <x v="440"/>
    <s v="Guided Missile and Space Vehicle Manufacturing "/>
    <x v="440"/>
    <x v="440"/>
  </r>
  <r>
    <x v="441"/>
    <s v="Guided Missile and Space Vehicle Propulsion Unit and Propulsion Unit Parts Manufacturing "/>
    <x v="441"/>
    <x v="441"/>
  </r>
  <r>
    <x v="442"/>
    <s v="Other Guided Missile and Space Vehicle Parts and Auxiliary Equipment Manufacturing "/>
    <x v="442"/>
    <x v="442"/>
  </r>
  <r>
    <x v="443"/>
    <s v="Railroad Rolling Stock Manufacturing"/>
    <x v="443"/>
    <x v="443"/>
  </r>
  <r>
    <x v="444"/>
    <s v="Ship Building and Repairing "/>
    <x v="444"/>
    <x v="444"/>
  </r>
  <r>
    <x v="445"/>
    <s v="Boat Building "/>
    <x v="445"/>
    <x v="445"/>
  </r>
  <r>
    <x v="446"/>
    <s v="Motorcycle, Bicycle, and Parts Manufacturing "/>
    <x v="446"/>
    <x v="446"/>
  </r>
  <r>
    <x v="447"/>
    <s v="Military Armored Vehicle, Tank, and Tank Component Manufacturing "/>
    <x v="447"/>
    <x v="447"/>
  </r>
  <r>
    <x v="448"/>
    <s v="All Other Transportation Equipment Manufacturing "/>
    <x v="448"/>
    <x v="448"/>
  </r>
  <r>
    <x v="449"/>
    <s v="Wood Kitchen Cabinet and Countertop Manufacturing"/>
    <x v="449"/>
    <x v="449"/>
  </r>
  <r>
    <x v="450"/>
    <s v="Upholstered Household Furniture Manufacturing "/>
    <x v="450"/>
    <x v="450"/>
  </r>
  <r>
    <x v="451"/>
    <s v="Nonupholstered Wood Household Furniture Manufacturing "/>
    <x v="451"/>
    <x v="451"/>
  </r>
  <r>
    <x v="452"/>
    <s v="Household Furniture (except Wood and Upholstered) Manufacturing "/>
    <x v="452"/>
    <x v="452"/>
  </r>
  <r>
    <x v="453"/>
    <s v="Institutional Furniture Manufacturing "/>
    <x v="453"/>
    <x v="453"/>
  </r>
  <r>
    <x v="454"/>
    <s v="Wood Office Furniture Manufacturing "/>
    <x v="454"/>
    <x v="454"/>
  </r>
  <r>
    <x v="455"/>
    <s v="Custom Architectural Woodwork and Millwork Manufacturing "/>
    <x v="455"/>
    <x v="455"/>
  </r>
  <r>
    <x v="456"/>
    <s v="Office Furniture (except Wood) Manufacturing "/>
    <x v="456"/>
    <x v="456"/>
  </r>
  <r>
    <x v="457"/>
    <s v="Showcase, Partition, Shelving, and Locker Manufacturing "/>
    <x v="457"/>
    <x v="457"/>
  </r>
  <r>
    <x v="458"/>
    <s v="Mattress Manufacturing"/>
    <x v="458"/>
    <x v="458"/>
  </r>
  <r>
    <x v="459"/>
    <s v="Blind and Shade Manufacturing"/>
    <x v="459"/>
    <x v="459"/>
  </r>
  <r>
    <x v="460"/>
    <s v="Surgical and Medical Instrument Manufacturing "/>
    <x v="460"/>
    <x v="460"/>
  </r>
  <r>
    <x v="461"/>
    <s v="Surgical Appliance and Supplies Manufacturing "/>
    <x v="461"/>
    <x v="461"/>
  </r>
  <r>
    <x v="462"/>
    <s v="Dental Equipment and Supplies Manufacturing "/>
    <x v="462"/>
    <x v="462"/>
  </r>
  <r>
    <x v="463"/>
    <s v="Ophthalmic Goods Manufacturing "/>
    <x v="463"/>
    <x v="463"/>
  </r>
  <r>
    <x v="464"/>
    <s v="Dental Laboratories "/>
    <x v="464"/>
    <x v="464"/>
  </r>
  <r>
    <x v="465"/>
    <s v="Jewelry and Silverware Manufacturing "/>
    <x v="465"/>
    <x v="465"/>
  </r>
  <r>
    <x v="466"/>
    <s v="Sporting and Athletic Goods Manufacturing"/>
    <x v="466"/>
    <x v="466"/>
  </r>
  <r>
    <x v="467"/>
    <s v="Doll, Toy, and Game Manufacturing"/>
    <x v="467"/>
    <x v="467"/>
  </r>
  <r>
    <x v="468"/>
    <s v="Office Supplies (except Paper) Manufacturing"/>
    <x v="468"/>
    <x v="468"/>
  </r>
  <r>
    <x v="469"/>
    <s v="Sign Manufacturing"/>
    <x v="469"/>
    <x v="469"/>
  </r>
  <r>
    <x v="470"/>
    <s v="Gasket, Packing, and Sealing Device Manufacturing "/>
    <x v="470"/>
    <x v="470"/>
  </r>
  <r>
    <x v="471"/>
    <s v="Musical Instrument Manufacturing "/>
    <x v="471"/>
    <x v="471"/>
  </r>
  <r>
    <x v="472"/>
    <s v="Fastener, Button, Needle, and Pin Manufacturing "/>
    <x v="472"/>
    <x v="472"/>
  </r>
  <r>
    <x v="473"/>
    <s v="Broom, Brush, and Mop Manufacturing "/>
    <x v="473"/>
    <x v="473"/>
  </r>
  <r>
    <x v="474"/>
    <s v="Burial Casket Manufacturing "/>
    <x v="474"/>
    <x v="474"/>
  </r>
  <r>
    <x v="475"/>
    <s v="All Other Miscellaneous Manufacturing "/>
    <x v="475"/>
    <x v="475"/>
  </r>
  <r>
    <x v="476"/>
    <s v="Automobile and Other Motor Vehicle Merchant Wholesalers "/>
    <x v="476"/>
    <x v="476"/>
  </r>
  <r>
    <x v="477"/>
    <s v="Motor Vehicle Supplies and New Parts Merchant Wholesalers "/>
    <x v="477"/>
    <x v="477"/>
  </r>
  <r>
    <x v="478"/>
    <s v="Tire and Tube Merchant Wholesalers "/>
    <x v="478"/>
    <x v="478"/>
  </r>
  <r>
    <x v="479"/>
    <s v="Motor Vehicle Parts (Used) Merchant Wholesalers "/>
    <x v="479"/>
    <x v="479"/>
  </r>
  <r>
    <x v="480"/>
    <s v="Furniture Merchant Wholesalers "/>
    <x v="480"/>
    <x v="480"/>
  </r>
  <r>
    <x v="481"/>
    <s v="Home Furnishing Merchant Wholesalers "/>
    <x v="481"/>
    <x v="481"/>
  </r>
  <r>
    <x v="482"/>
    <s v="Lumber, Plywood, Millwork, and Wood Panel Merchant Wholesalers "/>
    <x v="482"/>
    <x v="482"/>
  </r>
  <r>
    <x v="483"/>
    <s v="Brick, Stone, and Related Construction Material Merchant Wholesalers "/>
    <x v="483"/>
    <x v="483"/>
  </r>
  <r>
    <x v="484"/>
    <s v="Roofing, Siding, and Insulation Material Merchant Wholesalers "/>
    <x v="484"/>
    <x v="484"/>
  </r>
  <r>
    <x v="485"/>
    <s v="Other Construction Material Merchant Wholesalers "/>
    <x v="485"/>
    <x v="485"/>
  </r>
  <r>
    <x v="486"/>
    <s v="Photographic Equipment and Supplies Merchant Wholesalers "/>
    <x v="486"/>
    <x v="486"/>
  </r>
  <r>
    <x v="487"/>
    <s v="Office Equipment Merchant Wholesalers "/>
    <x v="487"/>
    <x v="487"/>
  </r>
  <r>
    <x v="488"/>
    <s v="Computer and Computer Peripheral Equipment and Software Merchant Wholesalers "/>
    <x v="488"/>
    <x v="488"/>
  </r>
  <r>
    <x v="489"/>
    <s v="Other Commercial Equipment Merchant Wholesalers "/>
    <x v="489"/>
    <x v="489"/>
  </r>
  <r>
    <x v="490"/>
    <s v="Medical, Dental, and Hospital Equipment and Supplies Merchant Wholesalers "/>
    <x v="490"/>
    <x v="490"/>
  </r>
  <r>
    <x v="491"/>
    <s v="Ophthalmic Goods Merchant Wholesalers "/>
    <x v="491"/>
    <x v="491"/>
  </r>
  <r>
    <x v="492"/>
    <s v="Other Professional Equipment and Supplies Merchant Wholesalers "/>
    <x v="492"/>
    <x v="492"/>
  </r>
  <r>
    <x v="493"/>
    <s v="Metal Service Centers and Other Metal Merchant Wholesalers "/>
    <x v="493"/>
    <x v="493"/>
  </r>
  <r>
    <x v="494"/>
    <s v="Coal and Other Mineral and Ore Merchant Wholesalers "/>
    <x v="494"/>
    <x v="494"/>
  </r>
  <r>
    <x v="495"/>
    <s v="Electrical Apparatus and Equipment, Wiring Supplies, and Related Equipment Merchant Wholesalers "/>
    <x v="495"/>
    <x v="495"/>
  </r>
  <r>
    <x v="496"/>
    <s v="Household Appliances, Electric Housewares, and Consumer Electronics Merchant Wholesalers "/>
    <x v="496"/>
    <x v="496"/>
  </r>
  <r>
    <x v="497"/>
    <s v="Other Electronic Parts and Equipment Merchant Wholesalers "/>
    <x v="497"/>
    <x v="497"/>
  </r>
  <r>
    <x v="498"/>
    <s v="Hardware Merchant Wholesalers "/>
    <x v="498"/>
    <x v="498"/>
  </r>
  <r>
    <x v="499"/>
    <s v="Plumbing and Heating Equipment and Supplies (Hydronics) Merchant Wholesalers "/>
    <x v="499"/>
    <x v="499"/>
  </r>
  <r>
    <x v="500"/>
    <s v="Warm Air Heating and Air-Conditioning Equipment and Supplies Merchant Wholesalers "/>
    <x v="500"/>
    <x v="500"/>
  </r>
  <r>
    <x v="501"/>
    <s v="Refrigeration Equipment and Supplies Merchant Wholesalers "/>
    <x v="501"/>
    <x v="501"/>
  </r>
  <r>
    <x v="502"/>
    <s v="Construction and Mining (except Oil Well) Machinery and Equipment Merchant Wholesalers "/>
    <x v="502"/>
    <x v="502"/>
  </r>
  <r>
    <x v="503"/>
    <s v="Farm and Garden Machinery and Equipment Merchant Wholesalers "/>
    <x v="503"/>
    <x v="503"/>
  </r>
  <r>
    <x v="504"/>
    <s v="Industrial Machinery and Equipment Merchant Wholesalers "/>
    <x v="504"/>
    <x v="504"/>
  </r>
  <r>
    <x v="505"/>
    <s v="Industrial Supplies Merchant Wholesalers"/>
    <x v="505"/>
    <x v="505"/>
  </r>
  <r>
    <x v="506"/>
    <s v="Service Establishment Equipment and Supplies Merchant Wholesalers "/>
    <x v="506"/>
    <x v="506"/>
  </r>
  <r>
    <x v="507"/>
    <s v="Transportation Equipment and Supplies (except Motor Vehicle) Merchant Wholesalers "/>
    <x v="507"/>
    <x v="507"/>
  </r>
  <r>
    <x v="508"/>
    <s v="Sporting and Recreational Goods and Supplies Merchant Wholesalers "/>
    <x v="508"/>
    <x v="508"/>
  </r>
  <r>
    <x v="509"/>
    <s v="Toy and Hobby Goods and Supplies Merchant Wholesalers "/>
    <x v="509"/>
    <x v="509"/>
  </r>
  <r>
    <x v="510"/>
    <s v="Recyclable Material Merchant Wholesalers "/>
    <x v="510"/>
    <x v="510"/>
  </r>
  <r>
    <x v="511"/>
    <s v="Jewelry, Watch, Precious Stone, and Precious Metal Merchant Wholesalers "/>
    <x v="511"/>
    <x v="511"/>
  </r>
  <r>
    <x v="512"/>
    <s v="Other Miscellaneous Durable Goods Merchant Wholesalers "/>
    <x v="512"/>
    <x v="512"/>
  </r>
  <r>
    <x v="513"/>
    <s v="Printing and Writing Paper Merchant Wholesalers "/>
    <x v="513"/>
    <x v="513"/>
  </r>
  <r>
    <x v="514"/>
    <s v="Stationery and Office Supplies Merchant Wholesalers "/>
    <x v="514"/>
    <x v="514"/>
  </r>
  <r>
    <x v="515"/>
    <s v="Industrial and Personal Service Paper Merchant Wholesalers "/>
    <x v="515"/>
    <x v="515"/>
  </r>
  <r>
    <x v="516"/>
    <s v="Drugs and Druggists' Sundries Merchant Wholesalers "/>
    <x v="516"/>
    <x v="516"/>
  </r>
  <r>
    <x v="517"/>
    <s v="Piece Goods, Notions, and Other Dry Goods Merchant Wholesalers "/>
    <x v="517"/>
    <x v="517"/>
  </r>
  <r>
    <x v="518"/>
    <s v="Footwear Merchant Wholesalers "/>
    <x v="518"/>
    <x v="518"/>
  </r>
  <r>
    <x v="519"/>
    <s v="Clothing and Clothing Accessories Merchant Wholesalers"/>
    <x v="519"/>
    <x v="519"/>
  </r>
  <r>
    <x v="520"/>
    <s v="General Line Grocery Merchant Wholesalers "/>
    <x v="520"/>
    <x v="520"/>
  </r>
  <r>
    <x v="521"/>
    <s v="Packaged Frozen Food Merchant Wholesalers "/>
    <x v="521"/>
    <x v="521"/>
  </r>
  <r>
    <x v="522"/>
    <s v="Dairy Product (except Dried or Canned) Merchant Wholesalers "/>
    <x v="522"/>
    <x v="522"/>
  </r>
  <r>
    <x v="523"/>
    <s v="Poultry and Poultry Product Merchant Wholesalers "/>
    <x v="523"/>
    <x v="523"/>
  </r>
  <r>
    <x v="524"/>
    <s v="Confectionery Merchant Wholesalers "/>
    <x v="524"/>
    <x v="524"/>
  </r>
  <r>
    <x v="525"/>
    <s v="Fish and Seafood Merchant Wholesalers "/>
    <x v="525"/>
    <x v="525"/>
  </r>
  <r>
    <x v="526"/>
    <s v="Meat and Meat Product Merchant Wholesalers "/>
    <x v="526"/>
    <x v="526"/>
  </r>
  <r>
    <x v="527"/>
    <s v="Fresh Fruit and Vegetable Merchant Wholesalers "/>
    <x v="527"/>
    <x v="527"/>
  </r>
  <r>
    <x v="528"/>
    <s v="Other Grocery and Related Products Merchant Wholesalers "/>
    <x v="528"/>
    <x v="528"/>
  </r>
  <r>
    <x v="529"/>
    <s v="Grain and Field Bean Merchant Wholesalers "/>
    <x v="529"/>
    <x v="529"/>
  </r>
  <r>
    <x v="530"/>
    <s v="Livestock Merchant Wholesalers "/>
    <x v="530"/>
    <x v="530"/>
  </r>
  <r>
    <x v="531"/>
    <s v="Other Farm Product Raw Material Merchant Wholesalers "/>
    <x v="531"/>
    <x v="531"/>
  </r>
  <r>
    <x v="532"/>
    <s v="Plastics Materials and Basic Forms and Shapes Merchant Wholesalers "/>
    <x v="532"/>
    <x v="532"/>
  </r>
  <r>
    <x v="533"/>
    <s v="Other Chemical and Allied Products Merchant Wholesalers "/>
    <x v="533"/>
    <x v="533"/>
  </r>
  <r>
    <x v="534"/>
    <s v="Petroleum Bulk Stations and Terminals "/>
    <x v="534"/>
    <x v="534"/>
  </r>
  <r>
    <x v="535"/>
    <s v="Petroleum and Petroleum Products Merchant Wholesalers (except Bulk Stations and Terminals) "/>
    <x v="535"/>
    <x v="535"/>
  </r>
  <r>
    <x v="536"/>
    <s v="Beer and Ale Merchant Wholesalers "/>
    <x v="536"/>
    <x v="536"/>
  </r>
  <r>
    <x v="537"/>
    <s v="Wine and Distilled Alcoholic Beverage Merchant Wholesalers "/>
    <x v="537"/>
    <x v="537"/>
  </r>
  <r>
    <x v="538"/>
    <s v="Farm Supplies Merchant Wholesalers "/>
    <x v="538"/>
    <x v="538"/>
  </r>
  <r>
    <x v="539"/>
    <s v="Book, Periodical, and Newspaper Merchant Wholesalers "/>
    <x v="539"/>
    <x v="539"/>
  </r>
  <r>
    <x v="540"/>
    <s v="Flower, Nursery Stock, and Florists' Supplies Merchant Wholesalers "/>
    <x v="540"/>
    <x v="540"/>
  </r>
  <r>
    <x v="541"/>
    <s v="Tobacco Product and Electronic Cigarette Merchant Wholesalers "/>
    <x v="541"/>
    <x v="541"/>
  </r>
  <r>
    <x v="542"/>
    <s v="Paint, Varnish, and Supplies Merchant Wholesalers "/>
    <x v="542"/>
    <x v="542"/>
  </r>
  <r>
    <x v="543"/>
    <s v="Other Miscellaneous Nondurable Goods Merchant Wholesalers "/>
    <x v="543"/>
    <x v="543"/>
  </r>
  <r>
    <x v="544"/>
    <s v="Wholesale Trade Agents and Brokers "/>
    <x v="544"/>
    <x v="544"/>
  </r>
  <r>
    <x v="545"/>
    <s v="New Car Dealers "/>
    <x v="545"/>
    <x v="545"/>
  </r>
  <r>
    <x v="546"/>
    <s v="Used Car Dealers "/>
    <x v="546"/>
    <x v="546"/>
  </r>
  <r>
    <x v="547"/>
    <s v="Recreational Vehicle Dealers "/>
    <x v="547"/>
    <x v="547"/>
  </r>
  <r>
    <x v="548"/>
    <s v="Boat Dealers "/>
    <x v="548"/>
    <x v="548"/>
  </r>
  <r>
    <x v="549"/>
    <s v="Motorcycle, ATV, and All Other Motor Vehicle Dealers "/>
    <x v="549"/>
    <x v="549"/>
  </r>
  <r>
    <x v="550"/>
    <s v="Automotive Parts and Accessories Retailers "/>
    <x v="550"/>
    <x v="550"/>
  </r>
  <r>
    <x v="551"/>
    <s v="Tire Dealers "/>
    <x v="551"/>
    <x v="551"/>
  </r>
  <r>
    <x v="552"/>
    <s v="Home Centers "/>
    <x v="552"/>
    <x v="552"/>
  </r>
  <r>
    <x v="553"/>
    <s v="Paint and Wallpaper Retailers "/>
    <x v="553"/>
    <x v="553"/>
  </r>
  <r>
    <x v="554"/>
    <s v="Hardware Retailers "/>
    <x v="554"/>
    <x v="554"/>
  </r>
  <r>
    <x v="555"/>
    <s v="Other Building Material Dealers "/>
    <x v="555"/>
    <x v="555"/>
  </r>
  <r>
    <x v="556"/>
    <s v="Outdoor Power Equipment Retailers "/>
    <x v="556"/>
    <x v="556"/>
  </r>
  <r>
    <x v="557"/>
    <s v="Nursery, Garden Center, and Farm Supply Retailers "/>
    <x v="557"/>
    <x v="557"/>
  </r>
  <r>
    <x v="558"/>
    <s v="Supermarkets and Other Grocery Retailers (except Convenience Retailers) "/>
    <x v="558"/>
    <x v="558"/>
  </r>
  <r>
    <x v="559"/>
    <s v="Convenience Retailers "/>
    <x v="559"/>
    <x v="559"/>
  </r>
  <r>
    <x v="560"/>
    <s v="Vending Machine Operators "/>
    <x v="560"/>
    <x v="560"/>
  </r>
  <r>
    <x v="561"/>
    <s v="Fruit and Vegetable Retailers "/>
    <x v="561"/>
    <x v="561"/>
  </r>
  <r>
    <x v="562"/>
    <s v="Meat Retailers "/>
    <x v="562"/>
    <x v="562"/>
  </r>
  <r>
    <x v="563"/>
    <s v="Fish and Seafood Retailers "/>
    <x v="563"/>
    <x v="563"/>
  </r>
  <r>
    <x v="564"/>
    <s v="Baked Goods Retailers "/>
    <x v="564"/>
    <x v="564"/>
  </r>
  <r>
    <x v="565"/>
    <s v="Confectionery and Nut Retailers "/>
    <x v="565"/>
    <x v="565"/>
  </r>
  <r>
    <x v="566"/>
    <s v="All Other Specialty Food Retailers "/>
    <x v="566"/>
    <x v="566"/>
  </r>
  <r>
    <x v="567"/>
    <s v="Beer, Wine, and Liquor Retailers "/>
    <x v="567"/>
    <x v="567"/>
  </r>
  <r>
    <x v="568"/>
    <s v="Furniture Retailers "/>
    <x v="568"/>
    <x v="568"/>
  </r>
  <r>
    <x v="569"/>
    <s v="Floor Covering Retailers "/>
    <x v="569"/>
    <x v="569"/>
  </r>
  <r>
    <x v="570"/>
    <s v="Window Treatment Retailers "/>
    <x v="570"/>
    <x v="570"/>
  </r>
  <r>
    <x v="571"/>
    <s v="All Other Home Furnishings Retailers "/>
    <x v="571"/>
    <x v="571"/>
  </r>
  <r>
    <x v="572"/>
    <s v="Electronics and Appliance Retailers"/>
    <x v="572"/>
    <x v="572"/>
  </r>
  <r>
    <x v="573"/>
    <s v="Department Stores "/>
    <x v="573"/>
    <x v="573"/>
  </r>
  <r>
    <x v="574"/>
    <s v="Warehouse Clubs and Supercenters "/>
    <x v="574"/>
    <x v="574"/>
  </r>
  <r>
    <x v="575"/>
    <s v="All Other General Merchandise Retailers "/>
    <x v="575"/>
    <x v="575"/>
  </r>
  <r>
    <x v="576"/>
    <s v="Pharmacies and Drug Retailers "/>
    <x v="576"/>
    <x v="576"/>
  </r>
  <r>
    <x v="577"/>
    <s v="Cosmetics, Beauty Supplies, and Perfume Retailers "/>
    <x v="577"/>
    <x v="577"/>
  </r>
  <r>
    <x v="578"/>
    <s v="Optical Goods Retailers "/>
    <x v="578"/>
    <x v="578"/>
  </r>
  <r>
    <x v="579"/>
    <s v="Food (Health) Supplement Retailers "/>
    <x v="579"/>
    <x v="579"/>
  </r>
  <r>
    <x v="580"/>
    <s v="All Other Health and Personal Care Retailers "/>
    <x v="580"/>
    <x v="580"/>
  </r>
  <r>
    <x v="581"/>
    <s v="Gasoline Stations with Convenience Stores "/>
    <x v="581"/>
    <x v="581"/>
  </r>
  <r>
    <x v="582"/>
    <s v="Other Gasoline Stations "/>
    <x v="582"/>
    <x v="582"/>
  </r>
  <r>
    <x v="583"/>
    <s v="Fuel Dealers "/>
    <x v="583"/>
    <x v="583"/>
  </r>
  <r>
    <x v="584"/>
    <s v="Clothing and Clothing Accessories Retailers "/>
    <x v="584"/>
    <x v="584"/>
  </r>
  <r>
    <x v="585"/>
    <s v="Shoe Retailers "/>
    <x v="585"/>
    <x v="585"/>
  </r>
  <r>
    <x v="586"/>
    <s v="Jewelry Retailers "/>
    <x v="586"/>
    <x v="586"/>
  </r>
  <r>
    <x v="587"/>
    <s v="Luggage and Leather Goods Retailers "/>
    <x v="587"/>
    <x v="587"/>
  </r>
  <r>
    <x v="588"/>
    <s v="Sporting Goods Retailers "/>
    <x v="588"/>
    <x v="588"/>
  </r>
  <r>
    <x v="589"/>
    <s v="Hobby, Toy, and Game Retailers "/>
    <x v="589"/>
    <x v="589"/>
  </r>
  <r>
    <x v="590"/>
    <s v="Sewing, Needlework, and Piece Goods Retailers "/>
    <x v="590"/>
    <x v="590"/>
  </r>
  <r>
    <x v="591"/>
    <s v="Musical Instrument and Supplies Retailers "/>
    <x v="591"/>
    <x v="591"/>
  </r>
  <r>
    <x v="592"/>
    <s v="Book Retailers and News Dealers "/>
    <x v="592"/>
    <x v="592"/>
  </r>
  <r>
    <x v="593"/>
    <s v="Florists "/>
    <x v="593"/>
    <x v="593"/>
  </r>
  <r>
    <x v="594"/>
    <s v="Office Supplies and Stationery Retailers "/>
    <x v="594"/>
    <x v="594"/>
  </r>
  <r>
    <x v="595"/>
    <s v="Gift, Novelty, and Souvenir Retailers "/>
    <x v="595"/>
    <x v="595"/>
  </r>
  <r>
    <x v="596"/>
    <s v="Used Merchandise Retailers "/>
    <x v="596"/>
    <x v="596"/>
  </r>
  <r>
    <x v="597"/>
    <s v="Pet and Pet Supplies Retailers "/>
    <x v="597"/>
    <x v="597"/>
  </r>
  <r>
    <x v="598"/>
    <s v="Art Dealers "/>
    <x v="598"/>
    <x v="598"/>
  </r>
  <r>
    <x v="599"/>
    <s v="Manufactured (Mobile) Home Dealers "/>
    <x v="599"/>
    <x v="599"/>
  </r>
  <r>
    <x v="600"/>
    <s v="Tobacco, Electronic Cigarette, and Other Smoking Supplies Retailers "/>
    <x v="600"/>
    <x v="600"/>
  </r>
  <r>
    <x v="601"/>
    <s v="All Other Miscellaneous Retailers "/>
    <x v="601"/>
    <x v="601"/>
  </r>
  <r>
    <x v="602"/>
    <s v="Scheduled Passenger Air Transportation "/>
    <x v="602"/>
    <x v="602"/>
  </r>
  <r>
    <x v="603"/>
    <s v="Scheduled Freight Air Transportation "/>
    <x v="603"/>
    <x v="603"/>
  </r>
  <r>
    <x v="604"/>
    <s v="Nonscheduled Chartered Passenger Air Transportation "/>
    <x v="604"/>
    <x v="604"/>
  </r>
  <r>
    <x v="605"/>
    <s v="Nonscheduled Chartered Freight Air Transportation "/>
    <x v="605"/>
    <x v="605"/>
  </r>
  <r>
    <x v="606"/>
    <s v="Other Nonscheduled Air Transportation "/>
    <x v="606"/>
    <x v="606"/>
  </r>
  <r>
    <x v="607"/>
    <s v="Line-Haul Railroads "/>
    <x v="607"/>
    <x v="607"/>
  </r>
  <r>
    <x v="608"/>
    <s v="Short Line Railroads "/>
    <x v="608"/>
    <x v="608"/>
  </r>
  <r>
    <x v="609"/>
    <s v="Deep Sea Freight Transportation "/>
    <x v="609"/>
    <x v="609"/>
  </r>
  <r>
    <x v="610"/>
    <s v="Deep Sea Passenger Transportation "/>
    <x v="610"/>
    <x v="610"/>
  </r>
  <r>
    <x v="611"/>
    <s v="Coastal and Great Lakes Freight Transportation "/>
    <x v="611"/>
    <x v="611"/>
  </r>
  <r>
    <x v="612"/>
    <s v="Coastal and Great Lakes Passenger Transportation "/>
    <x v="612"/>
    <x v="612"/>
  </r>
  <r>
    <x v="613"/>
    <s v="Inland Water Freight Transportation "/>
    <x v="613"/>
    <x v="613"/>
  </r>
  <r>
    <x v="614"/>
    <s v="Inland Water Passenger Transportation "/>
    <x v="614"/>
    <x v="614"/>
  </r>
  <r>
    <x v="615"/>
    <s v="General Freight Trucking, Local "/>
    <x v="615"/>
    <x v="615"/>
  </r>
  <r>
    <x v="616"/>
    <s v="General Freight Trucking, Long-Distance, Truckload "/>
    <x v="616"/>
    <x v="616"/>
  </r>
  <r>
    <x v="617"/>
    <s v="General Freight Trucking, Long-Distance, Less Than Truckload "/>
    <x v="617"/>
    <x v="617"/>
  </r>
  <r>
    <x v="618"/>
    <s v="Used Household and Office Goods Moving"/>
    <x v="618"/>
    <x v="618"/>
  </r>
  <r>
    <x v="619"/>
    <s v="Specialized Freight (except Used Goods) Trucking, Local "/>
    <x v="619"/>
    <x v="619"/>
  </r>
  <r>
    <x v="620"/>
    <s v="Specialized Freight (except Used Goods) Trucking, Long-Distance "/>
    <x v="620"/>
    <x v="620"/>
  </r>
  <r>
    <x v="621"/>
    <s v="Mixed Mode Transit Systems "/>
    <x v="621"/>
    <x v="621"/>
  </r>
  <r>
    <x v="622"/>
    <s v="Commuter Rail Systems "/>
    <x v="622"/>
    <x v="622"/>
  </r>
  <r>
    <x v="623"/>
    <s v="Bus and Other Motor Vehicle Transit Systems "/>
    <x v="623"/>
    <x v="623"/>
  </r>
  <r>
    <x v="624"/>
    <s v="Other Urban Transit Systems "/>
    <x v="624"/>
    <x v="624"/>
  </r>
  <r>
    <x v="625"/>
    <s v="Interurban and Rural Bus Transportation"/>
    <x v="625"/>
    <x v="625"/>
  </r>
  <r>
    <x v="626"/>
    <s v="Taxi and Ridesharing Services "/>
    <x v="626"/>
    <x v="626"/>
  </r>
  <r>
    <x v="627"/>
    <s v="Limousine Service"/>
    <x v="627"/>
    <x v="627"/>
  </r>
  <r>
    <x v="628"/>
    <s v="School and Employee Bus Transportation"/>
    <x v="628"/>
    <x v="628"/>
  </r>
  <r>
    <x v="629"/>
    <s v="Charter Bus Industry"/>
    <x v="629"/>
    <x v="629"/>
  </r>
  <r>
    <x v="630"/>
    <s v="Special Needs Transportation "/>
    <x v="630"/>
    <x v="630"/>
  </r>
  <r>
    <x v="631"/>
    <s v="All Other Transit and Ground Passenger Transportation "/>
    <x v="631"/>
    <x v="631"/>
  </r>
  <r>
    <x v="632"/>
    <s v="Pipeline Transportation of Crude Oil"/>
    <x v="632"/>
    <x v="632"/>
  </r>
  <r>
    <x v="633"/>
    <s v="Pipeline Transportation of Natural Gas"/>
    <x v="633"/>
    <x v="633"/>
  </r>
  <r>
    <x v="634"/>
    <s v="Pipeline Transportation of Refined Petroleum Products"/>
    <x v="634"/>
    <x v="634"/>
  </r>
  <r>
    <x v="635"/>
    <s v="All Other Pipeline Transportation"/>
    <x v="635"/>
    <x v="635"/>
  </r>
  <r>
    <x v="636"/>
    <s v="Scenic and Sightseeing Transportation, Land"/>
    <x v="636"/>
    <x v="636"/>
  </r>
  <r>
    <x v="637"/>
    <s v="Scenic and Sightseeing Transportation, Water"/>
    <x v="637"/>
    <x v="637"/>
  </r>
  <r>
    <x v="638"/>
    <s v="Scenic and Sightseeing Transportation, Other"/>
    <x v="638"/>
    <x v="638"/>
  </r>
  <r>
    <x v="639"/>
    <s v="Air Traffic Control"/>
    <x v="639"/>
    <x v="639"/>
  </r>
  <r>
    <x v="640"/>
    <s v="Other Airport Operations "/>
    <x v="640"/>
    <x v="640"/>
  </r>
  <r>
    <x v="641"/>
    <s v="Other Support Activities for Air Transportation"/>
    <x v="641"/>
    <x v="641"/>
  </r>
  <r>
    <x v="642"/>
    <s v="Support Activities for Rail Transportation"/>
    <x v="642"/>
    <x v="642"/>
  </r>
  <r>
    <x v="643"/>
    <s v="Port and Harbor Operations"/>
    <x v="643"/>
    <x v="643"/>
  </r>
  <r>
    <x v="644"/>
    <s v="Marine Cargo Handling"/>
    <x v="644"/>
    <x v="644"/>
  </r>
  <r>
    <x v="645"/>
    <s v="Navigational Services to Shipping "/>
    <x v="645"/>
    <x v="645"/>
  </r>
  <r>
    <x v="646"/>
    <s v="Other Support Activities for Water Transportation"/>
    <x v="646"/>
    <x v="646"/>
  </r>
  <r>
    <x v="647"/>
    <s v="Motor Vehicle Towing"/>
    <x v="647"/>
    <x v="647"/>
  </r>
  <r>
    <x v="648"/>
    <s v="Other Support Activities for Road Transportation "/>
    <x v="648"/>
    <x v="648"/>
  </r>
  <r>
    <x v="649"/>
    <s v="Freight Transportation Arrangement "/>
    <x v="649"/>
    <x v="649"/>
  </r>
  <r>
    <x v="650"/>
    <s v="Packing and Crating "/>
    <x v="650"/>
    <x v="650"/>
  </r>
  <r>
    <x v="651"/>
    <s v="All Other Support Activities for Transportation "/>
    <x v="651"/>
    <x v="651"/>
  </r>
  <r>
    <x v="652"/>
    <s v="Postal Service"/>
    <x v="652"/>
    <x v="652"/>
  </r>
  <r>
    <x v="653"/>
    <s v="Couriers and Express Delivery Services"/>
    <x v="653"/>
    <x v="653"/>
  </r>
  <r>
    <x v="654"/>
    <s v="Local Messengers and Local Delivery"/>
    <x v="654"/>
    <x v="654"/>
  </r>
  <r>
    <x v="655"/>
    <s v="General Warehousing and Storage "/>
    <x v="655"/>
    <x v="655"/>
  </r>
  <r>
    <x v="656"/>
    <s v="Refrigerated Warehousing and Storage"/>
    <x v="656"/>
    <x v="656"/>
  </r>
  <r>
    <x v="657"/>
    <s v="Farm Product Warehousing and Storage"/>
    <x v="657"/>
    <x v="657"/>
  </r>
  <r>
    <x v="658"/>
    <s v="Other Warehousing and Storage"/>
    <x v="658"/>
    <x v="658"/>
  </r>
  <r>
    <x v="659"/>
    <s v="Motion Picture and Video Production "/>
    <x v="659"/>
    <x v="659"/>
  </r>
  <r>
    <x v="660"/>
    <s v="Motion Picture and Video Distribution"/>
    <x v="660"/>
    <x v="660"/>
  </r>
  <r>
    <x v="661"/>
    <s v="Motion Picture Theaters (except Drive-Ins) "/>
    <x v="661"/>
    <x v="661"/>
  </r>
  <r>
    <x v="662"/>
    <s v="Drive-In Motion Picture Theaters "/>
    <x v="662"/>
    <x v="662"/>
  </r>
  <r>
    <x v="663"/>
    <s v="Teleproduction and Other Postproduction Services "/>
    <x v="663"/>
    <x v="663"/>
  </r>
  <r>
    <x v="664"/>
    <s v="Other Motion Picture and Video Industries "/>
    <x v="664"/>
    <x v="664"/>
  </r>
  <r>
    <x v="665"/>
    <s v="Music Publishers"/>
    <x v="665"/>
    <x v="665"/>
  </r>
  <r>
    <x v="666"/>
    <s v="Sound Recording Studios"/>
    <x v="666"/>
    <x v="666"/>
  </r>
  <r>
    <x v="667"/>
    <s v="Record Production and Distribution"/>
    <x v="667"/>
    <x v="667"/>
  </r>
  <r>
    <x v="668"/>
    <s v="Other Sound Recording Industries"/>
    <x v="668"/>
    <x v="668"/>
  </r>
  <r>
    <x v="669"/>
    <s v="Newspaper Publishers "/>
    <x v="669"/>
    <x v="669"/>
  </r>
  <r>
    <x v="670"/>
    <s v="Periodical Publishers "/>
    <x v="670"/>
    <x v="670"/>
  </r>
  <r>
    <x v="671"/>
    <s v="Book Publishers "/>
    <x v="671"/>
    <x v="671"/>
  </r>
  <r>
    <x v="672"/>
    <s v="Directory and Mailing List Publishers "/>
    <x v="672"/>
    <x v="672"/>
  </r>
  <r>
    <x v="673"/>
    <s v="Greeting Card Publishers "/>
    <x v="673"/>
    <x v="673"/>
  </r>
  <r>
    <x v="674"/>
    <s v="All Other Publishers "/>
    <x v="674"/>
    <x v="674"/>
  </r>
  <r>
    <x v="675"/>
    <s v="Software Publishers"/>
    <x v="675"/>
    <x v="675"/>
  </r>
  <r>
    <x v="676"/>
    <s v="Radio Broadcasting Stations "/>
    <x v="676"/>
    <x v="676"/>
  </r>
  <r>
    <x v="677"/>
    <s v="Television Broadcasting Stations "/>
    <x v="677"/>
    <x v="677"/>
  </r>
  <r>
    <x v="678"/>
    <s v="Media Streaming Distribution Services, Social Networks, and Other Media Networks and Content Providers"/>
    <x v="678"/>
    <x v="678"/>
  </r>
  <r>
    <x v="679"/>
    <s v="Wired Telecommunications Carriers "/>
    <x v="679"/>
    <x v="679"/>
  </r>
  <r>
    <x v="680"/>
    <s v="Wireless Telecommunications Carriers (except Satellite)"/>
    <x v="680"/>
    <x v="680"/>
  </r>
  <r>
    <x v="681"/>
    <s v="Telecommunications Resellers"/>
    <x v="681"/>
    <x v="681"/>
  </r>
  <r>
    <x v="682"/>
    <s v="Agents for Wireless Telecommunications Services"/>
    <x v="682"/>
    <x v="682"/>
  </r>
  <r>
    <x v="683"/>
    <s v="Satellite Telecommunications"/>
    <x v="683"/>
    <x v="683"/>
  </r>
  <r>
    <x v="684"/>
    <s v="All Other Telecommunications "/>
    <x v="684"/>
    <x v="684"/>
  </r>
  <r>
    <x v="685"/>
    <s v="Computing Infrastructure Providers, Data Processing, Web Hosting, and Related Services"/>
    <x v="685"/>
    <x v="685"/>
  </r>
  <r>
    <x v="686"/>
    <s v="Libraries and Archives "/>
    <x v="686"/>
    <x v="686"/>
  </r>
  <r>
    <x v="687"/>
    <s v="Web Search Portals and All Other Information Services"/>
    <x v="687"/>
    <x v="687"/>
  </r>
  <r>
    <x v="688"/>
    <s v="Monetary Authorities-Central Bank"/>
    <x v="688"/>
    <x v="688"/>
  </r>
  <r>
    <x v="689"/>
    <s v="Commercial Banking "/>
    <x v="689"/>
    <x v="689"/>
  </r>
  <r>
    <x v="690"/>
    <s v="Credit Unions "/>
    <x v="690"/>
    <x v="690"/>
  </r>
  <r>
    <x v="691"/>
    <s v="Savings Institutions and Other Depository Credit Intermediation "/>
    <x v="691"/>
    <x v="691"/>
  </r>
  <r>
    <x v="692"/>
    <s v="Credit Card Issuing "/>
    <x v="692"/>
    <x v="692"/>
  </r>
  <r>
    <x v="693"/>
    <s v="Sales Financing "/>
    <x v="693"/>
    <x v="693"/>
  </r>
  <r>
    <x v="694"/>
    <s v="Consumer Lending "/>
    <x v="694"/>
    <x v="694"/>
  </r>
  <r>
    <x v="695"/>
    <s v="Real Estate Credit "/>
    <x v="695"/>
    <x v="695"/>
  </r>
  <r>
    <x v="696"/>
    <s v="International, Secondary Market, and All Other Nondepository Credit Intermediation "/>
    <x v="696"/>
    <x v="696"/>
  </r>
  <r>
    <x v="697"/>
    <s v="Mortgage and Nonmortgage Loan Brokers "/>
    <x v="697"/>
    <x v="697"/>
  </r>
  <r>
    <x v="698"/>
    <s v="Financial Transactions Processing, Reserve, and Clearinghouse Activities "/>
    <x v="698"/>
    <x v="698"/>
  </r>
  <r>
    <x v="699"/>
    <s v="Other Activities Related to Credit Intermediation "/>
    <x v="699"/>
    <x v="699"/>
  </r>
  <r>
    <x v="700"/>
    <s v="Investment Banking and Securities Intermediation "/>
    <x v="700"/>
    <x v="700"/>
  </r>
  <r>
    <x v="701"/>
    <s v="Commodity Contracts Intermediation "/>
    <x v="701"/>
    <x v="701"/>
  </r>
  <r>
    <x v="702"/>
    <s v="Securities and Commodity Exchanges"/>
    <x v="702"/>
    <x v="702"/>
  </r>
  <r>
    <x v="703"/>
    <s v="Miscellaneous Intermediation "/>
    <x v="703"/>
    <x v="703"/>
  </r>
  <r>
    <x v="704"/>
    <s v="Portfolio Management and Investment Advice "/>
    <x v="704"/>
    <x v="704"/>
  </r>
  <r>
    <x v="705"/>
    <s v="Trust, Fiduciary, and Custody Activities "/>
    <x v="705"/>
    <x v="705"/>
  </r>
  <r>
    <x v="706"/>
    <s v="Miscellaneous Financial Investment Activities "/>
    <x v="706"/>
    <x v="706"/>
  </r>
  <r>
    <x v="707"/>
    <s v="Direct Life Insurance Carriers "/>
    <x v="707"/>
    <x v="707"/>
  </r>
  <r>
    <x v="708"/>
    <s v="Direct Health and Medical Insurance Carriers "/>
    <x v="708"/>
    <x v="708"/>
  </r>
  <r>
    <x v="709"/>
    <s v="Direct Property and Casualty Insurance Carriers "/>
    <x v="709"/>
    <x v="709"/>
  </r>
  <r>
    <x v="710"/>
    <s v="Direct Title Insurance Carriers "/>
    <x v="710"/>
    <x v="710"/>
  </r>
  <r>
    <x v="711"/>
    <s v="Other Direct Insurance (except Life, Health, and Medical) Carriers "/>
    <x v="711"/>
    <x v="711"/>
  </r>
  <r>
    <x v="712"/>
    <s v="Reinsurance Carriers "/>
    <x v="712"/>
    <x v="712"/>
  </r>
  <r>
    <x v="713"/>
    <s v="Insurance Agencies and Brokerages "/>
    <x v="713"/>
    <x v="713"/>
  </r>
  <r>
    <x v="714"/>
    <s v="Claims Adjusting "/>
    <x v="714"/>
    <x v="714"/>
  </r>
  <r>
    <x v="715"/>
    <s v="Pharmacy Benefit Management and Other Third Party Administration of Insurance and Pension Funds "/>
    <x v="715"/>
    <x v="715"/>
  </r>
  <r>
    <x v="716"/>
    <s v="All Other Insurance Related Activities "/>
    <x v="716"/>
    <x v="716"/>
  </r>
  <r>
    <x v="717"/>
    <s v="Pension Funds "/>
    <x v="717"/>
    <x v="717"/>
  </r>
  <r>
    <x v="718"/>
    <s v="Health and Welfare Funds "/>
    <x v="718"/>
    <x v="718"/>
  </r>
  <r>
    <x v="719"/>
    <s v="Other Insurance Funds "/>
    <x v="719"/>
    <x v="719"/>
  </r>
  <r>
    <x v="720"/>
    <s v="Open-End Investment Funds "/>
    <x v="720"/>
    <x v="720"/>
  </r>
  <r>
    <x v="721"/>
    <s v="Trusts, Estates, and Agency Accounts "/>
    <x v="721"/>
    <x v="721"/>
  </r>
  <r>
    <x v="722"/>
    <s v="Other Financial Vehicles "/>
    <x v="722"/>
    <x v="722"/>
  </r>
  <r>
    <x v="723"/>
    <s v="Lessors of Residential Buildings and Dwellings "/>
    <x v="723"/>
    <x v="723"/>
  </r>
  <r>
    <x v="724"/>
    <s v="Lessors of Nonresidential Buildings (except Miniwarehouses) "/>
    <x v="724"/>
    <x v="724"/>
  </r>
  <r>
    <x v="725"/>
    <s v="Lessors of Miniwarehouses and Self-Storage Units "/>
    <x v="725"/>
    <x v="725"/>
  </r>
  <r>
    <x v="726"/>
    <s v="Lessors of Other Real Estate Property "/>
    <x v="726"/>
    <x v="726"/>
  </r>
  <r>
    <x v="727"/>
    <s v="Offices of Real Estate Agents and Brokers"/>
    <x v="727"/>
    <x v="727"/>
  </r>
  <r>
    <x v="728"/>
    <s v="Residential Property Managers "/>
    <x v="728"/>
    <x v="728"/>
  </r>
  <r>
    <x v="729"/>
    <s v="Nonresidential Property Managers "/>
    <x v="729"/>
    <x v="729"/>
  </r>
  <r>
    <x v="730"/>
    <s v="Offices of Real Estate Appraisers "/>
    <x v="730"/>
    <x v="730"/>
  </r>
  <r>
    <x v="731"/>
    <s v="Other Activities Related to Real Estate "/>
    <x v="731"/>
    <x v="731"/>
  </r>
  <r>
    <x v="732"/>
    <s v="Passenger Car Rental "/>
    <x v="732"/>
    <x v="732"/>
  </r>
  <r>
    <x v="733"/>
    <s v="Passenger Car Leasing "/>
    <x v="733"/>
    <x v="733"/>
  </r>
  <r>
    <x v="734"/>
    <s v="Truck, Utility Trailer, and RV (Recreational Vehicle) Rental and Leasing "/>
    <x v="734"/>
    <x v="734"/>
  </r>
  <r>
    <x v="735"/>
    <s v="Consumer Electronics and Appliances Rental"/>
    <x v="735"/>
    <x v="735"/>
  </r>
  <r>
    <x v="736"/>
    <s v="Formal Wear and Costume Rental"/>
    <x v="736"/>
    <x v="736"/>
  </r>
  <r>
    <x v="737"/>
    <s v="Video Tape and Disc Rental"/>
    <x v="737"/>
    <x v="737"/>
  </r>
  <r>
    <x v="738"/>
    <s v="Home Health Equipment Rental "/>
    <x v="738"/>
    <x v="738"/>
  </r>
  <r>
    <x v="739"/>
    <s v="Recreational Goods Rental "/>
    <x v="739"/>
    <x v="739"/>
  </r>
  <r>
    <x v="740"/>
    <s v="All Other Consumer Goods Rental "/>
    <x v="740"/>
    <x v="740"/>
  </r>
  <r>
    <x v="741"/>
    <s v="General Rental Centers"/>
    <x v="741"/>
    <x v="741"/>
  </r>
  <r>
    <x v="742"/>
    <s v="Commercial Air, Rail, and Water Transportation Equipment Rental and Leasing "/>
    <x v="742"/>
    <x v="742"/>
  </r>
  <r>
    <x v="743"/>
    <s v="Construction, Mining, and Forestry Machinery and Equipment Rental and Leasing "/>
    <x v="743"/>
    <x v="743"/>
  </r>
  <r>
    <x v="744"/>
    <s v="Office Machinery and Equipment Rental and Leasing"/>
    <x v="744"/>
    <x v="744"/>
  </r>
  <r>
    <x v="745"/>
    <s v="Other Commercial and Industrial Machinery and Equipment Rental and Leasing "/>
    <x v="745"/>
    <x v="745"/>
  </r>
  <r>
    <x v="746"/>
    <s v="Lessors of Nonfinancial Intangible Assets (except Copyrighted Works)"/>
    <x v="746"/>
    <x v="746"/>
  </r>
  <r>
    <x v="747"/>
    <s v="Offices of Lawyers"/>
    <x v="747"/>
    <x v="747"/>
  </r>
  <r>
    <x v="748"/>
    <s v="Offices of Notaries"/>
    <x v="748"/>
    <x v="748"/>
  </r>
  <r>
    <x v="749"/>
    <s v="Title Abstract and Settlement Offices "/>
    <x v="749"/>
    <x v="749"/>
  </r>
  <r>
    <x v="750"/>
    <s v="All Other Legal Services "/>
    <x v="750"/>
    <x v="750"/>
  </r>
  <r>
    <x v="751"/>
    <s v="Offices of Certified Public Accountants "/>
    <x v="751"/>
    <x v="751"/>
  </r>
  <r>
    <x v="752"/>
    <s v="Tax Preparation Services "/>
    <x v="752"/>
    <x v="752"/>
  </r>
  <r>
    <x v="753"/>
    <s v="Payroll Services "/>
    <x v="753"/>
    <x v="753"/>
  </r>
  <r>
    <x v="754"/>
    <s v="Other Accounting Services "/>
    <x v="754"/>
    <x v="754"/>
  </r>
  <r>
    <x v="755"/>
    <s v="Architectural Services"/>
    <x v="755"/>
    <x v="755"/>
  </r>
  <r>
    <x v="756"/>
    <s v="Landscape Architectural Services"/>
    <x v="756"/>
    <x v="756"/>
  </r>
  <r>
    <x v="757"/>
    <s v="Engineering Services"/>
    <x v="757"/>
    <x v="757"/>
  </r>
  <r>
    <x v="758"/>
    <s v="Drafting Services"/>
    <x v="758"/>
    <x v="758"/>
  </r>
  <r>
    <x v="759"/>
    <s v="Building Inspection Services"/>
    <x v="759"/>
    <x v="759"/>
  </r>
  <r>
    <x v="760"/>
    <s v="Geophysical Surveying and Mapping Services"/>
    <x v="760"/>
    <x v="760"/>
  </r>
  <r>
    <x v="761"/>
    <s v="Surveying and Mapping (except Geophysical) Services"/>
    <x v="761"/>
    <x v="761"/>
  </r>
  <r>
    <x v="762"/>
    <s v="Testing Laboratories and Services"/>
    <x v="762"/>
    <x v="762"/>
  </r>
  <r>
    <x v="763"/>
    <s v="Interior Design Services"/>
    <x v="763"/>
    <x v="763"/>
  </r>
  <r>
    <x v="764"/>
    <s v="Industrial Design Services"/>
    <x v="764"/>
    <x v="764"/>
  </r>
  <r>
    <x v="765"/>
    <s v="Graphic Design Services"/>
    <x v="765"/>
    <x v="765"/>
  </r>
  <r>
    <x v="766"/>
    <s v="Other Specialized Design Services"/>
    <x v="766"/>
    <x v="766"/>
  </r>
  <r>
    <x v="767"/>
    <s v="Custom Computer Programming Services "/>
    <x v="767"/>
    <x v="767"/>
  </r>
  <r>
    <x v="768"/>
    <s v="Computer Systems Design Services "/>
    <x v="768"/>
    <x v="768"/>
  </r>
  <r>
    <x v="769"/>
    <s v="Computer Facilities Management Services "/>
    <x v="769"/>
    <x v="769"/>
  </r>
  <r>
    <x v="770"/>
    <s v="Other Computer Related Services"/>
    <x v="770"/>
    <x v="770"/>
  </r>
  <r>
    <x v="771"/>
    <s v="Administrative Management and General Management Consulting Services "/>
    <x v="771"/>
    <x v="771"/>
  </r>
  <r>
    <x v="772"/>
    <s v="Human Resources Consulting Services "/>
    <x v="772"/>
    <x v="772"/>
  </r>
  <r>
    <x v="773"/>
    <s v="Marketing Consulting Services "/>
    <x v="773"/>
    <x v="773"/>
  </r>
  <r>
    <x v="774"/>
    <s v="Process, Physical Distribution, and Logistics Consulting Services "/>
    <x v="774"/>
    <x v="774"/>
  </r>
  <r>
    <x v="775"/>
    <s v="Other Management Consulting Services "/>
    <x v="775"/>
    <x v="775"/>
  </r>
  <r>
    <x v="776"/>
    <s v="Environmental Consulting Services"/>
    <x v="776"/>
    <x v="776"/>
  </r>
  <r>
    <x v="777"/>
    <s v="Other Scientific and Technical Consulting Services"/>
    <x v="777"/>
    <x v="777"/>
  </r>
  <r>
    <x v="778"/>
    <s v="Research and Development in Nanotechnology "/>
    <x v="778"/>
    <x v="778"/>
  </r>
  <r>
    <x v="779"/>
    <s v="Research and Development in Biotechnology (except Nanobiotechnology)"/>
    <x v="779"/>
    <x v="779"/>
  </r>
  <r>
    <x v="780"/>
    <s v="Research and Development in the Physical, Engineering, and Life Sciences (except Nanotechnology and Biotechnology) "/>
    <x v="780"/>
    <x v="780"/>
  </r>
  <r>
    <x v="781"/>
    <s v="Research and Development in the Social Sciences and Humanities "/>
    <x v="781"/>
    <x v="781"/>
  </r>
  <r>
    <x v="782"/>
    <s v="Advertising Agencies"/>
    <x v="782"/>
    <x v="782"/>
  </r>
  <r>
    <x v="783"/>
    <s v="Public Relations Agencies"/>
    <x v="783"/>
    <x v="783"/>
  </r>
  <r>
    <x v="784"/>
    <s v="Media Buying Agencies"/>
    <x v="784"/>
    <x v="784"/>
  </r>
  <r>
    <x v="785"/>
    <s v="Media Representatives"/>
    <x v="785"/>
    <x v="785"/>
  </r>
  <r>
    <x v="786"/>
    <s v="Indoor and Outdoor Display Advertising"/>
    <x v="786"/>
    <x v="786"/>
  </r>
  <r>
    <x v="787"/>
    <s v="Direct Mail Advertising"/>
    <x v="787"/>
    <x v="787"/>
  </r>
  <r>
    <x v="788"/>
    <s v="Advertising Material Distribution Services"/>
    <x v="788"/>
    <x v="788"/>
  </r>
  <r>
    <x v="789"/>
    <s v="Other Services Related to Advertising "/>
    <x v="789"/>
    <x v="789"/>
  </r>
  <r>
    <x v="790"/>
    <s v="Marketing Research and Public Opinion Polling"/>
    <x v="790"/>
    <x v="790"/>
  </r>
  <r>
    <x v="791"/>
    <s v="Photography Studios, Portrait "/>
    <x v="791"/>
    <x v="791"/>
  </r>
  <r>
    <x v="792"/>
    <s v="Commercial Photography "/>
    <x v="792"/>
    <x v="792"/>
  </r>
  <r>
    <x v="793"/>
    <s v="Translation and Interpretation Services"/>
    <x v="793"/>
    <x v="793"/>
  </r>
  <r>
    <x v="794"/>
    <s v="Veterinary Services "/>
    <x v="794"/>
    <x v="794"/>
  </r>
  <r>
    <x v="795"/>
    <s v="All Other Professional, Scientific, and Technical Services"/>
    <x v="795"/>
    <x v="795"/>
  </r>
  <r>
    <x v="796"/>
    <s v="Offices of Bank Holding Companies "/>
    <x v="796"/>
    <x v="796"/>
  </r>
  <r>
    <x v="797"/>
    <s v="Offices of Other Holding Companies "/>
    <x v="797"/>
    <x v="797"/>
  </r>
  <r>
    <x v="798"/>
    <s v="Corporate, Subsidiary, and Regional Managing Offices "/>
    <x v="798"/>
    <x v="798"/>
  </r>
  <r>
    <x v="799"/>
    <s v="Office Administrative Services"/>
    <x v="799"/>
    <x v="799"/>
  </r>
  <r>
    <x v="800"/>
    <s v="Facilities Support Services"/>
    <x v="800"/>
    <x v="800"/>
  </r>
  <r>
    <x v="801"/>
    <s v="Employment Placement Agencies "/>
    <x v="801"/>
    <x v="801"/>
  </r>
  <r>
    <x v="802"/>
    <s v="Executive Search Services "/>
    <x v="802"/>
    <x v="802"/>
  </r>
  <r>
    <x v="803"/>
    <s v="Temporary Help Services"/>
    <x v="803"/>
    <x v="803"/>
  </r>
  <r>
    <x v="804"/>
    <s v="Professional Employer Organizations"/>
    <x v="804"/>
    <x v="804"/>
  </r>
  <r>
    <x v="805"/>
    <s v="Document Preparation Services"/>
    <x v="805"/>
    <x v="805"/>
  </r>
  <r>
    <x v="806"/>
    <s v="Telephone Answering Services "/>
    <x v="806"/>
    <x v="806"/>
  </r>
  <r>
    <x v="807"/>
    <s v="Telemarketing Bureaus and Other Contact Centers "/>
    <x v="807"/>
    <x v="807"/>
  </r>
  <r>
    <x v="808"/>
    <s v="Private Mail Centers "/>
    <x v="808"/>
    <x v="808"/>
  </r>
  <r>
    <x v="809"/>
    <s v="Other Business Service Centers (including Copy Shops) "/>
    <x v="809"/>
    <x v="809"/>
  </r>
  <r>
    <x v="810"/>
    <s v="Collection Agencies"/>
    <x v="810"/>
    <x v="810"/>
  </r>
  <r>
    <x v="811"/>
    <s v="Credit Bureaus"/>
    <x v="811"/>
    <x v="811"/>
  </r>
  <r>
    <x v="812"/>
    <s v="Repossession Services "/>
    <x v="812"/>
    <x v="812"/>
  </r>
  <r>
    <x v="813"/>
    <s v="Court Reporting and Stenotype Services "/>
    <x v="813"/>
    <x v="813"/>
  </r>
  <r>
    <x v="814"/>
    <s v="All Other Business Support Services "/>
    <x v="814"/>
    <x v="814"/>
  </r>
  <r>
    <x v="815"/>
    <s v="Travel Agencies"/>
    <x v="815"/>
    <x v="815"/>
  </r>
  <r>
    <x v="816"/>
    <s v="Tour Operators"/>
    <x v="816"/>
    <x v="816"/>
  </r>
  <r>
    <x v="817"/>
    <s v="Convention and Visitors Bureaus "/>
    <x v="817"/>
    <x v="817"/>
  </r>
  <r>
    <x v="818"/>
    <s v="All Other Travel Arrangement and Reservation Services "/>
    <x v="818"/>
    <x v="818"/>
  </r>
  <r>
    <x v="819"/>
    <s v="Investigation and Personal Background Check Services "/>
    <x v="819"/>
    <x v="819"/>
  </r>
  <r>
    <x v="820"/>
    <s v="Security Guards and Patrol Services "/>
    <x v="820"/>
    <x v="820"/>
  </r>
  <r>
    <x v="821"/>
    <s v="Armored Car Services "/>
    <x v="821"/>
    <x v="821"/>
  </r>
  <r>
    <x v="822"/>
    <s v="Security Systems Services (except Locksmiths) "/>
    <x v="822"/>
    <x v="822"/>
  </r>
  <r>
    <x v="823"/>
    <s v="Locksmiths "/>
    <x v="823"/>
    <x v="823"/>
  </r>
  <r>
    <x v="824"/>
    <s v="Exterminating and Pest Control Services"/>
    <x v="824"/>
    <x v="824"/>
  </r>
  <r>
    <x v="825"/>
    <s v="Janitorial Services "/>
    <x v="825"/>
    <x v="825"/>
  </r>
  <r>
    <x v="826"/>
    <s v="Landscaping Services"/>
    <x v="826"/>
    <x v="826"/>
  </r>
  <r>
    <x v="827"/>
    <s v="Carpet and Upholstery Cleaning Services"/>
    <x v="827"/>
    <x v="827"/>
  </r>
  <r>
    <x v="828"/>
    <s v="Other Services to Buildings and Dwellings "/>
    <x v="828"/>
    <x v="828"/>
  </r>
  <r>
    <x v="829"/>
    <s v="Packaging and Labeling Services"/>
    <x v="829"/>
    <x v="829"/>
  </r>
  <r>
    <x v="830"/>
    <s v="Convention and Trade Show Organizers"/>
    <x v="830"/>
    <x v="830"/>
  </r>
  <r>
    <x v="831"/>
    <s v="All Other Support Services"/>
    <x v="831"/>
    <x v="831"/>
  </r>
  <r>
    <x v="832"/>
    <s v="Solid Waste Collection "/>
    <x v="832"/>
    <x v="832"/>
  </r>
  <r>
    <x v="833"/>
    <s v="Hazardous Waste Collection "/>
    <x v="833"/>
    <x v="833"/>
  </r>
  <r>
    <x v="834"/>
    <s v="Other Waste Collection "/>
    <x v="834"/>
    <x v="834"/>
  </r>
  <r>
    <x v="835"/>
    <s v="Hazardous Waste Treatment and Disposal "/>
    <x v="835"/>
    <x v="835"/>
  </r>
  <r>
    <x v="836"/>
    <s v="Solid Waste Landfill "/>
    <x v="836"/>
    <x v="836"/>
  </r>
  <r>
    <x v="837"/>
    <s v="Solid Waste Combustors and Incinerators "/>
    <x v="837"/>
    <x v="837"/>
  </r>
  <r>
    <x v="838"/>
    <s v="Other Nonhazardous Waste Treatment and Disposal "/>
    <x v="838"/>
    <x v="838"/>
  </r>
  <r>
    <x v="839"/>
    <s v="Remediation Services "/>
    <x v="839"/>
    <x v="839"/>
  </r>
  <r>
    <x v="840"/>
    <s v="Materials Recovery Facilities "/>
    <x v="840"/>
    <x v="840"/>
  </r>
  <r>
    <x v="841"/>
    <s v="Septic Tank and Related Services "/>
    <x v="841"/>
    <x v="841"/>
  </r>
  <r>
    <x v="842"/>
    <s v="All Other Miscellaneous Waste Management Services "/>
    <x v="842"/>
    <x v="842"/>
  </r>
  <r>
    <x v="843"/>
    <s v="Elementary and Secondary Schools "/>
    <x v="843"/>
    <x v="843"/>
  </r>
  <r>
    <x v="844"/>
    <s v="Junior Colleges "/>
    <x v="844"/>
    <x v="844"/>
  </r>
  <r>
    <x v="845"/>
    <s v="Colleges, Universities, and Professional Schools "/>
    <x v="845"/>
    <x v="845"/>
  </r>
  <r>
    <x v="846"/>
    <s v="Business and Secretarial Schools "/>
    <x v="846"/>
    <x v="846"/>
  </r>
  <r>
    <x v="847"/>
    <s v="Computer Training "/>
    <x v="847"/>
    <x v="847"/>
  </r>
  <r>
    <x v="848"/>
    <s v="Professional and Management Development Training "/>
    <x v="848"/>
    <x v="848"/>
  </r>
  <r>
    <x v="849"/>
    <s v="Cosmetology and Barber Schools "/>
    <x v="849"/>
    <x v="849"/>
  </r>
  <r>
    <x v="850"/>
    <s v="Flight Training "/>
    <x v="850"/>
    <x v="850"/>
  </r>
  <r>
    <x v="851"/>
    <s v="Apprenticeship Training "/>
    <x v="851"/>
    <x v="851"/>
  </r>
  <r>
    <x v="852"/>
    <s v="Other Technical and Trade Schools "/>
    <x v="852"/>
    <x v="852"/>
  </r>
  <r>
    <x v="853"/>
    <s v="Fine Arts Schools "/>
    <x v="853"/>
    <x v="853"/>
  </r>
  <r>
    <x v="854"/>
    <s v="Sports and Recreation Instruction "/>
    <x v="854"/>
    <x v="854"/>
  </r>
  <r>
    <x v="855"/>
    <s v="Language Schools "/>
    <x v="855"/>
    <x v="855"/>
  </r>
  <r>
    <x v="856"/>
    <s v="Exam Preparation and Tutoring "/>
    <x v="856"/>
    <x v="856"/>
  </r>
  <r>
    <x v="857"/>
    <s v="Automobile Driving Schools "/>
    <x v="857"/>
    <x v="857"/>
  </r>
  <r>
    <x v="858"/>
    <s v="All Other Miscellaneous Schools and Instruction "/>
    <x v="858"/>
    <x v="858"/>
  </r>
  <r>
    <x v="859"/>
    <s v="Educational Support Services"/>
    <x v="859"/>
    <x v="859"/>
  </r>
  <r>
    <x v="860"/>
    <s v="Offices of Physicians (except Mental Health Specialists) "/>
    <x v="860"/>
    <x v="860"/>
  </r>
  <r>
    <x v="861"/>
    <s v="Offices of Physicians, Mental Health Specialists "/>
    <x v="861"/>
    <x v="861"/>
  </r>
  <r>
    <x v="862"/>
    <s v="Offices of Dentists "/>
    <x v="862"/>
    <x v="862"/>
  </r>
  <r>
    <x v="863"/>
    <s v="Offices of Chiropractors "/>
    <x v="863"/>
    <x v="863"/>
  </r>
  <r>
    <x v="864"/>
    <s v="Offices of Optometrists"/>
    <x v="864"/>
    <x v="864"/>
  </r>
  <r>
    <x v="865"/>
    <s v="Offices of Mental Health Practitioners (except Physicians) "/>
    <x v="865"/>
    <x v="865"/>
  </r>
  <r>
    <x v="866"/>
    <s v="Offices of Physical, Occupational and Speech Therapists, and Audiologists "/>
    <x v="866"/>
    <x v="866"/>
  </r>
  <r>
    <x v="867"/>
    <s v="Offices of Podiatrists "/>
    <x v="867"/>
    <x v="867"/>
  </r>
  <r>
    <x v="868"/>
    <s v="Offices of All Other Miscellaneous Health Practitioners "/>
    <x v="868"/>
    <x v="868"/>
  </r>
  <r>
    <x v="869"/>
    <s v="Family Planning Centers "/>
    <x v="869"/>
    <x v="869"/>
  </r>
  <r>
    <x v="870"/>
    <s v="Outpatient Mental Health and Substance Abuse Centers "/>
    <x v="870"/>
    <x v="870"/>
  </r>
  <r>
    <x v="871"/>
    <s v="HMO Medical Centers "/>
    <x v="871"/>
    <x v="871"/>
  </r>
  <r>
    <x v="872"/>
    <s v="Kidney Dialysis Centers "/>
    <x v="872"/>
    <x v="872"/>
  </r>
  <r>
    <x v="873"/>
    <s v="Freestanding Ambulatory Surgical and Emergency Centers "/>
    <x v="873"/>
    <x v="873"/>
  </r>
  <r>
    <x v="874"/>
    <s v="All Other Outpatient Care Centers "/>
    <x v="874"/>
    <x v="874"/>
  </r>
  <r>
    <x v="875"/>
    <s v="Medical Laboratories "/>
    <x v="875"/>
    <x v="875"/>
  </r>
  <r>
    <x v="876"/>
    <s v="Diagnostic Imaging Centers "/>
    <x v="876"/>
    <x v="876"/>
  </r>
  <r>
    <x v="877"/>
    <s v="Home Health Care Services"/>
    <x v="877"/>
    <x v="877"/>
  </r>
  <r>
    <x v="878"/>
    <s v="Ambulance Services "/>
    <x v="878"/>
    <x v="878"/>
  </r>
  <r>
    <x v="879"/>
    <s v="Blood and Organ Banks "/>
    <x v="879"/>
    <x v="879"/>
  </r>
  <r>
    <x v="880"/>
    <s v="All Other Miscellaneous Ambulatory Health Care Services "/>
    <x v="880"/>
    <x v="880"/>
  </r>
  <r>
    <x v="881"/>
    <s v="General Medical and Surgical Hospitals "/>
    <x v="881"/>
    <x v="881"/>
  </r>
  <r>
    <x v="882"/>
    <s v="Psychiatric and Substance Abuse Hospitals "/>
    <x v="882"/>
    <x v="882"/>
  </r>
  <r>
    <x v="883"/>
    <s v="Specialty (except Psychiatric and Substance Abuse) Hospitals "/>
    <x v="883"/>
    <x v="883"/>
  </r>
  <r>
    <x v="884"/>
    <s v="Nursing Care Facilities (Skilled Nursing Facilities) "/>
    <x v="884"/>
    <x v="884"/>
  </r>
  <r>
    <x v="885"/>
    <s v="Residential Intellectual and Developmental Disability Facilities "/>
    <x v="885"/>
    <x v="885"/>
  </r>
  <r>
    <x v="886"/>
    <s v="Residential Mental Health and Substance Abuse Facilities "/>
    <x v="886"/>
    <x v="886"/>
  </r>
  <r>
    <x v="887"/>
    <s v="Continuing Care Retirement Communities "/>
    <x v="887"/>
    <x v="887"/>
  </r>
  <r>
    <x v="888"/>
    <s v="Assisted Living Facilities for the Elderly "/>
    <x v="888"/>
    <x v="888"/>
  </r>
  <r>
    <x v="889"/>
    <s v="Other Residential Care Facilities "/>
    <x v="889"/>
    <x v="889"/>
  </r>
  <r>
    <x v="890"/>
    <s v="Child and Youth Services "/>
    <x v="890"/>
    <x v="890"/>
  </r>
  <r>
    <x v="891"/>
    <s v="Services for the Elderly and Persons with Disabilities "/>
    <x v="891"/>
    <x v="891"/>
  </r>
  <r>
    <x v="892"/>
    <s v="Other Individual and Family Services "/>
    <x v="892"/>
    <x v="892"/>
  </r>
  <r>
    <x v="893"/>
    <s v="Community Food Services "/>
    <x v="893"/>
    <x v="893"/>
  </r>
  <r>
    <x v="894"/>
    <s v="Temporary Shelters "/>
    <x v="894"/>
    <x v="894"/>
  </r>
  <r>
    <x v="895"/>
    <s v="Other Community Housing Services "/>
    <x v="895"/>
    <x v="895"/>
  </r>
  <r>
    <x v="896"/>
    <s v="Emergency and Other Relief Services "/>
    <x v="896"/>
    <x v="896"/>
  </r>
  <r>
    <x v="897"/>
    <s v="Vocational Rehabilitation Services "/>
    <x v="897"/>
    <x v="897"/>
  </r>
  <r>
    <x v="898"/>
    <s v="Child Care Services "/>
    <x v="898"/>
    <x v="898"/>
  </r>
  <r>
    <x v="899"/>
    <s v="Theater Companies and Dinner Theaters "/>
    <x v="899"/>
    <x v="899"/>
  </r>
  <r>
    <x v="900"/>
    <s v="Dance Companies "/>
    <x v="900"/>
    <x v="900"/>
  </r>
  <r>
    <x v="901"/>
    <s v="Musical Groups and Artists "/>
    <x v="901"/>
    <x v="901"/>
  </r>
  <r>
    <x v="902"/>
    <s v="Other Performing Arts Companies "/>
    <x v="902"/>
    <x v="902"/>
  </r>
  <r>
    <x v="903"/>
    <s v="Sports Teams and Clubs "/>
    <x v="903"/>
    <x v="903"/>
  </r>
  <r>
    <x v="904"/>
    <s v="Racetracks "/>
    <x v="904"/>
    <x v="904"/>
  </r>
  <r>
    <x v="905"/>
    <s v="Other Spectator Sports "/>
    <x v="905"/>
    <x v="905"/>
  </r>
  <r>
    <x v="906"/>
    <s v="Promoters of Performing Arts, Sports, and Similar Events with Facilities "/>
    <x v="906"/>
    <x v="906"/>
  </r>
  <r>
    <x v="907"/>
    <s v="Promoters of Performing Arts, Sports, and Similar Events without Facilities "/>
    <x v="907"/>
    <x v="907"/>
  </r>
  <r>
    <x v="908"/>
    <s v="Agents and Managers for Artists, Athletes, Entertainers, and Other Public Figures"/>
    <x v="908"/>
    <x v="908"/>
  </r>
  <r>
    <x v="909"/>
    <s v="Independent Artists, Writers, and Performers "/>
    <x v="909"/>
    <x v="909"/>
  </r>
  <r>
    <x v="910"/>
    <s v="Museums "/>
    <x v="910"/>
    <x v="910"/>
  </r>
  <r>
    <x v="911"/>
    <s v="Historical Sites"/>
    <x v="911"/>
    <x v="911"/>
  </r>
  <r>
    <x v="912"/>
    <s v="Zoos and Botanical Gardens "/>
    <x v="912"/>
    <x v="912"/>
  </r>
  <r>
    <x v="913"/>
    <s v="Nature Parks and Other Similar Institutions"/>
    <x v="913"/>
    <x v="913"/>
  </r>
  <r>
    <x v="914"/>
    <s v="Amusement and Theme Parks "/>
    <x v="914"/>
    <x v="914"/>
  </r>
  <r>
    <x v="915"/>
    <s v="Amusement Arcades"/>
    <x v="915"/>
    <x v="915"/>
  </r>
  <r>
    <x v="916"/>
    <s v="Casinos (except Casino Hotels)"/>
    <x v="916"/>
    <x v="916"/>
  </r>
  <r>
    <x v="917"/>
    <s v="Other Gambling Industries "/>
    <x v="917"/>
    <x v="917"/>
  </r>
  <r>
    <x v="918"/>
    <s v="Golf Courses and Country Clubs"/>
    <x v="918"/>
    <x v="918"/>
  </r>
  <r>
    <x v="919"/>
    <s v="Skiing Facilities"/>
    <x v="919"/>
    <x v="919"/>
  </r>
  <r>
    <x v="920"/>
    <s v="Marinas"/>
    <x v="920"/>
    <x v="920"/>
  </r>
  <r>
    <x v="921"/>
    <s v="Fitness and Recreational Sports Centers "/>
    <x v="921"/>
    <x v="921"/>
  </r>
  <r>
    <x v="922"/>
    <s v="Bowling Centers"/>
    <x v="922"/>
    <x v="922"/>
  </r>
  <r>
    <x v="923"/>
    <s v="All Other Amusement and Recreation Industries "/>
    <x v="923"/>
    <x v="923"/>
  </r>
  <r>
    <x v="924"/>
    <s v="Hotels (except Casino Hotels) and Motels "/>
    <x v="924"/>
    <x v="924"/>
  </r>
  <r>
    <x v="925"/>
    <s v="Casino Hotels"/>
    <x v="925"/>
    <x v="925"/>
  </r>
  <r>
    <x v="926"/>
    <s v="Bed-and-Breakfast Inns "/>
    <x v="926"/>
    <x v="926"/>
  </r>
  <r>
    <x v="927"/>
    <s v="All Other Traveler Accommodation "/>
    <x v="927"/>
    <x v="927"/>
  </r>
  <r>
    <x v="928"/>
    <s v="RV (Recreational Vehicle) Parks and Campgrounds "/>
    <x v="928"/>
    <x v="928"/>
  </r>
  <r>
    <x v="929"/>
    <s v="Recreational and Vacation Camps (except Campgrounds) "/>
    <x v="929"/>
    <x v="929"/>
  </r>
  <r>
    <x v="930"/>
    <s v="Rooming and Boarding Houses, Dormitories, and Workers' Camps "/>
    <x v="930"/>
    <x v="930"/>
  </r>
  <r>
    <x v="931"/>
    <s v="Food Service Contractors"/>
    <x v="931"/>
    <x v="931"/>
  </r>
  <r>
    <x v="932"/>
    <s v="Caterers"/>
    <x v="932"/>
    <x v="932"/>
  </r>
  <r>
    <x v="933"/>
    <s v="Mobile Food Services"/>
    <x v="933"/>
    <x v="933"/>
  </r>
  <r>
    <x v="934"/>
    <s v="Drinking Places (Alcoholic Beverages) "/>
    <x v="934"/>
    <x v="934"/>
  </r>
  <r>
    <x v="935"/>
    <s v="Full-Service Restaurants "/>
    <x v="935"/>
    <x v="935"/>
  </r>
  <r>
    <x v="936"/>
    <s v="Limited-Service Restaurants "/>
    <x v="936"/>
    <x v="936"/>
  </r>
  <r>
    <x v="937"/>
    <s v="Cafeterias, Grill Buffets, and Buffets "/>
    <x v="937"/>
    <x v="937"/>
  </r>
  <r>
    <x v="938"/>
    <s v="Snack and Nonalcoholic Beverage Bars "/>
    <x v="938"/>
    <x v="938"/>
  </r>
  <r>
    <x v="939"/>
    <s v="General Automotive Repair "/>
    <x v="939"/>
    <x v="939"/>
  </r>
  <r>
    <x v="940"/>
    <s v="Specialized Automotive Repair "/>
    <x v="940"/>
    <x v="940"/>
  </r>
  <r>
    <x v="941"/>
    <s v="Automotive Body, Paint, and Interior Repair and Maintenance "/>
    <x v="941"/>
    <x v="941"/>
  </r>
  <r>
    <x v="942"/>
    <s v="Automotive Glass Replacement Shops "/>
    <x v="942"/>
    <x v="942"/>
  </r>
  <r>
    <x v="943"/>
    <s v="Automotive Oil Change and Lubrication Shops "/>
    <x v="943"/>
    <x v="943"/>
  </r>
  <r>
    <x v="944"/>
    <s v="Car Washes "/>
    <x v="944"/>
    <x v="944"/>
  </r>
  <r>
    <x v="945"/>
    <s v="All Other Automotive Repair and Maintenance "/>
    <x v="945"/>
    <x v="945"/>
  </r>
  <r>
    <x v="946"/>
    <s v="Electronic and Precision Equipment Repair and Maintenance "/>
    <x v="946"/>
    <x v="946"/>
  </r>
  <r>
    <x v="947"/>
    <s v="Commercial and Industrial Machinery and Equipment (except Automotive and Electronic) Repair and Maintenance "/>
    <x v="947"/>
    <x v="947"/>
  </r>
  <r>
    <x v="948"/>
    <s v="Home and Garden Equipment Repair and Maintenance "/>
    <x v="948"/>
    <x v="948"/>
  </r>
  <r>
    <x v="949"/>
    <s v="Appliance Repair and Maintenance "/>
    <x v="949"/>
    <x v="949"/>
  </r>
  <r>
    <x v="950"/>
    <s v="Reupholstery and Furniture Repair"/>
    <x v="950"/>
    <x v="950"/>
  </r>
  <r>
    <x v="951"/>
    <s v="Footwear and Leather Goods Repair"/>
    <x v="951"/>
    <x v="951"/>
  </r>
  <r>
    <x v="952"/>
    <s v="Other Personal and Household Goods Repair and Maintenance "/>
    <x v="952"/>
    <x v="952"/>
  </r>
  <r>
    <x v="953"/>
    <s v="Barber Shops "/>
    <x v="953"/>
    <x v="953"/>
  </r>
  <r>
    <x v="954"/>
    <s v="Beauty Salons "/>
    <x v="954"/>
    <x v="954"/>
  </r>
  <r>
    <x v="955"/>
    <s v="Nail Salons "/>
    <x v="955"/>
    <x v="955"/>
  </r>
  <r>
    <x v="956"/>
    <s v="Diet and Weight Reducing Centers "/>
    <x v="956"/>
    <x v="956"/>
  </r>
  <r>
    <x v="957"/>
    <s v="Other Personal Care Services "/>
    <x v="957"/>
    <x v="957"/>
  </r>
  <r>
    <x v="958"/>
    <s v="Funeral Homes and Funeral Services "/>
    <x v="958"/>
    <x v="958"/>
  </r>
  <r>
    <x v="959"/>
    <s v="Cemeteries and Crematories "/>
    <x v="959"/>
    <x v="959"/>
  </r>
  <r>
    <x v="960"/>
    <s v="Coin-Operated Laundries and Drycleaners "/>
    <x v="960"/>
    <x v="960"/>
  </r>
  <r>
    <x v="961"/>
    <s v="Drycleaning and Laundry Services (except Coin-Operated) "/>
    <x v="961"/>
    <x v="961"/>
  </r>
  <r>
    <x v="962"/>
    <s v="Linen Supply "/>
    <x v="962"/>
    <x v="962"/>
  </r>
  <r>
    <x v="963"/>
    <s v="Industrial Launderers "/>
    <x v="963"/>
    <x v="963"/>
  </r>
  <r>
    <x v="964"/>
    <s v="Pet Care (except Veterinary) Services "/>
    <x v="964"/>
    <x v="964"/>
  </r>
  <r>
    <x v="965"/>
    <s v="Photofinishing Laboratories (except One-Hour) "/>
    <x v="965"/>
    <x v="965"/>
  </r>
  <r>
    <x v="966"/>
    <s v="One-Hour Photofinishing "/>
    <x v="966"/>
    <x v="966"/>
  </r>
  <r>
    <x v="967"/>
    <s v="Parking Lots and Garages "/>
    <x v="967"/>
    <x v="967"/>
  </r>
  <r>
    <x v="968"/>
    <s v="All Other Personal Services "/>
    <x v="968"/>
    <x v="968"/>
  </r>
  <r>
    <x v="969"/>
    <s v="Religious Organizations "/>
    <x v="969"/>
    <x v="969"/>
  </r>
  <r>
    <x v="970"/>
    <s v="Grantmaking Foundations "/>
    <x v="970"/>
    <x v="970"/>
  </r>
  <r>
    <x v="971"/>
    <s v="Voluntary Health Organizations "/>
    <x v="971"/>
    <x v="971"/>
  </r>
  <r>
    <x v="972"/>
    <s v="Other Grantmaking and Giving Services "/>
    <x v="972"/>
    <x v="972"/>
  </r>
  <r>
    <x v="973"/>
    <s v="Human Rights Organizations "/>
    <x v="973"/>
    <x v="973"/>
  </r>
  <r>
    <x v="974"/>
    <s v="Environment, Conservation and Wildlife Organizations "/>
    <x v="974"/>
    <x v="974"/>
  </r>
  <r>
    <x v="975"/>
    <s v="Other Social Advocacy Organizations "/>
    <x v="975"/>
    <x v="975"/>
  </r>
  <r>
    <x v="976"/>
    <s v="Civic and Social Organizations "/>
    <x v="976"/>
    <x v="976"/>
  </r>
  <r>
    <x v="977"/>
    <s v="Business Associations "/>
    <x v="977"/>
    <x v="977"/>
  </r>
  <r>
    <x v="978"/>
    <s v="Professional Organizations "/>
    <x v="978"/>
    <x v="978"/>
  </r>
  <r>
    <x v="979"/>
    <s v="Labor Unions and Similar Labor Organizations "/>
    <x v="979"/>
    <x v="979"/>
  </r>
  <r>
    <x v="980"/>
    <s v="Political Organizations "/>
    <x v="980"/>
    <x v="980"/>
  </r>
  <r>
    <x v="981"/>
    <s v="Other Similar Organizations (except Business, Professional, Labor, and Political Organizations) "/>
    <x v="981"/>
    <x v="981"/>
  </r>
  <r>
    <x v="982"/>
    <s v="Private Households"/>
    <x v="982"/>
    <x v="982"/>
  </r>
  <r>
    <x v="983"/>
    <s v="Executive Offices "/>
    <x v="983"/>
    <x v="983"/>
  </r>
  <r>
    <x v="984"/>
    <s v="Legislative Bodies "/>
    <x v="984"/>
    <x v="984"/>
  </r>
  <r>
    <x v="985"/>
    <s v="Public Finance Activities "/>
    <x v="985"/>
    <x v="985"/>
  </r>
  <r>
    <x v="986"/>
    <s v="Executive and Legislative Offices, Combined "/>
    <x v="986"/>
    <x v="986"/>
  </r>
  <r>
    <x v="987"/>
    <s v="American Indian and Alaska Native Tribal Governments "/>
    <x v="987"/>
    <x v="987"/>
  </r>
  <r>
    <x v="988"/>
    <s v="Other General Government Support "/>
    <x v="988"/>
    <x v="988"/>
  </r>
  <r>
    <x v="989"/>
    <s v="Courts "/>
    <x v="989"/>
    <x v="989"/>
  </r>
  <r>
    <x v="990"/>
    <s v="Police Protection "/>
    <x v="990"/>
    <x v="990"/>
  </r>
  <r>
    <x v="991"/>
    <s v="Legal Counsel and Prosecution "/>
    <x v="991"/>
    <x v="991"/>
  </r>
  <r>
    <x v="992"/>
    <s v="Correctional Institutions "/>
    <x v="992"/>
    <x v="992"/>
  </r>
  <r>
    <x v="993"/>
    <s v="Parole Offices and Probation Offices "/>
    <x v="993"/>
    <x v="993"/>
  </r>
  <r>
    <x v="994"/>
    <s v="Fire Protection "/>
    <x v="994"/>
    <x v="994"/>
  </r>
  <r>
    <x v="995"/>
    <s v="Other Justice, Public Order, and Safety Activities "/>
    <x v="995"/>
    <x v="995"/>
  </r>
  <r>
    <x v="996"/>
    <s v="Administration of Education Programs "/>
    <x v="996"/>
    <x v="996"/>
  </r>
  <r>
    <x v="997"/>
    <s v="Administration of Public Health Programs "/>
    <x v="997"/>
    <x v="997"/>
  </r>
  <r>
    <x v="998"/>
    <s v="Administration of Human Resource Programs (except Education, Public Health, and Veterans' Affairs Programs) "/>
    <x v="998"/>
    <x v="998"/>
  </r>
  <r>
    <x v="999"/>
    <s v="Administration of Veterans' Affairs "/>
    <x v="999"/>
    <x v="999"/>
  </r>
  <r>
    <x v="1000"/>
    <s v="Administration of Air and Water Resource and Solid Waste Management Programs "/>
    <x v="1000"/>
    <x v="1000"/>
  </r>
  <r>
    <x v="1001"/>
    <s v="Administration of Conservation Programs "/>
    <x v="1001"/>
    <x v="1001"/>
  </r>
  <r>
    <x v="1002"/>
    <s v="Administration of Housing Programs "/>
    <x v="1002"/>
    <x v="1002"/>
  </r>
  <r>
    <x v="1003"/>
    <s v="Administration of Urban Planning and Community and Rural Development "/>
    <x v="1003"/>
    <x v="1003"/>
  </r>
  <r>
    <x v="1004"/>
    <s v="Administration of General Economic Programs "/>
    <x v="1004"/>
    <x v="1004"/>
  </r>
  <r>
    <x v="1005"/>
    <s v="Regulation and Administration of Transportation Programs "/>
    <x v="1005"/>
    <x v="1005"/>
  </r>
  <r>
    <x v="1006"/>
    <s v="Regulation and Administration of Communications, Electric, Gas, and Other Utilities "/>
    <x v="1006"/>
    <x v="1006"/>
  </r>
  <r>
    <x v="1007"/>
    <s v="Regulation of Agricultural Marketing and Commodities "/>
    <x v="1007"/>
    <x v="1007"/>
  </r>
  <r>
    <x v="1008"/>
    <s v="Regulation, Licensing, and Inspection of Miscellaneous Commercial Sectors "/>
    <x v="1008"/>
    <x v="1008"/>
  </r>
  <r>
    <x v="1009"/>
    <s v="Space Research and Technology "/>
    <x v="1009"/>
    <x v="1009"/>
  </r>
  <r>
    <x v="1010"/>
    <s v="National Security "/>
    <x v="1010"/>
    <x v="1010"/>
  </r>
  <r>
    <x v="1011"/>
    <s v="International Affairs "/>
    <x v="1011"/>
    <x v="10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60B6DD-15AA-44BF-9A6E-B6FC08A1EA41}" name="PivotTable1" cacheId="0" applyNumberFormats="0" applyBorderFormats="0" applyFontFormats="0" applyPatternFormats="0" applyAlignmentFormats="0" applyWidthHeightFormats="1" dataCaption="Values" updatedVersion="8" minRefreshableVersion="3" rowGrandTotals="0" colGrandTotals="0" itemPrintTitles="1" createdVersion="7" indent="0" outline="1" outlineData="1" multipleFieldFilters="0" rowHeaderCaption="Code">
  <location ref="B7:B1019" firstHeaderRow="1" firstDataRow="1" firstDataCol="1" rowPageCount="1" colPageCount="1"/>
  <pivotFields count="4">
    <pivotField outline="0" showAll="0" defaultSubtotal="0">
      <items count="10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s>
    </pivotField>
    <pivotField showAll="0"/>
    <pivotField name="NAICS 2022 Code and Title" axis="axisRow" showAll="0">
      <items count="10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t="default"/>
      </items>
    </pivotField>
    <pivotField axis="axisPage" multipleItemSelectionAllowed="1" showAll="0">
      <items count="1013">
        <item x="290"/>
        <item x="251"/>
        <item x="1000"/>
        <item x="1001"/>
        <item x="996"/>
        <item x="1004"/>
        <item x="1002"/>
        <item x="998"/>
        <item x="997"/>
        <item x="1003"/>
        <item x="999"/>
        <item x="771"/>
        <item x="782"/>
        <item x="788"/>
        <item x="908"/>
        <item x="682"/>
        <item x="371"/>
        <item x="639"/>
        <item x="361"/>
        <item x="438"/>
        <item x="437"/>
        <item x="923"/>
        <item x="48"/>
        <item x="945"/>
        <item x="237"/>
        <item x="814"/>
        <item x="740"/>
        <item x="221"/>
        <item x="575"/>
        <item x="7"/>
        <item x="580"/>
        <item x="571"/>
        <item x="357"/>
        <item x="716"/>
        <item x="750"/>
        <item x="880"/>
        <item x="260"/>
        <item x="29"/>
        <item x="422"/>
        <item x="348"/>
        <item x="172"/>
        <item x="383"/>
        <item x="475"/>
        <item x="294"/>
        <item x="601"/>
        <item x="858"/>
        <item x="191"/>
        <item x="842"/>
        <item x="211"/>
        <item x="874"/>
        <item x="968"/>
        <item x="230"/>
        <item x="635"/>
        <item x="271"/>
        <item x="795"/>
        <item x="674"/>
        <item x="276"/>
        <item x="566"/>
        <item x="129"/>
        <item x="651"/>
        <item x="831"/>
        <item x="684"/>
        <item x="631"/>
        <item x="448"/>
        <item x="818"/>
        <item x="927"/>
        <item x="299"/>
        <item x="311"/>
        <item x="301"/>
        <item x="878"/>
        <item x="987"/>
        <item x="345"/>
        <item x="914"/>
        <item x="915"/>
        <item x="403"/>
        <item x="154"/>
        <item x="45"/>
        <item x="195"/>
        <item x="192"/>
        <item x="12"/>
        <item x="949"/>
        <item x="851"/>
        <item x="755"/>
        <item x="821"/>
        <item x="598"/>
        <item x="240"/>
        <item x="227"/>
        <item x="228"/>
        <item x="888"/>
        <item x="390"/>
        <item x="399"/>
        <item x="423"/>
        <item x="476"/>
        <item x="857"/>
        <item x="941"/>
        <item x="942"/>
        <item x="943"/>
        <item x="550"/>
        <item x="564"/>
        <item x="343"/>
        <item x="953"/>
        <item x="391"/>
        <item x="416"/>
        <item x="954"/>
        <item x="926"/>
        <item x="30"/>
        <item x="536"/>
        <item x="567"/>
        <item x="139"/>
        <item x="15"/>
        <item x="249"/>
        <item x="91"/>
        <item x="459"/>
        <item x="879"/>
        <item x="445"/>
        <item x="548"/>
        <item x="335"/>
        <item x="671"/>
        <item x="592"/>
        <item x="539"/>
        <item x="224"/>
        <item x="174"/>
        <item x="922"/>
        <item x="138"/>
        <item x="176"/>
        <item x="483"/>
        <item x="181"/>
        <item x="36"/>
        <item x="473"/>
        <item x="759"/>
        <item x="474"/>
        <item x="623"/>
        <item x="846"/>
        <item x="977"/>
        <item x="937"/>
        <item x="140"/>
        <item x="393"/>
        <item x="944"/>
        <item x="421"/>
        <item x="187"/>
        <item x="827"/>
        <item x="925"/>
        <item x="916"/>
        <item x="932"/>
        <item x="31"/>
        <item x="283"/>
        <item x="959"/>
        <item x="629"/>
        <item x="151"/>
        <item x="35"/>
        <item x="890"/>
        <item x="898"/>
        <item x="142"/>
        <item x="11"/>
        <item x="976"/>
        <item x="714"/>
        <item x="278"/>
        <item x="519"/>
        <item x="584"/>
        <item x="494"/>
        <item x="611"/>
        <item x="612"/>
        <item x="167"/>
        <item x="960"/>
        <item x="810"/>
        <item x="845"/>
        <item x="742"/>
        <item x="947"/>
        <item x="104"/>
        <item x="358"/>
        <item x="160"/>
        <item x="689"/>
        <item x="792"/>
        <item x="222"/>
        <item x="223"/>
        <item x="408"/>
        <item x="701"/>
        <item x="893"/>
        <item x="622"/>
        <item x="244"/>
        <item x="488"/>
        <item x="769"/>
        <item x="385"/>
        <item x="768"/>
        <item x="386"/>
        <item x="847"/>
        <item x="685"/>
        <item x="285"/>
        <item x="286"/>
        <item x="565"/>
        <item x="143"/>
        <item x="524"/>
        <item x="502"/>
        <item x="351"/>
        <item x="76"/>
        <item x="743"/>
        <item x="735"/>
        <item x="694"/>
        <item x="887"/>
        <item x="559"/>
        <item x="830"/>
        <item x="817"/>
        <item x="374"/>
        <item x="162"/>
        <item x="304"/>
        <item x="70"/>
        <item x="4"/>
        <item x="798"/>
        <item x="992"/>
        <item x="215"/>
        <item x="577"/>
        <item x="849"/>
        <item x="24"/>
        <item x="56"/>
        <item x="653"/>
        <item x="813"/>
        <item x="989"/>
        <item x="150"/>
        <item x="811"/>
        <item x="692"/>
        <item x="690"/>
        <item x="58"/>
        <item x="64"/>
        <item x="74"/>
        <item x="73"/>
        <item x="419"/>
        <item x="188"/>
        <item x="455"/>
        <item x="258"/>
        <item x="767"/>
        <item x="315"/>
        <item x="193"/>
        <item x="194"/>
        <item x="206"/>
        <item x="291"/>
        <item x="364"/>
        <item x="236"/>
        <item x="32"/>
        <item x="522"/>
        <item x="900"/>
        <item x="609"/>
        <item x="610"/>
        <item x="462"/>
        <item x="464"/>
        <item x="573"/>
        <item x="876"/>
        <item x="956"/>
        <item x="72"/>
        <item x="708"/>
        <item x="707"/>
        <item x="787"/>
        <item x="709"/>
        <item x="710"/>
        <item x="672"/>
        <item x="178"/>
        <item x="805"/>
        <item x="130"/>
        <item x="467"/>
        <item x="758"/>
        <item x="148"/>
        <item x="80"/>
        <item x="934"/>
        <item x="662"/>
        <item x="516"/>
        <item x="163"/>
        <item x="2"/>
        <item x="152"/>
        <item x="961"/>
        <item x="122"/>
        <item x="33"/>
        <item x="859"/>
        <item x="93"/>
        <item x="409"/>
        <item x="94"/>
        <item x="495"/>
        <item x="119"/>
        <item x="397"/>
        <item x="946"/>
        <item x="384"/>
        <item x="394"/>
        <item x="572"/>
        <item x="338"/>
        <item x="843"/>
        <item x="373"/>
        <item x="896"/>
        <item x="801"/>
        <item x="203"/>
        <item x="757"/>
        <item x="974"/>
        <item x="776"/>
        <item x="235"/>
        <item x="856"/>
        <item x="986"/>
        <item x="983"/>
        <item x="802"/>
        <item x="257"/>
        <item x="824"/>
        <item x="186"/>
        <item x="347"/>
        <item x="321"/>
        <item x="800"/>
        <item x="869"/>
        <item x="503"/>
        <item x="60"/>
        <item x="349"/>
        <item x="61"/>
        <item x="657"/>
        <item x="538"/>
        <item x="472"/>
        <item x="137"/>
        <item x="243"/>
        <item x="417"/>
        <item x="180"/>
        <item x="698"/>
        <item x="853"/>
        <item x="42"/>
        <item x="52"/>
        <item x="126"/>
        <item x="994"/>
        <item x="525"/>
        <item x="563"/>
        <item x="921"/>
        <item x="279"/>
        <item x="168"/>
        <item x="850"/>
        <item x="569"/>
        <item x="124"/>
        <item x="22"/>
        <item x="593"/>
        <item x="132"/>
        <item x="540"/>
        <item x="149"/>
        <item x="381"/>
        <item x="382"/>
        <item x="340"/>
        <item x="216"/>
        <item x="579"/>
        <item x="354"/>
        <item x="931"/>
        <item x="951"/>
        <item x="197"/>
        <item x="518"/>
        <item x="50"/>
        <item x="736"/>
        <item x="86"/>
        <item x="113"/>
        <item x="873"/>
        <item x="649"/>
        <item x="527"/>
        <item x="161"/>
        <item x="144"/>
        <item x="145"/>
        <item x="17"/>
        <item x="146"/>
        <item x="561"/>
        <item x="583"/>
        <item x="935"/>
        <item x="958"/>
        <item x="47"/>
        <item x="480"/>
        <item x="568"/>
        <item x="470"/>
        <item x="581"/>
        <item x="939"/>
        <item x="615"/>
        <item x="617"/>
        <item x="616"/>
        <item x="520"/>
        <item x="881"/>
        <item x="741"/>
        <item x="655"/>
        <item x="760"/>
        <item x="90"/>
        <item x="595"/>
        <item x="115"/>
        <item x="281"/>
        <item x="282"/>
        <item x="41"/>
        <item x="69"/>
        <item x="918"/>
        <item x="529"/>
        <item x="970"/>
        <item x="13"/>
        <item x="765"/>
        <item x="673"/>
        <item x="292"/>
        <item x="440"/>
        <item x="441"/>
        <item x="289"/>
        <item x="330"/>
        <item x="498"/>
        <item x="554"/>
        <item x="201"/>
        <item x="26"/>
        <item x="833"/>
        <item x="835"/>
        <item x="718"/>
        <item x="360"/>
        <item x="424"/>
        <item x="109"/>
        <item x="911"/>
        <item x="871"/>
        <item x="589"/>
        <item x="34"/>
        <item x="948"/>
        <item x="552"/>
        <item x="481"/>
        <item x="877"/>
        <item x="738"/>
        <item x="46"/>
        <item x="924"/>
        <item x="496"/>
        <item x="452"/>
        <item x="772"/>
        <item x="973"/>
        <item x="55"/>
        <item x="85"/>
        <item x="153"/>
        <item x="175"/>
        <item x="909"/>
        <item x="786"/>
        <item x="359"/>
        <item x="515"/>
        <item x="103"/>
        <item x="764"/>
        <item x="232"/>
        <item x="963"/>
        <item x="504"/>
        <item x="362"/>
        <item x="380"/>
        <item x="77"/>
        <item x="505"/>
        <item x="376"/>
        <item x="339"/>
        <item x="613"/>
        <item x="614"/>
        <item x="453"/>
        <item x="402"/>
        <item x="400"/>
        <item x="713"/>
        <item x="763"/>
        <item x="1011"/>
        <item x="696"/>
        <item x="625"/>
        <item x="819"/>
        <item x="700"/>
        <item x="248"/>
        <item x="313"/>
        <item x="295"/>
        <item x="296"/>
        <item x="307"/>
        <item x="68"/>
        <item x="404"/>
        <item x="825"/>
        <item x="465"/>
        <item x="586"/>
        <item x="511"/>
        <item x="844"/>
        <item x="78"/>
        <item x="872"/>
        <item x="184"/>
        <item x="979"/>
        <item x="266"/>
        <item x="108"/>
        <item x="756"/>
        <item x="826"/>
        <item x="855"/>
        <item x="350"/>
        <item x="196"/>
        <item x="991"/>
        <item x="984"/>
        <item x="725"/>
        <item x="746"/>
        <item x="724"/>
        <item x="726"/>
        <item x="723"/>
        <item x="686"/>
        <item x="288"/>
        <item x="936"/>
        <item x="627"/>
        <item x="607"/>
        <item x="962"/>
        <item x="530"/>
        <item x="654"/>
        <item x="823"/>
        <item x="51"/>
        <item x="587"/>
        <item x="482"/>
        <item x="333"/>
        <item x="365"/>
        <item x="411"/>
        <item x="134"/>
        <item x="599"/>
        <item x="209"/>
        <item x="406"/>
        <item x="920"/>
        <item x="644"/>
        <item x="773"/>
        <item x="790"/>
        <item x="114"/>
        <item x="840"/>
        <item x="458"/>
        <item x="169"/>
        <item x="372"/>
        <item x="526"/>
        <item x="155"/>
        <item x="562"/>
        <item x="369"/>
        <item x="784"/>
        <item x="785"/>
        <item x="678"/>
        <item x="875"/>
        <item x="490"/>
        <item x="246"/>
        <item x="328"/>
        <item x="337"/>
        <item x="317"/>
        <item x="336"/>
        <item x="318"/>
        <item x="493"/>
        <item x="327"/>
        <item x="323"/>
        <item x="447"/>
        <item x="293"/>
        <item x="352"/>
        <item x="706"/>
        <item x="703"/>
        <item x="621"/>
        <item x="933"/>
        <item x="688"/>
        <item x="697"/>
        <item x="660"/>
        <item x="659"/>
        <item x="661"/>
        <item x="413"/>
        <item x="427"/>
        <item x="425"/>
        <item x="432"/>
        <item x="430"/>
        <item x="429"/>
        <item x="435"/>
        <item x="479"/>
        <item x="434"/>
        <item x="431"/>
        <item x="477"/>
        <item x="647"/>
        <item x="433"/>
        <item x="549"/>
        <item x="446"/>
        <item x="910"/>
        <item x="19"/>
        <item x="665"/>
        <item x="901"/>
        <item x="591"/>
        <item x="471"/>
        <item x="955"/>
        <item x="182"/>
        <item x="1010"/>
        <item x="95"/>
        <item x="65"/>
        <item x="913"/>
        <item x="645"/>
        <item x="545"/>
        <item x="101"/>
        <item x="100"/>
        <item x="99"/>
        <item x="669"/>
        <item x="241"/>
        <item x="141"/>
        <item x="420"/>
        <item x="314"/>
        <item x="303"/>
        <item x="305"/>
        <item x="310"/>
        <item x="729"/>
        <item x="605"/>
        <item x="604"/>
        <item x="451"/>
        <item x="183"/>
        <item x="87"/>
        <item x="21"/>
        <item x="557"/>
        <item x="884"/>
        <item x="799"/>
        <item x="487"/>
        <item x="456"/>
        <item x="744"/>
        <item x="468"/>
        <item x="594"/>
        <item x="868"/>
        <item x="796"/>
        <item x="751"/>
        <item x="863"/>
        <item x="862"/>
        <item x="747"/>
        <item x="865"/>
        <item x="748"/>
        <item x="864"/>
        <item x="797"/>
        <item x="866"/>
        <item x="860"/>
        <item x="861"/>
        <item x="867"/>
        <item x="727"/>
        <item x="730"/>
        <item x="353"/>
        <item x="106"/>
        <item x="1"/>
        <item x="6"/>
        <item x="966"/>
        <item x="720"/>
        <item x="463"/>
        <item x="491"/>
        <item x="578"/>
        <item x="10"/>
        <item x="325"/>
        <item x="754"/>
        <item x="699"/>
        <item x="731"/>
        <item x="439"/>
        <item x="640"/>
        <item x="302"/>
        <item x="131"/>
        <item x="44"/>
        <item x="234"/>
        <item x="121"/>
        <item x="127"/>
        <item x="555"/>
        <item x="809"/>
        <item x="533"/>
        <item x="745"/>
        <item x="489"/>
        <item x="418"/>
        <item x="389"/>
        <item x="895"/>
        <item x="770"/>
        <item x="287"/>
        <item x="485"/>
        <item x="75"/>
        <item x="711"/>
        <item x="92"/>
        <item x="396"/>
        <item x="497"/>
        <item x="370"/>
        <item x="332"/>
        <item x="531"/>
        <item x="722"/>
        <item x="20"/>
        <item x="118"/>
        <item x="917"/>
        <item x="582"/>
        <item x="988"/>
        <item x="972"/>
        <item x="528"/>
        <item x="442"/>
        <item x="110"/>
        <item x="892"/>
        <item x="719"/>
        <item x="995"/>
        <item x="198"/>
        <item x="775"/>
        <item x="54"/>
        <item x="405"/>
        <item x="329"/>
        <item x="71"/>
        <item x="342"/>
        <item x="207"/>
        <item x="512"/>
        <item x="543"/>
        <item x="664"/>
        <item x="436"/>
        <item x="18"/>
        <item x="312"/>
        <item x="838"/>
        <item x="79"/>
        <item x="606"/>
        <item x="217"/>
        <item x="902"/>
        <item x="952"/>
        <item x="957"/>
        <item x="39"/>
        <item x="280"/>
        <item x="492"/>
        <item x="889"/>
        <item x="777"/>
        <item x="789"/>
        <item x="828"/>
        <item x="981"/>
        <item x="166"/>
        <item x="975"/>
        <item x="668"/>
        <item x="766"/>
        <item x="905"/>
        <item x="641"/>
        <item x="648"/>
        <item x="646"/>
        <item x="852"/>
        <item x="624"/>
        <item x="9"/>
        <item x="658"/>
        <item x="834"/>
        <item x="556"/>
        <item x="870"/>
        <item x="375"/>
        <item x="521"/>
        <item x="829"/>
        <item x="379"/>
        <item x="650"/>
        <item x="250"/>
        <item x="553"/>
        <item x="542"/>
        <item x="123"/>
        <item x="218"/>
        <item x="213"/>
        <item x="214"/>
        <item x="967"/>
        <item x="993"/>
        <item x="733"/>
        <item x="732"/>
        <item x="753"/>
        <item x="28"/>
        <item x="717"/>
        <item x="670"/>
        <item x="171"/>
        <item x="245"/>
        <item x="597"/>
        <item x="964"/>
        <item x="231"/>
        <item x="535"/>
        <item x="534"/>
        <item x="229"/>
        <item x="226"/>
        <item x="247"/>
        <item x="576"/>
        <item x="715"/>
        <item x="242"/>
        <item x="965"/>
        <item x="486"/>
        <item x="259"/>
        <item x="791"/>
        <item x="517"/>
        <item x="632"/>
        <item x="633"/>
        <item x="634"/>
        <item x="261"/>
        <item x="269"/>
        <item x="238"/>
        <item x="532"/>
        <item x="262"/>
        <item x="265"/>
        <item x="270"/>
        <item x="322"/>
        <item x="499"/>
        <item x="341"/>
        <item x="120"/>
        <item x="990"/>
        <item x="253"/>
        <item x="980"/>
        <item x="267"/>
        <item x="643"/>
        <item x="704"/>
        <item x="652"/>
        <item x="59"/>
        <item x="8"/>
        <item x="277"/>
        <item x="523"/>
        <item x="38"/>
        <item x="157"/>
        <item x="111"/>
        <item x="316"/>
        <item x="107"/>
        <item x="326"/>
        <item x="412"/>
        <item x="377"/>
        <item x="334"/>
        <item x="320"/>
        <item x="210"/>
        <item x="395"/>
        <item x="513"/>
        <item x="256"/>
        <item x="982"/>
        <item x="808"/>
        <item x="774"/>
        <item x="848"/>
        <item x="804"/>
        <item x="978"/>
        <item x="906"/>
        <item x="907"/>
        <item x="882"/>
        <item x="985"/>
        <item x="783"/>
        <item x="212"/>
        <item x="904"/>
        <item x="388"/>
        <item x="676"/>
        <item x="443"/>
        <item x="284"/>
        <item x="695"/>
        <item x="204"/>
        <item x="667"/>
        <item x="929"/>
        <item x="739"/>
        <item x="547"/>
        <item x="510"/>
        <item x="656"/>
        <item x="501"/>
        <item x="1006"/>
        <item x="1005"/>
        <item x="1007"/>
        <item x="1008"/>
        <item x="712"/>
        <item x="415"/>
        <item x="969"/>
        <item x="839"/>
        <item x="156"/>
        <item x="812"/>
        <item x="779"/>
        <item x="778"/>
        <item x="780"/>
        <item x="781"/>
        <item x="407"/>
        <item x="885"/>
        <item x="886"/>
        <item x="728"/>
        <item x="102"/>
        <item x="159"/>
        <item x="950"/>
        <item x="5"/>
        <item x="133"/>
        <item x="165"/>
        <item x="297"/>
        <item x="366"/>
        <item x="116"/>
        <item x="484"/>
        <item x="930"/>
        <item x="190"/>
        <item x="274"/>
        <item x="275"/>
        <item x="928"/>
        <item x="693"/>
        <item x="220"/>
        <item x="683"/>
        <item x="691"/>
        <item x="319"/>
        <item x="356"/>
        <item x="199"/>
        <item x="636"/>
        <item x="638"/>
        <item x="637"/>
        <item x="603"/>
        <item x="602"/>
        <item x="628"/>
        <item x="158"/>
        <item x="398"/>
        <item x="300"/>
        <item x="306"/>
        <item x="702"/>
        <item x="820"/>
        <item x="822"/>
        <item x="392"/>
        <item x="355"/>
        <item x="841"/>
        <item x="506"/>
        <item x="891"/>
        <item x="97"/>
        <item x="590"/>
        <item x="40"/>
        <item x="324"/>
        <item x="43"/>
        <item x="53"/>
        <item x="444"/>
        <item x="585"/>
        <item x="608"/>
        <item x="457"/>
        <item x="117"/>
        <item x="469"/>
        <item x="128"/>
        <item x="919"/>
        <item x="344"/>
        <item x="346"/>
        <item x="410"/>
        <item x="938"/>
        <item x="252"/>
        <item x="173"/>
        <item x="675"/>
        <item x="202"/>
        <item x="57"/>
        <item x="88"/>
        <item x="832"/>
        <item x="837"/>
        <item x="836"/>
        <item x="666"/>
        <item x="136"/>
        <item x="0"/>
        <item x="1009"/>
        <item x="363"/>
        <item x="630"/>
        <item x="940"/>
        <item x="619"/>
        <item x="620"/>
        <item x="883"/>
        <item x="147"/>
        <item x="368"/>
        <item x="170"/>
        <item x="466"/>
        <item x="508"/>
        <item x="588"/>
        <item x="854"/>
        <item x="903"/>
        <item x="331"/>
        <item x="514"/>
        <item x="219"/>
        <item x="98"/>
        <item x="309"/>
        <item x="308"/>
        <item x="298"/>
        <item x="14"/>
        <item x="112"/>
        <item x="27"/>
        <item x="25"/>
        <item x="558"/>
        <item x="62"/>
        <item x="82"/>
        <item x="63"/>
        <item x="83"/>
        <item x="84"/>
        <item x="81"/>
        <item x="225"/>
        <item x="642"/>
        <item x="254"/>
        <item x="66"/>
        <item x="460"/>
        <item x="461"/>
        <item x="761"/>
        <item x="414"/>
        <item x="233"/>
        <item x="239"/>
        <item x="752"/>
        <item x="626"/>
        <item x="681"/>
        <item x="807"/>
        <item x="806"/>
        <item x="387"/>
        <item x="663"/>
        <item x="677"/>
        <item x="803"/>
        <item x="894"/>
        <item x="762"/>
        <item x="185"/>
        <item x="189"/>
        <item x="899"/>
        <item x="125"/>
        <item x="49"/>
        <item x="478"/>
        <item x="551"/>
        <item x="272"/>
        <item x="273"/>
        <item x="749"/>
        <item x="23"/>
        <item x="179"/>
        <item x="541"/>
        <item x="600"/>
        <item x="255"/>
        <item x="164"/>
        <item x="401"/>
        <item x="816"/>
        <item x="509"/>
        <item x="793"/>
        <item x="507"/>
        <item x="815"/>
        <item x="428"/>
        <item x="16"/>
        <item x="426"/>
        <item x="734"/>
        <item x="705"/>
        <item x="721"/>
        <item x="367"/>
        <item x="37"/>
        <item x="67"/>
        <item x="263"/>
        <item x="264"/>
        <item x="450"/>
        <item x="268"/>
        <item x="546"/>
        <item x="618"/>
        <item x="596"/>
        <item x="560"/>
        <item x="794"/>
        <item x="737"/>
        <item x="897"/>
        <item x="971"/>
        <item x="574"/>
        <item x="500"/>
        <item x="105"/>
        <item x="96"/>
        <item x="687"/>
        <item x="378"/>
        <item x="135"/>
        <item x="3"/>
        <item x="544"/>
        <item x="89"/>
        <item x="570"/>
        <item x="537"/>
        <item x="177"/>
        <item x="679"/>
        <item x="680"/>
        <item x="208"/>
        <item x="449"/>
        <item x="454"/>
        <item x="200"/>
        <item x="205"/>
        <item x="912"/>
        <item t="default"/>
      </items>
    </pivotField>
  </pivotFields>
  <rowFields count="1">
    <field x="2"/>
  </rowFields>
  <rowItems count="101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rowItems>
  <colItems count="1">
    <i/>
  </colItems>
  <pageFields count="1">
    <pageField fld="3" hier="-1"/>
  </pageFields>
  <formats count="10">
    <format dxfId="9">
      <pivotArea field="0" type="button" dataOnly="0" labelOnly="1" outline="0"/>
    </format>
    <format dxfId="8">
      <pivotArea type="all" dataOnly="0" outline="0" fieldPosition="0"/>
    </format>
    <format dxfId="7">
      <pivotArea field="0" type="button" dataOnly="0" labelOnly="1" outline="0"/>
    </format>
    <format dxfId="6">
      <pivotArea field="2" type="button" dataOnly="0" labelOnly="1" outline="0" axis="axisRow" fieldPosition="0"/>
    </format>
    <format dxfId="5">
      <pivotArea field="3" type="button" dataOnly="0" labelOnly="1" outline="0" axis="axisPage" fieldPosition="0"/>
    </format>
    <format dxfId="4">
      <pivotArea type="all" dataOnly="0" outline="0" fieldPosition="0"/>
    </format>
    <format dxfId="3">
      <pivotArea dataOnly="0" labelOnly="1" fieldPosition="0">
        <references count="1">
          <reference field="2" count="8">
            <x v="397"/>
            <x v="460"/>
            <x v="490"/>
            <x v="708"/>
            <x v="711"/>
            <x v="871"/>
            <x v="875"/>
            <x v="881"/>
          </reference>
        </references>
      </pivotArea>
    </format>
    <format dxfId="2">
      <pivotArea field="3" type="button" dataOnly="0" labelOnly="1" outline="0" axis="axisPage" fieldPosition="0"/>
    </format>
    <format dxfId="1">
      <pivotArea field="2" type="button" dataOnly="0" labelOnly="1" outline="0" axis="axisRow" fieldPosition="0"/>
    </format>
    <format dxfId="0">
      <pivotArea dataOnly="0" labelOnly="1" outline="0"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F46349-5EF3-4A95-9F3F-92777045E7A1}" name="state" displayName="state" ref="P2:Q62" totalsRowShown="0" headerRowDxfId="167" dataDxfId="166">
  <autoFilter ref="P2:Q62" xr:uid="{BDF46349-5EF3-4A95-9F3F-92777045E7A1}"/>
  <sortState xmlns:xlrd2="http://schemas.microsoft.com/office/spreadsheetml/2017/richdata2" ref="P3:Q61">
    <sortCondition ref="P6:P65"/>
  </sortState>
  <tableColumns count="2">
    <tableColumn id="1" xr3:uid="{7416A0E6-90E5-4E00-9DA6-2E53B3FFC5DA}" name="StateAbbrev" dataDxfId="165"/>
    <tableColumn id="2" xr3:uid="{2C5456FF-BD46-4E3A-BDD8-5A44F26B0E71}" name="State" dataDxfId="16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A0EDCB-D2D8-48B0-B3F9-B30C506AF62B}" name="PartC" displayName="PartC" ref="A11:AG32" totalsRowShown="0" headerRowDxfId="55" dataDxfId="54" tableBorderDxfId="53">
  <autoFilter ref="A11:AG32" xr:uid="{0FA0EDCB-D2D8-48B0-B3F9-B30C506AF62B}"/>
  <sortState xmlns:xlrd2="http://schemas.microsoft.com/office/spreadsheetml/2017/richdata2" ref="A12:AG32">
    <sortCondition ref="A11:A32"/>
  </sortState>
  <tableColumns count="33">
    <tableColumn id="1" xr3:uid="{E1989CCD-B2EA-422E-BE2E-BBC4CC8D00C4}" name="Portfolio Company / _x000a_Small Business Name" dataDxfId="52"/>
    <tableColumn id="2" xr3:uid="{1AFEFE51-82D2-45E5-8886-D9E31547D174}" name="Employer ID" dataDxfId="51" dataCellStyle="Currency">
      <calculatedColumnFormula>IF(PartC[[#This Row],[Portfolio Company / 
Small Business Name]]="","",VLOOKUP(PartC[[#This Row],[Portfolio Company / 
Small Business Name]],'Part A Small Business Data'!A$12:B$108,2,FALSE))</calculatedColumnFormula>
    </tableColumn>
    <tableColumn id="3" xr3:uid="{DA50C247-09B3-4A1F-9507-F7F9741E9C66}" name="Date of Financing" dataDxfId="50"/>
    <tableColumn id="4" xr3:uid="{D7E9EA1F-6406-4589-B263-CC06C3809D7F}" name="Date of Disbursement" dataDxfId="49"/>
    <tableColumn id="16" xr3:uid="{909D009C-270F-45F0-BAB8-A79FE706D244}" name="1st Financing of the Company by Licensee?_x000a_(✓ = yes)" dataDxfId="48" dataCellStyle="Currency"/>
    <tableColumn id="5" xr3:uid="{56D8661F-A98B-439B-9617-C1283DE50458}" name="Licensee Led Investment?_x000a_(✓ = yes)" dataDxfId="47"/>
    <tableColumn id="18" xr3:uid="{7A5D7CEE-38F2-4A41-9EC5-16832D53EA28}" name="Primary Investment Type*" dataDxfId="46"/>
    <tableColumn id="32" xr3:uid="{3FDA7E18-E7D7-42B5-82EF-C47A87F22258}" name="Secondary Investment Type*_x000a_(if applicable)" dataDxfId="45"/>
    <tableColumn id="19" xr3:uid="{23A81028-898A-4C9F-9C36-6416DDF9D792}" name="Loan $" dataDxfId="44" dataCellStyle="Currency"/>
    <tableColumn id="20" xr3:uid="{D47F3D70-8D90-4ACC-91B8-E14D305F90B1}" name="Debt $" dataDxfId="43" dataCellStyle="Currency"/>
    <tableColumn id="21" xr3:uid="{E6AA4123-C321-4F92-BD30-B710565C3BF5}" name="Equity $" dataDxfId="42" dataCellStyle="Currency"/>
    <tableColumn id="22" xr3:uid="{FBA55BEA-C2F3-4729-8A7F-019B3D9C583E}" name="Total Licensee Financing $" dataDxfId="41" dataCellStyle="Currency">
      <calculatedColumnFormula>PartC[[#This Row],[Loan $]]+PartC[[#This Row],[Debt $]]+PartC[[#This Row],[Equity $]]</calculatedColumnFormula>
    </tableColumn>
    <tableColumn id="30" xr3:uid="{FFAD755F-4313-4CA7-AB7B-21D60D53F846}" name="Total Size of Deal or Financing Round $" dataDxfId="40" dataCellStyle="Currency"/>
    <tableColumn id="23" xr3:uid="{4D4E2ADD-7355-45DF-BA5B-F333C9CA35C8}" name="Loan Rate" dataDxfId="39" dataCellStyle="Percent"/>
    <tableColumn id="24" xr3:uid="{545645AB-4CF2-4C52-9132-9A7EE8758E20}" name="Debt Rate" dataDxfId="38" dataCellStyle="Percent"/>
    <tableColumn id="29" xr3:uid="{42CB66F9-E52B-46F0-B83C-E6E0EC8EF0A4}" name="Blended Rate" dataDxfId="37" dataCellStyle="Percent">
      <calculatedColumnFormula>IFERROR(PartC[[#This Row],[Loan $]]/(PartC[[#This Row],[Loan $]]+PartC[[#This Row],[Debt $]])*PartC[[#This Row],[Loan Rate]]+PartC[[#This Row],[Debt $]]/(PartC[[#This Row],[Loan $]]+PartC[[#This Row],[Debt $]])*PartC[[#This Row],[Debt Rate]],"")</calculatedColumnFormula>
    </tableColumn>
    <tableColumn id="25" xr3:uid="{92C888A5-DB66-4E95-BC97-CD06B981EFFB}" name="Resulting Ownership" dataDxfId="36" dataCellStyle="Percent"/>
    <tableColumn id="6" xr3:uid="{FD52591E-0405-4F31-B6EF-60698CF84BD9}" name="Working Capital or Inventory Purchase" dataDxfId="35" dataCellStyle="Percent"/>
    <tableColumn id="7" xr3:uid="{B1A34791-3529-480D-A5C3-385CD3188F0C}" name="Plant Modernization or Leasehold Improvement" dataDxfId="34" dataCellStyle="Percent"/>
    <tableColumn id="8" xr3:uid="{8A6F2387-297B-4D2D-883E-88DE3D1D58D9}" name="Acquisition of All or Part of an Existing Business" dataDxfId="33" dataCellStyle="Percent"/>
    <tableColumn id="26" xr3:uid="{AB97DCA3-6489-49C7-A3CD-D6703074F41C}" name="ESOP Conversion" dataDxfId="32" dataCellStyle="Percent"/>
    <tableColumn id="9" xr3:uid="{5EAF6912-87D0-4D18-B6E4-3778D18F6653}" name="Consolidation of Obligations or Non-SBIC Debt Refunding" dataDxfId="31" dataCellStyle="Percent"/>
    <tableColumn id="10" xr3:uid="{76843478-460D-425D-A02B-78AE761E6B17}" name="New Building or Plant Construction" dataDxfId="30" dataCellStyle="Percent"/>
    <tableColumn id="11" xr3:uid="{EE0323E0-3F10-4A2B-8FB2-79CD58A7BBC5}" name="Acquisition of Machinery and Equipment" dataDxfId="29" dataCellStyle="Percent"/>
    <tableColumn id="12" xr3:uid="{EBA94E56-477B-4BEC-916C-91E2FD41911E}" name="Land Acquisition or Dwelling Construction" dataDxfId="28" dataCellStyle="Percent"/>
    <tableColumn id="13" xr3:uid="{93623DCF-20EA-4C29-A10C-B130C3646A8E}" name="Marketing Activities" dataDxfId="27" dataCellStyle="Percent"/>
    <tableColumn id="14" xr3:uid="{0C26BDA7-03EE-4BAF-8EAA-727477AD244B}" name="Research and Development" dataDxfId="26" dataCellStyle="Percent"/>
    <tableColumn id="15" xr3:uid="{BE87CDB3-8667-4440-8C03-7947030546B8}" name="Not Categorized" dataDxfId="25" dataCellStyle="Percent">
      <calculatedColumnFormula>IF(A12="","",1-SUM(R12:AA12))</calculatedColumnFormula>
    </tableColumn>
    <tableColumn id="17" xr3:uid="{70938B9D-4F38-4B3D-8652-5956E8C91D83}" name="LMI Investment _x000a_(✓ = yes)" dataDxfId="24" dataCellStyle="Currency"/>
    <tableColumn id="31" xr3:uid="{D17A65AE-9EB3-469C-8916-5BF0EF77139E}" name="Energy Saving Investment_x000a_(✓ = yes)" dataDxfId="23"/>
    <tableColumn id="27" xr3:uid="{EC82688E-A44C-4E0B-8DD2-18E954331A11}" name="Uses Passive Business_x000a_(✓ = yes)" dataDxfId="22"/>
    <tableColumn id="36" xr3:uid="{13C362C4-E349-4A82-90FB-F54E54AB8D3D}" name="Passive Business Part D File Name" dataDxfId="21">
      <calculatedColumnFormula>IF(PartC[[#This Row],[Uses Passive Business
(✓ = yes)]]="Yes","PB_"&amp;licenseno&amp;": "&amp;PartC[[#This Row],[Employer ID]]&amp;"_"&amp;TEXT(PartC[[#This Row],[Date of Financing]],"yyyymmdd")&amp;".pdf","")</calculatedColumnFormula>
    </tableColumn>
    <tableColumn id="28" xr3:uid="{093B3739-D0E3-4D91-A5B8-A9DB91C68260}" name="Financing Comments" dataDxfId="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FD3B5DA-0292-4237-92E3-1AE9DDF4DA9D}" name="Table12" displayName="Table12" ref="A11:G32" totalsRowShown="0" headerRowDxfId="19" dataDxfId="18" tableBorderDxfId="17" dataCellStyle="Currency">
  <autoFilter ref="A11:G32" xr:uid="{BFD3B5DA-0292-4237-92E3-1AE9DDF4DA9D}"/>
  <tableColumns count="7">
    <tableColumn id="1" xr3:uid="{53A8A476-968D-4E28-BF62-C1B09E8D2E90}" name="Portfolio Company / _x000a_Small Business Name" dataDxfId="16">
      <calculatedColumnFormula>IF('Part C Financing Information'!A12="","",'Part C Financing Information'!A12)</calculatedColumnFormula>
    </tableColumn>
    <tableColumn id="2" xr3:uid="{29C3CDD7-7110-4730-8D30-678056A34D64}" name="Employer ID" dataDxfId="15" dataCellStyle="Currency">
      <calculatedColumnFormula>IF(Table12[[#This Row],[Portfolio Company / 
Small Business Name]]="","",PartC[[#This Row],[Employer ID]])</calculatedColumnFormula>
    </tableColumn>
    <tableColumn id="3" xr3:uid="{15C12CD3-6D71-4968-AFE5-0699C2FF3ECD}" name="Date of Financing" dataDxfId="14" dataCellStyle="Currency">
      <calculatedColumnFormula>IF(Table12[[#This Row],[Portfolio Company / 
Small Business Name]]="","",PartC[[#This Row],[Date of Financing]])</calculatedColumnFormula>
    </tableColumn>
    <tableColumn id="4" xr3:uid="{CA4F9A27-EE84-4D5E-85D3-413069E070B3}" name="Loan" dataDxfId="13" dataCellStyle="Currency">
      <calculatedColumnFormula>IF(Table12[[#This Row],[Portfolio Company / 
Small Business Name]]="","",PartC[[#This Row],[Loan $]])</calculatedColumnFormula>
    </tableColumn>
    <tableColumn id="5" xr3:uid="{8D1B7F77-4374-4A1E-BF42-EA3580C2FE10}" name="Debt" dataDxfId="12" dataCellStyle="Currency">
      <calculatedColumnFormula>IF(Table12[[#This Row],[Portfolio Company / 
Small Business Name]]="","",PartC[[#This Row],[Debt $]])</calculatedColumnFormula>
    </tableColumn>
    <tableColumn id="6" xr3:uid="{27AEB29B-EC4C-440A-BDC2-215347A89C14}" name="Equity" dataDxfId="11" dataCellStyle="Currency">
      <calculatedColumnFormula>IF(Table12[[#This Row],[Portfolio Company / 
Small Business Name]]="","",PartC[[#This Row],[Equity $]])</calculatedColumnFormula>
    </tableColumn>
    <tableColumn id="7" xr3:uid="{D3101CE1-B85C-4D9C-9625-5C7F100F768C}" name="Total Licensee Financing $" dataDxfId="10" dataCellStyle="Currency">
      <calculatedColumnFormula>IF(Table12[[#This Row],[Portfolio Company / 
Small Business Name]]="","",PartC[[#This Row],[Total Licensee Financing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17EF6C-3982-4D4E-9146-6B75855D845E}" name="naics3" displayName="naics3" ref="T2:V101" totalsRowShown="0" headerRowDxfId="163" headerRowBorderDxfId="162">
  <autoFilter ref="T2:V101" xr:uid="{A717EF6C-3982-4D4E-9146-6B75855D845E}"/>
  <tableColumns count="3">
    <tableColumn id="4" xr3:uid="{A62DD029-9145-4E1E-A77D-15EBB5F1A6D9}" name="NAICSCode" dataDxfId="161"/>
    <tableColumn id="2" xr3:uid="{F2CAED1C-D37F-45E3-9744-BC04D85806DB}" name="NAICSTitle" dataDxfId="160"/>
    <tableColumn id="1" xr3:uid="{2936DA54-7410-47CC-893C-2C657A5FB96A}" name="NAICS" dataDxfId="159">
      <calculatedColumnFormula>naics3[[#This Row],[NAICSCode]]&amp;":  "&amp;naics3[[#This Row],[NAICSTitle]]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439C14-3C89-4334-BB24-B0B12E525905}" name="Table10" displayName="Table10" ref="X2:Y9" totalsRowShown="0" headerRowDxfId="158" dataDxfId="157">
  <autoFilter ref="X2:Y9" xr:uid="{F4439C14-3C89-4334-BB24-B0B12E525905}"/>
  <sortState xmlns:xlrd2="http://schemas.microsoft.com/office/spreadsheetml/2017/richdata2" ref="X3:Y9">
    <sortCondition ref="Y2:Y9"/>
  </sortState>
  <tableColumns count="2">
    <tableColumn id="1" xr3:uid="{8B71C359-C8F9-41D2-8B15-355EEBDA9162}" name="Stage" dataDxfId="156"/>
    <tableColumn id="2" xr3:uid="{6A3C3FD3-A254-4E27-A457-F0544676697B}" name="Order" dataDxfId="1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975E5B-7FFD-44DA-95F1-9ADCE87EB629}" name="naics2022" displayName="naics2022" ref="AA3:AE1015" totalsRowShown="0" headerRowDxfId="154" dataDxfId="153" dataCellStyle="Normal 2">
  <autoFilter ref="AA3:AE1015" xr:uid="{33975E5B-7FFD-44DA-95F1-9ADCE87EB629}"/>
  <tableColumns count="5">
    <tableColumn id="5" xr3:uid="{C9A9DF59-826E-4297-ADD3-AF100A34E257}" name="NAICS Combined" dataDxfId="152" dataCellStyle="Normal 2">
      <calculatedColumnFormula>naics2022[[#This Row],[2022 NAICS Code]]&amp;":  "&amp;naics2022[[#This Row],[2022 NAICS Title]]</calculatedColumnFormula>
    </tableColumn>
    <tableColumn id="1" xr3:uid="{9CAA9BEB-C4D3-4EBA-83AC-28CEC7FEF196}" name="2022 NAICS Code" dataDxfId="151" dataCellStyle="Normal 2"/>
    <tableColumn id="2" xr3:uid="{C5B1D228-9020-4EB9-9BB1-389E8A3E0501}" name="2022 NAICS Title" dataDxfId="150" dataCellStyle="Normal 2"/>
    <tableColumn id="3" xr3:uid="{E9064961-10BF-4262-B4EA-B5B90F91FA29}" name="Search" dataDxfId="149" dataCellStyle="Normal 2">
      <calculatedColumnFormula>naics2022[[#This Row],[2022 NAICS Title]]</calculatedColumnFormula>
    </tableColumn>
    <tableColumn id="4" xr3:uid="{69716F1D-DF54-4C8F-8F8F-14A142CA6F91}" name="Search Tags" dataDxfId="148" dataCellStyle="Normal 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CEBB81B-8BDA-4C12-83A2-95DCBBD96CF7}" name="errorcodes" displayName="errorcodes" ref="AI3:AJ5" totalsRowShown="0">
  <autoFilter ref="AI3:AJ5" xr:uid="{FCEBB81B-8BDA-4C12-83A2-95DCBBD96CF7}"/>
  <tableColumns count="2">
    <tableColumn id="1" xr3:uid="{95DB6175-8422-46C3-887D-CEE7EE06725A}" name="Error Code"/>
    <tableColumn id="2" xr3:uid="{13BEB5C3-132C-441E-A8F0-364576743C0F}" name="Error Tex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545264-41FD-4EE1-9D05-55F383A3EC52}" name="prefinstat" displayName="prefinstat" ref="F2:F6" totalsRowShown="0" headerRowDxfId="147" dataDxfId="146">
  <autoFilter ref="F2:F6" xr:uid="{29545264-41FD-4EE1-9D05-55F383A3EC52}"/>
  <tableColumns count="1">
    <tableColumn id="1" xr3:uid="{6F6F78A8-AE0B-43E2-AB8B-DFC50CEDAC9F}" name="Pre-Financing Status" dataDxfId="1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5DAFFA-8464-4D5B-B00C-57E54FCFB038}" name="Table8" displayName="Table8" ref="A18:A27" totalsRowShown="0" dataDxfId="144">
  <autoFilter ref="A18:A27" xr:uid="{F05DAFFA-8464-4D5B-B00C-57E54FCFB038}"/>
  <tableColumns count="1">
    <tableColumn id="1" xr3:uid="{FFC4D4C9-3E31-45F0-8EE6-7EC1C3204688}" name="Business Structures" dataDxfId="14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CF0B64-0901-4DA6-A72A-6B6E77FC21CD}" name="PartA" displayName="PartA" ref="A10:BL32" totalsRowShown="0" headerRowDxfId="141" dataDxfId="139" headerRowBorderDxfId="140" tableBorderDxfId="138" totalsRowBorderDxfId="137" dataCellStyle="Percent">
  <autoFilter ref="A10:BL32" xr:uid="{B5CF0B64-0901-4DA6-A72A-6B6E77FC21CD}"/>
  <tableColumns count="64">
    <tableColumn id="1" xr3:uid="{D9E59210-C132-4940-9046-7780C66BC8C3}" name="Portfolio Company Name" dataDxfId="136"/>
    <tableColumn id="2" xr3:uid="{FD88E71C-7596-412E-9F96-6F76161D3A23}" name="Employer ID" dataDxfId="135" dataCellStyle="Currency"/>
    <tableColumn id="14" xr3:uid="{C82CAB17-675B-4FDF-8BF9-2B55AE6FB1C1}" name="NAICS Code:  Industry" dataDxfId="134" dataCellStyle="Currency"/>
    <tableColumn id="45" xr3:uid="{D568062E-ED72-4DD4-8208-8C5EFE7DC31D}" name="Column1" dataDxfId="133"/>
    <tableColumn id="3" xr3:uid="{AAD06981-5201-4315-81B8-A81032AFDD3E}" name="Street Address" dataDxfId="132"/>
    <tableColumn id="4" xr3:uid="{53234EE5-0E34-405C-B122-CDA373BC7142}" name="City" dataDxfId="131"/>
    <tableColumn id="5" xr3:uid="{7D756A47-E99D-455A-A72D-2710F6516B69}" name="County" dataDxfId="130"/>
    <tableColumn id="7" xr3:uid="{F0106C62-AAE5-4F1C-811A-53259151C881}" name="Zip Code" dataDxfId="129"/>
    <tableColumn id="6" xr3:uid="{F3C36863-8A16-41AB-97C3-D753FB100303}" name="State" dataDxfId="128"/>
    <tableColumn id="9" xr3:uid="{ECA37E40-1619-4A84-8183-A690CAC2BC25}" name="Primary Contact Fist Name" dataDxfId="127"/>
    <tableColumn id="10" xr3:uid="{64F97088-0EC8-4895-BEB9-865237409E08}" name="Primary Contact Last Name" dataDxfId="126"/>
    <tableColumn id="8" xr3:uid="{28198002-2C87-4B37-A7E0-517C616CC3A0}" name="Primary Contact Email Address" dataDxfId="125"/>
    <tableColumn id="13" xr3:uid="{381FB48A-1DFF-49C8-BDC3-F6FE35B7EDC2}" name="Form of Business" dataDxfId="124"/>
    <tableColumn id="12" xr3:uid="{ED664CE1-C39B-42F2-A838-681A0A33E4BB}" name="Smaller Enterprise?" dataDxfId="123"/>
    <tableColumn id="11" xr3:uid="{8F03E876-8646-4B70-BB20-E405E9FA8A45}" name="Date Business Established (dd/mm/yyyy)" dataDxfId="122"/>
    <tableColumn id="15" xr3:uid="{BE9C7B10-2E91-47C9-8FD4-90AA54EF65A7}" name="Technology Developed with SBIR/STTR Funding?" dataDxfId="121"/>
    <tableColumn id="42" xr3:uid="{7A6E3E66-B6E3-4231-BFFC-298B702AB5C3}" name="SBIR/STTR Award Name" dataDxfId="120"/>
    <tableColumn id="16" xr3:uid="{4F1FBE0B-10B9-48EB-B930-DF04B5B8B5DF}" name="PC Website" dataDxfId="119"/>
    <tableColumn id="18" xr3:uid="{A4EC59EA-E561-4411-97FF-E4B688461CC4}" name="Own_Entity" dataDxfId="118" dataCellStyle="Percent"/>
    <tableColumn id="53" xr3:uid="{C3C9C08F-889E-4843-A011-323179BA31F7}" name="Own_Gender_Male" dataDxfId="117" dataCellStyle="Percent"/>
    <tableColumn id="51" xr3:uid="{D6BBB105-1170-4CDF-8CEA-FF8724FBBDD2}" name="Own_Gender_Female" dataDxfId="116" dataCellStyle="Percent"/>
    <tableColumn id="52" xr3:uid="{721434E8-D72F-4B4D-A16D-5ADF47DE7AE7}" name="Own_Gender_X" dataDxfId="115" dataCellStyle="Percent"/>
    <tableColumn id="54" xr3:uid="{9EDFD0ED-2435-4B72-89A0-9B63BCAB6707}" name="Own_Gender_PND" dataDxfId="114" dataCellStyle="Percent"/>
    <tableColumn id="17" xr3:uid="{2B4F051D-F2D9-4EFF-B56D-A933D994ADBC}" name="Own_Ethnic_NonHisp" dataDxfId="113" dataCellStyle="Percent"/>
    <tableColumn id="46" xr3:uid="{AB7F1215-CC32-40B5-ACBC-14DE9A43EC40}" name="Own_Ethnic_Hisp" dataDxfId="112" dataCellStyle="Percent"/>
    <tableColumn id="25" xr3:uid="{16F030F2-A747-434B-8D7E-FA3F0C065BF0}" name="Own_Ethnic_PND" dataDxfId="111" dataCellStyle="Percent"/>
    <tableColumn id="20" xr3:uid="{39F9E72C-CAC0-4E3A-AC34-5FEF3C9C7A3C}" name="Own_Race_AmericanIndian" dataDxfId="110" dataCellStyle="Percent"/>
    <tableColumn id="21" xr3:uid="{225BC40E-878E-4569-B2E3-ED098ED6ED1B}" name="Own_Race_Asian" dataDxfId="109" dataCellStyle="Percent"/>
    <tableColumn id="22" xr3:uid="{53097471-FD36-4D35-A557-3A7537DAA22B}" name="Own_Race_Black" dataDxfId="108" dataCellStyle="Percent"/>
    <tableColumn id="23" xr3:uid="{7D30997B-3C4E-4A46-80E2-5736F5DD5C82}" name="Own_Race_PacificIslander" dataDxfId="107" dataCellStyle="Percent"/>
    <tableColumn id="24" xr3:uid="{AC1F961A-5CB1-4098-9F75-0FEFDA70C018}" name="Own_Race_White" dataDxfId="106" dataCellStyle="Percent"/>
    <tableColumn id="48" xr3:uid="{FFFD8A73-BBA6-4928-87C9-112E561E46B2}" name="Own_Race_PND" dataDxfId="105" dataCellStyle="Percent"/>
    <tableColumn id="49" xr3:uid="{32AADA6C-6D8F-4712-B385-78FDEA015C1D}" name="Own_Veteran" dataDxfId="104" dataCellStyle="Percent"/>
    <tableColumn id="43" xr3:uid="{4158F821-D9D9-4B97-A6E5-6FE2F0F14B88}" name="Own_Disabilities" dataDxfId="103" dataCellStyle="Percent"/>
    <tableColumn id="55" xr3:uid="{C41778A3-0E2D-4CF8-8D3D-A9CB0F86FD84}" name="Founder_Gender_Male" dataDxfId="102" dataCellStyle="Percent"/>
    <tableColumn id="56" xr3:uid="{9A4F445B-5E19-41AD-ADC4-0FD7DD9EEFDD}" name="Founder_Gender_Female" dataDxfId="101" dataCellStyle="Percent"/>
    <tableColumn id="26" xr3:uid="{2A1A58ED-113F-413A-B4CE-C1D781463A7A}" name="Founder_Gender_X" dataDxfId="100" dataCellStyle="Percent"/>
    <tableColumn id="27" xr3:uid="{C55FF494-5FB4-4EB5-852A-88F2B0A439FE}" name="Founder_Gender_PND" dataDxfId="99"/>
    <tableColumn id="29" xr3:uid="{2FCA564F-4783-4FC7-864A-FE71A138069E}" name="Founder_Ethnic_No" dataDxfId="98" dataCellStyle="Percent"/>
    <tableColumn id="30" xr3:uid="{A138CB3A-06B2-4892-9EC5-4E86EF014E5E}" name="Founder_Ethnic_Yes" dataDxfId="97" dataCellStyle="Percent"/>
    <tableColumn id="31" xr3:uid="{F481B4B9-274C-41AB-BB4B-D92C047C5CA9}" name="Founder_Ethnic_PND" dataDxfId="96" dataCellStyle="Percent"/>
    <tableColumn id="32" xr3:uid="{69581E4D-73D3-4525-A2BF-E837AA413640}" name="Founder_Race_AmericanIndian" dataDxfId="95" dataCellStyle="Percent"/>
    <tableColumn id="33" xr3:uid="{F3E1A932-6C88-44E2-9689-272AD2F9E79E}" name="Founder_Race_Asian" dataDxfId="94"/>
    <tableColumn id="34" xr3:uid="{323AF7BF-60A3-4F5D-901E-CFEE791C8394}" name="Founder_Race_Black" dataDxfId="93" dataCellStyle="Percent"/>
    <tableColumn id="35" xr3:uid="{0EFD499F-0A19-41CA-8217-1C6E618B7EE2}" name="Founder_Race_Pacific" dataDxfId="92"/>
    <tableColumn id="36" xr3:uid="{8C7B1109-6D81-4D07-8175-1EBE59D39F0C}" name="Founder_Race_White" dataDxfId="91" dataCellStyle="Percent"/>
    <tableColumn id="37" xr3:uid="{D8E31D48-6186-4CB0-AA3B-0D467D6C88A0}" name="Founder_Race_PND" dataDxfId="90" dataCellStyle="Percent"/>
    <tableColumn id="38" xr3:uid="{3B1B0393-C1FE-4632-A0CA-911CC26FF622}" name="Founder_Veteran" dataDxfId="89" dataCellStyle="Percent"/>
    <tableColumn id="39" xr3:uid="{41BB3C88-1114-4C9E-BDF1-2EA9D66FA736}" name="Founder_Disability" dataDxfId="88" dataCellStyle="Percent"/>
    <tableColumn id="19" xr3:uid="{CE2EB3D3-B1B7-4E61-9E51-71F0B29C08C7}" name="CEO_Gender_Male" dataDxfId="87" dataCellStyle="Percent"/>
    <tableColumn id="28" xr3:uid="{B034C735-1B31-4266-9B83-FC3AF2195B44}" name="CEO_Gender_Female" dataDxfId="86" dataCellStyle="Percent"/>
    <tableColumn id="40" xr3:uid="{1FA09F34-4654-46CD-8DB4-6968651CF471}" name="CEO_Gender_X" dataDxfId="85" dataCellStyle="Percent"/>
    <tableColumn id="41" xr3:uid="{27F91941-6667-4BCE-96CD-24077C83E98F}" name="CEO_Gender_PND" dataDxfId="84" dataCellStyle="Percent"/>
    <tableColumn id="44" xr3:uid="{F758B3D8-B118-4494-B9D5-5518B3111613}" name="CEO_Ethnic_No" dataDxfId="83" dataCellStyle="Percent"/>
    <tableColumn id="47" xr3:uid="{7C8AF731-1A42-43B1-9D9B-7B9FBEFF592F}" name="CEO_Ethnic_Yes" dataDxfId="82" dataCellStyle="Percent"/>
    <tableColumn id="65" xr3:uid="{5DD92BD1-A3CA-42EF-A26F-05E30736C30E}" name="CEO_Ethnic_PND" dataDxfId="81" dataCellStyle="Percent"/>
    <tableColumn id="64" xr3:uid="{286AE24F-1774-474A-B6FE-104AA90CAE72}" name="CEO_Race_AmericanIndian" dataDxfId="80" dataCellStyle="Percent"/>
    <tableColumn id="63" xr3:uid="{ED54006A-A35A-43B1-80C4-BEB607EA1AD7}" name="CEO_Race_Asian" dataDxfId="79" dataCellStyle="Percent"/>
    <tableColumn id="62" xr3:uid="{CF975770-6CC2-4BE3-8342-71456497E36E}" name="CEO_Race_Black" dataDxfId="78" dataCellStyle="Percent"/>
    <tableColumn id="61" xr3:uid="{C52D5228-C4F6-4C37-A31C-BF0EE634C646}" name="CEO_Race_Pacific" dataDxfId="77" dataCellStyle="Percent"/>
    <tableColumn id="60" xr3:uid="{50C7BD84-0B7C-46B6-ABF5-6A0075A8FC7C}" name="CEO_Race_White" dataDxfId="76" dataCellStyle="Percent"/>
    <tableColumn id="59" xr3:uid="{E84A2649-A623-419E-9AE1-7E499E94CE43}" name="CEO_Race_PND" dataDxfId="75" dataCellStyle="Percent"/>
    <tableColumn id="58" xr3:uid="{CAF9858E-A584-4F70-9FEC-C0E7D987DCFF}" name="CEO_Veteran" dataDxfId="74" dataCellStyle="Percent"/>
    <tableColumn id="50" xr3:uid="{CFAE97D8-3241-4417-872B-41BF30A25416}" name="CEO_Disability" dataDxfId="73" dataCellStyle="Percen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D441027-698E-49A4-B5AA-F0BF0A57726F}" name="PartB" displayName="PartB" ref="A11:L32" totalsRowShown="0" headerRowDxfId="72" dataDxfId="70" headerRowBorderDxfId="71" tableBorderDxfId="69" totalsRowBorderDxfId="68">
  <autoFilter ref="A11:L32" xr:uid="{CD441027-698E-49A4-B5AA-F0BF0A57726F}"/>
  <tableColumns count="12">
    <tableColumn id="1" xr3:uid="{2B1F3AF3-9A05-49FD-9DB6-4E50FEA286B2}" name="Portfolio Company / _x000a_Small Business Name" dataDxfId="67">
      <calculatedColumnFormula>IF('Part A Small Business Data'!A12="","",'Part A Small Business Data'!A12)</calculatedColumnFormula>
    </tableColumn>
    <tableColumn id="2" xr3:uid="{3B254C8A-8C89-479F-A320-D6971B31DD74}" name="Employer ID" dataDxfId="66">
      <calculatedColumnFormula>IF('Part A Small Business Data'!B12="","",'Part A Small Business Data'!B12)</calculatedColumnFormula>
    </tableColumn>
    <tableColumn id="4" xr3:uid="{82CFAC30-ED80-45D7-94A3-4C83205BEF98}" name="Stage of Company" dataDxfId="65"/>
    <tableColumn id="7" xr3:uid="{3EBE88C7-952F-4532-BE4A-CDA3DC11237F}" name=" Pre-Money Valuation (Enterprise Value)" dataDxfId="64" dataCellStyle="Currency"/>
    <tableColumn id="8" xr3:uid="{DF2E7AC9-11D6-4CE4-90AA-0EC1C935B8DD}" name="Prior Fiscal Year End Date" dataDxfId="63" dataCellStyle="Currency"/>
    <tableColumn id="9" xr3:uid="{090A7162-1E56-4241-A9A9-7F36E89A0C46}" name="Gross Revenue for Prior Fiscal Year" dataDxfId="62" dataCellStyle="Currency"/>
    <tableColumn id="10" xr3:uid="{60C5D978-F328-4697-ABC1-D2B6C2AF66BD}" name="After-Tax Profit/(Loss) For Prior Fiscal Year" dataDxfId="61" dataCellStyle="Currency"/>
    <tableColumn id="11" xr3:uid="{FCF56F62-8DC8-4723-9524-A30D0DC2AC21}" name="Federal Taxes for Prior Fiscal Year" dataDxfId="60" dataCellStyle="Currency"/>
    <tableColumn id="12" xr3:uid="{837E5C22-CD3D-4812-B8EE-450DB902A7DC}" name="State Taxes for Prior Fiscal Year" dataDxfId="59" dataCellStyle="Currency"/>
    <tableColumn id="13" xr3:uid="{36E0EFF4-A008-4461-A60E-012B6E75B3B2}" name="Net Worth at End of Prior Fiscal Year" dataDxfId="58" dataCellStyle="Currency"/>
    <tableColumn id="3" xr3:uid="{D4F1547D-0B63-4650-9709-B6FF659D3774}" name="Number of Employees at Financing Date" dataDxfId="57" dataCellStyle="Currency"/>
    <tableColumn id="14" xr3:uid="{BDB202C6-74DF-40D9-8546-6035974C8694}" name="Number of Employees with Equity Ownership at Financing Date" dataDxfId="56"/>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8.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0.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11.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5E6E-0019-48C4-96FD-7A0FD5E1527C}">
  <sheetPr>
    <tabColor rgb="FFFF0000"/>
  </sheetPr>
  <dimension ref="A1:AW1015"/>
  <sheetViews>
    <sheetView topLeftCell="AA2" workbookViewId="0">
      <selection activeCell="AQ4" sqref="AQ4"/>
    </sheetView>
  </sheetViews>
  <sheetFormatPr defaultRowHeight="14.5" x14ac:dyDescent="0.35"/>
  <cols>
    <col min="1" max="1" width="19" customWidth="1"/>
    <col min="6" max="6" width="16.81640625" customWidth="1"/>
    <col min="24" max="24" width="29.81640625" customWidth="1"/>
    <col min="35" max="35" width="11.7265625" customWidth="1"/>
    <col min="36" max="36" width="11" customWidth="1"/>
    <col min="39" max="39" width="13.7265625" customWidth="1"/>
    <col min="48" max="48" width="14.54296875" customWidth="1"/>
    <col min="49" max="49" width="43.26953125" customWidth="1"/>
  </cols>
  <sheetData>
    <row r="1" spans="1:49" x14ac:dyDescent="0.35">
      <c r="C1" s="2" t="s">
        <v>0</v>
      </c>
      <c r="D1" s="2"/>
      <c r="E1" s="2"/>
      <c r="F1" s="2"/>
      <c r="G1" s="2"/>
      <c r="H1" s="2"/>
      <c r="I1" s="2"/>
    </row>
    <row r="2" spans="1:49" ht="15" thickBot="1" x14ac:dyDescent="0.4">
      <c r="C2" s="2" t="s">
        <v>1</v>
      </c>
      <c r="D2" s="2"/>
      <c r="E2" s="2"/>
      <c r="F2" s="2" t="s">
        <v>2</v>
      </c>
      <c r="G2" s="2"/>
      <c r="H2" s="2"/>
      <c r="I2" s="2"/>
      <c r="L2" s="2" t="s">
        <v>3</v>
      </c>
      <c r="P2" t="s">
        <v>4</v>
      </c>
      <c r="Q2" t="s">
        <v>5</v>
      </c>
      <c r="T2" s="9" t="s">
        <v>6</v>
      </c>
      <c r="U2" s="9" t="s">
        <v>7</v>
      </c>
      <c r="V2" s="9" t="s">
        <v>8</v>
      </c>
      <c r="X2" t="s">
        <v>9</v>
      </c>
      <c r="Y2" t="s">
        <v>10</v>
      </c>
      <c r="AW2" s="3" t="s">
        <v>11</v>
      </c>
    </row>
    <row r="3" spans="1:49" ht="15" thickBot="1" x14ac:dyDescent="0.4">
      <c r="C3" s="2"/>
      <c r="D3" s="2"/>
      <c r="E3" s="2"/>
      <c r="F3" s="2" t="s">
        <v>12</v>
      </c>
      <c r="G3" s="2"/>
      <c r="H3" s="2"/>
      <c r="I3" s="2"/>
      <c r="L3" s="2" t="s">
        <v>13</v>
      </c>
      <c r="P3" s="4" t="s">
        <v>14</v>
      </c>
      <c r="Q3" t="s">
        <v>15</v>
      </c>
      <c r="T3" s="10">
        <v>111</v>
      </c>
      <c r="U3" s="11" t="s">
        <v>16</v>
      </c>
      <c r="V3" s="10" t="str">
        <f>naics3[[#This Row],[NAICSCode]]&amp;":  "&amp;naics3[[#This Row],[NAICSTitle]]</f>
        <v>111:  Crop Production</v>
      </c>
      <c r="X3" t="s">
        <v>17</v>
      </c>
      <c r="Y3">
        <v>1</v>
      </c>
      <c r="AA3" t="s">
        <v>18</v>
      </c>
      <c r="AB3" t="s">
        <v>19</v>
      </c>
      <c r="AC3" t="s">
        <v>20</v>
      </c>
      <c r="AD3" t="s">
        <v>21</v>
      </c>
      <c r="AE3" t="s">
        <v>22</v>
      </c>
      <c r="AG3" s="93" t="s">
        <v>23</v>
      </c>
      <c r="AI3" t="s">
        <v>24</v>
      </c>
      <c r="AJ3" t="s">
        <v>25</v>
      </c>
      <c r="AM3" s="140" t="s">
        <v>26</v>
      </c>
      <c r="AO3" s="140" t="s">
        <v>27</v>
      </c>
      <c r="AQ3" t="s">
        <v>0</v>
      </c>
      <c r="AW3" s="2"/>
    </row>
    <row r="4" spans="1:49" ht="15" thickBot="1" x14ac:dyDescent="0.4">
      <c r="C4" s="2"/>
      <c r="D4" s="2"/>
      <c r="E4" s="2"/>
      <c r="F4" s="2" t="s">
        <v>28</v>
      </c>
      <c r="G4" s="2"/>
      <c r="H4" s="2"/>
      <c r="I4" s="2"/>
      <c r="L4" s="2" t="s">
        <v>29</v>
      </c>
      <c r="P4" s="5" t="s">
        <v>30</v>
      </c>
      <c r="Q4" t="s">
        <v>31</v>
      </c>
      <c r="T4" s="10">
        <v>112</v>
      </c>
      <c r="U4" s="11" t="s">
        <v>32</v>
      </c>
      <c r="V4" s="10" t="str">
        <f>naics3[[#This Row],[NAICSCode]]&amp;":  "&amp;naics3[[#This Row],[NAICSTitle]]</f>
        <v>112:  Animal Production and Aquaculture</v>
      </c>
      <c r="X4" t="s">
        <v>33</v>
      </c>
      <c r="Y4">
        <v>2</v>
      </c>
      <c r="AA4" s="12" t="str">
        <f>naics2022[[#This Row],[2022 NAICS Code]]&amp;":  "&amp;naics2022[[#This Row],[2022 NAICS Title]]</f>
        <v>111110:  Soybean Farming</v>
      </c>
      <c r="AB4" s="12">
        <v>111110</v>
      </c>
      <c r="AC4" s="12" t="s">
        <v>34</v>
      </c>
      <c r="AD4" s="12" t="str">
        <f>naics2022[[#This Row],[2022 NAICS Title]]</f>
        <v>Soybean Farming</v>
      </c>
      <c r="AE4" s="12"/>
      <c r="AG4" s="94" t="s">
        <v>35</v>
      </c>
      <c r="AI4">
        <v>1</v>
      </c>
      <c r="AJ4" t="s">
        <v>36</v>
      </c>
      <c r="AM4" s="141" t="s">
        <v>37</v>
      </c>
      <c r="AO4" s="141" t="s">
        <v>38</v>
      </c>
      <c r="AQ4" t="s">
        <v>39</v>
      </c>
      <c r="AW4" t="s">
        <v>40</v>
      </c>
    </row>
    <row r="5" spans="1:49" ht="15" thickBot="1" x14ac:dyDescent="0.4">
      <c r="F5" s="2" t="s">
        <v>41</v>
      </c>
      <c r="L5" s="2" t="s">
        <v>42</v>
      </c>
      <c r="P5" s="4" t="s">
        <v>43</v>
      </c>
      <c r="Q5" t="s">
        <v>44</v>
      </c>
      <c r="T5" s="10">
        <v>113</v>
      </c>
      <c r="U5" s="11" t="s">
        <v>45</v>
      </c>
      <c r="V5" s="10" t="str">
        <f>naics3[[#This Row],[NAICSCode]]&amp;":  "&amp;naics3[[#This Row],[NAICSTitle]]</f>
        <v>113:  Forestry and Logging</v>
      </c>
      <c r="X5" t="s">
        <v>46</v>
      </c>
      <c r="Y5">
        <v>3</v>
      </c>
      <c r="AA5" s="12" t="str">
        <f>naics2022[[#This Row],[2022 NAICS Code]]&amp;":  "&amp;naics2022[[#This Row],[2022 NAICS Title]]</f>
        <v xml:space="preserve">111120:  Oilseed (except Soybean) Farming </v>
      </c>
      <c r="AB5" s="12">
        <v>111120</v>
      </c>
      <c r="AC5" s="12" t="s">
        <v>47</v>
      </c>
      <c r="AD5" s="12" t="str">
        <f>naics2022[[#This Row],[2022 NAICS Title]]</f>
        <v xml:space="preserve">Oilseed (except Soybean) Farming </v>
      </c>
      <c r="AE5" s="12"/>
      <c r="AG5" s="95" t="s">
        <v>48</v>
      </c>
      <c r="AI5">
        <v>2</v>
      </c>
      <c r="AJ5" t="s">
        <v>49</v>
      </c>
      <c r="AM5" s="142" t="s">
        <v>50</v>
      </c>
      <c r="AO5" s="142" t="s">
        <v>51</v>
      </c>
      <c r="AW5" s="2" t="s">
        <v>52</v>
      </c>
    </row>
    <row r="6" spans="1:49" ht="15" thickBot="1" x14ac:dyDescent="0.4">
      <c r="F6" s="2" t="s">
        <v>53</v>
      </c>
      <c r="L6" s="2" t="s">
        <v>54</v>
      </c>
      <c r="P6" s="6" t="s">
        <v>55</v>
      </c>
      <c r="Q6" t="s">
        <v>56</v>
      </c>
      <c r="T6" s="10">
        <v>114</v>
      </c>
      <c r="U6" s="11" t="s">
        <v>57</v>
      </c>
      <c r="V6" s="10" t="str">
        <f>naics3[[#This Row],[NAICSCode]]&amp;":  "&amp;naics3[[#This Row],[NAICSTitle]]</f>
        <v>114:  Fishing, Hunting and Trapping</v>
      </c>
      <c r="X6" t="s">
        <v>58</v>
      </c>
      <c r="Y6">
        <v>4</v>
      </c>
      <c r="AA6" s="12" t="str">
        <f>naics2022[[#This Row],[2022 NAICS Code]]&amp;":  "&amp;naics2022[[#This Row],[2022 NAICS Title]]</f>
        <v xml:space="preserve">111130:  Dry Pea and Bean Farming </v>
      </c>
      <c r="AB6" s="12">
        <v>111130</v>
      </c>
      <c r="AC6" s="12" t="s">
        <v>59</v>
      </c>
      <c r="AD6" s="12" t="str">
        <f>naics2022[[#This Row],[2022 NAICS Title]]</f>
        <v xml:space="preserve">Dry Pea and Bean Farming </v>
      </c>
      <c r="AE6" s="12"/>
      <c r="AG6" s="94" t="s">
        <v>60</v>
      </c>
      <c r="AM6" s="141" t="s">
        <v>61</v>
      </c>
      <c r="AO6" s="141" t="s">
        <v>62</v>
      </c>
    </row>
    <row r="7" spans="1:49" ht="15" thickBot="1" x14ac:dyDescent="0.4">
      <c r="A7" s="2" t="s">
        <v>63</v>
      </c>
      <c r="L7" s="2" t="s">
        <v>64</v>
      </c>
      <c r="P7" s="5" t="s">
        <v>65</v>
      </c>
      <c r="Q7" t="s">
        <v>66</v>
      </c>
      <c r="T7" s="10">
        <v>115</v>
      </c>
      <c r="U7" s="11" t="s">
        <v>67</v>
      </c>
      <c r="V7" s="10" t="str">
        <f>naics3[[#This Row],[NAICSCode]]&amp;":  "&amp;naics3[[#This Row],[NAICSTitle]]</f>
        <v>115:  Support Activities for Agriculture and Forestry</v>
      </c>
      <c r="X7" t="s">
        <v>68</v>
      </c>
      <c r="Y7">
        <v>5</v>
      </c>
      <c r="AA7" s="12" t="str">
        <f>naics2022[[#This Row],[2022 NAICS Code]]&amp;":  "&amp;naics2022[[#This Row],[2022 NAICS Title]]</f>
        <v>111140:  Wheat Farming</v>
      </c>
      <c r="AB7" s="12">
        <v>111140</v>
      </c>
      <c r="AC7" s="12" t="s">
        <v>69</v>
      </c>
      <c r="AD7" s="12" t="str">
        <f>naics2022[[#This Row],[2022 NAICS Title]]</f>
        <v>Wheat Farming</v>
      </c>
      <c r="AE7" s="12"/>
      <c r="AG7" s="95" t="s">
        <v>70</v>
      </c>
      <c r="AM7" s="142" t="s">
        <v>71</v>
      </c>
      <c r="AO7" s="142" t="s">
        <v>72</v>
      </c>
    </row>
    <row r="8" spans="1:49" ht="15" thickBot="1" x14ac:dyDescent="0.4">
      <c r="A8" t="s">
        <v>73</v>
      </c>
      <c r="L8" s="2"/>
      <c r="P8" s="5" t="s">
        <v>74</v>
      </c>
      <c r="Q8" t="s">
        <v>75</v>
      </c>
      <c r="T8" s="10">
        <v>211</v>
      </c>
      <c r="U8" s="11" t="s">
        <v>76</v>
      </c>
      <c r="V8" s="10" t="str">
        <f>naics3[[#This Row],[NAICSCode]]&amp;":  "&amp;naics3[[#This Row],[NAICSTitle]]</f>
        <v>211:  Oil and Gas Extraction</v>
      </c>
      <c r="X8" t="s">
        <v>77</v>
      </c>
      <c r="Y8">
        <v>6</v>
      </c>
      <c r="AA8" s="12" t="str">
        <f>naics2022[[#This Row],[2022 NAICS Code]]&amp;":  "&amp;naics2022[[#This Row],[2022 NAICS Title]]</f>
        <v xml:space="preserve">111150:  Corn Farming </v>
      </c>
      <c r="AB8" s="12">
        <v>111150</v>
      </c>
      <c r="AC8" s="12" t="s">
        <v>78</v>
      </c>
      <c r="AD8" s="12" t="str">
        <f>naics2022[[#This Row],[2022 NAICS Title]]</f>
        <v xml:space="preserve">Corn Farming </v>
      </c>
      <c r="AE8" s="12"/>
      <c r="AG8" s="94" t="s">
        <v>79</v>
      </c>
      <c r="AM8" s="141" t="s">
        <v>80</v>
      </c>
    </row>
    <row r="9" spans="1:49" ht="15" thickBot="1" x14ac:dyDescent="0.4">
      <c r="A9" t="s">
        <v>81</v>
      </c>
      <c r="L9" s="2"/>
      <c r="P9" s="4" t="s">
        <v>82</v>
      </c>
      <c r="Q9" t="s">
        <v>83</v>
      </c>
      <c r="T9" s="10">
        <v>212</v>
      </c>
      <c r="U9" s="11" t="s">
        <v>84</v>
      </c>
      <c r="V9" s="10" t="str">
        <f>naics3[[#This Row],[NAICSCode]]&amp;":  "&amp;naics3[[#This Row],[NAICSTitle]]</f>
        <v>212:  Mining (except Oil and Gas)</v>
      </c>
      <c r="Y9">
        <v>7</v>
      </c>
      <c r="AA9" s="12" t="str">
        <f>naics2022[[#This Row],[2022 NAICS Code]]&amp;":  "&amp;naics2022[[#This Row],[2022 NAICS Title]]</f>
        <v>111160:  Rice Farming</v>
      </c>
      <c r="AB9" s="12">
        <v>111160</v>
      </c>
      <c r="AC9" s="12" t="s">
        <v>85</v>
      </c>
      <c r="AD9" s="12" t="str">
        <f>naics2022[[#This Row],[2022 NAICS Title]]</f>
        <v>Rice Farming</v>
      </c>
      <c r="AE9" s="12"/>
      <c r="AG9" s="95" t="s">
        <v>86</v>
      </c>
      <c r="AM9" s="142" t="s">
        <v>87</v>
      </c>
    </row>
    <row r="10" spans="1:49" ht="15" thickBot="1" x14ac:dyDescent="0.4">
      <c r="P10" s="5" t="s">
        <v>88</v>
      </c>
      <c r="Q10" t="s">
        <v>89</v>
      </c>
      <c r="T10" s="10">
        <v>213</v>
      </c>
      <c r="U10" s="11" t="s">
        <v>90</v>
      </c>
      <c r="V10" s="10" t="str">
        <f>naics3[[#This Row],[NAICSCode]]&amp;":  "&amp;naics3[[#This Row],[NAICSTitle]]</f>
        <v>213:  Support Activities for Mining</v>
      </c>
      <c r="AA10" s="12" t="str">
        <f>naics2022[[#This Row],[2022 NAICS Code]]&amp;":  "&amp;naics2022[[#This Row],[2022 NAICS Title]]</f>
        <v xml:space="preserve">111191:  Oilseed and Grain Combination Farming </v>
      </c>
      <c r="AB10" s="12">
        <v>111191</v>
      </c>
      <c r="AC10" s="12" t="s">
        <v>91</v>
      </c>
      <c r="AD10" s="12" t="str">
        <f>naics2022[[#This Row],[2022 NAICS Title]]</f>
        <v xml:space="preserve">Oilseed and Grain Combination Farming </v>
      </c>
      <c r="AE10" s="12"/>
      <c r="AG10" s="94" t="s">
        <v>92</v>
      </c>
      <c r="AM10" s="141" t="s">
        <v>93</v>
      </c>
    </row>
    <row r="11" spans="1:49" ht="15" thickBot="1" x14ac:dyDescent="0.4">
      <c r="A11" t="s">
        <v>94</v>
      </c>
      <c r="P11" s="5" t="s">
        <v>95</v>
      </c>
      <c r="Q11" t="s">
        <v>96</v>
      </c>
      <c r="T11" s="10">
        <v>221</v>
      </c>
      <c r="U11" s="11" t="s">
        <v>97</v>
      </c>
      <c r="V11" s="10" t="str">
        <f>naics3[[#This Row],[NAICSCode]]&amp;":  "&amp;naics3[[#This Row],[NAICSTitle]]</f>
        <v xml:space="preserve">221:  Utilities </v>
      </c>
      <c r="AA11" s="12" t="str">
        <f>naics2022[[#This Row],[2022 NAICS Code]]&amp;":  "&amp;naics2022[[#This Row],[2022 NAICS Title]]</f>
        <v xml:space="preserve">111199:  All Other Grain Farming </v>
      </c>
      <c r="AB11" s="12">
        <v>111199</v>
      </c>
      <c r="AC11" s="12" t="s">
        <v>98</v>
      </c>
      <c r="AD11" s="12" t="str">
        <f>naics2022[[#This Row],[2022 NAICS Title]]</f>
        <v xml:space="preserve">All Other Grain Farming </v>
      </c>
      <c r="AE11" s="12"/>
      <c r="AG11" s="95" t="s">
        <v>99</v>
      </c>
      <c r="AM11" s="142" t="s">
        <v>100</v>
      </c>
    </row>
    <row r="12" spans="1:49" ht="15" thickBot="1" x14ac:dyDescent="0.4">
      <c r="A12" t="s">
        <v>101</v>
      </c>
      <c r="P12" s="4" t="s">
        <v>102</v>
      </c>
      <c r="Q12" t="s">
        <v>103</v>
      </c>
      <c r="T12" s="10">
        <v>236</v>
      </c>
      <c r="U12" s="11" t="s">
        <v>104</v>
      </c>
      <c r="V12" s="10" t="str">
        <f>naics3[[#This Row],[NAICSCode]]&amp;":  "&amp;naics3[[#This Row],[NAICSTitle]]</f>
        <v>236:  Construction of Buildings</v>
      </c>
      <c r="AA12" s="12" t="str">
        <f>naics2022[[#This Row],[2022 NAICS Code]]&amp;":  "&amp;naics2022[[#This Row],[2022 NAICS Title]]</f>
        <v xml:space="preserve">111211:  Potato Farming </v>
      </c>
      <c r="AB12" s="12">
        <v>111211</v>
      </c>
      <c r="AC12" s="12" t="s">
        <v>105</v>
      </c>
      <c r="AD12" s="12" t="str">
        <f>naics2022[[#This Row],[2022 NAICS Title]]</f>
        <v xml:space="preserve">Potato Farming </v>
      </c>
      <c r="AE12" s="12"/>
      <c r="AG12" s="94" t="s">
        <v>106</v>
      </c>
      <c r="AM12" s="141" t="s">
        <v>107</v>
      </c>
    </row>
    <row r="13" spans="1:49" ht="15" thickBot="1" x14ac:dyDescent="0.4">
      <c r="P13" s="4" t="s">
        <v>108</v>
      </c>
      <c r="Q13" t="s">
        <v>109</v>
      </c>
      <c r="T13" s="10">
        <v>237</v>
      </c>
      <c r="U13" s="11" t="s">
        <v>110</v>
      </c>
      <c r="V13" s="10" t="str">
        <f>naics3[[#This Row],[NAICSCode]]&amp;":  "&amp;naics3[[#This Row],[NAICSTitle]]</f>
        <v>237:  Heavy and Civil Engineering Construction</v>
      </c>
      <c r="AA13" s="12" t="str">
        <f>naics2022[[#This Row],[2022 NAICS Code]]&amp;":  "&amp;naics2022[[#This Row],[2022 NAICS Title]]</f>
        <v xml:space="preserve">111219:  Other Vegetable (except Potato) and Melon Farming </v>
      </c>
      <c r="AB13" s="12">
        <v>111219</v>
      </c>
      <c r="AC13" s="12" t="s">
        <v>111</v>
      </c>
      <c r="AD13" s="12" t="str">
        <f>naics2022[[#This Row],[2022 NAICS Title]]</f>
        <v xml:space="preserve">Other Vegetable (except Potato) and Melon Farming </v>
      </c>
      <c r="AE13" s="12"/>
      <c r="AG13" s="95" t="s">
        <v>112</v>
      </c>
      <c r="AM13" s="142" t="s">
        <v>113</v>
      </c>
    </row>
    <row r="14" spans="1:49" ht="15" thickBot="1" x14ac:dyDescent="0.4">
      <c r="P14" s="7" t="s">
        <v>114</v>
      </c>
      <c r="Q14" t="s">
        <v>115</v>
      </c>
      <c r="T14" s="10">
        <v>238</v>
      </c>
      <c r="U14" s="11" t="s">
        <v>116</v>
      </c>
      <c r="V14" s="10" t="str">
        <f>naics3[[#This Row],[NAICSCode]]&amp;":  "&amp;naics3[[#This Row],[NAICSTitle]]</f>
        <v>238:  Specialty Trade Contractors</v>
      </c>
      <c r="AA14" s="12" t="str">
        <f>naics2022[[#This Row],[2022 NAICS Code]]&amp;":  "&amp;naics2022[[#This Row],[2022 NAICS Title]]</f>
        <v>111310:  Orange Groves</v>
      </c>
      <c r="AB14" s="12">
        <v>111310</v>
      </c>
      <c r="AC14" s="12" t="s">
        <v>117</v>
      </c>
      <c r="AD14" s="12" t="str">
        <f>naics2022[[#This Row],[2022 NAICS Title]]</f>
        <v>Orange Groves</v>
      </c>
      <c r="AE14" s="12"/>
      <c r="AG14" s="94" t="s">
        <v>118</v>
      </c>
      <c r="AM14" s="141" t="s">
        <v>119</v>
      </c>
    </row>
    <row r="15" spans="1:49" ht="15" thickBot="1" x14ac:dyDescent="0.4">
      <c r="P15" s="5" t="s">
        <v>120</v>
      </c>
      <c r="Q15" t="s">
        <v>121</v>
      </c>
      <c r="T15" s="10">
        <v>311</v>
      </c>
      <c r="U15" s="11" t="s">
        <v>122</v>
      </c>
      <c r="V15" s="10" t="str">
        <f>naics3[[#This Row],[NAICSCode]]&amp;":  "&amp;naics3[[#This Row],[NAICSTitle]]</f>
        <v>311:  Food Manufacturing</v>
      </c>
      <c r="AA15" s="12" t="str">
        <f>naics2022[[#This Row],[2022 NAICS Code]]&amp;":  "&amp;naics2022[[#This Row],[2022 NAICS Title]]</f>
        <v xml:space="preserve">111320:  Citrus (except Orange) Groves </v>
      </c>
      <c r="AB15" s="12">
        <v>111320</v>
      </c>
      <c r="AC15" s="12" t="s">
        <v>123</v>
      </c>
      <c r="AD15" s="12" t="str">
        <f>naics2022[[#This Row],[2022 NAICS Title]]</f>
        <v xml:space="preserve">Citrus (except Orange) Groves </v>
      </c>
      <c r="AE15" s="12"/>
      <c r="AG15" s="95" t="s">
        <v>124</v>
      </c>
      <c r="AM15" s="142" t="s">
        <v>125</v>
      </c>
    </row>
    <row r="16" spans="1:49" ht="15" thickBot="1" x14ac:dyDescent="0.4">
      <c r="P16" s="7" t="s">
        <v>126</v>
      </c>
      <c r="Q16" t="s">
        <v>127</v>
      </c>
      <c r="T16" s="10">
        <v>312</v>
      </c>
      <c r="U16" s="11" t="s">
        <v>128</v>
      </c>
      <c r="V16" s="10" t="str">
        <f>naics3[[#This Row],[NAICSCode]]&amp;":  "&amp;naics3[[#This Row],[NAICSTitle]]</f>
        <v>312:  Beverage and Tobacco Product Manufacturing</v>
      </c>
      <c r="AA16" s="12" t="str">
        <f>naics2022[[#This Row],[2022 NAICS Code]]&amp;":  "&amp;naics2022[[#This Row],[2022 NAICS Title]]</f>
        <v xml:space="preserve">111331:  Apple Orchards </v>
      </c>
      <c r="AB16" s="12">
        <v>111331</v>
      </c>
      <c r="AC16" s="12" t="s">
        <v>129</v>
      </c>
      <c r="AD16" s="12" t="str">
        <f>naics2022[[#This Row],[2022 NAICS Title]]</f>
        <v xml:space="preserve">Apple Orchards </v>
      </c>
      <c r="AE16" s="12"/>
      <c r="AG16" s="94" t="s">
        <v>130</v>
      </c>
      <c r="AM16" s="141" t="s">
        <v>131</v>
      </c>
    </row>
    <row r="17" spans="1:39" ht="15" thickBot="1" x14ac:dyDescent="0.4">
      <c r="P17" s="4" t="s">
        <v>132</v>
      </c>
      <c r="Q17" t="s">
        <v>133</v>
      </c>
      <c r="T17" s="10">
        <v>313</v>
      </c>
      <c r="U17" s="11" t="s">
        <v>134</v>
      </c>
      <c r="V17" s="10" t="str">
        <f>naics3[[#This Row],[NAICSCode]]&amp;":  "&amp;naics3[[#This Row],[NAICSTitle]]</f>
        <v>313:  Textile Mills</v>
      </c>
      <c r="AA17" s="12" t="str">
        <f>naics2022[[#This Row],[2022 NAICS Code]]&amp;":  "&amp;naics2022[[#This Row],[2022 NAICS Title]]</f>
        <v xml:space="preserve">111332:  Grape Vineyards </v>
      </c>
      <c r="AB17" s="12">
        <v>111332</v>
      </c>
      <c r="AC17" s="12" t="s">
        <v>135</v>
      </c>
      <c r="AD17" s="12" t="str">
        <f>naics2022[[#This Row],[2022 NAICS Title]]</f>
        <v xml:space="preserve">Grape Vineyards </v>
      </c>
      <c r="AE17" s="12"/>
      <c r="AG17" s="95" t="s">
        <v>136</v>
      </c>
      <c r="AM17" s="142" t="s">
        <v>137</v>
      </c>
    </row>
    <row r="18" spans="1:39" ht="15" thickBot="1" x14ac:dyDescent="0.4">
      <c r="A18" t="s">
        <v>138</v>
      </c>
      <c r="P18" s="4" t="s">
        <v>139</v>
      </c>
      <c r="Q18" t="s">
        <v>140</v>
      </c>
      <c r="T18" s="10">
        <v>314</v>
      </c>
      <c r="U18" s="11" t="s">
        <v>141</v>
      </c>
      <c r="V18" s="10" t="str">
        <f>naics3[[#This Row],[NAICSCode]]&amp;":  "&amp;naics3[[#This Row],[NAICSTitle]]</f>
        <v>314:  Textile Product Mills</v>
      </c>
      <c r="AA18" s="12" t="str">
        <f>naics2022[[#This Row],[2022 NAICS Code]]&amp;":  "&amp;naics2022[[#This Row],[2022 NAICS Title]]</f>
        <v xml:space="preserve">111333:  Strawberry Farming </v>
      </c>
      <c r="AB18" s="12">
        <v>111333</v>
      </c>
      <c r="AC18" s="12" t="s">
        <v>142</v>
      </c>
      <c r="AD18" s="12" t="str">
        <f>naics2022[[#This Row],[2022 NAICS Title]]</f>
        <v xml:space="preserve">Strawberry Farming </v>
      </c>
      <c r="AE18" s="12"/>
      <c r="AM18" s="141" t="s">
        <v>143</v>
      </c>
    </row>
    <row r="19" spans="1:39" ht="15" thickBot="1" x14ac:dyDescent="0.4">
      <c r="A19" s="2" t="s">
        <v>144</v>
      </c>
      <c r="P19" s="5" t="s">
        <v>145</v>
      </c>
      <c r="Q19" t="s">
        <v>146</v>
      </c>
      <c r="T19" s="10">
        <v>315</v>
      </c>
      <c r="U19" s="11" t="s">
        <v>147</v>
      </c>
      <c r="V19" s="10" t="str">
        <f>naics3[[#This Row],[NAICSCode]]&amp;":  "&amp;naics3[[#This Row],[NAICSTitle]]</f>
        <v>315:  Apparel Manufacturing</v>
      </c>
      <c r="AA19" s="12" t="str">
        <f>naics2022[[#This Row],[2022 NAICS Code]]&amp;":  "&amp;naics2022[[#This Row],[2022 NAICS Title]]</f>
        <v xml:space="preserve">111334:  Berry (except Strawberry) Farming </v>
      </c>
      <c r="AB19" s="12">
        <v>111334</v>
      </c>
      <c r="AC19" s="12" t="s">
        <v>148</v>
      </c>
      <c r="AD19" s="12" t="str">
        <f>naics2022[[#This Row],[2022 NAICS Title]]</f>
        <v xml:space="preserve">Berry (except Strawberry) Farming </v>
      </c>
      <c r="AE19" s="12"/>
      <c r="AM19" s="142" t="s">
        <v>64</v>
      </c>
    </row>
    <row r="20" spans="1:39" ht="15" thickBot="1" x14ac:dyDescent="0.4">
      <c r="A20" s="2" t="s">
        <v>149</v>
      </c>
      <c r="P20" s="4" t="s">
        <v>150</v>
      </c>
      <c r="Q20" t="s">
        <v>151</v>
      </c>
      <c r="T20" s="10">
        <v>316</v>
      </c>
      <c r="U20" s="11" t="s">
        <v>152</v>
      </c>
      <c r="V20" s="10" t="str">
        <f>naics3[[#This Row],[NAICSCode]]&amp;":  "&amp;naics3[[#This Row],[NAICSTitle]]</f>
        <v>316:  Leather and Allied Product Manufacturing</v>
      </c>
      <c r="AA20" s="12" t="str">
        <f>naics2022[[#This Row],[2022 NAICS Code]]&amp;":  "&amp;naics2022[[#This Row],[2022 NAICS Title]]</f>
        <v xml:space="preserve">111335:  Tree Nut Farming </v>
      </c>
      <c r="AB20" s="12">
        <v>111335</v>
      </c>
      <c r="AC20" s="12" t="s">
        <v>153</v>
      </c>
      <c r="AD20" s="12" t="str">
        <f>naics2022[[#This Row],[2022 NAICS Title]]</f>
        <v xml:space="preserve">Tree Nut Farming </v>
      </c>
      <c r="AE20" s="12"/>
      <c r="AM20" s="141"/>
    </row>
    <row r="21" spans="1:39" ht="15" thickBot="1" x14ac:dyDescent="0.4">
      <c r="A21" s="2" t="s">
        <v>154</v>
      </c>
      <c r="P21" s="5" t="s">
        <v>155</v>
      </c>
      <c r="Q21" t="s">
        <v>156</v>
      </c>
      <c r="T21" s="10">
        <v>321</v>
      </c>
      <c r="U21" s="11" t="s">
        <v>157</v>
      </c>
      <c r="V21" s="10" t="str">
        <f>naics3[[#This Row],[NAICSCode]]&amp;":  "&amp;naics3[[#This Row],[NAICSTitle]]</f>
        <v>321:  Wood Product Manufacturing</v>
      </c>
      <c r="AA21" s="12" t="str">
        <f>naics2022[[#This Row],[2022 NAICS Code]]&amp;":  "&amp;naics2022[[#This Row],[2022 NAICS Title]]</f>
        <v xml:space="preserve">111336:  Fruit and Tree Nut Combination Farming </v>
      </c>
      <c r="AB21" s="12">
        <v>111336</v>
      </c>
      <c r="AC21" s="12" t="s">
        <v>158</v>
      </c>
      <c r="AD21" s="12" t="str">
        <f>naics2022[[#This Row],[2022 NAICS Title]]</f>
        <v xml:space="preserve">Fruit and Tree Nut Combination Farming </v>
      </c>
      <c r="AE21" s="12"/>
    </row>
    <row r="22" spans="1:39" ht="15" thickBot="1" x14ac:dyDescent="0.4">
      <c r="A22" s="1" t="s">
        <v>159</v>
      </c>
      <c r="P22" s="5" t="s">
        <v>160</v>
      </c>
      <c r="Q22" t="s">
        <v>161</v>
      </c>
      <c r="T22" s="10">
        <v>322</v>
      </c>
      <c r="U22" s="11" t="s">
        <v>162</v>
      </c>
      <c r="V22" s="10" t="str">
        <f>naics3[[#This Row],[NAICSCode]]&amp;":  "&amp;naics3[[#This Row],[NAICSTitle]]</f>
        <v>322:  Paper Manufacturing</v>
      </c>
      <c r="AA22" s="12" t="str">
        <f>naics2022[[#This Row],[2022 NAICS Code]]&amp;":  "&amp;naics2022[[#This Row],[2022 NAICS Title]]</f>
        <v xml:space="preserve">111339:  Other Noncitrus Fruit Farming </v>
      </c>
      <c r="AB22" s="12">
        <v>111339</v>
      </c>
      <c r="AC22" s="12" t="s">
        <v>163</v>
      </c>
      <c r="AD22" s="12" t="str">
        <f>naics2022[[#This Row],[2022 NAICS Title]]</f>
        <v xml:space="preserve">Other Noncitrus Fruit Farming </v>
      </c>
      <c r="AE22" s="12"/>
    </row>
    <row r="23" spans="1:39" ht="15" thickBot="1" x14ac:dyDescent="0.4">
      <c r="A23" s="2" t="s">
        <v>164</v>
      </c>
      <c r="P23" s="4" t="s">
        <v>165</v>
      </c>
      <c r="Q23" t="s">
        <v>166</v>
      </c>
      <c r="T23" s="10">
        <v>323</v>
      </c>
      <c r="U23" s="11" t="s">
        <v>167</v>
      </c>
      <c r="V23" s="10" t="str">
        <f>naics3[[#This Row],[NAICSCode]]&amp;":  "&amp;naics3[[#This Row],[NAICSTitle]]</f>
        <v>323:  Printing and Related Support Activities</v>
      </c>
      <c r="AA23" s="12" t="str">
        <f>naics2022[[#This Row],[2022 NAICS Code]]&amp;":  "&amp;naics2022[[#This Row],[2022 NAICS Title]]</f>
        <v xml:space="preserve">111411:  Mushroom Production </v>
      </c>
      <c r="AB23" s="12">
        <v>111411</v>
      </c>
      <c r="AC23" s="12" t="s">
        <v>168</v>
      </c>
      <c r="AD23" s="12" t="str">
        <f>naics2022[[#This Row],[2022 NAICS Title]]</f>
        <v xml:space="preserve">Mushroom Production </v>
      </c>
      <c r="AE23" s="12"/>
    </row>
    <row r="24" spans="1:39" ht="15" thickBot="1" x14ac:dyDescent="0.4">
      <c r="A24" s="2" t="s">
        <v>169</v>
      </c>
      <c r="P24" s="5" t="s">
        <v>170</v>
      </c>
      <c r="Q24" t="s">
        <v>171</v>
      </c>
      <c r="T24" s="10">
        <v>324</v>
      </c>
      <c r="U24" s="11" t="s">
        <v>172</v>
      </c>
      <c r="V24" s="10" t="str">
        <f>naics3[[#This Row],[NAICSCode]]&amp;":  "&amp;naics3[[#This Row],[NAICSTitle]]</f>
        <v>324:  Petroleum and Coal Products Manufacturing</v>
      </c>
      <c r="AA24" s="12" t="str">
        <f>naics2022[[#This Row],[2022 NAICS Code]]&amp;":  "&amp;naics2022[[#This Row],[2022 NAICS Title]]</f>
        <v xml:space="preserve">111419:  Other Food Crops Grown Under Cover </v>
      </c>
      <c r="AB24" s="12">
        <v>111419</v>
      </c>
      <c r="AC24" s="12" t="s">
        <v>173</v>
      </c>
      <c r="AD24" s="12" t="str">
        <f>naics2022[[#This Row],[2022 NAICS Title]]</f>
        <v xml:space="preserve">Other Food Crops Grown Under Cover </v>
      </c>
      <c r="AE24" s="12"/>
    </row>
    <row r="25" spans="1:39" ht="15" thickBot="1" x14ac:dyDescent="0.4">
      <c r="A25" s="2" t="s">
        <v>174</v>
      </c>
      <c r="P25" s="4" t="s">
        <v>175</v>
      </c>
      <c r="Q25" t="s">
        <v>176</v>
      </c>
      <c r="T25" s="10">
        <v>325</v>
      </c>
      <c r="U25" s="11" t="s">
        <v>177</v>
      </c>
      <c r="V25" s="10" t="str">
        <f>naics3[[#This Row],[NAICSCode]]&amp;":  "&amp;naics3[[#This Row],[NAICSTitle]]</f>
        <v>325:  Chemical Manufacturing</v>
      </c>
      <c r="AA25" s="12" t="str">
        <f>naics2022[[#This Row],[2022 NAICS Code]]&amp;":  "&amp;naics2022[[#This Row],[2022 NAICS Title]]</f>
        <v xml:space="preserve">111421:  Nursery and Tree Production </v>
      </c>
      <c r="AB25" s="12">
        <v>111421</v>
      </c>
      <c r="AC25" s="12" t="s">
        <v>178</v>
      </c>
      <c r="AD25" s="12" t="str">
        <f>naics2022[[#This Row],[2022 NAICS Title]]</f>
        <v xml:space="preserve">Nursery and Tree Production </v>
      </c>
      <c r="AE25" s="12"/>
    </row>
    <row r="26" spans="1:39" ht="15" thickBot="1" x14ac:dyDescent="0.4">
      <c r="A26" s="2" t="s">
        <v>179</v>
      </c>
      <c r="P26" s="5" t="s">
        <v>180</v>
      </c>
      <c r="Q26" t="s">
        <v>181</v>
      </c>
      <c r="T26" s="10">
        <v>326</v>
      </c>
      <c r="U26" s="11" t="s">
        <v>182</v>
      </c>
      <c r="V26" s="10" t="str">
        <f>naics3[[#This Row],[NAICSCode]]&amp;":  "&amp;naics3[[#This Row],[NAICSTitle]]</f>
        <v>326:  Plastics and Rubber Products Manufacturing</v>
      </c>
      <c r="AA26" s="12" t="str">
        <f>naics2022[[#This Row],[2022 NAICS Code]]&amp;":  "&amp;naics2022[[#This Row],[2022 NAICS Title]]</f>
        <v xml:space="preserve">111422:  Floriculture Production </v>
      </c>
      <c r="AB26" s="12">
        <v>111422</v>
      </c>
      <c r="AC26" s="12" t="s">
        <v>183</v>
      </c>
      <c r="AD26" s="12" t="str">
        <f>naics2022[[#This Row],[2022 NAICS Title]]</f>
        <v xml:space="preserve">Floriculture Production </v>
      </c>
      <c r="AE26" s="12"/>
    </row>
    <row r="27" spans="1:39" ht="15" thickBot="1" x14ac:dyDescent="0.4">
      <c r="A27" s="2" t="s">
        <v>184</v>
      </c>
      <c r="P27" s="4" t="s">
        <v>185</v>
      </c>
      <c r="Q27" t="s">
        <v>186</v>
      </c>
      <c r="T27" s="10">
        <v>327</v>
      </c>
      <c r="U27" s="11" t="s">
        <v>187</v>
      </c>
      <c r="V27" s="10" t="str">
        <f>naics3[[#This Row],[NAICSCode]]&amp;":  "&amp;naics3[[#This Row],[NAICSTitle]]</f>
        <v>327:  Nonmetallic Mineral Product Manufacturing</v>
      </c>
      <c r="AA27" s="12" t="str">
        <f>naics2022[[#This Row],[2022 NAICS Code]]&amp;":  "&amp;naics2022[[#This Row],[2022 NAICS Title]]</f>
        <v>111910:  Tobacco Farming</v>
      </c>
      <c r="AB27" s="12">
        <v>111910</v>
      </c>
      <c r="AC27" s="12" t="s">
        <v>188</v>
      </c>
      <c r="AD27" s="12" t="str">
        <f>naics2022[[#This Row],[2022 NAICS Title]]</f>
        <v>Tobacco Farming</v>
      </c>
      <c r="AE27" s="12"/>
    </row>
    <row r="28" spans="1:39" ht="15" thickBot="1" x14ac:dyDescent="0.4">
      <c r="P28" s="6" t="s">
        <v>189</v>
      </c>
      <c r="Q28" t="s">
        <v>190</v>
      </c>
      <c r="T28" s="10">
        <v>331</v>
      </c>
      <c r="U28" s="11" t="s">
        <v>191</v>
      </c>
      <c r="V28" s="10" t="str">
        <f>naics3[[#This Row],[NAICSCode]]&amp;":  "&amp;naics3[[#This Row],[NAICSTitle]]</f>
        <v>331:  Primary Metal Manufacturing</v>
      </c>
      <c r="AA28" s="12" t="str">
        <f>naics2022[[#This Row],[2022 NAICS Code]]&amp;":  "&amp;naics2022[[#This Row],[2022 NAICS Title]]</f>
        <v>111920:  Cotton Farming</v>
      </c>
      <c r="AB28" s="12">
        <v>111920</v>
      </c>
      <c r="AC28" s="12" t="s">
        <v>192</v>
      </c>
      <c r="AD28" s="12" t="str">
        <f>naics2022[[#This Row],[2022 NAICS Title]]</f>
        <v>Cotton Farming</v>
      </c>
      <c r="AE28" s="12"/>
    </row>
    <row r="29" spans="1:39" ht="15" thickBot="1" x14ac:dyDescent="0.4">
      <c r="P29" s="5" t="s">
        <v>193</v>
      </c>
      <c r="Q29" t="s">
        <v>194</v>
      </c>
      <c r="T29" s="10">
        <v>332</v>
      </c>
      <c r="U29" s="11" t="s">
        <v>195</v>
      </c>
      <c r="V29" s="10" t="str">
        <f>naics3[[#This Row],[NAICSCode]]&amp;":  "&amp;naics3[[#This Row],[NAICSTitle]]</f>
        <v>332:  Fabricated Metal Product Manufacturing</v>
      </c>
      <c r="AA29" s="12" t="str">
        <f>naics2022[[#This Row],[2022 NAICS Code]]&amp;":  "&amp;naics2022[[#This Row],[2022 NAICS Title]]</f>
        <v>111930:  Sugarcane Farming</v>
      </c>
      <c r="AB29" s="12">
        <v>111930</v>
      </c>
      <c r="AC29" s="12" t="s">
        <v>196</v>
      </c>
      <c r="AD29" s="12" t="str">
        <f>naics2022[[#This Row],[2022 NAICS Title]]</f>
        <v>Sugarcane Farming</v>
      </c>
      <c r="AE29" s="12"/>
    </row>
    <row r="30" spans="1:39" ht="15" thickBot="1" x14ac:dyDescent="0.4">
      <c r="P30" s="4" t="s">
        <v>197</v>
      </c>
      <c r="Q30" t="s">
        <v>198</v>
      </c>
      <c r="T30" s="10">
        <v>333</v>
      </c>
      <c r="U30" s="11" t="s">
        <v>199</v>
      </c>
      <c r="V30" s="10" t="str">
        <f>naics3[[#This Row],[NAICSCode]]&amp;":  "&amp;naics3[[#This Row],[NAICSTitle]]</f>
        <v>333:  Machinery Manufacturing</v>
      </c>
      <c r="AA30" s="12" t="str">
        <f>naics2022[[#This Row],[2022 NAICS Code]]&amp;":  "&amp;naics2022[[#This Row],[2022 NAICS Title]]</f>
        <v xml:space="preserve">111940:  Hay Farming </v>
      </c>
      <c r="AB30" s="12">
        <v>111940</v>
      </c>
      <c r="AC30" s="12" t="s">
        <v>200</v>
      </c>
      <c r="AD30" s="12" t="str">
        <f>naics2022[[#This Row],[2022 NAICS Title]]</f>
        <v xml:space="preserve">Hay Farming </v>
      </c>
      <c r="AE30" s="12"/>
    </row>
    <row r="31" spans="1:39" ht="15" thickBot="1" x14ac:dyDescent="0.4">
      <c r="P31" s="4" t="s">
        <v>201</v>
      </c>
      <c r="Q31" t="s">
        <v>202</v>
      </c>
      <c r="T31" s="10">
        <v>334</v>
      </c>
      <c r="U31" s="11" t="s">
        <v>203</v>
      </c>
      <c r="V31" s="10" t="str">
        <f>naics3[[#This Row],[NAICSCode]]&amp;":  "&amp;naics3[[#This Row],[NAICSTitle]]</f>
        <v>334:  Computer and Electronic Product Manufacturing</v>
      </c>
      <c r="AA31" s="12" t="str">
        <f>naics2022[[#This Row],[2022 NAICS Code]]&amp;":  "&amp;naics2022[[#This Row],[2022 NAICS Title]]</f>
        <v xml:space="preserve">111991:  Sugar Beet Farming </v>
      </c>
      <c r="AB31" s="12">
        <v>111991</v>
      </c>
      <c r="AC31" s="12" t="s">
        <v>204</v>
      </c>
      <c r="AD31" s="12" t="str">
        <f>naics2022[[#This Row],[2022 NAICS Title]]</f>
        <v xml:space="preserve">Sugar Beet Farming </v>
      </c>
      <c r="AE31" s="12"/>
    </row>
    <row r="32" spans="1:39" ht="15" thickBot="1" x14ac:dyDescent="0.4">
      <c r="P32" s="6" t="s">
        <v>205</v>
      </c>
      <c r="Q32" t="s">
        <v>206</v>
      </c>
      <c r="T32" s="10">
        <v>335</v>
      </c>
      <c r="U32" s="11" t="s">
        <v>207</v>
      </c>
      <c r="V32" s="10" t="str">
        <f>naics3[[#This Row],[NAICSCode]]&amp;":  "&amp;naics3[[#This Row],[NAICSTitle]]</f>
        <v>335:  Electrical Equipment, Appliance, and Component Manufacturing</v>
      </c>
      <c r="AA32" s="12" t="str">
        <f>naics2022[[#This Row],[2022 NAICS Code]]&amp;":  "&amp;naics2022[[#This Row],[2022 NAICS Title]]</f>
        <v xml:space="preserve">111992:  Peanut Farming </v>
      </c>
      <c r="AB32" s="12">
        <v>111992</v>
      </c>
      <c r="AC32" s="12" t="s">
        <v>208</v>
      </c>
      <c r="AD32" s="12" t="str">
        <f>naics2022[[#This Row],[2022 NAICS Title]]</f>
        <v xml:space="preserve">Peanut Farming </v>
      </c>
      <c r="AE32" s="12"/>
    </row>
    <row r="33" spans="16:31" ht="15" thickBot="1" x14ac:dyDescent="0.4">
      <c r="P33" s="5" t="s">
        <v>209</v>
      </c>
      <c r="Q33" t="s">
        <v>210</v>
      </c>
      <c r="T33" s="10">
        <v>336</v>
      </c>
      <c r="U33" s="11" t="s">
        <v>211</v>
      </c>
      <c r="V33" s="10" t="str">
        <f>naics3[[#This Row],[NAICSCode]]&amp;":  "&amp;naics3[[#This Row],[NAICSTitle]]</f>
        <v>336:  Transportation Equipment Manufacturing</v>
      </c>
      <c r="AA33" s="12" t="str">
        <f>naics2022[[#This Row],[2022 NAICS Code]]&amp;":  "&amp;naics2022[[#This Row],[2022 NAICS Title]]</f>
        <v xml:space="preserve">111998:  All Other Miscellaneous Crop Farming </v>
      </c>
      <c r="AB33" s="12">
        <v>111998</v>
      </c>
      <c r="AC33" s="12" t="s">
        <v>212</v>
      </c>
      <c r="AD33" s="12" t="str">
        <f>naics2022[[#This Row],[2022 NAICS Title]]</f>
        <v xml:space="preserve">All Other Miscellaneous Crop Farming </v>
      </c>
      <c r="AE33" s="12"/>
    </row>
    <row r="34" spans="16:31" ht="15" thickBot="1" x14ac:dyDescent="0.4">
      <c r="P34" s="5" t="s">
        <v>213</v>
      </c>
      <c r="Q34" t="s">
        <v>214</v>
      </c>
      <c r="T34" s="10">
        <v>337</v>
      </c>
      <c r="U34" s="11" t="s">
        <v>215</v>
      </c>
      <c r="V34" s="10" t="str">
        <f>naics3[[#This Row],[NAICSCode]]&amp;":  "&amp;naics3[[#This Row],[NAICSTitle]]</f>
        <v>337:  Furniture and Related Product Manufacturing</v>
      </c>
      <c r="AA34" s="12" t="str">
        <f>naics2022[[#This Row],[2022 NAICS Code]]&amp;":  "&amp;naics2022[[#This Row],[2022 NAICS Title]]</f>
        <v xml:space="preserve">112111:  Beef Cattle Ranching and Farming </v>
      </c>
      <c r="AB34" s="12">
        <v>112111</v>
      </c>
      <c r="AC34" s="12" t="s">
        <v>216</v>
      </c>
      <c r="AD34" s="12" t="str">
        <f>naics2022[[#This Row],[2022 NAICS Title]]</f>
        <v xml:space="preserve">Beef Cattle Ranching and Farming </v>
      </c>
      <c r="AE34" s="12"/>
    </row>
    <row r="35" spans="16:31" ht="15" thickBot="1" x14ac:dyDescent="0.4">
      <c r="P35" s="4" t="s">
        <v>217</v>
      </c>
      <c r="Q35" t="s">
        <v>218</v>
      </c>
      <c r="T35" s="10">
        <v>339</v>
      </c>
      <c r="U35" s="11" t="s">
        <v>219</v>
      </c>
      <c r="V35" s="10" t="str">
        <f>naics3[[#This Row],[NAICSCode]]&amp;":  "&amp;naics3[[#This Row],[NAICSTitle]]</f>
        <v>339:  Miscellaneous Manufacturing</v>
      </c>
      <c r="AA35" s="12" t="str">
        <f>naics2022[[#This Row],[2022 NAICS Code]]&amp;":  "&amp;naics2022[[#This Row],[2022 NAICS Title]]</f>
        <v xml:space="preserve">112112:  Cattle Feedlots </v>
      </c>
      <c r="AB35" s="12">
        <v>112112</v>
      </c>
      <c r="AC35" s="12" t="s">
        <v>220</v>
      </c>
      <c r="AD35" s="12" t="str">
        <f>naics2022[[#This Row],[2022 NAICS Title]]</f>
        <v xml:space="preserve">Cattle Feedlots </v>
      </c>
      <c r="AE35" s="12"/>
    </row>
    <row r="36" spans="16:31" ht="15" thickBot="1" x14ac:dyDescent="0.4">
      <c r="P36" s="5" t="s">
        <v>221</v>
      </c>
      <c r="Q36" t="s">
        <v>222</v>
      </c>
      <c r="T36" s="10">
        <v>423</v>
      </c>
      <c r="U36" s="11" t="s">
        <v>223</v>
      </c>
      <c r="V36" s="10" t="str">
        <f>naics3[[#This Row],[NAICSCode]]&amp;":  "&amp;naics3[[#This Row],[NAICSTitle]]</f>
        <v xml:space="preserve">423:  Merchant Wholesalers, Durable Goods </v>
      </c>
      <c r="AA36" s="12" t="str">
        <f>naics2022[[#This Row],[2022 NAICS Code]]&amp;":  "&amp;naics2022[[#This Row],[2022 NAICS Title]]</f>
        <v>112120:  Dairy Cattle and Milk Production</v>
      </c>
      <c r="AB36" s="12">
        <v>112120</v>
      </c>
      <c r="AC36" s="12" t="s">
        <v>224</v>
      </c>
      <c r="AD36" s="12" t="str">
        <f>naics2022[[#This Row],[2022 NAICS Title]]</f>
        <v>Dairy Cattle and Milk Production</v>
      </c>
      <c r="AE36" s="12"/>
    </row>
    <row r="37" spans="16:31" ht="15" thickBot="1" x14ac:dyDescent="0.4">
      <c r="P37" s="4" t="s">
        <v>225</v>
      </c>
      <c r="Q37" t="s">
        <v>226</v>
      </c>
      <c r="T37" s="10">
        <v>424</v>
      </c>
      <c r="U37" s="11" t="s">
        <v>227</v>
      </c>
      <c r="V37" s="10" t="str">
        <f>naics3[[#This Row],[NAICSCode]]&amp;":  "&amp;naics3[[#This Row],[NAICSTitle]]</f>
        <v xml:space="preserve">424:  Merchant Wholesalers, Nondurable Goods </v>
      </c>
      <c r="AA37" s="12" t="str">
        <f>naics2022[[#This Row],[2022 NAICS Code]]&amp;":  "&amp;naics2022[[#This Row],[2022 NAICS Title]]</f>
        <v xml:space="preserve">112130:  Dual-Purpose Cattle Ranching and Farming </v>
      </c>
      <c r="AB37" s="12">
        <v>112130</v>
      </c>
      <c r="AC37" s="12" t="s">
        <v>228</v>
      </c>
      <c r="AD37" s="12" t="str">
        <f>naics2022[[#This Row],[2022 NAICS Title]]</f>
        <v xml:space="preserve">Dual-Purpose Cattle Ranching and Farming </v>
      </c>
      <c r="AE37" s="12"/>
    </row>
    <row r="38" spans="16:31" ht="15" thickBot="1" x14ac:dyDescent="0.4">
      <c r="P38" s="4" t="s">
        <v>229</v>
      </c>
      <c r="Q38" t="s">
        <v>230</v>
      </c>
      <c r="T38" s="10">
        <v>425</v>
      </c>
      <c r="U38" s="11" t="s">
        <v>231</v>
      </c>
      <c r="V38" s="10" t="str">
        <f>naics3[[#This Row],[NAICSCode]]&amp;":  "&amp;naics3[[#This Row],[NAICSTitle]]</f>
        <v xml:space="preserve">425:  Wholesale Electronic Markets and Agents and Brokers </v>
      </c>
      <c r="AA38" s="12" t="str">
        <f>naics2022[[#This Row],[2022 NAICS Code]]&amp;":  "&amp;naics2022[[#This Row],[2022 NAICS Title]]</f>
        <v xml:space="preserve">112210:  Hog and Pig Farming </v>
      </c>
      <c r="AB38" s="12">
        <v>112210</v>
      </c>
      <c r="AC38" s="12" t="s">
        <v>232</v>
      </c>
      <c r="AD38" s="12" t="str">
        <f>naics2022[[#This Row],[2022 NAICS Title]]</f>
        <v xml:space="preserve">Hog and Pig Farming </v>
      </c>
      <c r="AE38" s="12"/>
    </row>
    <row r="39" spans="16:31" ht="15" thickBot="1" x14ac:dyDescent="0.4">
      <c r="P39" s="5" t="s">
        <v>233</v>
      </c>
      <c r="Q39" t="s">
        <v>234</v>
      </c>
      <c r="T39" s="10">
        <v>441</v>
      </c>
      <c r="U39" s="11" t="s">
        <v>235</v>
      </c>
      <c r="V39" s="10" t="str">
        <f>naics3[[#This Row],[NAICSCode]]&amp;":  "&amp;naics3[[#This Row],[NAICSTitle]]</f>
        <v xml:space="preserve">441:  Motor Vehicle and Parts Dealers </v>
      </c>
      <c r="AA39" s="12" t="str">
        <f>naics2022[[#This Row],[2022 NAICS Code]]&amp;":  "&amp;naics2022[[#This Row],[2022 NAICS Title]]</f>
        <v xml:space="preserve">112310:  Chicken Egg Production </v>
      </c>
      <c r="AB39" s="12">
        <v>112310</v>
      </c>
      <c r="AC39" s="12" t="s">
        <v>236</v>
      </c>
      <c r="AD39" s="12" t="str">
        <f>naics2022[[#This Row],[2022 NAICS Title]]</f>
        <v xml:space="preserve">Chicken Egg Production </v>
      </c>
      <c r="AE39" s="12"/>
    </row>
    <row r="40" spans="16:31" ht="15" thickBot="1" x14ac:dyDescent="0.4">
      <c r="P40" s="4" t="s">
        <v>237</v>
      </c>
      <c r="Q40" t="s">
        <v>238</v>
      </c>
      <c r="T40" s="10">
        <v>442</v>
      </c>
      <c r="U40" s="11" t="s">
        <v>239</v>
      </c>
      <c r="V40" s="10" t="str">
        <f>naics3[[#This Row],[NAICSCode]]&amp;":  "&amp;naics3[[#This Row],[NAICSTitle]]</f>
        <v xml:space="preserve">442:  Furniture and Home Furnishings Stores </v>
      </c>
      <c r="AA40" s="12" t="str">
        <f>naics2022[[#This Row],[2022 NAICS Code]]&amp;":  "&amp;naics2022[[#This Row],[2022 NAICS Title]]</f>
        <v xml:space="preserve">112320:  Broilers and Other Meat Type Chicken Production </v>
      </c>
      <c r="AB40" s="12">
        <v>112320</v>
      </c>
      <c r="AC40" s="12" t="s">
        <v>240</v>
      </c>
      <c r="AD40" s="12" t="str">
        <f>naics2022[[#This Row],[2022 NAICS Title]]</f>
        <v xml:space="preserve">Broilers and Other Meat Type Chicken Production </v>
      </c>
      <c r="AE40" s="12"/>
    </row>
    <row r="41" spans="16:31" ht="15" thickBot="1" x14ac:dyDescent="0.4">
      <c r="P41" s="5" t="s">
        <v>241</v>
      </c>
      <c r="Q41" t="s">
        <v>242</v>
      </c>
      <c r="T41" s="10">
        <v>443</v>
      </c>
      <c r="U41" s="11" t="s">
        <v>243</v>
      </c>
      <c r="V41" s="10" t="str">
        <f>naics3[[#This Row],[NAICSCode]]&amp;":  "&amp;naics3[[#This Row],[NAICSTitle]]</f>
        <v xml:space="preserve">443:  Electronics and Appliance Stores </v>
      </c>
      <c r="AA41" s="12" t="str">
        <f>naics2022[[#This Row],[2022 NAICS Code]]&amp;":  "&amp;naics2022[[#This Row],[2022 NAICS Title]]</f>
        <v>112330:  Turkey Production</v>
      </c>
      <c r="AB41" s="12">
        <v>112330</v>
      </c>
      <c r="AC41" s="12" t="s">
        <v>244</v>
      </c>
      <c r="AD41" s="12" t="str">
        <f>naics2022[[#This Row],[2022 NAICS Title]]</f>
        <v>Turkey Production</v>
      </c>
      <c r="AE41" s="12"/>
    </row>
    <row r="42" spans="16:31" ht="15" thickBot="1" x14ac:dyDescent="0.4">
      <c r="P42" s="5" t="s">
        <v>245</v>
      </c>
      <c r="Q42" t="s">
        <v>246</v>
      </c>
      <c r="T42" s="10">
        <v>444</v>
      </c>
      <c r="U42" s="11" t="s">
        <v>247</v>
      </c>
      <c r="V42" s="10" t="str">
        <f>naics3[[#This Row],[NAICSCode]]&amp;":  "&amp;naics3[[#This Row],[NAICSTitle]]</f>
        <v xml:space="preserve">444:  Building Material and Garden Equipment and Supplies Dealers </v>
      </c>
      <c r="AA42" s="12" t="str">
        <f>naics2022[[#This Row],[2022 NAICS Code]]&amp;":  "&amp;naics2022[[#This Row],[2022 NAICS Title]]</f>
        <v>112340:  Poultry Hatcheries</v>
      </c>
      <c r="AB42" s="12">
        <v>112340</v>
      </c>
      <c r="AC42" s="12" t="s">
        <v>248</v>
      </c>
      <c r="AD42" s="12" t="str">
        <f>naics2022[[#This Row],[2022 NAICS Title]]</f>
        <v>Poultry Hatcheries</v>
      </c>
      <c r="AE42" s="12"/>
    </row>
    <row r="43" spans="16:31" ht="15" thickBot="1" x14ac:dyDescent="0.4">
      <c r="P43" s="4" t="s">
        <v>249</v>
      </c>
      <c r="Q43" t="s">
        <v>250</v>
      </c>
      <c r="T43" s="10">
        <v>445</v>
      </c>
      <c r="U43" s="11" t="s">
        <v>251</v>
      </c>
      <c r="V43" s="10" t="str">
        <f>naics3[[#This Row],[NAICSCode]]&amp;":  "&amp;naics3[[#This Row],[NAICSTitle]]</f>
        <v xml:space="preserve">445:  Food and Beverage Stores </v>
      </c>
      <c r="AA43" s="12" t="str">
        <f>naics2022[[#This Row],[2022 NAICS Code]]&amp;":  "&amp;naics2022[[#This Row],[2022 NAICS Title]]</f>
        <v xml:space="preserve">112390:  Other Poultry Production </v>
      </c>
      <c r="AB43" s="12">
        <v>112390</v>
      </c>
      <c r="AC43" s="12" t="s">
        <v>252</v>
      </c>
      <c r="AD43" s="12" t="str">
        <f>naics2022[[#This Row],[2022 NAICS Title]]</f>
        <v xml:space="preserve">Other Poultry Production </v>
      </c>
      <c r="AE43" s="12"/>
    </row>
    <row r="44" spans="16:31" ht="15" thickBot="1" x14ac:dyDescent="0.4">
      <c r="P44" s="5" t="s">
        <v>253</v>
      </c>
      <c r="Q44" t="s">
        <v>254</v>
      </c>
      <c r="T44" s="10">
        <v>446</v>
      </c>
      <c r="U44" s="11" t="s">
        <v>255</v>
      </c>
      <c r="V44" s="10" t="str">
        <f>naics3[[#This Row],[NAICSCode]]&amp;":  "&amp;naics3[[#This Row],[NAICSTitle]]</f>
        <v xml:space="preserve">446:  Health and Personal Care Stores </v>
      </c>
      <c r="AA44" s="12" t="str">
        <f>naics2022[[#This Row],[2022 NAICS Code]]&amp;":  "&amp;naics2022[[#This Row],[2022 NAICS Title]]</f>
        <v>112410:  Sheep Farming</v>
      </c>
      <c r="AB44" s="12">
        <v>112410</v>
      </c>
      <c r="AC44" s="12" t="s">
        <v>256</v>
      </c>
      <c r="AD44" s="12" t="str">
        <f>naics2022[[#This Row],[2022 NAICS Title]]</f>
        <v>Sheep Farming</v>
      </c>
      <c r="AE44" s="12"/>
    </row>
    <row r="45" spans="16:31" ht="15" thickBot="1" x14ac:dyDescent="0.4">
      <c r="P45" s="4" t="s">
        <v>257</v>
      </c>
      <c r="Q45" t="s">
        <v>258</v>
      </c>
      <c r="T45" s="10">
        <v>447</v>
      </c>
      <c r="U45" s="11" t="s">
        <v>259</v>
      </c>
      <c r="V45" s="10" t="str">
        <f>naics3[[#This Row],[NAICSCode]]&amp;":  "&amp;naics3[[#This Row],[NAICSTitle]]</f>
        <v xml:space="preserve">447:  Gasoline Stations </v>
      </c>
      <c r="AA45" s="12" t="str">
        <f>naics2022[[#This Row],[2022 NAICS Code]]&amp;":  "&amp;naics2022[[#This Row],[2022 NAICS Title]]</f>
        <v>112420:  Goat Farming</v>
      </c>
      <c r="AB45" s="12">
        <v>112420</v>
      </c>
      <c r="AC45" s="12" t="s">
        <v>260</v>
      </c>
      <c r="AD45" s="12" t="str">
        <f>naics2022[[#This Row],[2022 NAICS Title]]</f>
        <v>Goat Farming</v>
      </c>
      <c r="AE45" s="12"/>
    </row>
    <row r="46" spans="16:31" ht="15" thickBot="1" x14ac:dyDescent="0.4">
      <c r="P46" s="5" t="s">
        <v>261</v>
      </c>
      <c r="Q46" t="s">
        <v>262</v>
      </c>
      <c r="T46" s="10">
        <v>448</v>
      </c>
      <c r="U46" s="11" t="s">
        <v>263</v>
      </c>
      <c r="V46" s="10" t="str">
        <f>naics3[[#This Row],[NAICSCode]]&amp;":  "&amp;naics3[[#This Row],[NAICSTitle]]</f>
        <v xml:space="preserve">448:  Clothing and Clothing Accessories Stores </v>
      </c>
      <c r="AA46" s="12" t="str">
        <f>naics2022[[#This Row],[2022 NAICS Code]]&amp;":  "&amp;naics2022[[#This Row],[2022 NAICS Title]]</f>
        <v xml:space="preserve">112511:  Finfish Farming and Fish Hatcheries </v>
      </c>
      <c r="AB46" s="12">
        <v>112511</v>
      </c>
      <c r="AC46" s="12" t="s">
        <v>264</v>
      </c>
      <c r="AD46" s="12" t="str">
        <f>naics2022[[#This Row],[2022 NAICS Title]]</f>
        <v xml:space="preserve">Finfish Farming and Fish Hatcheries </v>
      </c>
      <c r="AE46" s="12"/>
    </row>
    <row r="47" spans="16:31" ht="15" thickBot="1" x14ac:dyDescent="0.4">
      <c r="P47" s="6" t="s">
        <v>265</v>
      </c>
      <c r="Q47" t="s">
        <v>266</v>
      </c>
      <c r="T47" s="10">
        <v>451</v>
      </c>
      <c r="U47" s="11" t="s">
        <v>267</v>
      </c>
      <c r="V47" s="10" t="str">
        <f>naics3[[#This Row],[NAICSCode]]&amp;":  "&amp;naics3[[#This Row],[NAICSTitle]]</f>
        <v xml:space="preserve">451:  Sporting Goods, Hobby, Musical Instrument, and Book Stores </v>
      </c>
      <c r="AA47" s="12" t="str">
        <f>naics2022[[#This Row],[2022 NAICS Code]]&amp;":  "&amp;naics2022[[#This Row],[2022 NAICS Title]]</f>
        <v xml:space="preserve">112512:  Shellfish Farming </v>
      </c>
      <c r="AB47" s="12">
        <v>112512</v>
      </c>
      <c r="AC47" s="12" t="s">
        <v>268</v>
      </c>
      <c r="AD47" s="12" t="str">
        <f>naics2022[[#This Row],[2022 NAICS Title]]</f>
        <v xml:space="preserve">Shellfish Farming </v>
      </c>
      <c r="AE47" s="12"/>
    </row>
    <row r="48" spans="16:31" ht="15" thickBot="1" x14ac:dyDescent="0.4">
      <c r="P48" s="7" t="s">
        <v>269</v>
      </c>
      <c r="Q48" t="s">
        <v>270</v>
      </c>
      <c r="T48" s="10">
        <v>452</v>
      </c>
      <c r="U48" s="11" t="s">
        <v>271</v>
      </c>
      <c r="V48" s="10" t="str">
        <f>naics3[[#This Row],[NAICSCode]]&amp;":  "&amp;naics3[[#This Row],[NAICSTitle]]</f>
        <v xml:space="preserve">452:  General Merchandise Stores </v>
      </c>
      <c r="AA48" s="12" t="str">
        <f>naics2022[[#This Row],[2022 NAICS Code]]&amp;":  "&amp;naics2022[[#This Row],[2022 NAICS Title]]</f>
        <v xml:space="preserve">112519:  Other Aquaculture </v>
      </c>
      <c r="AB48" s="12">
        <v>112519</v>
      </c>
      <c r="AC48" s="12" t="s">
        <v>272</v>
      </c>
      <c r="AD48" s="12" t="str">
        <f>naics2022[[#This Row],[2022 NAICS Title]]</f>
        <v xml:space="preserve">Other Aquaculture </v>
      </c>
      <c r="AE48" s="12"/>
    </row>
    <row r="49" spans="16:31" ht="15" thickBot="1" x14ac:dyDescent="0.4">
      <c r="P49" s="4" t="s">
        <v>273</v>
      </c>
      <c r="Q49" t="s">
        <v>274</v>
      </c>
      <c r="T49" s="10">
        <v>453</v>
      </c>
      <c r="U49" s="11" t="s">
        <v>275</v>
      </c>
      <c r="V49" s="10" t="str">
        <f>naics3[[#This Row],[NAICSCode]]&amp;":  "&amp;naics3[[#This Row],[NAICSTitle]]</f>
        <v xml:space="preserve">453:  Miscellaneous Store Retailers </v>
      </c>
      <c r="AA49" s="12" t="str">
        <f>naics2022[[#This Row],[2022 NAICS Code]]&amp;":  "&amp;naics2022[[#This Row],[2022 NAICS Title]]</f>
        <v>112910:  Apiculture</v>
      </c>
      <c r="AB49" s="12">
        <v>112910</v>
      </c>
      <c r="AC49" s="12" t="s">
        <v>276</v>
      </c>
      <c r="AD49" s="12" t="str">
        <f>naics2022[[#This Row],[2022 NAICS Title]]</f>
        <v>Apiculture</v>
      </c>
      <c r="AE49" s="12"/>
    </row>
    <row r="50" spans="16:31" ht="15" thickBot="1" x14ac:dyDescent="0.4">
      <c r="P50" s="5" t="s">
        <v>277</v>
      </c>
      <c r="Q50" t="s">
        <v>278</v>
      </c>
      <c r="T50" s="10">
        <v>454</v>
      </c>
      <c r="U50" s="11" t="s">
        <v>279</v>
      </c>
      <c r="V50" s="10" t="str">
        <f>naics3[[#This Row],[NAICSCode]]&amp;":  "&amp;naics3[[#This Row],[NAICSTitle]]</f>
        <v xml:space="preserve">454:  Nonstore Retailers </v>
      </c>
      <c r="AA50" s="12" t="str">
        <f>naics2022[[#This Row],[2022 NAICS Code]]&amp;":  "&amp;naics2022[[#This Row],[2022 NAICS Title]]</f>
        <v>112920:  Horses and Other Equine Production</v>
      </c>
      <c r="AB50" s="12">
        <v>112920</v>
      </c>
      <c r="AC50" s="12" t="s">
        <v>280</v>
      </c>
      <c r="AD50" s="12" t="str">
        <f>naics2022[[#This Row],[2022 NAICS Title]]</f>
        <v>Horses and Other Equine Production</v>
      </c>
      <c r="AE50" s="12"/>
    </row>
    <row r="51" spans="16:31" ht="15" thickBot="1" x14ac:dyDescent="0.4">
      <c r="P51" s="4" t="s">
        <v>281</v>
      </c>
      <c r="Q51" t="s">
        <v>282</v>
      </c>
      <c r="T51" s="10">
        <v>481</v>
      </c>
      <c r="U51" s="11" t="s">
        <v>283</v>
      </c>
      <c r="V51" s="10" t="str">
        <f>naics3[[#This Row],[NAICSCode]]&amp;":  "&amp;naics3[[#This Row],[NAICSTitle]]</f>
        <v>481:  Air Transportation</v>
      </c>
      <c r="AA51" s="12" t="str">
        <f>naics2022[[#This Row],[2022 NAICS Code]]&amp;":  "&amp;naics2022[[#This Row],[2022 NAICS Title]]</f>
        <v>112930:  Fur-Bearing Animal and Rabbit Production</v>
      </c>
      <c r="AB51" s="12">
        <v>112930</v>
      </c>
      <c r="AC51" s="12" t="s">
        <v>284</v>
      </c>
      <c r="AD51" s="12" t="str">
        <f>naics2022[[#This Row],[2022 NAICS Title]]</f>
        <v>Fur-Bearing Animal and Rabbit Production</v>
      </c>
      <c r="AE51" s="12"/>
    </row>
    <row r="52" spans="16:31" ht="15" thickBot="1" x14ac:dyDescent="0.4">
      <c r="P52" s="5" t="s">
        <v>285</v>
      </c>
      <c r="Q52" t="s">
        <v>286</v>
      </c>
      <c r="T52" s="10">
        <v>482</v>
      </c>
      <c r="U52" s="11" t="s">
        <v>287</v>
      </c>
      <c r="V52" s="10" t="str">
        <f>naics3[[#This Row],[NAICSCode]]&amp;":  "&amp;naics3[[#This Row],[NAICSTitle]]</f>
        <v>482:  Rail Transportation</v>
      </c>
      <c r="AA52" s="12" t="str">
        <f>naics2022[[#This Row],[2022 NAICS Code]]&amp;":  "&amp;naics2022[[#This Row],[2022 NAICS Title]]</f>
        <v xml:space="preserve">112990:  All Other Animal Production </v>
      </c>
      <c r="AB52" s="12">
        <v>112990</v>
      </c>
      <c r="AC52" s="12" t="s">
        <v>288</v>
      </c>
      <c r="AD52" s="12" t="str">
        <f>naics2022[[#This Row],[2022 NAICS Title]]</f>
        <v xml:space="preserve">All Other Animal Production </v>
      </c>
      <c r="AE52" s="12"/>
    </row>
    <row r="53" spans="16:31" ht="15" thickBot="1" x14ac:dyDescent="0.4">
      <c r="P53" s="4" t="s">
        <v>289</v>
      </c>
      <c r="Q53" t="s">
        <v>290</v>
      </c>
      <c r="T53" s="10">
        <v>483</v>
      </c>
      <c r="U53" s="11" t="s">
        <v>291</v>
      </c>
      <c r="V53" s="10" t="str">
        <f>naics3[[#This Row],[NAICSCode]]&amp;":  "&amp;naics3[[#This Row],[NAICSTitle]]</f>
        <v>483:  Water Transportation</v>
      </c>
      <c r="AA53" s="12" t="str">
        <f>naics2022[[#This Row],[2022 NAICS Code]]&amp;":  "&amp;naics2022[[#This Row],[2022 NAICS Title]]</f>
        <v>113110:  Timber Tract Operations</v>
      </c>
      <c r="AB53" s="12">
        <v>113110</v>
      </c>
      <c r="AC53" s="12" t="s">
        <v>292</v>
      </c>
      <c r="AD53" s="12" t="str">
        <f>naics2022[[#This Row],[2022 NAICS Title]]</f>
        <v>Timber Tract Operations</v>
      </c>
      <c r="AE53" s="12"/>
    </row>
    <row r="54" spans="16:31" ht="15" thickBot="1" x14ac:dyDescent="0.4">
      <c r="P54" s="5" t="s">
        <v>293</v>
      </c>
      <c r="Q54" t="s">
        <v>294</v>
      </c>
      <c r="T54" s="10">
        <v>484</v>
      </c>
      <c r="U54" s="11" t="s">
        <v>295</v>
      </c>
      <c r="V54" s="10" t="str">
        <f>naics3[[#This Row],[NAICSCode]]&amp;":  "&amp;naics3[[#This Row],[NAICSTitle]]</f>
        <v>484:  Truck Transportation</v>
      </c>
      <c r="AA54" s="12" t="str">
        <f>naics2022[[#This Row],[2022 NAICS Code]]&amp;":  "&amp;naics2022[[#This Row],[2022 NAICS Title]]</f>
        <v xml:space="preserve">113210:  Forest Nurseries and Gathering of Forest Products </v>
      </c>
      <c r="AB54" s="12">
        <v>113210</v>
      </c>
      <c r="AC54" s="12" t="s">
        <v>296</v>
      </c>
      <c r="AD54" s="12" t="str">
        <f>naics2022[[#This Row],[2022 NAICS Title]]</f>
        <v xml:space="preserve">Forest Nurseries and Gathering of Forest Products </v>
      </c>
      <c r="AE54" s="12"/>
    </row>
    <row r="55" spans="16:31" ht="15" thickBot="1" x14ac:dyDescent="0.4">
      <c r="P55" s="5" t="s">
        <v>297</v>
      </c>
      <c r="Q55" t="s">
        <v>298</v>
      </c>
      <c r="T55" s="10">
        <v>485</v>
      </c>
      <c r="U55" s="11" t="s">
        <v>299</v>
      </c>
      <c r="V55" s="10" t="str">
        <f>naics3[[#This Row],[NAICSCode]]&amp;":  "&amp;naics3[[#This Row],[NAICSTitle]]</f>
        <v>485:  Transit and Ground Passenger Transportation</v>
      </c>
      <c r="AA55" s="12" t="str">
        <f>naics2022[[#This Row],[2022 NAICS Code]]&amp;":  "&amp;naics2022[[#This Row],[2022 NAICS Title]]</f>
        <v xml:space="preserve">113310:  Logging </v>
      </c>
      <c r="AB55" s="12">
        <v>113310</v>
      </c>
      <c r="AC55" s="12" t="s">
        <v>300</v>
      </c>
      <c r="AD55" s="12" t="str">
        <f>naics2022[[#This Row],[2022 NAICS Title]]</f>
        <v xml:space="preserve">Logging </v>
      </c>
      <c r="AE55" s="12"/>
    </row>
    <row r="56" spans="16:31" ht="15" thickBot="1" x14ac:dyDescent="0.4">
      <c r="P56" s="7" t="s">
        <v>301</v>
      </c>
      <c r="Q56" t="s">
        <v>302</v>
      </c>
      <c r="T56" s="10">
        <v>486</v>
      </c>
      <c r="U56" s="11" t="s">
        <v>303</v>
      </c>
      <c r="V56" s="10" t="str">
        <f>naics3[[#This Row],[NAICSCode]]&amp;":  "&amp;naics3[[#This Row],[NAICSTitle]]</f>
        <v>486:  Pipeline Transportation</v>
      </c>
      <c r="AA56" s="12" t="str">
        <f>naics2022[[#This Row],[2022 NAICS Code]]&amp;":  "&amp;naics2022[[#This Row],[2022 NAICS Title]]</f>
        <v xml:space="preserve">114111:  Finfish Fishing </v>
      </c>
      <c r="AB56" s="12">
        <v>114111</v>
      </c>
      <c r="AC56" s="12" t="s">
        <v>304</v>
      </c>
      <c r="AD56" s="12" t="str">
        <f>naics2022[[#This Row],[2022 NAICS Title]]</f>
        <v xml:space="preserve">Finfish Fishing </v>
      </c>
      <c r="AE56" s="12"/>
    </row>
    <row r="57" spans="16:31" ht="15" thickBot="1" x14ac:dyDescent="0.4">
      <c r="P57" s="4" t="s">
        <v>305</v>
      </c>
      <c r="Q57" t="s">
        <v>306</v>
      </c>
      <c r="T57" s="10">
        <v>487</v>
      </c>
      <c r="U57" s="11" t="s">
        <v>307</v>
      </c>
      <c r="V57" s="10" t="str">
        <f>naics3[[#This Row],[NAICSCode]]&amp;":  "&amp;naics3[[#This Row],[NAICSTitle]]</f>
        <v>487:  Scenic and Sightseeing Transportation</v>
      </c>
      <c r="AA57" s="12" t="str">
        <f>naics2022[[#This Row],[2022 NAICS Code]]&amp;":  "&amp;naics2022[[#This Row],[2022 NAICS Title]]</f>
        <v xml:space="preserve">114112:  Shellfish Fishing </v>
      </c>
      <c r="AB57" s="12">
        <v>114112</v>
      </c>
      <c r="AC57" s="12" t="s">
        <v>308</v>
      </c>
      <c r="AD57" s="12" t="str">
        <f>naics2022[[#This Row],[2022 NAICS Title]]</f>
        <v xml:space="preserve">Shellfish Fishing </v>
      </c>
      <c r="AE57" s="12"/>
    </row>
    <row r="58" spans="16:31" ht="15" thickBot="1" x14ac:dyDescent="0.4">
      <c r="P58" s="4" t="s">
        <v>309</v>
      </c>
      <c r="Q58" t="s">
        <v>310</v>
      </c>
      <c r="T58" s="10">
        <v>488</v>
      </c>
      <c r="U58" s="11" t="s">
        <v>311</v>
      </c>
      <c r="V58" s="10" t="str">
        <f>naics3[[#This Row],[NAICSCode]]&amp;":  "&amp;naics3[[#This Row],[NAICSTitle]]</f>
        <v>488:  Support Activities for Transportation</v>
      </c>
      <c r="AA58" s="12" t="str">
        <f>naics2022[[#This Row],[2022 NAICS Code]]&amp;":  "&amp;naics2022[[#This Row],[2022 NAICS Title]]</f>
        <v xml:space="preserve">114119:  Other Marine Fishing </v>
      </c>
      <c r="AB58" s="12">
        <v>114119</v>
      </c>
      <c r="AC58" s="12" t="s">
        <v>312</v>
      </c>
      <c r="AD58" s="12" t="str">
        <f>naics2022[[#This Row],[2022 NAICS Title]]</f>
        <v xml:space="preserve">Other Marine Fishing </v>
      </c>
      <c r="AE58" s="12"/>
    </row>
    <row r="59" spans="16:31" ht="15" thickBot="1" x14ac:dyDescent="0.4">
      <c r="P59" s="4" t="s">
        <v>313</v>
      </c>
      <c r="Q59" t="s">
        <v>314</v>
      </c>
      <c r="T59" s="10">
        <v>491</v>
      </c>
      <c r="U59" s="11" t="s">
        <v>315</v>
      </c>
      <c r="V59" s="10" t="str">
        <f>naics3[[#This Row],[NAICSCode]]&amp;":  "&amp;naics3[[#This Row],[NAICSTitle]]</f>
        <v>491:  Postal Service</v>
      </c>
      <c r="AA59" s="12" t="str">
        <f>naics2022[[#This Row],[2022 NAICS Code]]&amp;":  "&amp;naics2022[[#This Row],[2022 NAICS Title]]</f>
        <v>114210:  Hunting and Trapping</v>
      </c>
      <c r="AB59" s="12">
        <v>114210</v>
      </c>
      <c r="AC59" s="12" t="s">
        <v>316</v>
      </c>
      <c r="AD59" s="12" t="str">
        <f>naics2022[[#This Row],[2022 NAICS Title]]</f>
        <v>Hunting and Trapping</v>
      </c>
      <c r="AE59" s="12"/>
    </row>
    <row r="60" spans="16:31" ht="15" thickBot="1" x14ac:dyDescent="0.4">
      <c r="P60" s="5" t="s">
        <v>317</v>
      </c>
      <c r="Q60" t="s">
        <v>318</v>
      </c>
      <c r="T60" s="10">
        <v>492</v>
      </c>
      <c r="U60" s="11" t="s">
        <v>319</v>
      </c>
      <c r="V60" s="10" t="str">
        <f>naics3[[#This Row],[NAICSCode]]&amp;":  "&amp;naics3[[#This Row],[NAICSTitle]]</f>
        <v>492:  Couriers and Messengers</v>
      </c>
      <c r="AA60" s="12" t="str">
        <f>naics2022[[#This Row],[2022 NAICS Code]]&amp;":  "&amp;naics2022[[#This Row],[2022 NAICS Title]]</f>
        <v xml:space="preserve">115111:  Cotton Ginning </v>
      </c>
      <c r="AB60" s="12">
        <v>115111</v>
      </c>
      <c r="AC60" s="12" t="s">
        <v>320</v>
      </c>
      <c r="AD60" s="12" t="str">
        <f>naics2022[[#This Row],[2022 NAICS Title]]</f>
        <v xml:space="preserve">Cotton Ginning </v>
      </c>
      <c r="AE60" s="12"/>
    </row>
    <row r="61" spans="16:31" ht="15" thickBot="1" x14ac:dyDescent="0.4">
      <c r="P61" s="5" t="s">
        <v>321</v>
      </c>
      <c r="Q61" t="s">
        <v>322</v>
      </c>
      <c r="T61" s="10">
        <v>493</v>
      </c>
      <c r="U61" s="11" t="s">
        <v>323</v>
      </c>
      <c r="V61" s="10" t="str">
        <f>naics3[[#This Row],[NAICSCode]]&amp;":  "&amp;naics3[[#This Row],[NAICSTitle]]</f>
        <v>493:  Warehousing and Storage</v>
      </c>
      <c r="AA61" s="12" t="str">
        <f>naics2022[[#This Row],[2022 NAICS Code]]&amp;":  "&amp;naics2022[[#This Row],[2022 NAICS Title]]</f>
        <v xml:space="preserve">115112:  Soil Preparation, Planting, and Cultivating </v>
      </c>
      <c r="AB61" s="12">
        <v>115112</v>
      </c>
      <c r="AC61" s="12" t="s">
        <v>324</v>
      </c>
      <c r="AD61" s="12" t="str">
        <f>naics2022[[#This Row],[2022 NAICS Title]]</f>
        <v xml:space="preserve">Soil Preparation, Planting, and Cultivating </v>
      </c>
      <c r="AE61" s="12"/>
    </row>
    <row r="62" spans="16:31" x14ac:dyDescent="0.35">
      <c r="P62" s="8" t="s">
        <v>64</v>
      </c>
      <c r="T62" s="10">
        <v>511</v>
      </c>
      <c r="U62" s="11" t="s">
        <v>325</v>
      </c>
      <c r="V62" s="10" t="str">
        <f>naics3[[#This Row],[NAICSCode]]&amp;":  "&amp;naics3[[#This Row],[NAICSTitle]]</f>
        <v>511:  Publishing Industries (except Internet)</v>
      </c>
      <c r="AA62" s="12" t="str">
        <f>naics2022[[#This Row],[2022 NAICS Code]]&amp;":  "&amp;naics2022[[#This Row],[2022 NAICS Title]]</f>
        <v xml:space="preserve">115113:  Crop Harvesting, Primarily by Machine </v>
      </c>
      <c r="AB62" s="12">
        <v>115113</v>
      </c>
      <c r="AC62" s="12" t="s">
        <v>326</v>
      </c>
      <c r="AD62" s="12" t="str">
        <f>naics2022[[#This Row],[2022 NAICS Title]]</f>
        <v xml:space="preserve">Crop Harvesting, Primarily by Machine </v>
      </c>
      <c r="AE62" s="12"/>
    </row>
    <row r="63" spans="16:31" x14ac:dyDescent="0.35">
      <c r="T63" s="10">
        <v>512</v>
      </c>
      <c r="U63" s="11" t="s">
        <v>327</v>
      </c>
      <c r="V63" s="10" t="str">
        <f>naics3[[#This Row],[NAICSCode]]&amp;":  "&amp;naics3[[#This Row],[NAICSTitle]]</f>
        <v>512:  Motion Picture and Sound Recording Industries</v>
      </c>
      <c r="AA63" s="12" t="str">
        <f>naics2022[[#This Row],[2022 NAICS Code]]&amp;":  "&amp;naics2022[[#This Row],[2022 NAICS Title]]</f>
        <v xml:space="preserve">115114:  Postharvest Crop Activities (except Cotton Ginning) </v>
      </c>
      <c r="AB63" s="12">
        <v>115114</v>
      </c>
      <c r="AC63" s="12" t="s">
        <v>328</v>
      </c>
      <c r="AD63" s="12" t="str">
        <f>naics2022[[#This Row],[2022 NAICS Title]]</f>
        <v xml:space="preserve">Postharvest Crop Activities (except Cotton Ginning) </v>
      </c>
      <c r="AE63" s="12"/>
    </row>
    <row r="64" spans="16:31" x14ac:dyDescent="0.35">
      <c r="T64" s="10">
        <v>515</v>
      </c>
      <c r="U64" s="11" t="s">
        <v>329</v>
      </c>
      <c r="V64" s="10" t="str">
        <f>naics3[[#This Row],[NAICSCode]]&amp;":  "&amp;naics3[[#This Row],[NAICSTitle]]</f>
        <v>515:  Broadcasting (except Internet)</v>
      </c>
      <c r="AA64" s="12" t="str">
        <f>naics2022[[#This Row],[2022 NAICS Code]]&amp;":  "&amp;naics2022[[#This Row],[2022 NAICS Title]]</f>
        <v xml:space="preserve">115115:  Farm Labor Contractors and Crew Leaders </v>
      </c>
      <c r="AB64" s="12">
        <v>115115</v>
      </c>
      <c r="AC64" s="12" t="s">
        <v>330</v>
      </c>
      <c r="AD64" s="12" t="str">
        <f>naics2022[[#This Row],[2022 NAICS Title]]</f>
        <v xml:space="preserve">Farm Labor Contractors and Crew Leaders </v>
      </c>
      <c r="AE64" s="12"/>
    </row>
    <row r="65" spans="20:31" x14ac:dyDescent="0.35">
      <c r="T65" s="10">
        <v>517</v>
      </c>
      <c r="U65" s="11" t="s">
        <v>331</v>
      </c>
      <c r="V65" s="10" t="str">
        <f>naics3[[#This Row],[NAICSCode]]&amp;":  "&amp;naics3[[#This Row],[NAICSTitle]]</f>
        <v>517:  Telecommunications</v>
      </c>
      <c r="AA65" s="12" t="str">
        <f>naics2022[[#This Row],[2022 NAICS Code]]&amp;":  "&amp;naics2022[[#This Row],[2022 NAICS Title]]</f>
        <v xml:space="preserve">115116:  Farm Management Services </v>
      </c>
      <c r="AB65" s="12">
        <v>115116</v>
      </c>
      <c r="AC65" s="12" t="s">
        <v>332</v>
      </c>
      <c r="AD65" s="12" t="str">
        <f>naics2022[[#This Row],[2022 NAICS Title]]</f>
        <v xml:space="preserve">Farm Management Services </v>
      </c>
      <c r="AE65" s="12"/>
    </row>
    <row r="66" spans="20:31" x14ac:dyDescent="0.35">
      <c r="T66" s="10">
        <v>518</v>
      </c>
      <c r="U66" s="11" t="s">
        <v>333</v>
      </c>
      <c r="V66" s="10" t="str">
        <f>naics3[[#This Row],[NAICSCode]]&amp;":  "&amp;naics3[[#This Row],[NAICSTitle]]</f>
        <v>518:  Data Processing, Hosting, and Related Services</v>
      </c>
      <c r="AA66" s="12" t="str">
        <f>naics2022[[#This Row],[2022 NAICS Code]]&amp;":  "&amp;naics2022[[#This Row],[2022 NAICS Title]]</f>
        <v>115210:  Support Activities for Animal Production</v>
      </c>
      <c r="AB66" s="12">
        <v>115210</v>
      </c>
      <c r="AC66" s="12" t="s">
        <v>334</v>
      </c>
      <c r="AD66" s="12" t="str">
        <f>naics2022[[#This Row],[2022 NAICS Title]]</f>
        <v>Support Activities for Animal Production</v>
      </c>
      <c r="AE66" s="12"/>
    </row>
    <row r="67" spans="20:31" x14ac:dyDescent="0.35">
      <c r="T67" s="10">
        <v>519</v>
      </c>
      <c r="U67" s="11" t="s">
        <v>335</v>
      </c>
      <c r="V67" s="10" t="str">
        <f>naics3[[#This Row],[NAICSCode]]&amp;":  "&amp;naics3[[#This Row],[NAICSTitle]]</f>
        <v>519:  Other Information Services</v>
      </c>
      <c r="AA67" s="12" t="str">
        <f>naics2022[[#This Row],[2022 NAICS Code]]&amp;":  "&amp;naics2022[[#This Row],[2022 NAICS Title]]</f>
        <v>115310:  Support Activities for Forestry</v>
      </c>
      <c r="AB67" s="12">
        <v>115310</v>
      </c>
      <c r="AC67" s="12" t="s">
        <v>336</v>
      </c>
      <c r="AD67" s="12" t="str">
        <f>naics2022[[#This Row],[2022 NAICS Title]]</f>
        <v>Support Activities for Forestry</v>
      </c>
      <c r="AE67" s="12"/>
    </row>
    <row r="68" spans="20:31" x14ac:dyDescent="0.35">
      <c r="T68" s="10">
        <v>521</v>
      </c>
      <c r="U68" s="11" t="s">
        <v>337</v>
      </c>
      <c r="V68" s="10" t="str">
        <f>naics3[[#This Row],[NAICSCode]]&amp;":  "&amp;naics3[[#This Row],[NAICSTitle]]</f>
        <v>521:  Monetary Authorities-Central Bank</v>
      </c>
      <c r="AA68" s="12" t="str">
        <f>naics2022[[#This Row],[2022 NAICS Code]]&amp;":  "&amp;naics2022[[#This Row],[2022 NAICS Title]]</f>
        <v>211120:  Crude Petroleum Extraction </v>
      </c>
      <c r="AB68" s="12">
        <v>211120</v>
      </c>
      <c r="AC68" s="12" t="s">
        <v>338</v>
      </c>
      <c r="AD68" s="12" t="str">
        <f>naics2022[[#This Row],[2022 NAICS Title]]</f>
        <v>Crude Petroleum Extraction </v>
      </c>
      <c r="AE68" s="12"/>
    </row>
    <row r="69" spans="20:31" x14ac:dyDescent="0.35">
      <c r="T69" s="10">
        <v>522</v>
      </c>
      <c r="U69" s="11" t="s">
        <v>339</v>
      </c>
      <c r="V69" s="10" t="str">
        <f>naics3[[#This Row],[NAICSCode]]&amp;":  "&amp;naics3[[#This Row],[NAICSTitle]]</f>
        <v>522:  Credit Intermediation and Related Activities</v>
      </c>
      <c r="AA69" s="12" t="str">
        <f>naics2022[[#This Row],[2022 NAICS Code]]&amp;":  "&amp;naics2022[[#This Row],[2022 NAICS Title]]</f>
        <v xml:space="preserve">211130:  Natural Gas Extraction </v>
      </c>
      <c r="AB69" s="12">
        <v>211130</v>
      </c>
      <c r="AC69" s="12" t="s">
        <v>340</v>
      </c>
      <c r="AD69" s="12" t="str">
        <f>naics2022[[#This Row],[2022 NAICS Title]]</f>
        <v xml:space="preserve">Natural Gas Extraction </v>
      </c>
      <c r="AE69" s="12"/>
    </row>
    <row r="70" spans="20:31" x14ac:dyDescent="0.35">
      <c r="T70" s="10">
        <v>523</v>
      </c>
      <c r="U70" s="11" t="s">
        <v>341</v>
      </c>
      <c r="V70" s="10" t="str">
        <f>naics3[[#This Row],[NAICSCode]]&amp;":  "&amp;naics3[[#This Row],[NAICSTitle]]</f>
        <v>523:  Securities, Commodity Contracts, and Other Financial Investments and Related Activities</v>
      </c>
      <c r="AA70" s="12" t="str">
        <f>naics2022[[#This Row],[2022 NAICS Code]]&amp;":  "&amp;naics2022[[#This Row],[2022 NAICS Title]]</f>
        <v xml:space="preserve">212114:  Surface Coal Mining </v>
      </c>
      <c r="AB70" s="12">
        <v>212114</v>
      </c>
      <c r="AC70" s="12" t="s">
        <v>342</v>
      </c>
      <c r="AD70" s="12" t="str">
        <f>naics2022[[#This Row],[2022 NAICS Title]]</f>
        <v xml:space="preserve">Surface Coal Mining </v>
      </c>
      <c r="AE70" s="12"/>
    </row>
    <row r="71" spans="20:31" x14ac:dyDescent="0.35">
      <c r="T71" s="10">
        <v>524</v>
      </c>
      <c r="U71" s="11" t="s">
        <v>343</v>
      </c>
      <c r="V71" s="10" t="str">
        <f>naics3[[#This Row],[NAICSCode]]&amp;":  "&amp;naics3[[#This Row],[NAICSTitle]]</f>
        <v>524:  Insurance Carriers and Related Activities</v>
      </c>
      <c r="AA71" s="12" t="str">
        <f>naics2022[[#This Row],[2022 NAICS Code]]&amp;":  "&amp;naics2022[[#This Row],[2022 NAICS Title]]</f>
        <v xml:space="preserve">212115:  Underground Coal Mining </v>
      </c>
      <c r="AB71" s="12">
        <v>212115</v>
      </c>
      <c r="AC71" s="12" t="s">
        <v>344</v>
      </c>
      <c r="AD71" s="12" t="str">
        <f>naics2022[[#This Row],[2022 NAICS Title]]</f>
        <v xml:space="preserve">Underground Coal Mining </v>
      </c>
      <c r="AE71" s="12"/>
    </row>
    <row r="72" spans="20:31" x14ac:dyDescent="0.35">
      <c r="T72" s="10">
        <v>525</v>
      </c>
      <c r="U72" s="11" t="s">
        <v>345</v>
      </c>
      <c r="V72" s="10" t="str">
        <f>naics3[[#This Row],[NAICSCode]]&amp;":  "&amp;naics3[[#This Row],[NAICSTitle]]</f>
        <v xml:space="preserve">525:  Funds, Trusts, and Other Financial Vehicles </v>
      </c>
      <c r="AA72" s="12" t="str">
        <f>naics2022[[#This Row],[2022 NAICS Code]]&amp;":  "&amp;naics2022[[#This Row],[2022 NAICS Title]]</f>
        <v>212210:  Iron Ore Mining</v>
      </c>
      <c r="AB72" s="12">
        <v>212210</v>
      </c>
      <c r="AC72" s="12" t="s">
        <v>346</v>
      </c>
      <c r="AD72" s="12" t="str">
        <f>naics2022[[#This Row],[2022 NAICS Title]]</f>
        <v>Iron Ore Mining</v>
      </c>
      <c r="AE72" s="12"/>
    </row>
    <row r="73" spans="20:31" x14ac:dyDescent="0.35">
      <c r="T73" s="10">
        <v>531</v>
      </c>
      <c r="U73" s="11" t="s">
        <v>347</v>
      </c>
      <c r="V73" s="10" t="str">
        <f>naics3[[#This Row],[NAICSCode]]&amp;":  "&amp;naics3[[#This Row],[NAICSTitle]]</f>
        <v>531:  Real Estate</v>
      </c>
      <c r="AA73" s="12" t="str">
        <f>naics2022[[#This Row],[2022 NAICS Code]]&amp;":  "&amp;naics2022[[#This Row],[2022 NAICS Title]]</f>
        <v xml:space="preserve">212220:  Gold Ore and Silver Ore Mining </v>
      </c>
      <c r="AB73" s="12">
        <v>212220</v>
      </c>
      <c r="AC73" s="12" t="s">
        <v>348</v>
      </c>
      <c r="AD73" s="12" t="str">
        <f>naics2022[[#This Row],[2022 NAICS Title]]</f>
        <v xml:space="preserve">Gold Ore and Silver Ore Mining </v>
      </c>
      <c r="AE73" s="12"/>
    </row>
    <row r="74" spans="20:31" x14ac:dyDescent="0.35">
      <c r="T74" s="10">
        <v>532</v>
      </c>
      <c r="U74" s="11" t="s">
        <v>349</v>
      </c>
      <c r="V74" s="10" t="str">
        <f>naics3[[#This Row],[NAICSCode]]&amp;":  "&amp;naics3[[#This Row],[NAICSTitle]]</f>
        <v>532:  Rental and Leasing Services</v>
      </c>
      <c r="AA74" s="12" t="str">
        <f>naics2022[[#This Row],[2022 NAICS Code]]&amp;":  "&amp;naics2022[[#This Row],[2022 NAICS Title]]</f>
        <v xml:space="preserve">212230:  Copper, Nickel, Lead, and Zinc Mining </v>
      </c>
      <c r="AB74" s="12">
        <v>212230</v>
      </c>
      <c r="AC74" s="12" t="s">
        <v>350</v>
      </c>
      <c r="AD74" s="12" t="str">
        <f>naics2022[[#This Row],[2022 NAICS Title]]</f>
        <v xml:space="preserve">Copper, Nickel, Lead, and Zinc Mining </v>
      </c>
      <c r="AE74" s="12"/>
    </row>
    <row r="75" spans="20:31" x14ac:dyDescent="0.35">
      <c r="T75" s="10">
        <v>533</v>
      </c>
      <c r="U75" s="11" t="s">
        <v>351</v>
      </c>
      <c r="V75" s="10" t="str">
        <f>naics3[[#This Row],[NAICSCode]]&amp;":  "&amp;naics3[[#This Row],[NAICSTitle]]</f>
        <v>533:  Lessors of Nonfinancial Intangible Assets (except Copyrighted Works)</v>
      </c>
      <c r="AA75" s="12" t="str">
        <f>naics2022[[#This Row],[2022 NAICS Code]]&amp;":  "&amp;naics2022[[#This Row],[2022 NAICS Title]]</f>
        <v xml:space="preserve">212290:  Other Metal Ore Mining </v>
      </c>
      <c r="AB75" s="12">
        <v>212290</v>
      </c>
      <c r="AC75" s="12" t="s">
        <v>352</v>
      </c>
      <c r="AD75" s="12" t="str">
        <f>naics2022[[#This Row],[2022 NAICS Title]]</f>
        <v xml:space="preserve">Other Metal Ore Mining </v>
      </c>
      <c r="AE75" s="12"/>
    </row>
    <row r="76" spans="20:31" x14ac:dyDescent="0.35">
      <c r="T76" s="10">
        <v>541</v>
      </c>
      <c r="U76" s="11" t="s">
        <v>353</v>
      </c>
      <c r="V76" s="10" t="str">
        <f>naics3[[#This Row],[NAICSCode]]&amp;":  "&amp;naics3[[#This Row],[NAICSTitle]]</f>
        <v>541:  Professional, Scientific, and Technical Services</v>
      </c>
      <c r="AA76" s="12" t="str">
        <f>naics2022[[#This Row],[2022 NAICS Code]]&amp;":  "&amp;naics2022[[#This Row],[2022 NAICS Title]]</f>
        <v xml:space="preserve">212311:  Dimension Stone Mining and Quarrying </v>
      </c>
      <c r="AB76" s="12">
        <v>212311</v>
      </c>
      <c r="AC76" s="12" t="s">
        <v>354</v>
      </c>
      <c r="AD76" s="12" t="str">
        <f>naics2022[[#This Row],[2022 NAICS Title]]</f>
        <v xml:space="preserve">Dimension Stone Mining and Quarrying </v>
      </c>
      <c r="AE76" s="12"/>
    </row>
    <row r="77" spans="20:31" x14ac:dyDescent="0.35">
      <c r="T77" s="10">
        <v>551</v>
      </c>
      <c r="U77" s="11" t="s">
        <v>355</v>
      </c>
      <c r="V77" s="10" t="str">
        <f>naics3[[#This Row],[NAICSCode]]&amp;":  "&amp;naics3[[#This Row],[NAICSTitle]]</f>
        <v>551:  Management of Companies and Enterprises</v>
      </c>
      <c r="AA77" s="12" t="str">
        <f>naics2022[[#This Row],[2022 NAICS Code]]&amp;":  "&amp;naics2022[[#This Row],[2022 NAICS Title]]</f>
        <v xml:space="preserve">212312:  Crushed and Broken Limestone Mining and Quarrying </v>
      </c>
      <c r="AB77" s="12">
        <v>212312</v>
      </c>
      <c r="AC77" s="12" t="s">
        <v>356</v>
      </c>
      <c r="AD77" s="12" t="str">
        <f>naics2022[[#This Row],[2022 NAICS Title]]</f>
        <v xml:space="preserve">Crushed and Broken Limestone Mining and Quarrying </v>
      </c>
      <c r="AE77" s="12"/>
    </row>
    <row r="78" spans="20:31" x14ac:dyDescent="0.35">
      <c r="T78" s="10">
        <v>561</v>
      </c>
      <c r="U78" s="11" t="s">
        <v>357</v>
      </c>
      <c r="V78" s="10" t="str">
        <f>naics3[[#This Row],[NAICSCode]]&amp;":  "&amp;naics3[[#This Row],[NAICSTitle]]</f>
        <v>561:  Administrative and Support Services</v>
      </c>
      <c r="AA78" s="12" t="str">
        <f>naics2022[[#This Row],[2022 NAICS Code]]&amp;":  "&amp;naics2022[[#This Row],[2022 NAICS Title]]</f>
        <v xml:space="preserve">212313:  Crushed and Broken Granite Mining and Quarrying </v>
      </c>
      <c r="AB78" s="12">
        <v>212313</v>
      </c>
      <c r="AC78" s="12" t="s">
        <v>358</v>
      </c>
      <c r="AD78" s="12" t="str">
        <f>naics2022[[#This Row],[2022 NAICS Title]]</f>
        <v xml:space="preserve">Crushed and Broken Granite Mining and Quarrying </v>
      </c>
      <c r="AE78" s="12"/>
    </row>
    <row r="79" spans="20:31" x14ac:dyDescent="0.35">
      <c r="T79" s="10">
        <v>562</v>
      </c>
      <c r="U79" s="11" t="s">
        <v>359</v>
      </c>
      <c r="V79" s="10" t="str">
        <f>naics3[[#This Row],[NAICSCode]]&amp;":  "&amp;naics3[[#This Row],[NAICSTitle]]</f>
        <v>562:  Waste Management and Remediation Services</v>
      </c>
      <c r="AA79" s="12" t="str">
        <f>naics2022[[#This Row],[2022 NAICS Code]]&amp;":  "&amp;naics2022[[#This Row],[2022 NAICS Title]]</f>
        <v xml:space="preserve">212319:  Other Crushed and Broken Stone Mining and Quarrying </v>
      </c>
      <c r="AB79" s="12">
        <v>212319</v>
      </c>
      <c r="AC79" s="12" t="s">
        <v>360</v>
      </c>
      <c r="AD79" s="12" t="str">
        <f>naics2022[[#This Row],[2022 NAICS Title]]</f>
        <v xml:space="preserve">Other Crushed and Broken Stone Mining and Quarrying </v>
      </c>
      <c r="AE79" s="12"/>
    </row>
    <row r="80" spans="20:31" x14ac:dyDescent="0.35">
      <c r="T80" s="10">
        <v>611</v>
      </c>
      <c r="U80" s="11" t="s">
        <v>361</v>
      </c>
      <c r="V80" s="10" t="str">
        <f>naics3[[#This Row],[NAICSCode]]&amp;":  "&amp;naics3[[#This Row],[NAICSTitle]]</f>
        <v>611:  Educational Services</v>
      </c>
      <c r="AA80" s="12" t="str">
        <f>naics2022[[#This Row],[2022 NAICS Code]]&amp;":  "&amp;naics2022[[#This Row],[2022 NAICS Title]]</f>
        <v xml:space="preserve">212321:  Construction Sand and Gravel Mining </v>
      </c>
      <c r="AB80" s="12">
        <v>212321</v>
      </c>
      <c r="AC80" s="12" t="s">
        <v>362</v>
      </c>
      <c r="AD80" s="12" t="str">
        <f>naics2022[[#This Row],[2022 NAICS Title]]</f>
        <v xml:space="preserve">Construction Sand and Gravel Mining </v>
      </c>
      <c r="AE80" s="12"/>
    </row>
    <row r="81" spans="20:31" x14ac:dyDescent="0.35">
      <c r="T81" s="10">
        <v>621</v>
      </c>
      <c r="U81" s="11" t="s">
        <v>363</v>
      </c>
      <c r="V81" s="10" t="str">
        <f>naics3[[#This Row],[NAICSCode]]&amp;":  "&amp;naics3[[#This Row],[NAICSTitle]]</f>
        <v>621:  Ambulatory Health Care Services</v>
      </c>
      <c r="AA81" s="12" t="str">
        <f>naics2022[[#This Row],[2022 NAICS Code]]&amp;":  "&amp;naics2022[[#This Row],[2022 NAICS Title]]</f>
        <v xml:space="preserve">212322:  Industrial Sand Mining </v>
      </c>
      <c r="AB81" s="12">
        <v>212322</v>
      </c>
      <c r="AC81" s="12" t="s">
        <v>364</v>
      </c>
      <c r="AD81" s="12" t="str">
        <f>naics2022[[#This Row],[2022 NAICS Title]]</f>
        <v xml:space="preserve">Industrial Sand Mining </v>
      </c>
      <c r="AE81" s="12"/>
    </row>
    <row r="82" spans="20:31" x14ac:dyDescent="0.35">
      <c r="T82" s="10">
        <v>622</v>
      </c>
      <c r="U82" s="11" t="s">
        <v>365</v>
      </c>
      <c r="V82" s="10" t="str">
        <f>naics3[[#This Row],[NAICSCode]]&amp;":  "&amp;naics3[[#This Row],[NAICSTitle]]</f>
        <v>622:  Hospitals</v>
      </c>
      <c r="AA82" s="12" t="str">
        <f>naics2022[[#This Row],[2022 NAICS Code]]&amp;":  "&amp;naics2022[[#This Row],[2022 NAICS Title]]</f>
        <v xml:space="preserve">212323:  Kaolin, Clay, and Ceramic and Refractory Minerals Mining </v>
      </c>
      <c r="AB82" s="12">
        <v>212323</v>
      </c>
      <c r="AC82" s="12" t="s">
        <v>366</v>
      </c>
      <c r="AD82" s="12" t="str">
        <f>naics2022[[#This Row],[2022 NAICS Title]]</f>
        <v xml:space="preserve">Kaolin, Clay, and Ceramic and Refractory Minerals Mining </v>
      </c>
      <c r="AE82" s="12"/>
    </row>
    <row r="83" spans="20:31" x14ac:dyDescent="0.35">
      <c r="T83" s="10">
        <v>623</v>
      </c>
      <c r="U83" s="11" t="s">
        <v>367</v>
      </c>
      <c r="V83" s="10" t="str">
        <f>naics3[[#This Row],[NAICSCode]]&amp;":  "&amp;naics3[[#This Row],[NAICSTitle]]</f>
        <v>623:  Nursing and Residential Care Facilities</v>
      </c>
      <c r="AA83" s="12" t="str">
        <f>naics2022[[#This Row],[2022 NAICS Code]]&amp;":  "&amp;naics2022[[#This Row],[2022 NAICS Title]]</f>
        <v xml:space="preserve">212390:  Other Nonmetallic Mineral Mining and Quarrying </v>
      </c>
      <c r="AB83" s="12">
        <v>212390</v>
      </c>
      <c r="AC83" s="12" t="s">
        <v>368</v>
      </c>
      <c r="AD83" s="12" t="str">
        <f>naics2022[[#This Row],[2022 NAICS Title]]</f>
        <v xml:space="preserve">Other Nonmetallic Mineral Mining and Quarrying </v>
      </c>
      <c r="AE83" s="12"/>
    </row>
    <row r="84" spans="20:31" x14ac:dyDescent="0.35">
      <c r="T84" s="10">
        <v>624</v>
      </c>
      <c r="U84" s="11" t="s">
        <v>369</v>
      </c>
      <c r="V84" s="10" t="str">
        <f>naics3[[#This Row],[NAICSCode]]&amp;":  "&amp;naics3[[#This Row],[NAICSTitle]]</f>
        <v>624:  Social Assistance</v>
      </c>
      <c r="AA84" s="12" t="str">
        <f>naics2022[[#This Row],[2022 NAICS Code]]&amp;":  "&amp;naics2022[[#This Row],[2022 NAICS Title]]</f>
        <v>213111:  Drilling Oil and Gas Wells</v>
      </c>
      <c r="AB84" s="12">
        <v>213111</v>
      </c>
      <c r="AC84" s="12" t="s">
        <v>370</v>
      </c>
      <c r="AD84" s="12" t="str">
        <f>naics2022[[#This Row],[2022 NAICS Title]]</f>
        <v>Drilling Oil and Gas Wells</v>
      </c>
      <c r="AE84" s="12"/>
    </row>
    <row r="85" spans="20:31" x14ac:dyDescent="0.35">
      <c r="T85" s="10">
        <v>711</v>
      </c>
      <c r="U85" s="11" t="s">
        <v>371</v>
      </c>
      <c r="V85" s="10" t="str">
        <f>naics3[[#This Row],[NAICSCode]]&amp;":  "&amp;naics3[[#This Row],[NAICSTitle]]</f>
        <v>711:  Performing Arts, Spectator Sports, and Related Industries</v>
      </c>
      <c r="AA85" s="12" t="str">
        <f>naics2022[[#This Row],[2022 NAICS Code]]&amp;":  "&amp;naics2022[[#This Row],[2022 NAICS Title]]</f>
        <v xml:space="preserve">213112:  Support Activities for Oil and Gas Operations </v>
      </c>
      <c r="AB85" s="12">
        <v>213112</v>
      </c>
      <c r="AC85" s="12" t="s">
        <v>372</v>
      </c>
      <c r="AD85" s="12" t="str">
        <f>naics2022[[#This Row],[2022 NAICS Title]]</f>
        <v xml:space="preserve">Support Activities for Oil and Gas Operations </v>
      </c>
      <c r="AE85" s="12"/>
    </row>
    <row r="86" spans="20:31" x14ac:dyDescent="0.35">
      <c r="T86" s="10">
        <v>712</v>
      </c>
      <c r="U86" s="11" t="s">
        <v>373</v>
      </c>
      <c r="V86" s="10" t="str">
        <f>naics3[[#This Row],[NAICSCode]]&amp;":  "&amp;naics3[[#This Row],[NAICSTitle]]</f>
        <v>712:  Museums, Historical Sites, and Similar Institutions</v>
      </c>
      <c r="AA86" s="12" t="str">
        <f>naics2022[[#This Row],[2022 NAICS Code]]&amp;":  "&amp;naics2022[[#This Row],[2022 NAICS Title]]</f>
        <v xml:space="preserve">213113:  Support Activities for Coal Mining </v>
      </c>
      <c r="AB86" s="12">
        <v>213113</v>
      </c>
      <c r="AC86" s="12" t="s">
        <v>374</v>
      </c>
      <c r="AD86" s="12" t="str">
        <f>naics2022[[#This Row],[2022 NAICS Title]]</f>
        <v xml:space="preserve">Support Activities for Coal Mining </v>
      </c>
      <c r="AE86" s="12"/>
    </row>
    <row r="87" spans="20:31" x14ac:dyDescent="0.35">
      <c r="T87" s="10">
        <v>713</v>
      </c>
      <c r="U87" s="11" t="s">
        <v>375</v>
      </c>
      <c r="V87" s="10" t="str">
        <f>naics3[[#This Row],[NAICSCode]]&amp;":  "&amp;naics3[[#This Row],[NAICSTitle]]</f>
        <v>713:  Amusement, Gambling, and Recreation Industries</v>
      </c>
      <c r="AA87" s="12" t="str">
        <f>naics2022[[#This Row],[2022 NAICS Code]]&amp;":  "&amp;naics2022[[#This Row],[2022 NAICS Title]]</f>
        <v xml:space="preserve">213114:  Support Activities for Metal Mining </v>
      </c>
      <c r="AB87" s="12">
        <v>213114</v>
      </c>
      <c r="AC87" s="12" t="s">
        <v>376</v>
      </c>
      <c r="AD87" s="12" t="str">
        <f>naics2022[[#This Row],[2022 NAICS Title]]</f>
        <v xml:space="preserve">Support Activities for Metal Mining </v>
      </c>
      <c r="AE87" s="12"/>
    </row>
    <row r="88" spans="20:31" x14ac:dyDescent="0.35">
      <c r="T88" s="10">
        <v>721</v>
      </c>
      <c r="U88" s="11" t="s">
        <v>377</v>
      </c>
      <c r="V88" s="10" t="str">
        <f>naics3[[#This Row],[NAICSCode]]&amp;":  "&amp;naics3[[#This Row],[NAICSTitle]]</f>
        <v>721:  Accommodation</v>
      </c>
      <c r="AA88" s="12" t="str">
        <f>naics2022[[#This Row],[2022 NAICS Code]]&amp;":  "&amp;naics2022[[#This Row],[2022 NAICS Title]]</f>
        <v xml:space="preserve">213115:  Support Activities for Nonmetallic Minerals (except Fuels) Mining </v>
      </c>
      <c r="AB88" s="12">
        <v>213115</v>
      </c>
      <c r="AC88" s="12" t="s">
        <v>378</v>
      </c>
      <c r="AD88" s="12" t="str">
        <f>naics2022[[#This Row],[2022 NAICS Title]]</f>
        <v xml:space="preserve">Support Activities for Nonmetallic Minerals (except Fuels) Mining </v>
      </c>
      <c r="AE88" s="12"/>
    </row>
    <row r="89" spans="20:31" x14ac:dyDescent="0.35">
      <c r="T89" s="10">
        <v>722</v>
      </c>
      <c r="U89" s="11" t="s">
        <v>379</v>
      </c>
      <c r="V89" s="10" t="str">
        <f>naics3[[#This Row],[NAICSCode]]&amp;":  "&amp;naics3[[#This Row],[NAICSTitle]]</f>
        <v>722:  Food Services and Drinking Places</v>
      </c>
      <c r="AA89" s="12" t="str">
        <f>naics2022[[#This Row],[2022 NAICS Code]]&amp;":  "&amp;naics2022[[#This Row],[2022 NAICS Title]]</f>
        <v xml:space="preserve">221111:  Hydroelectric Power Generation </v>
      </c>
      <c r="AB89" s="12">
        <v>221111</v>
      </c>
      <c r="AC89" s="12" t="s">
        <v>380</v>
      </c>
      <c r="AD89" s="12" t="str">
        <f>naics2022[[#This Row],[2022 NAICS Title]]</f>
        <v xml:space="preserve">Hydroelectric Power Generation </v>
      </c>
      <c r="AE89" s="12"/>
    </row>
    <row r="90" spans="20:31" x14ac:dyDescent="0.35">
      <c r="T90" s="10">
        <v>811</v>
      </c>
      <c r="U90" s="11" t="s">
        <v>381</v>
      </c>
      <c r="V90" s="10" t="str">
        <f>naics3[[#This Row],[NAICSCode]]&amp;":  "&amp;naics3[[#This Row],[NAICSTitle]]</f>
        <v>811:  Repair and Maintenance</v>
      </c>
      <c r="AA90" s="12" t="str">
        <f>naics2022[[#This Row],[2022 NAICS Code]]&amp;":  "&amp;naics2022[[#This Row],[2022 NAICS Title]]</f>
        <v xml:space="preserve">221112:  Fossil Fuel Electric Power Generation </v>
      </c>
      <c r="AB90" s="12">
        <v>221112</v>
      </c>
      <c r="AC90" s="12" t="s">
        <v>382</v>
      </c>
      <c r="AD90" s="12" t="str">
        <f>naics2022[[#This Row],[2022 NAICS Title]]</f>
        <v xml:space="preserve">Fossil Fuel Electric Power Generation </v>
      </c>
      <c r="AE90" s="12"/>
    </row>
    <row r="91" spans="20:31" x14ac:dyDescent="0.35">
      <c r="T91" s="10">
        <v>812</v>
      </c>
      <c r="U91" s="11" t="s">
        <v>383</v>
      </c>
      <c r="V91" s="10" t="str">
        <f>naics3[[#This Row],[NAICSCode]]&amp;":  "&amp;naics3[[#This Row],[NAICSTitle]]</f>
        <v>812:  Personal and Laundry Services</v>
      </c>
      <c r="AA91" s="12" t="str">
        <f>naics2022[[#This Row],[2022 NAICS Code]]&amp;":  "&amp;naics2022[[#This Row],[2022 NAICS Title]]</f>
        <v xml:space="preserve">221113:  Nuclear Electric Power Generation </v>
      </c>
      <c r="AB91" s="12">
        <v>221113</v>
      </c>
      <c r="AC91" s="12" t="s">
        <v>384</v>
      </c>
      <c r="AD91" s="12" t="str">
        <f>naics2022[[#This Row],[2022 NAICS Title]]</f>
        <v xml:space="preserve">Nuclear Electric Power Generation </v>
      </c>
      <c r="AE91" s="12"/>
    </row>
    <row r="92" spans="20:31" x14ac:dyDescent="0.35">
      <c r="T92" s="10">
        <v>813</v>
      </c>
      <c r="U92" s="11" t="s">
        <v>385</v>
      </c>
      <c r="V92" s="10" t="str">
        <f>naics3[[#This Row],[NAICSCode]]&amp;":  "&amp;naics3[[#This Row],[NAICSTitle]]</f>
        <v>813:  Religious, Grantmaking, Civic, Professional, and Similar Organizations</v>
      </c>
      <c r="AA92" s="12" t="str">
        <f>naics2022[[#This Row],[2022 NAICS Code]]&amp;":  "&amp;naics2022[[#This Row],[2022 NAICS Title]]</f>
        <v xml:space="preserve">221114:  Solar Electric Power Generation </v>
      </c>
      <c r="AB92" s="12">
        <v>221114</v>
      </c>
      <c r="AC92" s="12" t="s">
        <v>386</v>
      </c>
      <c r="AD92" s="12" t="str">
        <f>naics2022[[#This Row],[2022 NAICS Title]]</f>
        <v xml:space="preserve">Solar Electric Power Generation </v>
      </c>
      <c r="AE92" s="12"/>
    </row>
    <row r="93" spans="20:31" x14ac:dyDescent="0.35">
      <c r="T93" s="10">
        <v>814</v>
      </c>
      <c r="U93" s="11" t="s">
        <v>387</v>
      </c>
      <c r="V93" s="10" t="str">
        <f>naics3[[#This Row],[NAICSCode]]&amp;":  "&amp;naics3[[#This Row],[NAICSTitle]]</f>
        <v>814:  Private Households</v>
      </c>
      <c r="AA93" s="12" t="str">
        <f>naics2022[[#This Row],[2022 NAICS Code]]&amp;":  "&amp;naics2022[[#This Row],[2022 NAICS Title]]</f>
        <v xml:space="preserve">221115:  Wind Electric Power Generation </v>
      </c>
      <c r="AB93" s="12">
        <v>221115</v>
      </c>
      <c r="AC93" s="12" t="s">
        <v>388</v>
      </c>
      <c r="AD93" s="12" t="str">
        <f>naics2022[[#This Row],[2022 NAICS Title]]</f>
        <v xml:space="preserve">Wind Electric Power Generation </v>
      </c>
      <c r="AE93" s="12"/>
    </row>
    <row r="94" spans="20:31" x14ac:dyDescent="0.35">
      <c r="T94" s="10">
        <v>921</v>
      </c>
      <c r="U94" s="11" t="s">
        <v>389</v>
      </c>
      <c r="V94" s="10" t="str">
        <f>naics3[[#This Row],[NAICSCode]]&amp;":  "&amp;naics3[[#This Row],[NAICSTitle]]</f>
        <v xml:space="preserve">921:  Executive, Legislative, and Other General Government Support </v>
      </c>
      <c r="AA94" s="12" t="str">
        <f>naics2022[[#This Row],[2022 NAICS Code]]&amp;":  "&amp;naics2022[[#This Row],[2022 NAICS Title]]</f>
        <v xml:space="preserve">221116:  Geothermal Electric Power Generation </v>
      </c>
      <c r="AB94" s="12">
        <v>221116</v>
      </c>
      <c r="AC94" s="12" t="s">
        <v>390</v>
      </c>
      <c r="AD94" s="12" t="str">
        <f>naics2022[[#This Row],[2022 NAICS Title]]</f>
        <v xml:space="preserve">Geothermal Electric Power Generation </v>
      </c>
      <c r="AE94" s="12"/>
    </row>
    <row r="95" spans="20:31" x14ac:dyDescent="0.35">
      <c r="T95" s="10">
        <v>922</v>
      </c>
      <c r="U95" s="11" t="s">
        <v>391</v>
      </c>
      <c r="V95" s="10" t="str">
        <f>naics3[[#This Row],[NAICSCode]]&amp;":  "&amp;naics3[[#This Row],[NAICSTitle]]</f>
        <v xml:space="preserve">922:  Justice, Public Order, and Safety Activities </v>
      </c>
      <c r="AA95" s="12" t="str">
        <f>naics2022[[#This Row],[2022 NAICS Code]]&amp;":  "&amp;naics2022[[#This Row],[2022 NAICS Title]]</f>
        <v xml:space="preserve">221117:  Biomass Electric Power Generation </v>
      </c>
      <c r="AB95" s="12">
        <v>221117</v>
      </c>
      <c r="AC95" s="12" t="s">
        <v>392</v>
      </c>
      <c r="AD95" s="12" t="str">
        <f>naics2022[[#This Row],[2022 NAICS Title]]</f>
        <v xml:space="preserve">Biomass Electric Power Generation </v>
      </c>
      <c r="AE95" s="12"/>
    </row>
    <row r="96" spans="20:31" x14ac:dyDescent="0.35">
      <c r="T96" s="10">
        <v>923</v>
      </c>
      <c r="U96" s="11" t="s">
        <v>393</v>
      </c>
      <c r="V96" s="10" t="str">
        <f>naics3[[#This Row],[NAICSCode]]&amp;":  "&amp;naics3[[#This Row],[NAICSTitle]]</f>
        <v xml:space="preserve">923:  Administration of Human Resource Programs </v>
      </c>
      <c r="AA96" s="12" t="str">
        <f>naics2022[[#This Row],[2022 NAICS Code]]&amp;":  "&amp;naics2022[[#This Row],[2022 NAICS Title]]</f>
        <v xml:space="preserve">221118:  Other Electric Power Generation </v>
      </c>
      <c r="AB96" s="12">
        <v>221118</v>
      </c>
      <c r="AC96" s="12" t="s">
        <v>394</v>
      </c>
      <c r="AD96" s="12" t="str">
        <f>naics2022[[#This Row],[2022 NAICS Title]]</f>
        <v xml:space="preserve">Other Electric Power Generation </v>
      </c>
      <c r="AE96" s="12"/>
    </row>
    <row r="97" spans="20:31" x14ac:dyDescent="0.35">
      <c r="T97" s="10">
        <v>924</v>
      </c>
      <c r="U97" s="11" t="s">
        <v>395</v>
      </c>
      <c r="V97" s="10" t="str">
        <f>naics3[[#This Row],[NAICSCode]]&amp;":  "&amp;naics3[[#This Row],[NAICSTitle]]</f>
        <v xml:space="preserve">924:  Administration of Environmental Quality Programs </v>
      </c>
      <c r="AA97" s="12" t="str">
        <f>naics2022[[#This Row],[2022 NAICS Code]]&amp;":  "&amp;naics2022[[#This Row],[2022 NAICS Title]]</f>
        <v xml:space="preserve">221121:  Electric Bulk Power Transmission and Control </v>
      </c>
      <c r="AB97" s="12">
        <v>221121</v>
      </c>
      <c r="AC97" s="12" t="s">
        <v>396</v>
      </c>
      <c r="AD97" s="12" t="str">
        <f>naics2022[[#This Row],[2022 NAICS Title]]</f>
        <v xml:space="preserve">Electric Bulk Power Transmission and Control </v>
      </c>
      <c r="AE97" s="12"/>
    </row>
    <row r="98" spans="20:31" x14ac:dyDescent="0.35">
      <c r="T98" s="10">
        <v>925</v>
      </c>
      <c r="U98" s="11" t="s">
        <v>397</v>
      </c>
      <c r="V98" s="10" t="str">
        <f>naics3[[#This Row],[NAICSCode]]&amp;":  "&amp;naics3[[#This Row],[NAICSTitle]]</f>
        <v xml:space="preserve">925:  Administration of Housing Programs, Urban Planning, and Community Development </v>
      </c>
      <c r="AA98" s="12" t="str">
        <f>naics2022[[#This Row],[2022 NAICS Code]]&amp;":  "&amp;naics2022[[#This Row],[2022 NAICS Title]]</f>
        <v xml:space="preserve">221122:  Electric Power Distribution </v>
      </c>
      <c r="AB98" s="12">
        <v>221122</v>
      </c>
      <c r="AC98" s="12" t="s">
        <v>398</v>
      </c>
      <c r="AD98" s="12" t="str">
        <f>naics2022[[#This Row],[2022 NAICS Title]]</f>
        <v xml:space="preserve">Electric Power Distribution </v>
      </c>
      <c r="AE98" s="12"/>
    </row>
    <row r="99" spans="20:31" x14ac:dyDescent="0.35">
      <c r="T99" s="10">
        <v>926</v>
      </c>
      <c r="U99" s="11" t="s">
        <v>399</v>
      </c>
      <c r="V99" s="10" t="str">
        <f>naics3[[#This Row],[NAICSCode]]&amp;":  "&amp;naics3[[#This Row],[NAICSTitle]]</f>
        <v xml:space="preserve">926:  Administration of Economic Programs </v>
      </c>
      <c r="AA99" s="12" t="str">
        <f>naics2022[[#This Row],[2022 NAICS Code]]&amp;":  "&amp;naics2022[[#This Row],[2022 NAICS Title]]</f>
        <v xml:space="preserve">221210:  Natural Gas Distribution </v>
      </c>
      <c r="AB99" s="12">
        <v>221210</v>
      </c>
      <c r="AC99" s="12" t="s">
        <v>400</v>
      </c>
      <c r="AD99" s="12" t="str">
        <f>naics2022[[#This Row],[2022 NAICS Title]]</f>
        <v xml:space="preserve">Natural Gas Distribution </v>
      </c>
      <c r="AE99" s="12"/>
    </row>
    <row r="100" spans="20:31" x14ac:dyDescent="0.35">
      <c r="T100" s="10">
        <v>927</v>
      </c>
      <c r="U100" s="11" t="s">
        <v>401</v>
      </c>
      <c r="V100" s="10" t="str">
        <f>naics3[[#This Row],[NAICSCode]]&amp;":  "&amp;naics3[[#This Row],[NAICSTitle]]</f>
        <v xml:space="preserve">927:  Space Research and Technology </v>
      </c>
      <c r="AA100" s="12" t="str">
        <f>naics2022[[#This Row],[2022 NAICS Code]]&amp;":  "&amp;naics2022[[#This Row],[2022 NAICS Title]]</f>
        <v xml:space="preserve">221310:  Water Supply and Irrigation Systems </v>
      </c>
      <c r="AB100" s="12">
        <v>221310</v>
      </c>
      <c r="AC100" s="12" t="s">
        <v>402</v>
      </c>
      <c r="AD100" s="12" t="str">
        <f>naics2022[[#This Row],[2022 NAICS Title]]</f>
        <v xml:space="preserve">Water Supply and Irrigation Systems </v>
      </c>
      <c r="AE100" s="12"/>
    </row>
    <row r="101" spans="20:31" x14ac:dyDescent="0.35">
      <c r="T101" s="10">
        <v>928</v>
      </c>
      <c r="U101" s="11" t="s">
        <v>403</v>
      </c>
      <c r="V101" s="10" t="str">
        <f>naics3[[#This Row],[NAICSCode]]&amp;":  "&amp;naics3[[#This Row],[NAICSTitle]]</f>
        <v xml:space="preserve">928:  National Security and International Affairs </v>
      </c>
      <c r="AA101" s="12" t="str">
        <f>naics2022[[#This Row],[2022 NAICS Code]]&amp;":  "&amp;naics2022[[#This Row],[2022 NAICS Title]]</f>
        <v xml:space="preserve">221320:  Sewage Treatment Facilities </v>
      </c>
      <c r="AB101" s="12">
        <v>221320</v>
      </c>
      <c r="AC101" s="12" t="s">
        <v>404</v>
      </c>
      <c r="AD101" s="12" t="str">
        <f>naics2022[[#This Row],[2022 NAICS Title]]</f>
        <v xml:space="preserve">Sewage Treatment Facilities </v>
      </c>
      <c r="AE101" s="12"/>
    </row>
    <row r="102" spans="20:31" x14ac:dyDescent="0.35">
      <c r="AA102" s="12" t="str">
        <f>naics2022[[#This Row],[2022 NAICS Code]]&amp;":  "&amp;naics2022[[#This Row],[2022 NAICS Title]]</f>
        <v xml:space="preserve">221330:  Steam and Air-Conditioning Supply </v>
      </c>
      <c r="AB102" s="12">
        <v>221330</v>
      </c>
      <c r="AC102" s="12" t="s">
        <v>405</v>
      </c>
      <c r="AD102" s="12" t="str">
        <f>naics2022[[#This Row],[2022 NAICS Title]]</f>
        <v xml:space="preserve">Steam and Air-Conditioning Supply </v>
      </c>
      <c r="AE102" s="12"/>
    </row>
    <row r="103" spans="20:31" x14ac:dyDescent="0.35">
      <c r="AA103" s="12" t="str">
        <f>naics2022[[#This Row],[2022 NAICS Code]]&amp;":  "&amp;naics2022[[#This Row],[2022 NAICS Title]]</f>
        <v xml:space="preserve">236115:  New Single-Family Housing Construction (except For-Sale Builders) </v>
      </c>
      <c r="AB103" s="12">
        <v>236115</v>
      </c>
      <c r="AC103" s="12" t="s">
        <v>406</v>
      </c>
      <c r="AD103" s="12" t="str">
        <f>naics2022[[#This Row],[2022 NAICS Title]]</f>
        <v xml:space="preserve">New Single-Family Housing Construction (except For-Sale Builders) </v>
      </c>
      <c r="AE103" s="12"/>
    </row>
    <row r="104" spans="20:31" x14ac:dyDescent="0.35">
      <c r="AA104" s="12" t="str">
        <f>naics2022[[#This Row],[2022 NAICS Code]]&amp;":  "&amp;naics2022[[#This Row],[2022 NAICS Title]]</f>
        <v xml:space="preserve">236116:  New Multifamily Housing Construction (except For-Sale Builders) </v>
      </c>
      <c r="AB104" s="12">
        <v>236116</v>
      </c>
      <c r="AC104" s="12" t="s">
        <v>407</v>
      </c>
      <c r="AD104" s="12" t="str">
        <f>naics2022[[#This Row],[2022 NAICS Title]]</f>
        <v xml:space="preserve">New Multifamily Housing Construction (except For-Sale Builders) </v>
      </c>
      <c r="AE104" s="12"/>
    </row>
    <row r="105" spans="20:31" x14ac:dyDescent="0.35">
      <c r="AA105" s="12" t="str">
        <f>naics2022[[#This Row],[2022 NAICS Code]]&amp;":  "&amp;naics2022[[#This Row],[2022 NAICS Title]]</f>
        <v xml:space="preserve">236117:  New Housing For-Sale Builders </v>
      </c>
      <c r="AB105" s="12">
        <v>236117</v>
      </c>
      <c r="AC105" s="12" t="s">
        <v>408</v>
      </c>
      <c r="AD105" s="12" t="str">
        <f>naics2022[[#This Row],[2022 NAICS Title]]</f>
        <v xml:space="preserve">New Housing For-Sale Builders </v>
      </c>
      <c r="AE105" s="12"/>
    </row>
    <row r="106" spans="20:31" x14ac:dyDescent="0.35">
      <c r="AA106" s="12" t="str">
        <f>naics2022[[#This Row],[2022 NAICS Code]]&amp;":  "&amp;naics2022[[#This Row],[2022 NAICS Title]]</f>
        <v xml:space="preserve">236118:  Residential Remodelers </v>
      </c>
      <c r="AB106" s="12">
        <v>236118</v>
      </c>
      <c r="AC106" s="12" t="s">
        <v>409</v>
      </c>
      <c r="AD106" s="12" t="str">
        <f>naics2022[[#This Row],[2022 NAICS Title]]</f>
        <v xml:space="preserve">Residential Remodelers </v>
      </c>
      <c r="AE106" s="12"/>
    </row>
    <row r="107" spans="20:31" x14ac:dyDescent="0.35">
      <c r="AA107" s="12" t="str">
        <f>naics2022[[#This Row],[2022 NAICS Code]]&amp;":  "&amp;naics2022[[#This Row],[2022 NAICS Title]]</f>
        <v xml:space="preserve">236210:  Industrial Building Construction </v>
      </c>
      <c r="AB107" s="12">
        <v>236210</v>
      </c>
      <c r="AC107" s="12" t="s">
        <v>410</v>
      </c>
      <c r="AD107" s="12" t="str">
        <f>naics2022[[#This Row],[2022 NAICS Title]]</f>
        <v xml:space="preserve">Industrial Building Construction </v>
      </c>
      <c r="AE107" s="12"/>
    </row>
    <row r="108" spans="20:31" x14ac:dyDescent="0.35">
      <c r="AA108" s="12" t="str">
        <f>naics2022[[#This Row],[2022 NAICS Code]]&amp;":  "&amp;naics2022[[#This Row],[2022 NAICS Title]]</f>
        <v xml:space="preserve">236220:  Commercial and Institutional Building Construction </v>
      </c>
      <c r="AB108" s="12">
        <v>236220</v>
      </c>
      <c r="AC108" s="12" t="s">
        <v>411</v>
      </c>
      <c r="AD108" s="12" t="str">
        <f>naics2022[[#This Row],[2022 NAICS Title]]</f>
        <v xml:space="preserve">Commercial and Institutional Building Construction </v>
      </c>
      <c r="AE108" s="12"/>
    </row>
    <row r="109" spans="20:31" x14ac:dyDescent="0.35">
      <c r="AA109" s="12" t="str">
        <f>naics2022[[#This Row],[2022 NAICS Code]]&amp;":  "&amp;naics2022[[#This Row],[2022 NAICS Title]]</f>
        <v xml:space="preserve">237110:  Water and Sewer Line and Related Structures Construction </v>
      </c>
      <c r="AB109" s="12">
        <v>237110</v>
      </c>
      <c r="AC109" s="12" t="s">
        <v>412</v>
      </c>
      <c r="AD109" s="12" t="str">
        <f>naics2022[[#This Row],[2022 NAICS Title]]</f>
        <v xml:space="preserve">Water and Sewer Line and Related Structures Construction </v>
      </c>
      <c r="AE109" s="12"/>
    </row>
    <row r="110" spans="20:31" x14ac:dyDescent="0.35">
      <c r="AA110" s="12" t="str">
        <f>naics2022[[#This Row],[2022 NAICS Code]]&amp;":  "&amp;naics2022[[#This Row],[2022 NAICS Title]]</f>
        <v xml:space="preserve">237120:  Oil and Gas Pipeline and Related Structures Construction </v>
      </c>
      <c r="AB110" s="12">
        <v>237120</v>
      </c>
      <c r="AC110" s="12" t="s">
        <v>413</v>
      </c>
      <c r="AD110" s="12" t="str">
        <f>naics2022[[#This Row],[2022 NAICS Title]]</f>
        <v xml:space="preserve">Oil and Gas Pipeline and Related Structures Construction </v>
      </c>
      <c r="AE110" s="12"/>
    </row>
    <row r="111" spans="20:31" x14ac:dyDescent="0.35">
      <c r="AA111" s="12" t="str">
        <f>naics2022[[#This Row],[2022 NAICS Code]]&amp;":  "&amp;naics2022[[#This Row],[2022 NAICS Title]]</f>
        <v xml:space="preserve">237130:  Power and Communication Line and Related Structures Construction </v>
      </c>
      <c r="AB111" s="12">
        <v>237130</v>
      </c>
      <c r="AC111" s="12" t="s">
        <v>414</v>
      </c>
      <c r="AD111" s="12" t="str">
        <f>naics2022[[#This Row],[2022 NAICS Title]]</f>
        <v xml:space="preserve">Power and Communication Line and Related Structures Construction </v>
      </c>
      <c r="AE111" s="12"/>
    </row>
    <row r="112" spans="20:31" x14ac:dyDescent="0.35">
      <c r="AA112" s="12" t="str">
        <f>naics2022[[#This Row],[2022 NAICS Code]]&amp;":  "&amp;naics2022[[#This Row],[2022 NAICS Title]]</f>
        <v xml:space="preserve">237210:  Land Subdivision </v>
      </c>
      <c r="AB112" s="12">
        <v>237210</v>
      </c>
      <c r="AC112" s="12" t="s">
        <v>415</v>
      </c>
      <c r="AD112" s="12" t="str">
        <f>naics2022[[#This Row],[2022 NAICS Title]]</f>
        <v xml:space="preserve">Land Subdivision </v>
      </c>
      <c r="AE112" s="12"/>
    </row>
    <row r="113" spans="27:31" x14ac:dyDescent="0.35">
      <c r="AA113" s="12" t="str">
        <f>naics2022[[#This Row],[2022 NAICS Code]]&amp;":  "&amp;naics2022[[#This Row],[2022 NAICS Title]]</f>
        <v xml:space="preserve">237310:  Highway, Street, and Bridge Construction </v>
      </c>
      <c r="AB113" s="12">
        <v>237310</v>
      </c>
      <c r="AC113" s="12" t="s">
        <v>416</v>
      </c>
      <c r="AD113" s="12" t="str">
        <f>naics2022[[#This Row],[2022 NAICS Title]]</f>
        <v xml:space="preserve">Highway, Street, and Bridge Construction </v>
      </c>
      <c r="AE113" s="12"/>
    </row>
    <row r="114" spans="27:31" x14ac:dyDescent="0.35">
      <c r="AA114" s="12" t="str">
        <f>naics2022[[#This Row],[2022 NAICS Code]]&amp;":  "&amp;naics2022[[#This Row],[2022 NAICS Title]]</f>
        <v xml:space="preserve">237990:  Other Heavy and Civil Engineering Construction </v>
      </c>
      <c r="AB114" s="12">
        <v>237990</v>
      </c>
      <c r="AC114" s="12" t="s">
        <v>417</v>
      </c>
      <c r="AD114" s="12" t="str">
        <f>naics2022[[#This Row],[2022 NAICS Title]]</f>
        <v xml:space="preserve">Other Heavy and Civil Engineering Construction </v>
      </c>
      <c r="AE114" s="12"/>
    </row>
    <row r="115" spans="27:31" x14ac:dyDescent="0.35">
      <c r="AA115" s="12" t="str">
        <f>naics2022[[#This Row],[2022 NAICS Code]]&amp;":  "&amp;naics2022[[#This Row],[2022 NAICS Title]]</f>
        <v xml:space="preserve">238110:  Poured Concrete Foundation and Structure Contractors </v>
      </c>
      <c r="AB115" s="12">
        <v>238110</v>
      </c>
      <c r="AC115" s="12" t="s">
        <v>418</v>
      </c>
      <c r="AD115" s="12" t="str">
        <f>naics2022[[#This Row],[2022 NAICS Title]]</f>
        <v xml:space="preserve">Poured Concrete Foundation and Structure Contractors </v>
      </c>
      <c r="AE115" s="12"/>
    </row>
    <row r="116" spans="27:31" x14ac:dyDescent="0.35">
      <c r="AA116" s="12" t="str">
        <f>naics2022[[#This Row],[2022 NAICS Code]]&amp;":  "&amp;naics2022[[#This Row],[2022 NAICS Title]]</f>
        <v xml:space="preserve">238120:  Structural Steel and Precast Concrete Contractors </v>
      </c>
      <c r="AB116" s="12">
        <v>238120</v>
      </c>
      <c r="AC116" s="12" t="s">
        <v>419</v>
      </c>
      <c r="AD116" s="12" t="str">
        <f>naics2022[[#This Row],[2022 NAICS Title]]</f>
        <v xml:space="preserve">Structural Steel and Precast Concrete Contractors </v>
      </c>
      <c r="AE116" s="12"/>
    </row>
    <row r="117" spans="27:31" x14ac:dyDescent="0.35">
      <c r="AA117" s="12" t="str">
        <f>naics2022[[#This Row],[2022 NAICS Code]]&amp;":  "&amp;naics2022[[#This Row],[2022 NAICS Title]]</f>
        <v xml:space="preserve">238130:  Framing Contractors </v>
      </c>
      <c r="AB117" s="12">
        <v>238130</v>
      </c>
      <c r="AC117" s="12" t="s">
        <v>420</v>
      </c>
      <c r="AD117" s="12" t="str">
        <f>naics2022[[#This Row],[2022 NAICS Title]]</f>
        <v xml:space="preserve">Framing Contractors </v>
      </c>
      <c r="AE117" s="12"/>
    </row>
    <row r="118" spans="27:31" x14ac:dyDescent="0.35">
      <c r="AA118" s="12" t="str">
        <f>naics2022[[#This Row],[2022 NAICS Code]]&amp;":  "&amp;naics2022[[#This Row],[2022 NAICS Title]]</f>
        <v xml:space="preserve">238140:  Masonry Contractors </v>
      </c>
      <c r="AB118" s="12">
        <v>238140</v>
      </c>
      <c r="AC118" s="12" t="s">
        <v>421</v>
      </c>
      <c r="AD118" s="12" t="str">
        <f>naics2022[[#This Row],[2022 NAICS Title]]</f>
        <v xml:space="preserve">Masonry Contractors </v>
      </c>
      <c r="AE118" s="12"/>
    </row>
    <row r="119" spans="27:31" x14ac:dyDescent="0.35">
      <c r="AA119" s="12" t="str">
        <f>naics2022[[#This Row],[2022 NAICS Code]]&amp;":  "&amp;naics2022[[#This Row],[2022 NAICS Title]]</f>
        <v xml:space="preserve">238150:  Glass and Glazing Contractors </v>
      </c>
      <c r="AB119" s="12">
        <v>238150</v>
      </c>
      <c r="AC119" s="12" t="s">
        <v>422</v>
      </c>
      <c r="AD119" s="12" t="str">
        <f>naics2022[[#This Row],[2022 NAICS Title]]</f>
        <v xml:space="preserve">Glass and Glazing Contractors </v>
      </c>
      <c r="AE119" s="12"/>
    </row>
    <row r="120" spans="27:31" x14ac:dyDescent="0.35">
      <c r="AA120" s="12" t="str">
        <f>naics2022[[#This Row],[2022 NAICS Code]]&amp;":  "&amp;naics2022[[#This Row],[2022 NAICS Title]]</f>
        <v xml:space="preserve">238160:  Roofing Contractors </v>
      </c>
      <c r="AB120" s="12">
        <v>238160</v>
      </c>
      <c r="AC120" s="12" t="s">
        <v>423</v>
      </c>
      <c r="AD120" s="12" t="str">
        <f>naics2022[[#This Row],[2022 NAICS Title]]</f>
        <v xml:space="preserve">Roofing Contractors </v>
      </c>
      <c r="AE120" s="12"/>
    </row>
    <row r="121" spans="27:31" x14ac:dyDescent="0.35">
      <c r="AA121" s="12" t="str">
        <f>naics2022[[#This Row],[2022 NAICS Code]]&amp;":  "&amp;naics2022[[#This Row],[2022 NAICS Title]]</f>
        <v xml:space="preserve">238170:  Siding Contractors </v>
      </c>
      <c r="AB121" s="12">
        <v>238170</v>
      </c>
      <c r="AC121" s="12" t="s">
        <v>424</v>
      </c>
      <c r="AD121" s="12" t="str">
        <f>naics2022[[#This Row],[2022 NAICS Title]]</f>
        <v xml:space="preserve">Siding Contractors </v>
      </c>
      <c r="AE121" s="12"/>
    </row>
    <row r="122" spans="27:31" x14ac:dyDescent="0.35">
      <c r="AA122" s="12" t="str">
        <f>naics2022[[#This Row],[2022 NAICS Code]]&amp;":  "&amp;naics2022[[#This Row],[2022 NAICS Title]]</f>
        <v xml:space="preserve">238190:  Other Foundation, Structure, and Building Exterior Contractors </v>
      </c>
      <c r="AB122" s="12">
        <v>238190</v>
      </c>
      <c r="AC122" s="12" t="s">
        <v>425</v>
      </c>
      <c r="AD122" s="12" t="str">
        <f>naics2022[[#This Row],[2022 NAICS Title]]</f>
        <v xml:space="preserve">Other Foundation, Structure, and Building Exterior Contractors </v>
      </c>
      <c r="AE122" s="12"/>
    </row>
    <row r="123" spans="27:31" x14ac:dyDescent="0.35">
      <c r="AA123" s="12" t="str">
        <f>naics2022[[#This Row],[2022 NAICS Code]]&amp;":  "&amp;naics2022[[#This Row],[2022 NAICS Title]]</f>
        <v>238210:  Electrical Contractors and Other Wiring Installation Contractors</v>
      </c>
      <c r="AB123" s="12">
        <v>238210</v>
      </c>
      <c r="AC123" s="12" t="s">
        <v>426</v>
      </c>
      <c r="AD123" s="12" t="str">
        <f>naics2022[[#This Row],[2022 NAICS Title]]</f>
        <v>Electrical Contractors and Other Wiring Installation Contractors</v>
      </c>
      <c r="AE123" s="12"/>
    </row>
    <row r="124" spans="27:31" x14ac:dyDescent="0.35">
      <c r="AA124" s="12" t="str">
        <f>naics2022[[#This Row],[2022 NAICS Code]]&amp;":  "&amp;naics2022[[#This Row],[2022 NAICS Title]]</f>
        <v xml:space="preserve">238220:  Plumbing, Heating, and Air-Conditioning Contractors </v>
      </c>
      <c r="AB124" s="12">
        <v>238220</v>
      </c>
      <c r="AC124" s="12" t="s">
        <v>427</v>
      </c>
      <c r="AD124" s="12" t="str">
        <f>naics2022[[#This Row],[2022 NAICS Title]]</f>
        <v xml:space="preserve">Plumbing, Heating, and Air-Conditioning Contractors </v>
      </c>
      <c r="AE124" s="12"/>
    </row>
    <row r="125" spans="27:31" x14ac:dyDescent="0.35">
      <c r="AA125" s="12" t="str">
        <f>naics2022[[#This Row],[2022 NAICS Code]]&amp;":  "&amp;naics2022[[#This Row],[2022 NAICS Title]]</f>
        <v xml:space="preserve">238290:  Other Building Equipment Contractors </v>
      </c>
      <c r="AB125" s="12">
        <v>238290</v>
      </c>
      <c r="AC125" s="12" t="s">
        <v>428</v>
      </c>
      <c r="AD125" s="12" t="str">
        <f>naics2022[[#This Row],[2022 NAICS Title]]</f>
        <v xml:space="preserve">Other Building Equipment Contractors </v>
      </c>
      <c r="AE125" s="12"/>
    </row>
    <row r="126" spans="27:31" x14ac:dyDescent="0.35">
      <c r="AA126" s="12" t="str">
        <f>naics2022[[#This Row],[2022 NAICS Code]]&amp;":  "&amp;naics2022[[#This Row],[2022 NAICS Title]]</f>
        <v xml:space="preserve">238310:  Drywall and Insulation Contractors </v>
      </c>
      <c r="AB126" s="12">
        <v>238310</v>
      </c>
      <c r="AC126" s="12" t="s">
        <v>429</v>
      </c>
      <c r="AD126" s="12" t="str">
        <f>naics2022[[#This Row],[2022 NAICS Title]]</f>
        <v xml:space="preserve">Drywall and Insulation Contractors </v>
      </c>
      <c r="AE126" s="12"/>
    </row>
    <row r="127" spans="27:31" x14ac:dyDescent="0.35">
      <c r="AA127" s="12" t="str">
        <f>naics2022[[#This Row],[2022 NAICS Code]]&amp;":  "&amp;naics2022[[#This Row],[2022 NAICS Title]]</f>
        <v>238320:  Painting and Wall Covering Contractors</v>
      </c>
      <c r="AB127" s="12">
        <v>238320</v>
      </c>
      <c r="AC127" s="12" t="s">
        <v>430</v>
      </c>
      <c r="AD127" s="12" t="str">
        <f>naics2022[[#This Row],[2022 NAICS Title]]</f>
        <v>Painting and Wall Covering Contractors</v>
      </c>
      <c r="AE127" s="12"/>
    </row>
    <row r="128" spans="27:31" x14ac:dyDescent="0.35">
      <c r="AA128" s="12" t="str">
        <f>naics2022[[#This Row],[2022 NAICS Code]]&amp;":  "&amp;naics2022[[#This Row],[2022 NAICS Title]]</f>
        <v>238330:  Flooring Contractors</v>
      </c>
      <c r="AB128" s="12">
        <v>238330</v>
      </c>
      <c r="AC128" s="12" t="s">
        <v>431</v>
      </c>
      <c r="AD128" s="12" t="str">
        <f>naics2022[[#This Row],[2022 NAICS Title]]</f>
        <v>Flooring Contractors</v>
      </c>
      <c r="AE128" s="12"/>
    </row>
    <row r="129" spans="27:31" x14ac:dyDescent="0.35">
      <c r="AA129" s="12" t="str">
        <f>naics2022[[#This Row],[2022 NAICS Code]]&amp;":  "&amp;naics2022[[#This Row],[2022 NAICS Title]]</f>
        <v>238340:  Tile and Terrazzo Contractors</v>
      </c>
      <c r="AB129" s="12">
        <v>238340</v>
      </c>
      <c r="AC129" s="12" t="s">
        <v>432</v>
      </c>
      <c r="AD129" s="12" t="str">
        <f>naics2022[[#This Row],[2022 NAICS Title]]</f>
        <v>Tile and Terrazzo Contractors</v>
      </c>
      <c r="AE129" s="12"/>
    </row>
    <row r="130" spans="27:31" x14ac:dyDescent="0.35">
      <c r="AA130" s="12" t="str">
        <f>naics2022[[#This Row],[2022 NAICS Code]]&amp;":  "&amp;naics2022[[#This Row],[2022 NAICS Title]]</f>
        <v>238350:  Finish Carpentry Contractors</v>
      </c>
      <c r="AB130" s="12">
        <v>238350</v>
      </c>
      <c r="AC130" s="12" t="s">
        <v>433</v>
      </c>
      <c r="AD130" s="12" t="str">
        <f>naics2022[[#This Row],[2022 NAICS Title]]</f>
        <v>Finish Carpentry Contractors</v>
      </c>
      <c r="AE130" s="12"/>
    </row>
    <row r="131" spans="27:31" x14ac:dyDescent="0.35">
      <c r="AA131" s="12" t="str">
        <f>naics2022[[#This Row],[2022 NAICS Code]]&amp;":  "&amp;naics2022[[#This Row],[2022 NAICS Title]]</f>
        <v>238390:  Other Building Finishing Contractors</v>
      </c>
      <c r="AB131" s="12">
        <v>238390</v>
      </c>
      <c r="AC131" s="12" t="s">
        <v>434</v>
      </c>
      <c r="AD131" s="12" t="str">
        <f>naics2022[[#This Row],[2022 NAICS Title]]</f>
        <v>Other Building Finishing Contractors</v>
      </c>
      <c r="AE131" s="12"/>
    </row>
    <row r="132" spans="27:31" x14ac:dyDescent="0.35">
      <c r="AA132" s="12" t="str">
        <f>naics2022[[#This Row],[2022 NAICS Code]]&amp;":  "&amp;naics2022[[#This Row],[2022 NAICS Title]]</f>
        <v>238910:  Site Preparation Contractors</v>
      </c>
      <c r="AB132" s="12">
        <v>238910</v>
      </c>
      <c r="AC132" s="12" t="s">
        <v>435</v>
      </c>
      <c r="AD132" s="12" t="str">
        <f>naics2022[[#This Row],[2022 NAICS Title]]</f>
        <v>Site Preparation Contractors</v>
      </c>
      <c r="AE132" s="12"/>
    </row>
    <row r="133" spans="27:31" x14ac:dyDescent="0.35">
      <c r="AA133" s="12" t="str">
        <f>naics2022[[#This Row],[2022 NAICS Code]]&amp;":  "&amp;naics2022[[#This Row],[2022 NAICS Title]]</f>
        <v>238990:  All Other Specialty Trade Contractors</v>
      </c>
      <c r="AB133" s="12">
        <v>238990</v>
      </c>
      <c r="AC133" s="12" t="s">
        <v>436</v>
      </c>
      <c r="AD133" s="12" t="str">
        <f>naics2022[[#This Row],[2022 NAICS Title]]</f>
        <v>All Other Specialty Trade Contractors</v>
      </c>
      <c r="AE133" s="12"/>
    </row>
    <row r="134" spans="27:31" x14ac:dyDescent="0.35">
      <c r="AA134" s="12" t="str">
        <f>naics2022[[#This Row],[2022 NAICS Code]]&amp;":  "&amp;naics2022[[#This Row],[2022 NAICS Title]]</f>
        <v xml:space="preserve">311111:  Dog and Cat Food Manufacturing </v>
      </c>
      <c r="AB134" s="12">
        <v>311111</v>
      </c>
      <c r="AC134" s="12" t="s">
        <v>437</v>
      </c>
      <c r="AD134" s="12" t="str">
        <f>naics2022[[#This Row],[2022 NAICS Title]]</f>
        <v xml:space="preserve">Dog and Cat Food Manufacturing </v>
      </c>
      <c r="AE134" s="12"/>
    </row>
    <row r="135" spans="27:31" x14ac:dyDescent="0.35">
      <c r="AA135" s="12" t="str">
        <f>naics2022[[#This Row],[2022 NAICS Code]]&amp;":  "&amp;naics2022[[#This Row],[2022 NAICS Title]]</f>
        <v xml:space="preserve">311119:  Other Animal Food Manufacturing </v>
      </c>
      <c r="AB135" s="12">
        <v>311119</v>
      </c>
      <c r="AC135" s="12" t="s">
        <v>438</v>
      </c>
      <c r="AD135" s="12" t="str">
        <f>naics2022[[#This Row],[2022 NAICS Title]]</f>
        <v xml:space="preserve">Other Animal Food Manufacturing </v>
      </c>
      <c r="AE135" s="12"/>
    </row>
    <row r="136" spans="27:31" x14ac:dyDescent="0.35">
      <c r="AA136" s="12" t="str">
        <f>naics2022[[#This Row],[2022 NAICS Code]]&amp;":  "&amp;naics2022[[#This Row],[2022 NAICS Title]]</f>
        <v xml:space="preserve">311211:  Flour Milling </v>
      </c>
      <c r="AB136" s="12">
        <v>311211</v>
      </c>
      <c r="AC136" s="12" t="s">
        <v>439</v>
      </c>
      <c r="AD136" s="12" t="str">
        <f>naics2022[[#This Row],[2022 NAICS Title]]</f>
        <v xml:space="preserve">Flour Milling </v>
      </c>
      <c r="AE136" s="12"/>
    </row>
    <row r="137" spans="27:31" x14ac:dyDescent="0.35">
      <c r="AA137" s="12" t="str">
        <f>naics2022[[#This Row],[2022 NAICS Code]]&amp;":  "&amp;naics2022[[#This Row],[2022 NAICS Title]]</f>
        <v xml:space="preserve">311212:  Rice Milling </v>
      </c>
      <c r="AB137" s="12">
        <v>311212</v>
      </c>
      <c r="AC137" s="12" t="s">
        <v>440</v>
      </c>
      <c r="AD137" s="12" t="str">
        <f>naics2022[[#This Row],[2022 NAICS Title]]</f>
        <v xml:space="preserve">Rice Milling </v>
      </c>
      <c r="AE137" s="12"/>
    </row>
    <row r="138" spans="27:31" x14ac:dyDescent="0.35">
      <c r="AA138" s="12" t="str">
        <f>naics2022[[#This Row],[2022 NAICS Code]]&amp;":  "&amp;naics2022[[#This Row],[2022 NAICS Title]]</f>
        <v xml:space="preserve">311213:  Malt Manufacturing </v>
      </c>
      <c r="AB138" s="12">
        <v>311213</v>
      </c>
      <c r="AC138" s="12" t="s">
        <v>441</v>
      </c>
      <c r="AD138" s="12" t="str">
        <f>naics2022[[#This Row],[2022 NAICS Title]]</f>
        <v xml:space="preserve">Malt Manufacturing </v>
      </c>
      <c r="AE138" s="12"/>
    </row>
    <row r="139" spans="27:31" x14ac:dyDescent="0.35">
      <c r="AA139" s="12" t="str">
        <f>naics2022[[#This Row],[2022 NAICS Code]]&amp;":  "&amp;naics2022[[#This Row],[2022 NAICS Title]]</f>
        <v xml:space="preserve">311221:  Wet Corn Milling and Starch Manufacturing </v>
      </c>
      <c r="AB139" s="12">
        <v>311221</v>
      </c>
      <c r="AC139" s="12" t="s">
        <v>442</v>
      </c>
      <c r="AD139" s="12" t="str">
        <f>naics2022[[#This Row],[2022 NAICS Title]]</f>
        <v xml:space="preserve">Wet Corn Milling and Starch Manufacturing </v>
      </c>
      <c r="AE139" s="12"/>
    </row>
    <row r="140" spans="27:31" x14ac:dyDescent="0.35">
      <c r="AA140" s="12" t="str">
        <f>naics2022[[#This Row],[2022 NAICS Code]]&amp;":  "&amp;naics2022[[#This Row],[2022 NAICS Title]]</f>
        <v xml:space="preserve">311224:  Soybean and Other Oilseed Processing </v>
      </c>
      <c r="AB140" s="12">
        <v>311224</v>
      </c>
      <c r="AC140" s="12" t="s">
        <v>443</v>
      </c>
      <c r="AD140" s="12" t="str">
        <f>naics2022[[#This Row],[2022 NAICS Title]]</f>
        <v xml:space="preserve">Soybean and Other Oilseed Processing </v>
      </c>
      <c r="AE140" s="12"/>
    </row>
    <row r="141" spans="27:31" x14ac:dyDescent="0.35">
      <c r="AA141" s="12" t="str">
        <f>naics2022[[#This Row],[2022 NAICS Code]]&amp;":  "&amp;naics2022[[#This Row],[2022 NAICS Title]]</f>
        <v xml:space="preserve">311225:  Fats and Oils Refining and Blending </v>
      </c>
      <c r="AB141" s="12">
        <v>311225</v>
      </c>
      <c r="AC141" s="12" t="s">
        <v>444</v>
      </c>
      <c r="AD141" s="12" t="str">
        <f>naics2022[[#This Row],[2022 NAICS Title]]</f>
        <v xml:space="preserve">Fats and Oils Refining and Blending </v>
      </c>
      <c r="AE141" s="12"/>
    </row>
    <row r="142" spans="27:31" x14ac:dyDescent="0.35">
      <c r="AA142" s="12" t="str">
        <f>naics2022[[#This Row],[2022 NAICS Code]]&amp;":  "&amp;naics2022[[#This Row],[2022 NAICS Title]]</f>
        <v>311230:  Breakfast Cereal Manufacturing</v>
      </c>
      <c r="AB142" s="12">
        <v>311230</v>
      </c>
      <c r="AC142" s="12" t="s">
        <v>445</v>
      </c>
      <c r="AD142" s="12" t="str">
        <f>naics2022[[#This Row],[2022 NAICS Title]]</f>
        <v>Breakfast Cereal Manufacturing</v>
      </c>
      <c r="AE142" s="12"/>
    </row>
    <row r="143" spans="27:31" x14ac:dyDescent="0.35">
      <c r="AA143" s="12" t="str">
        <f>naics2022[[#This Row],[2022 NAICS Code]]&amp;":  "&amp;naics2022[[#This Row],[2022 NAICS Title]]</f>
        <v xml:space="preserve">311313:  Beet Sugar Manufacturing </v>
      </c>
      <c r="AB143" s="12">
        <v>311313</v>
      </c>
      <c r="AC143" s="12" t="s">
        <v>446</v>
      </c>
      <c r="AD143" s="12" t="str">
        <f>naics2022[[#This Row],[2022 NAICS Title]]</f>
        <v xml:space="preserve">Beet Sugar Manufacturing </v>
      </c>
      <c r="AE143" s="12"/>
    </row>
    <row r="144" spans="27:31" x14ac:dyDescent="0.35">
      <c r="AA144" s="12" t="str">
        <f>naics2022[[#This Row],[2022 NAICS Code]]&amp;":  "&amp;naics2022[[#This Row],[2022 NAICS Title]]</f>
        <v xml:space="preserve">311314:  Cane Sugar Manufacturing </v>
      </c>
      <c r="AB144" s="12">
        <v>311314</v>
      </c>
      <c r="AC144" s="12" t="s">
        <v>447</v>
      </c>
      <c r="AD144" s="12" t="str">
        <f>naics2022[[#This Row],[2022 NAICS Title]]</f>
        <v xml:space="preserve">Cane Sugar Manufacturing </v>
      </c>
      <c r="AE144" s="12"/>
    </row>
    <row r="145" spans="27:31" x14ac:dyDescent="0.35">
      <c r="AA145" s="12" t="str">
        <f>naics2022[[#This Row],[2022 NAICS Code]]&amp;":  "&amp;naics2022[[#This Row],[2022 NAICS Title]]</f>
        <v>311340:  Nonchocolate Confectionery Manufacturing</v>
      </c>
      <c r="AB145" s="12">
        <v>311340</v>
      </c>
      <c r="AC145" s="12" t="s">
        <v>448</v>
      </c>
      <c r="AD145" s="12" t="str">
        <f>naics2022[[#This Row],[2022 NAICS Title]]</f>
        <v>Nonchocolate Confectionery Manufacturing</v>
      </c>
      <c r="AE145" s="12"/>
    </row>
    <row r="146" spans="27:31" x14ac:dyDescent="0.35">
      <c r="AA146" s="12" t="str">
        <f>naics2022[[#This Row],[2022 NAICS Code]]&amp;":  "&amp;naics2022[[#This Row],[2022 NAICS Title]]</f>
        <v xml:space="preserve">311351:  Chocolate and Confectionery Manufacturing from Cacao Beans </v>
      </c>
      <c r="AB146" s="12">
        <v>311351</v>
      </c>
      <c r="AC146" s="12" t="s">
        <v>449</v>
      </c>
      <c r="AD146" s="12" t="str">
        <f>naics2022[[#This Row],[2022 NAICS Title]]</f>
        <v xml:space="preserve">Chocolate and Confectionery Manufacturing from Cacao Beans </v>
      </c>
      <c r="AE146" s="12"/>
    </row>
    <row r="147" spans="27:31" x14ac:dyDescent="0.35">
      <c r="AA147" s="12" t="str">
        <f>naics2022[[#This Row],[2022 NAICS Code]]&amp;":  "&amp;naics2022[[#This Row],[2022 NAICS Title]]</f>
        <v xml:space="preserve">311352:  Confectionery Manufacturing from Purchased Chocolate </v>
      </c>
      <c r="AB147" s="12">
        <v>311352</v>
      </c>
      <c r="AC147" s="12" t="s">
        <v>450</v>
      </c>
      <c r="AD147" s="12" t="str">
        <f>naics2022[[#This Row],[2022 NAICS Title]]</f>
        <v xml:space="preserve">Confectionery Manufacturing from Purchased Chocolate </v>
      </c>
      <c r="AE147" s="12"/>
    </row>
    <row r="148" spans="27:31" x14ac:dyDescent="0.35">
      <c r="AA148" s="12" t="str">
        <f>naics2022[[#This Row],[2022 NAICS Code]]&amp;":  "&amp;naics2022[[#This Row],[2022 NAICS Title]]</f>
        <v xml:space="preserve">311411:  Frozen Fruit, Juice, and Vegetable Manufacturing </v>
      </c>
      <c r="AB148" s="12">
        <v>311411</v>
      </c>
      <c r="AC148" s="12" t="s">
        <v>451</v>
      </c>
      <c r="AD148" s="12" t="str">
        <f>naics2022[[#This Row],[2022 NAICS Title]]</f>
        <v xml:space="preserve">Frozen Fruit, Juice, and Vegetable Manufacturing </v>
      </c>
      <c r="AE148" s="12"/>
    </row>
    <row r="149" spans="27:31" x14ac:dyDescent="0.35">
      <c r="AA149" s="12" t="str">
        <f>naics2022[[#This Row],[2022 NAICS Code]]&amp;":  "&amp;naics2022[[#This Row],[2022 NAICS Title]]</f>
        <v xml:space="preserve">311412:  Frozen Specialty Food Manufacturing </v>
      </c>
      <c r="AB149" s="12">
        <v>311412</v>
      </c>
      <c r="AC149" s="12" t="s">
        <v>452</v>
      </c>
      <c r="AD149" s="12" t="str">
        <f>naics2022[[#This Row],[2022 NAICS Title]]</f>
        <v xml:space="preserve">Frozen Specialty Food Manufacturing </v>
      </c>
      <c r="AE149" s="12"/>
    </row>
    <row r="150" spans="27:31" x14ac:dyDescent="0.35">
      <c r="AA150" s="12" t="str">
        <f>naics2022[[#This Row],[2022 NAICS Code]]&amp;":  "&amp;naics2022[[#This Row],[2022 NAICS Title]]</f>
        <v xml:space="preserve">311421:  Fruit and Vegetable Canning </v>
      </c>
      <c r="AB150" s="12">
        <v>311421</v>
      </c>
      <c r="AC150" s="12" t="s">
        <v>453</v>
      </c>
      <c r="AD150" s="12" t="str">
        <f>naics2022[[#This Row],[2022 NAICS Title]]</f>
        <v xml:space="preserve">Fruit and Vegetable Canning </v>
      </c>
      <c r="AE150" s="12"/>
    </row>
    <row r="151" spans="27:31" x14ac:dyDescent="0.35">
      <c r="AA151" s="12" t="str">
        <f>naics2022[[#This Row],[2022 NAICS Code]]&amp;":  "&amp;naics2022[[#This Row],[2022 NAICS Title]]</f>
        <v xml:space="preserve">311422:  Specialty Canning </v>
      </c>
      <c r="AB151" s="12">
        <v>311422</v>
      </c>
      <c r="AC151" s="12" t="s">
        <v>454</v>
      </c>
      <c r="AD151" s="12" t="str">
        <f>naics2022[[#This Row],[2022 NAICS Title]]</f>
        <v xml:space="preserve">Specialty Canning </v>
      </c>
      <c r="AE151" s="12"/>
    </row>
    <row r="152" spans="27:31" x14ac:dyDescent="0.35">
      <c r="AA152" s="12" t="str">
        <f>naics2022[[#This Row],[2022 NAICS Code]]&amp;":  "&amp;naics2022[[#This Row],[2022 NAICS Title]]</f>
        <v xml:space="preserve">311423:  Dried and Dehydrated Food Manufacturing </v>
      </c>
      <c r="AB152" s="12">
        <v>311423</v>
      </c>
      <c r="AC152" s="12" t="s">
        <v>455</v>
      </c>
      <c r="AD152" s="12" t="str">
        <f>naics2022[[#This Row],[2022 NAICS Title]]</f>
        <v xml:space="preserve">Dried and Dehydrated Food Manufacturing </v>
      </c>
      <c r="AE152" s="12"/>
    </row>
    <row r="153" spans="27:31" x14ac:dyDescent="0.35">
      <c r="AA153" s="12" t="str">
        <f>naics2022[[#This Row],[2022 NAICS Code]]&amp;":  "&amp;naics2022[[#This Row],[2022 NAICS Title]]</f>
        <v xml:space="preserve">311511:  Fluid Milk Manufacturing </v>
      </c>
      <c r="AB153" s="12">
        <v>311511</v>
      </c>
      <c r="AC153" s="12" t="s">
        <v>456</v>
      </c>
      <c r="AD153" s="12" t="str">
        <f>naics2022[[#This Row],[2022 NAICS Title]]</f>
        <v xml:space="preserve">Fluid Milk Manufacturing </v>
      </c>
      <c r="AE153" s="12"/>
    </row>
    <row r="154" spans="27:31" x14ac:dyDescent="0.35">
      <c r="AA154" s="12" t="str">
        <f>naics2022[[#This Row],[2022 NAICS Code]]&amp;":  "&amp;naics2022[[#This Row],[2022 NAICS Title]]</f>
        <v xml:space="preserve">311512:  Creamery Butter Manufacturing </v>
      </c>
      <c r="AB154" s="12">
        <v>311512</v>
      </c>
      <c r="AC154" s="12" t="s">
        <v>457</v>
      </c>
      <c r="AD154" s="12" t="str">
        <f>naics2022[[#This Row],[2022 NAICS Title]]</f>
        <v xml:space="preserve">Creamery Butter Manufacturing </v>
      </c>
      <c r="AE154" s="12"/>
    </row>
    <row r="155" spans="27:31" x14ac:dyDescent="0.35">
      <c r="AA155" s="12" t="str">
        <f>naics2022[[#This Row],[2022 NAICS Code]]&amp;":  "&amp;naics2022[[#This Row],[2022 NAICS Title]]</f>
        <v xml:space="preserve">311513:  Cheese Manufacturing </v>
      </c>
      <c r="AB155" s="12">
        <v>311513</v>
      </c>
      <c r="AC155" s="12" t="s">
        <v>458</v>
      </c>
      <c r="AD155" s="12" t="str">
        <f>naics2022[[#This Row],[2022 NAICS Title]]</f>
        <v xml:space="preserve">Cheese Manufacturing </v>
      </c>
      <c r="AE155" s="12"/>
    </row>
    <row r="156" spans="27:31" x14ac:dyDescent="0.35">
      <c r="AA156" s="12" t="str">
        <f>naics2022[[#This Row],[2022 NAICS Code]]&amp;":  "&amp;naics2022[[#This Row],[2022 NAICS Title]]</f>
        <v xml:space="preserve">311514:  Dry, Condensed, and Evaporated Dairy Product Manufacturing </v>
      </c>
      <c r="AB156" s="12">
        <v>311514</v>
      </c>
      <c r="AC156" s="12" t="s">
        <v>459</v>
      </c>
      <c r="AD156" s="12" t="str">
        <f>naics2022[[#This Row],[2022 NAICS Title]]</f>
        <v xml:space="preserve">Dry, Condensed, and Evaporated Dairy Product Manufacturing </v>
      </c>
      <c r="AE156" s="12"/>
    </row>
    <row r="157" spans="27:31" x14ac:dyDescent="0.35">
      <c r="AA157" s="12" t="str">
        <f>naics2022[[#This Row],[2022 NAICS Code]]&amp;":  "&amp;naics2022[[#This Row],[2022 NAICS Title]]</f>
        <v>311520:  Ice Cream and Frozen Dessert Manufacturing</v>
      </c>
      <c r="AB157" s="12">
        <v>311520</v>
      </c>
      <c r="AC157" s="12" t="s">
        <v>460</v>
      </c>
      <c r="AD157" s="12" t="str">
        <f>naics2022[[#This Row],[2022 NAICS Title]]</f>
        <v>Ice Cream and Frozen Dessert Manufacturing</v>
      </c>
      <c r="AE157" s="12"/>
    </row>
    <row r="158" spans="27:31" x14ac:dyDescent="0.35">
      <c r="AA158" s="12" t="str">
        <f>naics2022[[#This Row],[2022 NAICS Code]]&amp;":  "&amp;naics2022[[#This Row],[2022 NAICS Title]]</f>
        <v xml:space="preserve">311611:  Animal (except Poultry) Slaughtering </v>
      </c>
      <c r="AB158" s="12">
        <v>311611</v>
      </c>
      <c r="AC158" s="12" t="s">
        <v>461</v>
      </c>
      <c r="AD158" s="12" t="str">
        <f>naics2022[[#This Row],[2022 NAICS Title]]</f>
        <v xml:space="preserve">Animal (except Poultry) Slaughtering </v>
      </c>
      <c r="AE158" s="12"/>
    </row>
    <row r="159" spans="27:31" x14ac:dyDescent="0.35">
      <c r="AA159" s="12" t="str">
        <f>naics2022[[#This Row],[2022 NAICS Code]]&amp;":  "&amp;naics2022[[#This Row],[2022 NAICS Title]]</f>
        <v xml:space="preserve">311612:  Meat Processed from Carcasses </v>
      </c>
      <c r="AB159" s="12">
        <v>311612</v>
      </c>
      <c r="AC159" s="12" t="s">
        <v>462</v>
      </c>
      <c r="AD159" s="12" t="str">
        <f>naics2022[[#This Row],[2022 NAICS Title]]</f>
        <v xml:space="preserve">Meat Processed from Carcasses </v>
      </c>
      <c r="AE159" s="12"/>
    </row>
    <row r="160" spans="27:31" x14ac:dyDescent="0.35">
      <c r="AA160" s="12" t="str">
        <f>naics2022[[#This Row],[2022 NAICS Code]]&amp;":  "&amp;naics2022[[#This Row],[2022 NAICS Title]]</f>
        <v xml:space="preserve">311613:  Rendering and Meat Byproduct Processing </v>
      </c>
      <c r="AB160" s="12">
        <v>311613</v>
      </c>
      <c r="AC160" s="12" t="s">
        <v>463</v>
      </c>
      <c r="AD160" s="12" t="str">
        <f>naics2022[[#This Row],[2022 NAICS Title]]</f>
        <v xml:space="preserve">Rendering and Meat Byproduct Processing </v>
      </c>
      <c r="AE160" s="12"/>
    </row>
    <row r="161" spans="27:31" x14ac:dyDescent="0.35">
      <c r="AA161" s="12" t="str">
        <f>naics2022[[#This Row],[2022 NAICS Code]]&amp;":  "&amp;naics2022[[#This Row],[2022 NAICS Title]]</f>
        <v xml:space="preserve">311615:  Poultry Processing </v>
      </c>
      <c r="AB161" s="12">
        <v>311615</v>
      </c>
      <c r="AC161" s="12" t="s">
        <v>464</v>
      </c>
      <c r="AD161" s="12" t="str">
        <f>naics2022[[#This Row],[2022 NAICS Title]]</f>
        <v xml:space="preserve">Poultry Processing </v>
      </c>
      <c r="AE161" s="12"/>
    </row>
    <row r="162" spans="27:31" x14ac:dyDescent="0.35">
      <c r="AA162" s="12" t="str">
        <f>naics2022[[#This Row],[2022 NAICS Code]]&amp;":  "&amp;naics2022[[#This Row],[2022 NAICS Title]]</f>
        <v>311710:  Seafood Product Preparation and Packaging</v>
      </c>
      <c r="AB162" s="12">
        <v>311710</v>
      </c>
      <c r="AC162" s="12" t="s">
        <v>465</v>
      </c>
      <c r="AD162" s="12" t="str">
        <f>naics2022[[#This Row],[2022 NAICS Title]]</f>
        <v>Seafood Product Preparation and Packaging</v>
      </c>
      <c r="AE162" s="12"/>
    </row>
    <row r="163" spans="27:31" x14ac:dyDescent="0.35">
      <c r="AA163" s="12" t="str">
        <f>naics2022[[#This Row],[2022 NAICS Code]]&amp;":  "&amp;naics2022[[#This Row],[2022 NAICS Title]]</f>
        <v xml:space="preserve">311811:  Retail Bakeries </v>
      </c>
      <c r="AB163" s="12">
        <v>311811</v>
      </c>
      <c r="AC163" s="12" t="s">
        <v>466</v>
      </c>
      <c r="AD163" s="12" t="str">
        <f>naics2022[[#This Row],[2022 NAICS Title]]</f>
        <v xml:space="preserve">Retail Bakeries </v>
      </c>
      <c r="AE163" s="12"/>
    </row>
    <row r="164" spans="27:31" x14ac:dyDescent="0.35">
      <c r="AA164" s="12" t="str">
        <f>naics2022[[#This Row],[2022 NAICS Code]]&amp;":  "&amp;naics2022[[#This Row],[2022 NAICS Title]]</f>
        <v xml:space="preserve">311812:  Commercial Bakeries </v>
      </c>
      <c r="AB164" s="12">
        <v>311812</v>
      </c>
      <c r="AC164" s="12" t="s">
        <v>467</v>
      </c>
      <c r="AD164" s="12" t="str">
        <f>naics2022[[#This Row],[2022 NAICS Title]]</f>
        <v xml:space="preserve">Commercial Bakeries </v>
      </c>
      <c r="AE164" s="12"/>
    </row>
    <row r="165" spans="27:31" x14ac:dyDescent="0.35">
      <c r="AA165" s="12" t="str">
        <f>naics2022[[#This Row],[2022 NAICS Code]]&amp;":  "&amp;naics2022[[#This Row],[2022 NAICS Title]]</f>
        <v xml:space="preserve">311813:  Frozen Cakes, Pies, and Other Pastries Manufacturing </v>
      </c>
      <c r="AB165" s="12">
        <v>311813</v>
      </c>
      <c r="AC165" s="12" t="s">
        <v>468</v>
      </c>
      <c r="AD165" s="12" t="str">
        <f>naics2022[[#This Row],[2022 NAICS Title]]</f>
        <v xml:space="preserve">Frozen Cakes, Pies, and Other Pastries Manufacturing </v>
      </c>
      <c r="AE165" s="12"/>
    </row>
    <row r="166" spans="27:31" x14ac:dyDescent="0.35">
      <c r="AA166" s="12" t="str">
        <f>naics2022[[#This Row],[2022 NAICS Code]]&amp;":  "&amp;naics2022[[#This Row],[2022 NAICS Title]]</f>
        <v xml:space="preserve">311821:  Cookie and Cracker Manufacturing </v>
      </c>
      <c r="AB166" s="12">
        <v>311821</v>
      </c>
      <c r="AC166" s="12" t="s">
        <v>469</v>
      </c>
      <c r="AD166" s="12" t="str">
        <f>naics2022[[#This Row],[2022 NAICS Title]]</f>
        <v xml:space="preserve">Cookie and Cracker Manufacturing </v>
      </c>
      <c r="AE166" s="12"/>
    </row>
    <row r="167" spans="27:31" x14ac:dyDescent="0.35">
      <c r="AA167" s="12" t="str">
        <f>naics2022[[#This Row],[2022 NAICS Code]]&amp;":  "&amp;naics2022[[#This Row],[2022 NAICS Title]]</f>
        <v xml:space="preserve">311824:  Dry Pasta, Dough, and Flour Mixes Manufacturing from Purchased Flour </v>
      </c>
      <c r="AB167" s="12">
        <v>311824</v>
      </c>
      <c r="AC167" s="12" t="s">
        <v>470</v>
      </c>
      <c r="AD167" s="12" t="str">
        <f>naics2022[[#This Row],[2022 NAICS Title]]</f>
        <v xml:space="preserve">Dry Pasta, Dough, and Flour Mixes Manufacturing from Purchased Flour </v>
      </c>
      <c r="AE167" s="12"/>
    </row>
    <row r="168" spans="27:31" x14ac:dyDescent="0.35">
      <c r="AA168" s="12" t="str">
        <f>naics2022[[#This Row],[2022 NAICS Code]]&amp;":  "&amp;naics2022[[#This Row],[2022 NAICS Title]]</f>
        <v>311830:  Tortilla Manufacturing</v>
      </c>
      <c r="AB168" s="12">
        <v>311830</v>
      </c>
      <c r="AC168" s="12" t="s">
        <v>471</v>
      </c>
      <c r="AD168" s="12" t="str">
        <f>naics2022[[#This Row],[2022 NAICS Title]]</f>
        <v>Tortilla Manufacturing</v>
      </c>
      <c r="AE168" s="12"/>
    </row>
    <row r="169" spans="27:31" x14ac:dyDescent="0.35">
      <c r="AA169" s="12" t="str">
        <f>naics2022[[#This Row],[2022 NAICS Code]]&amp;":  "&amp;naics2022[[#This Row],[2022 NAICS Title]]</f>
        <v xml:space="preserve">311911:  Roasted Nuts and Peanut Butter Manufacturing </v>
      </c>
      <c r="AB169" s="12">
        <v>311911</v>
      </c>
      <c r="AC169" s="12" t="s">
        <v>472</v>
      </c>
      <c r="AD169" s="12" t="str">
        <f>naics2022[[#This Row],[2022 NAICS Title]]</f>
        <v xml:space="preserve">Roasted Nuts and Peanut Butter Manufacturing </v>
      </c>
      <c r="AE169" s="12"/>
    </row>
    <row r="170" spans="27:31" x14ac:dyDescent="0.35">
      <c r="AA170" s="12" t="str">
        <f>naics2022[[#This Row],[2022 NAICS Code]]&amp;":  "&amp;naics2022[[#This Row],[2022 NAICS Title]]</f>
        <v xml:space="preserve">311919:  Other Snack Food Manufacturing </v>
      </c>
      <c r="AB170" s="12">
        <v>311919</v>
      </c>
      <c r="AC170" s="12" t="s">
        <v>473</v>
      </c>
      <c r="AD170" s="12" t="str">
        <f>naics2022[[#This Row],[2022 NAICS Title]]</f>
        <v xml:space="preserve">Other Snack Food Manufacturing </v>
      </c>
      <c r="AE170" s="12"/>
    </row>
    <row r="171" spans="27:31" x14ac:dyDescent="0.35">
      <c r="AA171" s="12" t="str">
        <f>naics2022[[#This Row],[2022 NAICS Code]]&amp;":  "&amp;naics2022[[#This Row],[2022 NAICS Title]]</f>
        <v xml:space="preserve">311920:  Coffee and Tea Manufacturing </v>
      </c>
      <c r="AB171" s="12">
        <v>311920</v>
      </c>
      <c r="AC171" s="12" t="s">
        <v>474</v>
      </c>
      <c r="AD171" s="12" t="str">
        <f>naics2022[[#This Row],[2022 NAICS Title]]</f>
        <v xml:space="preserve">Coffee and Tea Manufacturing </v>
      </c>
      <c r="AE171" s="12"/>
    </row>
    <row r="172" spans="27:31" x14ac:dyDescent="0.35">
      <c r="AA172" s="12" t="str">
        <f>naics2022[[#This Row],[2022 NAICS Code]]&amp;":  "&amp;naics2022[[#This Row],[2022 NAICS Title]]</f>
        <v>311930:  Flavoring Syrup and Concentrate Manufacturing</v>
      </c>
      <c r="AB172" s="12">
        <v>311930</v>
      </c>
      <c r="AC172" s="12" t="s">
        <v>475</v>
      </c>
      <c r="AD172" s="12" t="str">
        <f>naics2022[[#This Row],[2022 NAICS Title]]</f>
        <v>Flavoring Syrup and Concentrate Manufacturing</v>
      </c>
      <c r="AE172" s="12"/>
    </row>
    <row r="173" spans="27:31" x14ac:dyDescent="0.35">
      <c r="AA173" s="12" t="str">
        <f>naics2022[[#This Row],[2022 NAICS Code]]&amp;":  "&amp;naics2022[[#This Row],[2022 NAICS Title]]</f>
        <v xml:space="preserve">311941:  Mayonnaise, Dressing, and Other Prepared Sauce Manufacturing </v>
      </c>
      <c r="AB173" s="12">
        <v>311941</v>
      </c>
      <c r="AC173" s="12" t="s">
        <v>476</v>
      </c>
      <c r="AD173" s="12" t="str">
        <f>naics2022[[#This Row],[2022 NAICS Title]]</f>
        <v xml:space="preserve">Mayonnaise, Dressing, and Other Prepared Sauce Manufacturing </v>
      </c>
      <c r="AE173" s="12"/>
    </row>
    <row r="174" spans="27:31" x14ac:dyDescent="0.35">
      <c r="AA174" s="12" t="str">
        <f>naics2022[[#This Row],[2022 NAICS Code]]&amp;":  "&amp;naics2022[[#This Row],[2022 NAICS Title]]</f>
        <v xml:space="preserve">311942:  Spice and Extract Manufacturing </v>
      </c>
      <c r="AB174" s="12">
        <v>311942</v>
      </c>
      <c r="AC174" s="12" t="s">
        <v>477</v>
      </c>
      <c r="AD174" s="12" t="str">
        <f>naics2022[[#This Row],[2022 NAICS Title]]</f>
        <v xml:space="preserve">Spice and Extract Manufacturing </v>
      </c>
      <c r="AE174" s="12"/>
    </row>
    <row r="175" spans="27:31" x14ac:dyDescent="0.35">
      <c r="AA175" s="12" t="str">
        <f>naics2022[[#This Row],[2022 NAICS Code]]&amp;":  "&amp;naics2022[[#This Row],[2022 NAICS Title]]</f>
        <v xml:space="preserve">311991:  Perishable Prepared Food Manufacturing </v>
      </c>
      <c r="AB175" s="12">
        <v>311991</v>
      </c>
      <c r="AC175" s="12" t="s">
        <v>478</v>
      </c>
      <c r="AD175" s="12" t="str">
        <f>naics2022[[#This Row],[2022 NAICS Title]]</f>
        <v xml:space="preserve">Perishable Prepared Food Manufacturing </v>
      </c>
      <c r="AE175" s="12"/>
    </row>
    <row r="176" spans="27:31" x14ac:dyDescent="0.35">
      <c r="AA176" s="12" t="str">
        <f>naics2022[[#This Row],[2022 NAICS Code]]&amp;":  "&amp;naics2022[[#This Row],[2022 NAICS Title]]</f>
        <v xml:space="preserve">311999:  All Other Miscellaneous Food Manufacturing </v>
      </c>
      <c r="AB176" s="12">
        <v>311999</v>
      </c>
      <c r="AC176" s="12" t="s">
        <v>479</v>
      </c>
      <c r="AD176" s="12" t="str">
        <f>naics2022[[#This Row],[2022 NAICS Title]]</f>
        <v xml:space="preserve">All Other Miscellaneous Food Manufacturing </v>
      </c>
      <c r="AE176" s="12"/>
    </row>
    <row r="177" spans="27:31" x14ac:dyDescent="0.35">
      <c r="AA177" s="12" t="str">
        <f>naics2022[[#This Row],[2022 NAICS Code]]&amp;":  "&amp;naics2022[[#This Row],[2022 NAICS Title]]</f>
        <v xml:space="preserve">312111:  Soft Drink Manufacturing </v>
      </c>
      <c r="AB177" s="12">
        <v>312111</v>
      </c>
      <c r="AC177" s="12" t="s">
        <v>480</v>
      </c>
      <c r="AD177" s="12" t="str">
        <f>naics2022[[#This Row],[2022 NAICS Title]]</f>
        <v xml:space="preserve">Soft Drink Manufacturing </v>
      </c>
      <c r="AE177" s="12"/>
    </row>
    <row r="178" spans="27:31" x14ac:dyDescent="0.35">
      <c r="AA178" s="12" t="str">
        <f>naics2022[[#This Row],[2022 NAICS Code]]&amp;":  "&amp;naics2022[[#This Row],[2022 NAICS Title]]</f>
        <v xml:space="preserve">312112:  Bottled Water Manufacturing </v>
      </c>
      <c r="AB178" s="12">
        <v>312112</v>
      </c>
      <c r="AC178" s="12" t="s">
        <v>481</v>
      </c>
      <c r="AD178" s="12" t="str">
        <f>naics2022[[#This Row],[2022 NAICS Title]]</f>
        <v xml:space="preserve">Bottled Water Manufacturing </v>
      </c>
      <c r="AE178" s="12"/>
    </row>
    <row r="179" spans="27:31" x14ac:dyDescent="0.35">
      <c r="AA179" s="12" t="str">
        <f>naics2022[[#This Row],[2022 NAICS Code]]&amp;":  "&amp;naics2022[[#This Row],[2022 NAICS Title]]</f>
        <v xml:space="preserve">312113:  Ice Manufacturing </v>
      </c>
      <c r="AB179" s="12">
        <v>312113</v>
      </c>
      <c r="AC179" s="12" t="s">
        <v>482</v>
      </c>
      <c r="AD179" s="12" t="str">
        <f>naics2022[[#This Row],[2022 NAICS Title]]</f>
        <v xml:space="preserve">Ice Manufacturing </v>
      </c>
      <c r="AE179" s="12"/>
    </row>
    <row r="180" spans="27:31" x14ac:dyDescent="0.35">
      <c r="AA180" s="12" t="str">
        <f>naics2022[[#This Row],[2022 NAICS Code]]&amp;":  "&amp;naics2022[[#This Row],[2022 NAICS Title]]</f>
        <v>312120:  Breweries</v>
      </c>
      <c r="AB180" s="12">
        <v>312120</v>
      </c>
      <c r="AC180" s="12" t="s">
        <v>483</v>
      </c>
      <c r="AD180" s="12" t="str">
        <f>naics2022[[#This Row],[2022 NAICS Title]]</f>
        <v>Breweries</v>
      </c>
      <c r="AE180" s="12"/>
    </row>
    <row r="181" spans="27:31" x14ac:dyDescent="0.35">
      <c r="AA181" s="12" t="str">
        <f>naics2022[[#This Row],[2022 NAICS Code]]&amp;":  "&amp;naics2022[[#This Row],[2022 NAICS Title]]</f>
        <v xml:space="preserve">312130:  Wineries </v>
      </c>
      <c r="AB181" s="12">
        <v>312130</v>
      </c>
      <c r="AC181" s="12" t="s">
        <v>484</v>
      </c>
      <c r="AD181" s="12" t="str">
        <f>naics2022[[#This Row],[2022 NAICS Title]]</f>
        <v xml:space="preserve">Wineries </v>
      </c>
      <c r="AE181" s="12"/>
    </row>
    <row r="182" spans="27:31" x14ac:dyDescent="0.35">
      <c r="AA182" s="12" t="str">
        <f>naics2022[[#This Row],[2022 NAICS Code]]&amp;":  "&amp;naics2022[[#This Row],[2022 NAICS Title]]</f>
        <v xml:space="preserve">312140:  Distilleries </v>
      </c>
      <c r="AB182" s="12">
        <v>312140</v>
      </c>
      <c r="AC182" s="12" t="s">
        <v>485</v>
      </c>
      <c r="AD182" s="12" t="str">
        <f>naics2022[[#This Row],[2022 NAICS Title]]</f>
        <v xml:space="preserve">Distilleries </v>
      </c>
      <c r="AE182" s="12"/>
    </row>
    <row r="183" spans="27:31" x14ac:dyDescent="0.35">
      <c r="AA183" s="12" t="str">
        <f>naics2022[[#This Row],[2022 NAICS Code]]&amp;":  "&amp;naics2022[[#This Row],[2022 NAICS Title]]</f>
        <v xml:space="preserve">312230:  Tobacco Manufacturing </v>
      </c>
      <c r="AB183" s="12">
        <v>312230</v>
      </c>
      <c r="AC183" s="12" t="s">
        <v>486</v>
      </c>
      <c r="AD183" s="12" t="str">
        <f>naics2022[[#This Row],[2022 NAICS Title]]</f>
        <v xml:space="preserve">Tobacco Manufacturing </v>
      </c>
      <c r="AE183" s="12"/>
    </row>
    <row r="184" spans="27:31" x14ac:dyDescent="0.35">
      <c r="AA184" s="12" t="str">
        <f>naics2022[[#This Row],[2022 NAICS Code]]&amp;":  "&amp;naics2022[[#This Row],[2022 NAICS Title]]</f>
        <v xml:space="preserve">313110:  Fiber, Yarn, and Thread Mills </v>
      </c>
      <c r="AB184" s="12">
        <v>313110</v>
      </c>
      <c r="AC184" s="12" t="s">
        <v>487</v>
      </c>
      <c r="AD184" s="12" t="str">
        <f>naics2022[[#This Row],[2022 NAICS Title]]</f>
        <v xml:space="preserve">Fiber, Yarn, and Thread Mills </v>
      </c>
      <c r="AE184" s="12"/>
    </row>
    <row r="185" spans="27:31" x14ac:dyDescent="0.35">
      <c r="AA185" s="12" t="str">
        <f>naics2022[[#This Row],[2022 NAICS Code]]&amp;":  "&amp;naics2022[[#This Row],[2022 NAICS Title]]</f>
        <v>313210:  Broadwoven Fabric Mills</v>
      </c>
      <c r="AB185" s="12">
        <v>313210</v>
      </c>
      <c r="AC185" s="12" t="s">
        <v>488</v>
      </c>
      <c r="AD185" s="12" t="str">
        <f>naics2022[[#This Row],[2022 NAICS Title]]</f>
        <v>Broadwoven Fabric Mills</v>
      </c>
      <c r="AE185" s="12"/>
    </row>
    <row r="186" spans="27:31" x14ac:dyDescent="0.35">
      <c r="AA186" s="12" t="str">
        <f>naics2022[[#This Row],[2022 NAICS Code]]&amp;":  "&amp;naics2022[[#This Row],[2022 NAICS Title]]</f>
        <v>313220:  Narrow Fabric Mills and Schiffli Machine Embroidery</v>
      </c>
      <c r="AB186" s="12">
        <v>313220</v>
      </c>
      <c r="AC186" s="12" t="s">
        <v>489</v>
      </c>
      <c r="AD186" s="12" t="str">
        <f>naics2022[[#This Row],[2022 NAICS Title]]</f>
        <v>Narrow Fabric Mills and Schiffli Machine Embroidery</v>
      </c>
      <c r="AE186" s="12"/>
    </row>
    <row r="187" spans="27:31" x14ac:dyDescent="0.35">
      <c r="AA187" s="12" t="str">
        <f>naics2022[[#This Row],[2022 NAICS Code]]&amp;":  "&amp;naics2022[[#This Row],[2022 NAICS Title]]</f>
        <v>313230:  Nonwoven Fabric Mills</v>
      </c>
      <c r="AB187" s="12">
        <v>313230</v>
      </c>
      <c r="AC187" s="12" t="s">
        <v>490</v>
      </c>
      <c r="AD187" s="12" t="str">
        <f>naics2022[[#This Row],[2022 NAICS Title]]</f>
        <v>Nonwoven Fabric Mills</v>
      </c>
      <c r="AE187" s="12"/>
    </row>
    <row r="188" spans="27:31" x14ac:dyDescent="0.35">
      <c r="AA188" s="12" t="str">
        <f>naics2022[[#This Row],[2022 NAICS Code]]&amp;":  "&amp;naics2022[[#This Row],[2022 NAICS Title]]</f>
        <v>313240:  Knit Fabric Mills</v>
      </c>
      <c r="AB188" s="12">
        <v>313240</v>
      </c>
      <c r="AC188" s="12" t="s">
        <v>491</v>
      </c>
      <c r="AD188" s="12" t="str">
        <f>naics2022[[#This Row],[2022 NAICS Title]]</f>
        <v>Knit Fabric Mills</v>
      </c>
      <c r="AE188" s="12"/>
    </row>
    <row r="189" spans="27:31" x14ac:dyDescent="0.35">
      <c r="AA189" s="12" t="str">
        <f>naics2022[[#This Row],[2022 NAICS Code]]&amp;":  "&amp;naics2022[[#This Row],[2022 NAICS Title]]</f>
        <v xml:space="preserve">313310:  Textile and Fabric Finishing Mills </v>
      </c>
      <c r="AB189" s="12">
        <v>313310</v>
      </c>
      <c r="AC189" s="12" t="s">
        <v>492</v>
      </c>
      <c r="AD189" s="12" t="str">
        <f>naics2022[[#This Row],[2022 NAICS Title]]</f>
        <v xml:space="preserve">Textile and Fabric Finishing Mills </v>
      </c>
      <c r="AE189" s="12"/>
    </row>
    <row r="190" spans="27:31" x14ac:dyDescent="0.35">
      <c r="AA190" s="12" t="str">
        <f>naics2022[[#This Row],[2022 NAICS Code]]&amp;":  "&amp;naics2022[[#This Row],[2022 NAICS Title]]</f>
        <v>313320:  Fabric Coating Mills</v>
      </c>
      <c r="AB190" s="12">
        <v>313320</v>
      </c>
      <c r="AC190" s="12" t="s">
        <v>493</v>
      </c>
      <c r="AD190" s="12" t="str">
        <f>naics2022[[#This Row],[2022 NAICS Title]]</f>
        <v>Fabric Coating Mills</v>
      </c>
      <c r="AE190" s="12"/>
    </row>
    <row r="191" spans="27:31" x14ac:dyDescent="0.35">
      <c r="AA191" s="12" t="str">
        <f>naics2022[[#This Row],[2022 NAICS Code]]&amp;":  "&amp;naics2022[[#This Row],[2022 NAICS Title]]</f>
        <v>314110:  Carpet and Rug Mills</v>
      </c>
      <c r="AB191" s="12">
        <v>314110</v>
      </c>
      <c r="AC191" s="12" t="s">
        <v>494</v>
      </c>
      <c r="AD191" s="12" t="str">
        <f>naics2022[[#This Row],[2022 NAICS Title]]</f>
        <v>Carpet and Rug Mills</v>
      </c>
      <c r="AE191" s="12"/>
    </row>
    <row r="192" spans="27:31" x14ac:dyDescent="0.35">
      <c r="AA192" s="12" t="str">
        <f>naics2022[[#This Row],[2022 NAICS Code]]&amp;":  "&amp;naics2022[[#This Row],[2022 NAICS Title]]</f>
        <v>314120:  Curtain and Linen Mills</v>
      </c>
      <c r="AB192" s="12">
        <v>314120</v>
      </c>
      <c r="AC192" s="12" t="s">
        <v>495</v>
      </c>
      <c r="AD192" s="12" t="str">
        <f>naics2022[[#This Row],[2022 NAICS Title]]</f>
        <v>Curtain and Linen Mills</v>
      </c>
      <c r="AE192" s="12"/>
    </row>
    <row r="193" spans="27:31" x14ac:dyDescent="0.35">
      <c r="AA193" s="12" t="str">
        <f>naics2022[[#This Row],[2022 NAICS Code]]&amp;":  "&amp;naics2022[[#This Row],[2022 NAICS Title]]</f>
        <v xml:space="preserve">314910:  Textile Bag and Canvas Mills </v>
      </c>
      <c r="AB193" s="12">
        <v>314910</v>
      </c>
      <c r="AC193" s="12" t="s">
        <v>496</v>
      </c>
      <c r="AD193" s="12" t="str">
        <f>naics2022[[#This Row],[2022 NAICS Title]]</f>
        <v xml:space="preserve">Textile Bag and Canvas Mills </v>
      </c>
      <c r="AE193" s="12"/>
    </row>
    <row r="194" spans="27:31" x14ac:dyDescent="0.35">
      <c r="AA194" s="12" t="str">
        <f>naics2022[[#This Row],[2022 NAICS Code]]&amp;":  "&amp;naics2022[[#This Row],[2022 NAICS Title]]</f>
        <v xml:space="preserve">314994:  Rope, Cordage, Twine, Tire Cord, and Tire Fabric Mills </v>
      </c>
      <c r="AB194" s="12">
        <v>314994</v>
      </c>
      <c r="AC194" s="12" t="s">
        <v>497</v>
      </c>
      <c r="AD194" s="12" t="str">
        <f>naics2022[[#This Row],[2022 NAICS Title]]</f>
        <v xml:space="preserve">Rope, Cordage, Twine, Tire Cord, and Tire Fabric Mills </v>
      </c>
      <c r="AE194" s="12"/>
    </row>
    <row r="195" spans="27:31" x14ac:dyDescent="0.35">
      <c r="AA195" s="12" t="str">
        <f>naics2022[[#This Row],[2022 NAICS Code]]&amp;":  "&amp;naics2022[[#This Row],[2022 NAICS Title]]</f>
        <v xml:space="preserve">314999:  All Other Miscellaneous Textile Product Mills </v>
      </c>
      <c r="AB195" s="12">
        <v>314999</v>
      </c>
      <c r="AC195" s="12" t="s">
        <v>498</v>
      </c>
      <c r="AD195" s="12" t="str">
        <f>naics2022[[#This Row],[2022 NAICS Title]]</f>
        <v xml:space="preserve">All Other Miscellaneous Textile Product Mills </v>
      </c>
      <c r="AE195" s="12"/>
    </row>
    <row r="196" spans="27:31" x14ac:dyDescent="0.35">
      <c r="AA196" s="12" t="str">
        <f>naics2022[[#This Row],[2022 NAICS Code]]&amp;":  "&amp;naics2022[[#This Row],[2022 NAICS Title]]</f>
        <v>315120:  Apparel Knitting Mills</v>
      </c>
      <c r="AB196" s="12">
        <v>315120</v>
      </c>
      <c r="AC196" s="12" t="s">
        <v>499</v>
      </c>
      <c r="AD196" s="12" t="str">
        <f>naics2022[[#This Row],[2022 NAICS Title]]</f>
        <v>Apparel Knitting Mills</v>
      </c>
      <c r="AE196" s="12"/>
    </row>
    <row r="197" spans="27:31" x14ac:dyDescent="0.35">
      <c r="AA197" s="12" t="str">
        <f>naics2022[[#This Row],[2022 NAICS Code]]&amp;":  "&amp;naics2022[[#This Row],[2022 NAICS Title]]</f>
        <v xml:space="preserve">315210:  Cut and Sew Apparel Contractors </v>
      </c>
      <c r="AB197" s="12">
        <v>315210</v>
      </c>
      <c r="AC197" s="12" t="s">
        <v>500</v>
      </c>
      <c r="AD197" s="12" t="str">
        <f>naics2022[[#This Row],[2022 NAICS Title]]</f>
        <v xml:space="preserve">Cut and Sew Apparel Contractors </v>
      </c>
      <c r="AE197" s="12"/>
    </row>
    <row r="198" spans="27:31" x14ac:dyDescent="0.35">
      <c r="AA198" s="12" t="str">
        <f>naics2022[[#This Row],[2022 NAICS Code]]&amp;":  "&amp;naics2022[[#This Row],[2022 NAICS Title]]</f>
        <v xml:space="preserve">315250:  Cut and Sew Apparel Manufacturing (except Contractors) </v>
      </c>
      <c r="AB198" s="12">
        <v>315250</v>
      </c>
      <c r="AC198" s="12" t="s">
        <v>501</v>
      </c>
      <c r="AD198" s="12" t="str">
        <f>naics2022[[#This Row],[2022 NAICS Title]]</f>
        <v xml:space="preserve">Cut and Sew Apparel Manufacturing (except Contractors) </v>
      </c>
      <c r="AE198" s="12"/>
    </row>
    <row r="199" spans="27:31" x14ac:dyDescent="0.35">
      <c r="AA199" s="12" t="str">
        <f>naics2022[[#This Row],[2022 NAICS Code]]&amp;":  "&amp;naics2022[[#This Row],[2022 NAICS Title]]</f>
        <v xml:space="preserve">315990:  Apparel Accessories and Other Apparel Manufacturing </v>
      </c>
      <c r="AB199" s="12">
        <v>315990</v>
      </c>
      <c r="AC199" s="12" t="s">
        <v>502</v>
      </c>
      <c r="AD199" s="12" t="str">
        <f>naics2022[[#This Row],[2022 NAICS Title]]</f>
        <v xml:space="preserve">Apparel Accessories and Other Apparel Manufacturing </v>
      </c>
      <c r="AE199" s="12"/>
    </row>
    <row r="200" spans="27:31" x14ac:dyDescent="0.35">
      <c r="AA200" s="12" t="str">
        <f>naics2022[[#This Row],[2022 NAICS Code]]&amp;":  "&amp;naics2022[[#This Row],[2022 NAICS Title]]</f>
        <v>316110:  Leather and Hide Tanning and Finishing</v>
      </c>
      <c r="AB200" s="12">
        <v>316110</v>
      </c>
      <c r="AC200" s="12" t="s">
        <v>503</v>
      </c>
      <c r="AD200" s="12" t="str">
        <f>naics2022[[#This Row],[2022 NAICS Title]]</f>
        <v>Leather and Hide Tanning and Finishing</v>
      </c>
      <c r="AE200" s="12"/>
    </row>
    <row r="201" spans="27:31" x14ac:dyDescent="0.35">
      <c r="AA201" s="12" t="str">
        <f>naics2022[[#This Row],[2022 NAICS Code]]&amp;":  "&amp;naics2022[[#This Row],[2022 NAICS Title]]</f>
        <v xml:space="preserve">316210:  Footwear Manufacturing </v>
      </c>
      <c r="AB201" s="12">
        <v>316210</v>
      </c>
      <c r="AC201" s="12" t="s">
        <v>504</v>
      </c>
      <c r="AD201" s="12" t="str">
        <f>naics2022[[#This Row],[2022 NAICS Title]]</f>
        <v xml:space="preserve">Footwear Manufacturing </v>
      </c>
      <c r="AE201" s="12"/>
    </row>
    <row r="202" spans="27:31" x14ac:dyDescent="0.35">
      <c r="AA202" s="12" t="str">
        <f>naics2022[[#This Row],[2022 NAICS Code]]&amp;":  "&amp;naics2022[[#This Row],[2022 NAICS Title]]</f>
        <v xml:space="preserve">316990:  Other Leather and Allied Product Manufacturing </v>
      </c>
      <c r="AB202" s="12">
        <v>316990</v>
      </c>
      <c r="AC202" s="12" t="s">
        <v>505</v>
      </c>
      <c r="AD202" s="12" t="str">
        <f>naics2022[[#This Row],[2022 NAICS Title]]</f>
        <v xml:space="preserve">Other Leather and Allied Product Manufacturing </v>
      </c>
      <c r="AE202" s="12"/>
    </row>
    <row r="203" spans="27:31" x14ac:dyDescent="0.35">
      <c r="AA203" s="12" t="str">
        <f>naics2022[[#This Row],[2022 NAICS Code]]&amp;":  "&amp;naics2022[[#This Row],[2022 NAICS Title]]</f>
        <v xml:space="preserve">321113:  Sawmills </v>
      </c>
      <c r="AB203" s="12">
        <v>321113</v>
      </c>
      <c r="AC203" s="12" t="s">
        <v>506</v>
      </c>
      <c r="AD203" s="12" t="str">
        <f>naics2022[[#This Row],[2022 NAICS Title]]</f>
        <v xml:space="preserve">Sawmills </v>
      </c>
      <c r="AE203" s="12"/>
    </row>
    <row r="204" spans="27:31" x14ac:dyDescent="0.35">
      <c r="AA204" s="12" t="str">
        <f>naics2022[[#This Row],[2022 NAICS Code]]&amp;":  "&amp;naics2022[[#This Row],[2022 NAICS Title]]</f>
        <v xml:space="preserve">321114:  Wood Preservation </v>
      </c>
      <c r="AB204" s="12">
        <v>321114</v>
      </c>
      <c r="AC204" s="12" t="s">
        <v>507</v>
      </c>
      <c r="AD204" s="12" t="str">
        <f>naics2022[[#This Row],[2022 NAICS Title]]</f>
        <v xml:space="preserve">Wood Preservation </v>
      </c>
      <c r="AE204" s="12"/>
    </row>
    <row r="205" spans="27:31" x14ac:dyDescent="0.35">
      <c r="AA205" s="12" t="str">
        <f>naics2022[[#This Row],[2022 NAICS Code]]&amp;":  "&amp;naics2022[[#This Row],[2022 NAICS Title]]</f>
        <v xml:space="preserve">321211:  Hardwood Veneer and Plywood Manufacturing </v>
      </c>
      <c r="AB205" s="12">
        <v>321211</v>
      </c>
      <c r="AC205" s="12" t="s">
        <v>508</v>
      </c>
      <c r="AD205" s="12" t="str">
        <f>naics2022[[#This Row],[2022 NAICS Title]]</f>
        <v xml:space="preserve">Hardwood Veneer and Plywood Manufacturing </v>
      </c>
      <c r="AE205" s="12"/>
    </row>
    <row r="206" spans="27:31" x14ac:dyDescent="0.35">
      <c r="AA206" s="12" t="str">
        <f>naics2022[[#This Row],[2022 NAICS Code]]&amp;":  "&amp;naics2022[[#This Row],[2022 NAICS Title]]</f>
        <v xml:space="preserve">321212:  Softwood Veneer and Plywood Manufacturing </v>
      </c>
      <c r="AB206" s="12">
        <v>321212</v>
      </c>
      <c r="AC206" s="12" t="s">
        <v>509</v>
      </c>
      <c r="AD206" s="12" t="str">
        <f>naics2022[[#This Row],[2022 NAICS Title]]</f>
        <v xml:space="preserve">Softwood Veneer and Plywood Manufacturing </v>
      </c>
      <c r="AE206" s="12"/>
    </row>
    <row r="207" spans="27:31" x14ac:dyDescent="0.35">
      <c r="AA207" s="12" t="str">
        <f>naics2022[[#This Row],[2022 NAICS Code]]&amp;":  "&amp;naics2022[[#This Row],[2022 NAICS Title]]</f>
        <v xml:space="preserve">321215:  Engineered Wood Member Manufacturing </v>
      </c>
      <c r="AB207" s="12">
        <v>321215</v>
      </c>
      <c r="AC207" s="12" t="s">
        <v>510</v>
      </c>
      <c r="AD207" s="12" t="str">
        <f>naics2022[[#This Row],[2022 NAICS Title]]</f>
        <v xml:space="preserve">Engineered Wood Member Manufacturing </v>
      </c>
      <c r="AE207" s="12"/>
    </row>
    <row r="208" spans="27:31" x14ac:dyDescent="0.35">
      <c r="AA208" s="12" t="str">
        <f>naics2022[[#This Row],[2022 NAICS Code]]&amp;":  "&amp;naics2022[[#This Row],[2022 NAICS Title]]</f>
        <v xml:space="preserve">321219:  Reconstituted Wood Product Manufacturing </v>
      </c>
      <c r="AB208" s="12">
        <v>321219</v>
      </c>
      <c r="AC208" s="12" t="s">
        <v>511</v>
      </c>
      <c r="AD208" s="12" t="str">
        <f>naics2022[[#This Row],[2022 NAICS Title]]</f>
        <v xml:space="preserve">Reconstituted Wood Product Manufacturing </v>
      </c>
      <c r="AE208" s="12"/>
    </row>
    <row r="209" spans="27:31" x14ac:dyDescent="0.35">
      <c r="AA209" s="12" t="str">
        <f>naics2022[[#This Row],[2022 NAICS Code]]&amp;":  "&amp;naics2022[[#This Row],[2022 NAICS Title]]</f>
        <v xml:space="preserve">321911:  Wood Window and Door Manufacturing </v>
      </c>
      <c r="AB209" s="12">
        <v>321911</v>
      </c>
      <c r="AC209" s="12" t="s">
        <v>512</v>
      </c>
      <c r="AD209" s="12" t="str">
        <f>naics2022[[#This Row],[2022 NAICS Title]]</f>
        <v xml:space="preserve">Wood Window and Door Manufacturing </v>
      </c>
      <c r="AE209" s="12"/>
    </row>
    <row r="210" spans="27:31" x14ac:dyDescent="0.35">
      <c r="AA210" s="12" t="str">
        <f>naics2022[[#This Row],[2022 NAICS Code]]&amp;":  "&amp;naics2022[[#This Row],[2022 NAICS Title]]</f>
        <v xml:space="preserve">321912:  Cut Stock, Resawing Lumber, and Planing </v>
      </c>
      <c r="AB210" s="12">
        <v>321912</v>
      </c>
      <c r="AC210" s="12" t="s">
        <v>513</v>
      </c>
      <c r="AD210" s="12" t="str">
        <f>naics2022[[#This Row],[2022 NAICS Title]]</f>
        <v xml:space="preserve">Cut Stock, Resawing Lumber, and Planing </v>
      </c>
      <c r="AE210" s="12"/>
    </row>
    <row r="211" spans="27:31" x14ac:dyDescent="0.35">
      <c r="AA211" s="12" t="str">
        <f>naics2022[[#This Row],[2022 NAICS Code]]&amp;":  "&amp;naics2022[[#This Row],[2022 NAICS Title]]</f>
        <v xml:space="preserve">321918:  Other Millwork (including Flooring) </v>
      </c>
      <c r="AB211" s="12">
        <v>321918</v>
      </c>
      <c r="AC211" s="12" t="s">
        <v>514</v>
      </c>
      <c r="AD211" s="12" t="str">
        <f>naics2022[[#This Row],[2022 NAICS Title]]</f>
        <v xml:space="preserve">Other Millwork (including Flooring) </v>
      </c>
      <c r="AE211" s="12"/>
    </row>
    <row r="212" spans="27:31" x14ac:dyDescent="0.35">
      <c r="AA212" s="12" t="str">
        <f>naics2022[[#This Row],[2022 NAICS Code]]&amp;":  "&amp;naics2022[[#This Row],[2022 NAICS Title]]</f>
        <v>321920:  Wood Container and Pallet Manufacturing</v>
      </c>
      <c r="AB212" s="12">
        <v>321920</v>
      </c>
      <c r="AC212" s="12" t="s">
        <v>515</v>
      </c>
      <c r="AD212" s="12" t="str">
        <f>naics2022[[#This Row],[2022 NAICS Title]]</f>
        <v>Wood Container and Pallet Manufacturing</v>
      </c>
      <c r="AE212" s="12"/>
    </row>
    <row r="213" spans="27:31" x14ac:dyDescent="0.35">
      <c r="AA213" s="12" t="str">
        <f>naics2022[[#This Row],[2022 NAICS Code]]&amp;":  "&amp;naics2022[[#This Row],[2022 NAICS Title]]</f>
        <v xml:space="preserve">321991:  Manufactured Home (Mobile Home) Manufacturing </v>
      </c>
      <c r="AB213" s="12">
        <v>321991</v>
      </c>
      <c r="AC213" s="12" t="s">
        <v>516</v>
      </c>
      <c r="AD213" s="12" t="str">
        <f>naics2022[[#This Row],[2022 NAICS Title]]</f>
        <v xml:space="preserve">Manufactured Home (Mobile Home) Manufacturing </v>
      </c>
      <c r="AE213" s="12"/>
    </row>
    <row r="214" spans="27:31" x14ac:dyDescent="0.35">
      <c r="AA214" s="12" t="str">
        <f>naics2022[[#This Row],[2022 NAICS Code]]&amp;":  "&amp;naics2022[[#This Row],[2022 NAICS Title]]</f>
        <v xml:space="preserve">321992:  Prefabricated Wood Building Manufacturing </v>
      </c>
      <c r="AB214" s="12">
        <v>321992</v>
      </c>
      <c r="AC214" s="12" t="s">
        <v>517</v>
      </c>
      <c r="AD214" s="12" t="str">
        <f>naics2022[[#This Row],[2022 NAICS Title]]</f>
        <v xml:space="preserve">Prefabricated Wood Building Manufacturing </v>
      </c>
      <c r="AE214" s="12"/>
    </row>
    <row r="215" spans="27:31" x14ac:dyDescent="0.35">
      <c r="AA215" s="12" t="str">
        <f>naics2022[[#This Row],[2022 NAICS Code]]&amp;":  "&amp;naics2022[[#This Row],[2022 NAICS Title]]</f>
        <v xml:space="preserve">321999:  All Other Miscellaneous Wood Product Manufacturing </v>
      </c>
      <c r="AB215" s="12">
        <v>321999</v>
      </c>
      <c r="AC215" s="12" t="s">
        <v>518</v>
      </c>
      <c r="AD215" s="12" t="str">
        <f>naics2022[[#This Row],[2022 NAICS Title]]</f>
        <v xml:space="preserve">All Other Miscellaneous Wood Product Manufacturing </v>
      </c>
      <c r="AE215" s="12"/>
    </row>
    <row r="216" spans="27:31" x14ac:dyDescent="0.35">
      <c r="AA216" s="12" t="str">
        <f>naics2022[[#This Row],[2022 NAICS Code]]&amp;":  "&amp;naics2022[[#This Row],[2022 NAICS Title]]</f>
        <v xml:space="preserve">322110:  Pulp Mills </v>
      </c>
      <c r="AB216" s="12">
        <v>322110</v>
      </c>
      <c r="AC216" s="12" t="s">
        <v>519</v>
      </c>
      <c r="AD216" s="12" t="str">
        <f>naics2022[[#This Row],[2022 NAICS Title]]</f>
        <v xml:space="preserve">Pulp Mills </v>
      </c>
      <c r="AE216" s="12"/>
    </row>
    <row r="217" spans="27:31" x14ac:dyDescent="0.35">
      <c r="AA217" s="12" t="str">
        <f>naics2022[[#This Row],[2022 NAICS Code]]&amp;":  "&amp;naics2022[[#This Row],[2022 NAICS Title]]</f>
        <v xml:space="preserve">322120:  Paper Mills </v>
      </c>
      <c r="AB217" s="12">
        <v>322120</v>
      </c>
      <c r="AC217" s="12" t="s">
        <v>520</v>
      </c>
      <c r="AD217" s="12" t="str">
        <f>naics2022[[#This Row],[2022 NAICS Title]]</f>
        <v xml:space="preserve">Paper Mills </v>
      </c>
      <c r="AE217" s="12"/>
    </row>
    <row r="218" spans="27:31" x14ac:dyDescent="0.35">
      <c r="AA218" s="12" t="str">
        <f>naics2022[[#This Row],[2022 NAICS Code]]&amp;":  "&amp;naics2022[[#This Row],[2022 NAICS Title]]</f>
        <v xml:space="preserve">322130:  Paperboard Mills </v>
      </c>
      <c r="AB218" s="12">
        <v>322130</v>
      </c>
      <c r="AC218" s="12" t="s">
        <v>521</v>
      </c>
      <c r="AD218" s="12" t="str">
        <f>naics2022[[#This Row],[2022 NAICS Title]]</f>
        <v xml:space="preserve">Paperboard Mills </v>
      </c>
      <c r="AE218" s="12"/>
    </row>
    <row r="219" spans="27:31" x14ac:dyDescent="0.35">
      <c r="AA219" s="12" t="str">
        <f>naics2022[[#This Row],[2022 NAICS Code]]&amp;":  "&amp;naics2022[[#This Row],[2022 NAICS Title]]</f>
        <v xml:space="preserve">322211:  Corrugated and Solid Fiber Box Manufacturing </v>
      </c>
      <c r="AB219" s="12">
        <v>322211</v>
      </c>
      <c r="AC219" s="12" t="s">
        <v>522</v>
      </c>
      <c r="AD219" s="12" t="str">
        <f>naics2022[[#This Row],[2022 NAICS Title]]</f>
        <v xml:space="preserve">Corrugated and Solid Fiber Box Manufacturing </v>
      </c>
      <c r="AE219" s="12"/>
    </row>
    <row r="220" spans="27:31" x14ac:dyDescent="0.35">
      <c r="AA220" s="12" t="str">
        <f>naics2022[[#This Row],[2022 NAICS Code]]&amp;":  "&amp;naics2022[[#This Row],[2022 NAICS Title]]</f>
        <v xml:space="preserve">322212:  Folding Paperboard Box Manufacturing </v>
      </c>
      <c r="AB220" s="12">
        <v>322212</v>
      </c>
      <c r="AC220" s="12" t="s">
        <v>523</v>
      </c>
      <c r="AD220" s="12" t="str">
        <f>naics2022[[#This Row],[2022 NAICS Title]]</f>
        <v xml:space="preserve">Folding Paperboard Box Manufacturing </v>
      </c>
      <c r="AE220" s="12"/>
    </row>
    <row r="221" spans="27:31" x14ac:dyDescent="0.35">
      <c r="AA221" s="12" t="str">
        <f>naics2022[[#This Row],[2022 NAICS Code]]&amp;":  "&amp;naics2022[[#This Row],[2022 NAICS Title]]</f>
        <v xml:space="preserve">322219:  Other Paperboard Container Manufacturing </v>
      </c>
      <c r="AB221" s="12">
        <v>322219</v>
      </c>
      <c r="AC221" s="12" t="s">
        <v>524</v>
      </c>
      <c r="AD221" s="12" t="str">
        <f>naics2022[[#This Row],[2022 NAICS Title]]</f>
        <v xml:space="preserve">Other Paperboard Container Manufacturing </v>
      </c>
      <c r="AE221" s="12"/>
    </row>
    <row r="222" spans="27:31" x14ac:dyDescent="0.35">
      <c r="AA222" s="12" t="str">
        <f>naics2022[[#This Row],[2022 NAICS Code]]&amp;":  "&amp;naics2022[[#This Row],[2022 NAICS Title]]</f>
        <v>322220:  Paper Bag and Coated and Treated Paper Manufacturing</v>
      </c>
      <c r="AB222" s="12">
        <v>322220</v>
      </c>
      <c r="AC222" s="12" t="s">
        <v>525</v>
      </c>
      <c r="AD222" s="12" t="str">
        <f>naics2022[[#This Row],[2022 NAICS Title]]</f>
        <v>Paper Bag and Coated and Treated Paper Manufacturing</v>
      </c>
      <c r="AE222" s="12"/>
    </row>
    <row r="223" spans="27:31" x14ac:dyDescent="0.35">
      <c r="AA223" s="12" t="str">
        <f>naics2022[[#This Row],[2022 NAICS Code]]&amp;":  "&amp;naics2022[[#This Row],[2022 NAICS Title]]</f>
        <v>322230:  Stationery Product Manufacturing</v>
      </c>
      <c r="AB223" s="12">
        <v>322230</v>
      </c>
      <c r="AC223" s="12" t="s">
        <v>526</v>
      </c>
      <c r="AD223" s="12" t="str">
        <f>naics2022[[#This Row],[2022 NAICS Title]]</f>
        <v>Stationery Product Manufacturing</v>
      </c>
      <c r="AE223" s="12"/>
    </row>
    <row r="224" spans="27:31" x14ac:dyDescent="0.35">
      <c r="AA224" s="12" t="str">
        <f>naics2022[[#This Row],[2022 NAICS Code]]&amp;":  "&amp;naics2022[[#This Row],[2022 NAICS Title]]</f>
        <v xml:space="preserve">322291:  Sanitary Paper Product Manufacturing </v>
      </c>
      <c r="AB224" s="12">
        <v>322291</v>
      </c>
      <c r="AC224" s="12" t="s">
        <v>527</v>
      </c>
      <c r="AD224" s="12" t="str">
        <f>naics2022[[#This Row],[2022 NAICS Title]]</f>
        <v xml:space="preserve">Sanitary Paper Product Manufacturing </v>
      </c>
      <c r="AE224" s="12"/>
    </row>
    <row r="225" spans="27:31" x14ac:dyDescent="0.35">
      <c r="AA225" s="12" t="str">
        <f>naics2022[[#This Row],[2022 NAICS Code]]&amp;":  "&amp;naics2022[[#This Row],[2022 NAICS Title]]</f>
        <v xml:space="preserve">322299:  All Other Converted Paper Product Manufacturing </v>
      </c>
      <c r="AB225" s="12">
        <v>322299</v>
      </c>
      <c r="AC225" s="12" t="s">
        <v>528</v>
      </c>
      <c r="AD225" s="12" t="str">
        <f>naics2022[[#This Row],[2022 NAICS Title]]</f>
        <v xml:space="preserve">All Other Converted Paper Product Manufacturing </v>
      </c>
      <c r="AE225" s="12"/>
    </row>
    <row r="226" spans="27:31" x14ac:dyDescent="0.35">
      <c r="AA226" s="12" t="str">
        <f>naics2022[[#This Row],[2022 NAICS Code]]&amp;":  "&amp;naics2022[[#This Row],[2022 NAICS Title]]</f>
        <v xml:space="preserve">323111:  Commercial Printing (except Screen and Books) </v>
      </c>
      <c r="AB226" s="12">
        <v>323111</v>
      </c>
      <c r="AC226" s="12" t="s">
        <v>529</v>
      </c>
      <c r="AD226" s="12" t="str">
        <f>naics2022[[#This Row],[2022 NAICS Title]]</f>
        <v xml:space="preserve">Commercial Printing (except Screen and Books) </v>
      </c>
      <c r="AE226" s="12"/>
    </row>
    <row r="227" spans="27:31" x14ac:dyDescent="0.35">
      <c r="AA227" s="12" t="str">
        <f>naics2022[[#This Row],[2022 NAICS Code]]&amp;":  "&amp;naics2022[[#This Row],[2022 NAICS Title]]</f>
        <v xml:space="preserve">323113:  Commercial Screen Printing </v>
      </c>
      <c r="AB227" s="12">
        <v>323113</v>
      </c>
      <c r="AC227" s="12" t="s">
        <v>530</v>
      </c>
      <c r="AD227" s="12" t="str">
        <f>naics2022[[#This Row],[2022 NAICS Title]]</f>
        <v xml:space="preserve">Commercial Screen Printing </v>
      </c>
      <c r="AE227" s="12"/>
    </row>
    <row r="228" spans="27:31" x14ac:dyDescent="0.35">
      <c r="AA228" s="12" t="str">
        <f>naics2022[[#This Row],[2022 NAICS Code]]&amp;":  "&amp;naics2022[[#This Row],[2022 NAICS Title]]</f>
        <v xml:space="preserve">323117:  Books Printing </v>
      </c>
      <c r="AB228" s="12">
        <v>323117</v>
      </c>
      <c r="AC228" s="12" t="s">
        <v>531</v>
      </c>
      <c r="AD228" s="12" t="str">
        <f>naics2022[[#This Row],[2022 NAICS Title]]</f>
        <v xml:space="preserve">Books Printing </v>
      </c>
      <c r="AE228" s="12"/>
    </row>
    <row r="229" spans="27:31" x14ac:dyDescent="0.35">
      <c r="AA229" s="12" t="str">
        <f>naics2022[[#This Row],[2022 NAICS Code]]&amp;":  "&amp;naics2022[[#This Row],[2022 NAICS Title]]</f>
        <v>323120:  Support Activities for Printing</v>
      </c>
      <c r="AB229" s="12">
        <v>323120</v>
      </c>
      <c r="AC229" s="12" t="s">
        <v>532</v>
      </c>
      <c r="AD229" s="12" t="str">
        <f>naics2022[[#This Row],[2022 NAICS Title]]</f>
        <v>Support Activities for Printing</v>
      </c>
      <c r="AE229" s="12"/>
    </row>
    <row r="230" spans="27:31" x14ac:dyDescent="0.35">
      <c r="AA230" s="12" t="str">
        <f>naics2022[[#This Row],[2022 NAICS Code]]&amp;":  "&amp;naics2022[[#This Row],[2022 NAICS Title]]</f>
        <v>324110:  Petroleum Refineries</v>
      </c>
      <c r="AB230" s="12">
        <v>324110</v>
      </c>
      <c r="AC230" s="12" t="s">
        <v>533</v>
      </c>
      <c r="AD230" s="12" t="str">
        <f>naics2022[[#This Row],[2022 NAICS Title]]</f>
        <v>Petroleum Refineries</v>
      </c>
      <c r="AE230" s="12"/>
    </row>
    <row r="231" spans="27:31" x14ac:dyDescent="0.35">
      <c r="AA231" s="12" t="str">
        <f>naics2022[[#This Row],[2022 NAICS Code]]&amp;":  "&amp;naics2022[[#This Row],[2022 NAICS Title]]</f>
        <v xml:space="preserve">324121:  Asphalt Paving Mixture and Block Manufacturing </v>
      </c>
      <c r="AB231" s="12">
        <v>324121</v>
      </c>
      <c r="AC231" s="12" t="s">
        <v>534</v>
      </c>
      <c r="AD231" s="12" t="str">
        <f>naics2022[[#This Row],[2022 NAICS Title]]</f>
        <v xml:space="preserve">Asphalt Paving Mixture and Block Manufacturing </v>
      </c>
      <c r="AE231" s="12"/>
    </row>
    <row r="232" spans="27:31" x14ac:dyDescent="0.35">
      <c r="AA232" s="12" t="str">
        <f>naics2022[[#This Row],[2022 NAICS Code]]&amp;":  "&amp;naics2022[[#This Row],[2022 NAICS Title]]</f>
        <v xml:space="preserve">324122:  Asphalt Shingle and Coating Materials Manufacturing </v>
      </c>
      <c r="AB232" s="12">
        <v>324122</v>
      </c>
      <c r="AC232" s="12" t="s">
        <v>535</v>
      </c>
      <c r="AD232" s="12" t="str">
        <f>naics2022[[#This Row],[2022 NAICS Title]]</f>
        <v xml:space="preserve">Asphalt Shingle and Coating Materials Manufacturing </v>
      </c>
      <c r="AE232" s="12"/>
    </row>
    <row r="233" spans="27:31" x14ac:dyDescent="0.35">
      <c r="AA233" s="12" t="str">
        <f>naics2022[[#This Row],[2022 NAICS Code]]&amp;":  "&amp;naics2022[[#This Row],[2022 NAICS Title]]</f>
        <v xml:space="preserve">324191:  Petroleum Lubricating Oil and Grease Manufacturing </v>
      </c>
      <c r="AB233" s="12">
        <v>324191</v>
      </c>
      <c r="AC233" s="12" t="s">
        <v>536</v>
      </c>
      <c r="AD233" s="12" t="str">
        <f>naics2022[[#This Row],[2022 NAICS Title]]</f>
        <v xml:space="preserve">Petroleum Lubricating Oil and Grease Manufacturing </v>
      </c>
      <c r="AE233" s="12"/>
    </row>
    <row r="234" spans="27:31" x14ac:dyDescent="0.35">
      <c r="AA234" s="12" t="str">
        <f>naics2022[[#This Row],[2022 NAICS Code]]&amp;":  "&amp;naics2022[[#This Row],[2022 NAICS Title]]</f>
        <v xml:space="preserve">324199:  All Other Petroleum and Coal Products Manufacturing </v>
      </c>
      <c r="AB234" s="12">
        <v>324199</v>
      </c>
      <c r="AC234" s="12" t="s">
        <v>537</v>
      </c>
      <c r="AD234" s="12" t="str">
        <f>naics2022[[#This Row],[2022 NAICS Title]]</f>
        <v xml:space="preserve">All Other Petroleum and Coal Products Manufacturing </v>
      </c>
      <c r="AE234" s="12"/>
    </row>
    <row r="235" spans="27:31" x14ac:dyDescent="0.35">
      <c r="AA235" s="12" t="str">
        <f>naics2022[[#This Row],[2022 NAICS Code]]&amp;":  "&amp;naics2022[[#This Row],[2022 NAICS Title]]</f>
        <v>325110:  Petrochemical Manufacturing</v>
      </c>
      <c r="AB235" s="12">
        <v>325110</v>
      </c>
      <c r="AC235" s="12" t="s">
        <v>538</v>
      </c>
      <c r="AD235" s="12" t="str">
        <f>naics2022[[#This Row],[2022 NAICS Title]]</f>
        <v>Petrochemical Manufacturing</v>
      </c>
      <c r="AE235" s="12"/>
    </row>
    <row r="236" spans="27:31" x14ac:dyDescent="0.35">
      <c r="AA236" s="12" t="str">
        <f>naics2022[[#This Row],[2022 NAICS Code]]&amp;":  "&amp;naics2022[[#This Row],[2022 NAICS Title]]</f>
        <v>325120:  Industrial Gas Manufacturing</v>
      </c>
      <c r="AB236" s="12">
        <v>325120</v>
      </c>
      <c r="AC236" s="12" t="s">
        <v>539</v>
      </c>
      <c r="AD236" s="12" t="str">
        <f>naics2022[[#This Row],[2022 NAICS Title]]</f>
        <v>Industrial Gas Manufacturing</v>
      </c>
      <c r="AE236" s="12"/>
    </row>
    <row r="237" spans="27:31" x14ac:dyDescent="0.35">
      <c r="AA237" s="12" t="str">
        <f>naics2022[[#This Row],[2022 NAICS Code]]&amp;":  "&amp;naics2022[[#This Row],[2022 NAICS Title]]</f>
        <v>325130:  Synthetic Dye and Pigment Manufacturing</v>
      </c>
      <c r="AB237" s="12">
        <v>325130</v>
      </c>
      <c r="AC237" s="12" t="s">
        <v>540</v>
      </c>
      <c r="AD237" s="12" t="str">
        <f>naics2022[[#This Row],[2022 NAICS Title]]</f>
        <v>Synthetic Dye and Pigment Manufacturing</v>
      </c>
      <c r="AE237" s="12"/>
    </row>
    <row r="238" spans="27:31" x14ac:dyDescent="0.35">
      <c r="AA238" s="12" t="str">
        <f>naics2022[[#This Row],[2022 NAICS Code]]&amp;":  "&amp;naics2022[[#This Row],[2022 NAICS Title]]</f>
        <v xml:space="preserve">325180:  Other Basic Inorganic Chemical Manufacturing </v>
      </c>
      <c r="AB238" s="12">
        <v>325180</v>
      </c>
      <c r="AC238" s="12" t="s">
        <v>541</v>
      </c>
      <c r="AD238" s="12" t="str">
        <f>naics2022[[#This Row],[2022 NAICS Title]]</f>
        <v xml:space="preserve">Other Basic Inorganic Chemical Manufacturing </v>
      </c>
      <c r="AE238" s="12"/>
    </row>
    <row r="239" spans="27:31" x14ac:dyDescent="0.35">
      <c r="AA239" s="12" t="str">
        <f>naics2022[[#This Row],[2022 NAICS Code]]&amp;":  "&amp;naics2022[[#This Row],[2022 NAICS Title]]</f>
        <v xml:space="preserve">325193:  Ethyl Alcohol Manufacturing </v>
      </c>
      <c r="AB239" s="12">
        <v>325193</v>
      </c>
      <c r="AC239" s="12" t="s">
        <v>542</v>
      </c>
      <c r="AD239" s="12" t="str">
        <f>naics2022[[#This Row],[2022 NAICS Title]]</f>
        <v xml:space="preserve">Ethyl Alcohol Manufacturing </v>
      </c>
      <c r="AE239" s="12"/>
    </row>
    <row r="240" spans="27:31" x14ac:dyDescent="0.35">
      <c r="AA240" s="12" t="str">
        <f>naics2022[[#This Row],[2022 NAICS Code]]&amp;":  "&amp;naics2022[[#This Row],[2022 NAICS Title]]</f>
        <v xml:space="preserve">325194:  Cyclic Crude, Intermediate, and Gum and Wood Chemical Manufacturing </v>
      </c>
      <c r="AB240" s="12">
        <v>325194</v>
      </c>
      <c r="AC240" s="12" t="s">
        <v>543</v>
      </c>
      <c r="AD240" s="12" t="str">
        <f>naics2022[[#This Row],[2022 NAICS Title]]</f>
        <v xml:space="preserve">Cyclic Crude, Intermediate, and Gum and Wood Chemical Manufacturing </v>
      </c>
      <c r="AE240" s="12"/>
    </row>
    <row r="241" spans="27:31" x14ac:dyDescent="0.35">
      <c r="AA241" s="12" t="str">
        <f>naics2022[[#This Row],[2022 NAICS Code]]&amp;":  "&amp;naics2022[[#This Row],[2022 NAICS Title]]</f>
        <v xml:space="preserve">325199:  All Other Basic Organic Chemical Manufacturing </v>
      </c>
      <c r="AB241" s="12">
        <v>325199</v>
      </c>
      <c r="AC241" s="12" t="s">
        <v>544</v>
      </c>
      <c r="AD241" s="12" t="str">
        <f>naics2022[[#This Row],[2022 NAICS Title]]</f>
        <v xml:space="preserve">All Other Basic Organic Chemical Manufacturing </v>
      </c>
      <c r="AE241" s="12"/>
    </row>
    <row r="242" spans="27:31" x14ac:dyDescent="0.35">
      <c r="AA242" s="12" t="str">
        <f>naics2022[[#This Row],[2022 NAICS Code]]&amp;":  "&amp;naics2022[[#This Row],[2022 NAICS Title]]</f>
        <v xml:space="preserve">325211:  Plastics Material and Resin Manufacturing </v>
      </c>
      <c r="AB242" s="12">
        <v>325211</v>
      </c>
      <c r="AC242" s="12" t="s">
        <v>545</v>
      </c>
      <c r="AD242" s="12" t="str">
        <f>naics2022[[#This Row],[2022 NAICS Title]]</f>
        <v xml:space="preserve">Plastics Material and Resin Manufacturing </v>
      </c>
      <c r="AE242" s="12"/>
    </row>
    <row r="243" spans="27:31" x14ac:dyDescent="0.35">
      <c r="AA243" s="12" t="str">
        <f>naics2022[[#This Row],[2022 NAICS Code]]&amp;":  "&amp;naics2022[[#This Row],[2022 NAICS Title]]</f>
        <v xml:space="preserve">325212:  Synthetic Rubber Manufacturing </v>
      </c>
      <c r="AB243" s="12">
        <v>325212</v>
      </c>
      <c r="AC243" s="12" t="s">
        <v>546</v>
      </c>
      <c r="AD243" s="12" t="str">
        <f>naics2022[[#This Row],[2022 NAICS Title]]</f>
        <v xml:space="preserve">Synthetic Rubber Manufacturing </v>
      </c>
      <c r="AE243" s="12"/>
    </row>
    <row r="244" spans="27:31" x14ac:dyDescent="0.35">
      <c r="AA244" s="12" t="str">
        <f>naics2022[[#This Row],[2022 NAICS Code]]&amp;":  "&amp;naics2022[[#This Row],[2022 NAICS Title]]</f>
        <v>325220:  Artificial and Synthetic Fibers and Filaments Manufacturing</v>
      </c>
      <c r="AB244" s="12">
        <v>325220</v>
      </c>
      <c r="AC244" s="12" t="s">
        <v>547</v>
      </c>
      <c r="AD244" s="12" t="str">
        <f>naics2022[[#This Row],[2022 NAICS Title]]</f>
        <v>Artificial and Synthetic Fibers and Filaments Manufacturing</v>
      </c>
      <c r="AE244" s="12"/>
    </row>
    <row r="245" spans="27:31" x14ac:dyDescent="0.35">
      <c r="AA245" s="12" t="str">
        <f>naics2022[[#This Row],[2022 NAICS Code]]&amp;":  "&amp;naics2022[[#This Row],[2022 NAICS Title]]</f>
        <v xml:space="preserve">325311:  Nitrogenous Fertilizer Manufacturing </v>
      </c>
      <c r="AB245" s="12">
        <v>325311</v>
      </c>
      <c r="AC245" s="12" t="s">
        <v>548</v>
      </c>
      <c r="AD245" s="12" t="str">
        <f>naics2022[[#This Row],[2022 NAICS Title]]</f>
        <v xml:space="preserve">Nitrogenous Fertilizer Manufacturing </v>
      </c>
      <c r="AE245" s="12"/>
    </row>
    <row r="246" spans="27:31" x14ac:dyDescent="0.35">
      <c r="AA246" s="12" t="str">
        <f>naics2022[[#This Row],[2022 NAICS Code]]&amp;":  "&amp;naics2022[[#This Row],[2022 NAICS Title]]</f>
        <v xml:space="preserve">325312:  Phosphatic Fertilizer Manufacturing </v>
      </c>
      <c r="AB246" s="12">
        <v>325312</v>
      </c>
      <c r="AC246" s="12" t="s">
        <v>549</v>
      </c>
      <c r="AD246" s="12" t="str">
        <f>naics2022[[#This Row],[2022 NAICS Title]]</f>
        <v xml:space="preserve">Phosphatic Fertilizer Manufacturing </v>
      </c>
      <c r="AE246" s="12"/>
    </row>
    <row r="247" spans="27:31" x14ac:dyDescent="0.35">
      <c r="AA247" s="12" t="str">
        <f>naics2022[[#This Row],[2022 NAICS Code]]&amp;":  "&amp;naics2022[[#This Row],[2022 NAICS Title]]</f>
        <v xml:space="preserve">325314:  Fertilizer (Mixing Only) Manufacturing </v>
      </c>
      <c r="AB247" s="12">
        <v>325314</v>
      </c>
      <c r="AC247" s="12" t="s">
        <v>550</v>
      </c>
      <c r="AD247" s="12" t="str">
        <f>naics2022[[#This Row],[2022 NAICS Title]]</f>
        <v xml:space="preserve">Fertilizer (Mixing Only) Manufacturing </v>
      </c>
      <c r="AE247" s="12"/>
    </row>
    <row r="248" spans="27:31" x14ac:dyDescent="0.35">
      <c r="AA248" s="12" t="str">
        <f>naics2022[[#This Row],[2022 NAICS Code]]&amp;":  "&amp;naics2022[[#This Row],[2022 NAICS Title]]</f>
        <v>325315:  Compost Manufacturing</v>
      </c>
      <c r="AB248" s="12">
        <v>325315</v>
      </c>
      <c r="AC248" s="12" t="s">
        <v>551</v>
      </c>
      <c r="AD248" s="12" t="str">
        <f>naics2022[[#This Row],[2022 NAICS Title]]</f>
        <v>Compost Manufacturing</v>
      </c>
      <c r="AE248" s="12"/>
    </row>
    <row r="249" spans="27:31" x14ac:dyDescent="0.35">
      <c r="AA249" s="12" t="str">
        <f>naics2022[[#This Row],[2022 NAICS Code]]&amp;":  "&amp;naics2022[[#This Row],[2022 NAICS Title]]</f>
        <v>325320:  Pesticide and Other Agricultural Chemical Manufacturing</v>
      </c>
      <c r="AB249" s="12">
        <v>325320</v>
      </c>
      <c r="AC249" s="12" t="s">
        <v>552</v>
      </c>
      <c r="AD249" s="12" t="str">
        <f>naics2022[[#This Row],[2022 NAICS Title]]</f>
        <v>Pesticide and Other Agricultural Chemical Manufacturing</v>
      </c>
      <c r="AE249" s="12"/>
    </row>
    <row r="250" spans="27:31" x14ac:dyDescent="0.35">
      <c r="AA250" s="12" t="str">
        <f>naics2022[[#This Row],[2022 NAICS Code]]&amp;":  "&amp;naics2022[[#This Row],[2022 NAICS Title]]</f>
        <v xml:space="preserve">325411:  Medicinal and Botanical Manufacturing </v>
      </c>
      <c r="AB250" s="12">
        <v>325411</v>
      </c>
      <c r="AC250" s="12" t="s">
        <v>553</v>
      </c>
      <c r="AD250" s="12" t="str">
        <f>naics2022[[#This Row],[2022 NAICS Title]]</f>
        <v xml:space="preserve">Medicinal and Botanical Manufacturing </v>
      </c>
      <c r="AE250" s="12"/>
    </row>
    <row r="251" spans="27:31" x14ac:dyDescent="0.35">
      <c r="AA251" s="12" t="str">
        <f>naics2022[[#This Row],[2022 NAICS Code]]&amp;":  "&amp;naics2022[[#This Row],[2022 NAICS Title]]</f>
        <v xml:space="preserve">325412:  Pharmaceutical Preparation Manufacturing </v>
      </c>
      <c r="AB251" s="12">
        <v>325412</v>
      </c>
      <c r="AC251" s="12" t="s">
        <v>554</v>
      </c>
      <c r="AD251" s="12" t="str">
        <f>naics2022[[#This Row],[2022 NAICS Title]]</f>
        <v xml:space="preserve">Pharmaceutical Preparation Manufacturing </v>
      </c>
      <c r="AE251" s="12"/>
    </row>
    <row r="252" spans="27:31" x14ac:dyDescent="0.35">
      <c r="AA252" s="12" t="str">
        <f>naics2022[[#This Row],[2022 NAICS Code]]&amp;":  "&amp;naics2022[[#This Row],[2022 NAICS Title]]</f>
        <v xml:space="preserve">325413:  In-Vitro Diagnostic Substance Manufacturing </v>
      </c>
      <c r="AB252" s="12">
        <v>325413</v>
      </c>
      <c r="AC252" s="12" t="s">
        <v>555</v>
      </c>
      <c r="AD252" s="12" t="str">
        <f>naics2022[[#This Row],[2022 NAICS Title]]</f>
        <v xml:space="preserve">In-Vitro Diagnostic Substance Manufacturing </v>
      </c>
      <c r="AE252" s="12"/>
    </row>
    <row r="253" spans="27:31" x14ac:dyDescent="0.35">
      <c r="AA253" s="12" t="str">
        <f>naics2022[[#This Row],[2022 NAICS Code]]&amp;":  "&amp;naics2022[[#This Row],[2022 NAICS Title]]</f>
        <v xml:space="preserve">325414:  Biological Product (except Diagnostic) Manufacturing </v>
      </c>
      <c r="AB253" s="12">
        <v>325414</v>
      </c>
      <c r="AC253" s="12" t="s">
        <v>556</v>
      </c>
      <c r="AD253" s="12" t="str">
        <f>naics2022[[#This Row],[2022 NAICS Title]]</f>
        <v xml:space="preserve">Biological Product (except Diagnostic) Manufacturing </v>
      </c>
      <c r="AE253" s="12"/>
    </row>
    <row r="254" spans="27:31" x14ac:dyDescent="0.35">
      <c r="AA254" s="12" t="str">
        <f>naics2022[[#This Row],[2022 NAICS Code]]&amp;":  "&amp;naics2022[[#This Row],[2022 NAICS Title]]</f>
        <v>325510:  Paint and Coating Manufacturing</v>
      </c>
      <c r="AB254" s="12">
        <v>325510</v>
      </c>
      <c r="AC254" s="12" t="s">
        <v>557</v>
      </c>
      <c r="AD254" s="12" t="str">
        <f>naics2022[[#This Row],[2022 NAICS Title]]</f>
        <v>Paint and Coating Manufacturing</v>
      </c>
      <c r="AE254" s="12"/>
    </row>
    <row r="255" spans="27:31" x14ac:dyDescent="0.35">
      <c r="AA255" s="12" t="str">
        <f>naics2022[[#This Row],[2022 NAICS Code]]&amp;":  "&amp;naics2022[[#This Row],[2022 NAICS Title]]</f>
        <v>325520:  Adhesive Manufacturing</v>
      </c>
      <c r="AB255" s="12">
        <v>325520</v>
      </c>
      <c r="AC255" s="12" t="s">
        <v>558</v>
      </c>
      <c r="AD255" s="12" t="str">
        <f>naics2022[[#This Row],[2022 NAICS Title]]</f>
        <v>Adhesive Manufacturing</v>
      </c>
      <c r="AE255" s="12"/>
    </row>
    <row r="256" spans="27:31" x14ac:dyDescent="0.35">
      <c r="AA256" s="12" t="str">
        <f>naics2022[[#This Row],[2022 NAICS Code]]&amp;":  "&amp;naics2022[[#This Row],[2022 NAICS Title]]</f>
        <v xml:space="preserve">325611:  Soap and Other Detergent Manufacturing </v>
      </c>
      <c r="AB256" s="12">
        <v>325611</v>
      </c>
      <c r="AC256" s="12" t="s">
        <v>559</v>
      </c>
      <c r="AD256" s="12" t="str">
        <f>naics2022[[#This Row],[2022 NAICS Title]]</f>
        <v xml:space="preserve">Soap and Other Detergent Manufacturing </v>
      </c>
      <c r="AE256" s="12"/>
    </row>
    <row r="257" spans="27:31" x14ac:dyDescent="0.35">
      <c r="AA257" s="12" t="str">
        <f>naics2022[[#This Row],[2022 NAICS Code]]&amp;":  "&amp;naics2022[[#This Row],[2022 NAICS Title]]</f>
        <v xml:space="preserve">325612:  Polish and Other Sanitation Good Manufacturing </v>
      </c>
      <c r="AB257" s="12">
        <v>325612</v>
      </c>
      <c r="AC257" s="12" t="s">
        <v>560</v>
      </c>
      <c r="AD257" s="12" t="str">
        <f>naics2022[[#This Row],[2022 NAICS Title]]</f>
        <v xml:space="preserve">Polish and Other Sanitation Good Manufacturing </v>
      </c>
      <c r="AE257" s="12"/>
    </row>
    <row r="258" spans="27:31" x14ac:dyDescent="0.35">
      <c r="AA258" s="12" t="str">
        <f>naics2022[[#This Row],[2022 NAICS Code]]&amp;":  "&amp;naics2022[[#This Row],[2022 NAICS Title]]</f>
        <v xml:space="preserve">325613:  Surface Active Agent Manufacturing </v>
      </c>
      <c r="AB258" s="12">
        <v>325613</v>
      </c>
      <c r="AC258" s="12" t="s">
        <v>561</v>
      </c>
      <c r="AD258" s="12" t="str">
        <f>naics2022[[#This Row],[2022 NAICS Title]]</f>
        <v xml:space="preserve">Surface Active Agent Manufacturing </v>
      </c>
      <c r="AE258" s="12"/>
    </row>
    <row r="259" spans="27:31" x14ac:dyDescent="0.35">
      <c r="AA259" s="12" t="str">
        <f>naics2022[[#This Row],[2022 NAICS Code]]&amp;":  "&amp;naics2022[[#This Row],[2022 NAICS Title]]</f>
        <v>325620:  Toilet Preparation Manufacturing</v>
      </c>
      <c r="AB259" s="12">
        <v>325620</v>
      </c>
      <c r="AC259" s="12" t="s">
        <v>562</v>
      </c>
      <c r="AD259" s="12" t="str">
        <f>naics2022[[#This Row],[2022 NAICS Title]]</f>
        <v>Toilet Preparation Manufacturing</v>
      </c>
      <c r="AE259" s="12"/>
    </row>
    <row r="260" spans="27:31" x14ac:dyDescent="0.35">
      <c r="AA260" s="12" t="str">
        <f>naics2022[[#This Row],[2022 NAICS Code]]&amp;":  "&amp;naics2022[[#This Row],[2022 NAICS Title]]</f>
        <v>325910:  Printing Ink Manufacturing</v>
      </c>
      <c r="AB260" s="12">
        <v>325910</v>
      </c>
      <c r="AC260" s="12" t="s">
        <v>563</v>
      </c>
      <c r="AD260" s="12" t="str">
        <f>naics2022[[#This Row],[2022 NAICS Title]]</f>
        <v>Printing Ink Manufacturing</v>
      </c>
      <c r="AE260" s="12"/>
    </row>
    <row r="261" spans="27:31" x14ac:dyDescent="0.35">
      <c r="AA261" s="12" t="str">
        <f>naics2022[[#This Row],[2022 NAICS Code]]&amp;":  "&amp;naics2022[[#This Row],[2022 NAICS Title]]</f>
        <v>325920:  Explosives Manufacturing</v>
      </c>
      <c r="AB261" s="12">
        <v>325920</v>
      </c>
      <c r="AC261" s="12" t="s">
        <v>564</v>
      </c>
      <c r="AD261" s="12" t="str">
        <f>naics2022[[#This Row],[2022 NAICS Title]]</f>
        <v>Explosives Manufacturing</v>
      </c>
      <c r="AE261" s="12"/>
    </row>
    <row r="262" spans="27:31" x14ac:dyDescent="0.35">
      <c r="AA262" s="12" t="str">
        <f>naics2022[[#This Row],[2022 NAICS Code]]&amp;":  "&amp;naics2022[[#This Row],[2022 NAICS Title]]</f>
        <v xml:space="preserve">325991:  Custom Compounding of Purchased Resins </v>
      </c>
      <c r="AB262" s="12">
        <v>325991</v>
      </c>
      <c r="AC262" s="12" t="s">
        <v>565</v>
      </c>
      <c r="AD262" s="12" t="str">
        <f>naics2022[[#This Row],[2022 NAICS Title]]</f>
        <v xml:space="preserve">Custom Compounding of Purchased Resins </v>
      </c>
      <c r="AE262" s="12"/>
    </row>
    <row r="263" spans="27:31" x14ac:dyDescent="0.35">
      <c r="AA263" s="12" t="str">
        <f>naics2022[[#This Row],[2022 NAICS Code]]&amp;":  "&amp;naics2022[[#This Row],[2022 NAICS Title]]</f>
        <v xml:space="preserve">325992:  Photographic Film, Paper, Plate, Chemical, and Copy Toner Manufacturing </v>
      </c>
      <c r="AB263" s="12">
        <v>325992</v>
      </c>
      <c r="AC263" s="12" t="s">
        <v>566</v>
      </c>
      <c r="AD263" s="12" t="str">
        <f>naics2022[[#This Row],[2022 NAICS Title]]</f>
        <v xml:space="preserve">Photographic Film, Paper, Plate, Chemical, and Copy Toner Manufacturing </v>
      </c>
      <c r="AE263" s="12"/>
    </row>
    <row r="264" spans="27:31" x14ac:dyDescent="0.35">
      <c r="AA264" s="12" t="str">
        <f>naics2022[[#This Row],[2022 NAICS Code]]&amp;":  "&amp;naics2022[[#This Row],[2022 NAICS Title]]</f>
        <v xml:space="preserve">325998:  All Other Miscellaneous Chemical Product and Preparation Manufacturing </v>
      </c>
      <c r="AB264" s="12">
        <v>325998</v>
      </c>
      <c r="AC264" s="12" t="s">
        <v>567</v>
      </c>
      <c r="AD264" s="12" t="str">
        <f>naics2022[[#This Row],[2022 NAICS Title]]</f>
        <v xml:space="preserve">All Other Miscellaneous Chemical Product and Preparation Manufacturing </v>
      </c>
      <c r="AE264" s="12"/>
    </row>
    <row r="265" spans="27:31" x14ac:dyDescent="0.35">
      <c r="AA265" s="12" t="str">
        <f>naics2022[[#This Row],[2022 NAICS Code]]&amp;":  "&amp;naics2022[[#This Row],[2022 NAICS Title]]</f>
        <v xml:space="preserve">326111:  Plastics Bag and Pouch Manufacturing </v>
      </c>
      <c r="AB265" s="12">
        <v>326111</v>
      </c>
      <c r="AC265" s="12" t="s">
        <v>568</v>
      </c>
      <c r="AD265" s="12" t="str">
        <f>naics2022[[#This Row],[2022 NAICS Title]]</f>
        <v xml:space="preserve">Plastics Bag and Pouch Manufacturing </v>
      </c>
      <c r="AE265" s="12"/>
    </row>
    <row r="266" spans="27:31" x14ac:dyDescent="0.35">
      <c r="AA266" s="12" t="str">
        <f>naics2022[[#This Row],[2022 NAICS Code]]&amp;":  "&amp;naics2022[[#This Row],[2022 NAICS Title]]</f>
        <v xml:space="preserve">326112:  Plastics Packaging Film and Sheet (including Laminated) Manufacturing </v>
      </c>
      <c r="AB266" s="12">
        <v>326112</v>
      </c>
      <c r="AC266" s="12" t="s">
        <v>569</v>
      </c>
      <c r="AD266" s="12" t="str">
        <f>naics2022[[#This Row],[2022 NAICS Title]]</f>
        <v xml:space="preserve">Plastics Packaging Film and Sheet (including Laminated) Manufacturing </v>
      </c>
      <c r="AE266" s="12"/>
    </row>
    <row r="267" spans="27:31" x14ac:dyDescent="0.35">
      <c r="AA267" s="12" t="str">
        <f>naics2022[[#This Row],[2022 NAICS Code]]&amp;":  "&amp;naics2022[[#This Row],[2022 NAICS Title]]</f>
        <v xml:space="preserve">326113:  Unlaminated Plastics Film and Sheet (except Packaging) Manufacturing </v>
      </c>
      <c r="AB267" s="12">
        <v>326113</v>
      </c>
      <c r="AC267" s="12" t="s">
        <v>570</v>
      </c>
      <c r="AD267" s="12" t="str">
        <f>naics2022[[#This Row],[2022 NAICS Title]]</f>
        <v xml:space="preserve">Unlaminated Plastics Film and Sheet (except Packaging) Manufacturing </v>
      </c>
      <c r="AE267" s="12"/>
    </row>
    <row r="268" spans="27:31" x14ac:dyDescent="0.35">
      <c r="AA268" s="12" t="str">
        <f>naics2022[[#This Row],[2022 NAICS Code]]&amp;":  "&amp;naics2022[[#This Row],[2022 NAICS Title]]</f>
        <v xml:space="preserve">326121:  Unlaminated Plastics Profile Shape Manufacturing </v>
      </c>
      <c r="AB268" s="12">
        <v>326121</v>
      </c>
      <c r="AC268" s="12" t="s">
        <v>571</v>
      </c>
      <c r="AD268" s="12" t="str">
        <f>naics2022[[#This Row],[2022 NAICS Title]]</f>
        <v xml:space="preserve">Unlaminated Plastics Profile Shape Manufacturing </v>
      </c>
      <c r="AE268" s="12"/>
    </row>
    <row r="269" spans="27:31" x14ac:dyDescent="0.35">
      <c r="AA269" s="12" t="str">
        <f>naics2022[[#This Row],[2022 NAICS Code]]&amp;":  "&amp;naics2022[[#This Row],[2022 NAICS Title]]</f>
        <v xml:space="preserve">326122:  Plastics Pipe and Pipe Fitting Manufacturing </v>
      </c>
      <c r="AB269" s="12">
        <v>326122</v>
      </c>
      <c r="AC269" s="12" t="s">
        <v>572</v>
      </c>
      <c r="AD269" s="12" t="str">
        <f>naics2022[[#This Row],[2022 NAICS Title]]</f>
        <v xml:space="preserve">Plastics Pipe and Pipe Fitting Manufacturing </v>
      </c>
      <c r="AE269" s="12"/>
    </row>
    <row r="270" spans="27:31" x14ac:dyDescent="0.35">
      <c r="AA270" s="12" t="str">
        <f>naics2022[[#This Row],[2022 NAICS Code]]&amp;":  "&amp;naics2022[[#This Row],[2022 NAICS Title]]</f>
        <v>326130:  Laminated Plastics Plate, Sheet (except Packaging), and Shape Manufacturing</v>
      </c>
      <c r="AB270" s="12">
        <v>326130</v>
      </c>
      <c r="AC270" s="12" t="s">
        <v>573</v>
      </c>
      <c r="AD270" s="12" t="str">
        <f>naics2022[[#This Row],[2022 NAICS Title]]</f>
        <v>Laminated Plastics Plate, Sheet (except Packaging), and Shape Manufacturing</v>
      </c>
      <c r="AE270" s="12"/>
    </row>
    <row r="271" spans="27:31" x14ac:dyDescent="0.35">
      <c r="AA271" s="12" t="str">
        <f>naics2022[[#This Row],[2022 NAICS Code]]&amp;":  "&amp;naics2022[[#This Row],[2022 NAICS Title]]</f>
        <v>326140:  Polystyrene Foam Product Manufacturing</v>
      </c>
      <c r="AB271" s="12">
        <v>326140</v>
      </c>
      <c r="AC271" s="12" t="s">
        <v>574</v>
      </c>
      <c r="AD271" s="12" t="str">
        <f>naics2022[[#This Row],[2022 NAICS Title]]</f>
        <v>Polystyrene Foam Product Manufacturing</v>
      </c>
      <c r="AE271" s="12"/>
    </row>
    <row r="272" spans="27:31" x14ac:dyDescent="0.35">
      <c r="AA272" s="12" t="str">
        <f>naics2022[[#This Row],[2022 NAICS Code]]&amp;":  "&amp;naics2022[[#This Row],[2022 NAICS Title]]</f>
        <v>326150:  Urethane and Other Foam Product (except Polystyrene) Manufacturing</v>
      </c>
      <c r="AB272" s="12">
        <v>326150</v>
      </c>
      <c r="AC272" s="12" t="s">
        <v>575</v>
      </c>
      <c r="AD272" s="12" t="str">
        <f>naics2022[[#This Row],[2022 NAICS Title]]</f>
        <v>Urethane and Other Foam Product (except Polystyrene) Manufacturing</v>
      </c>
      <c r="AE272" s="12"/>
    </row>
    <row r="273" spans="27:31" x14ac:dyDescent="0.35">
      <c r="AA273" s="12" t="str">
        <f>naics2022[[#This Row],[2022 NAICS Code]]&amp;":  "&amp;naics2022[[#This Row],[2022 NAICS Title]]</f>
        <v>326160:  Plastics Bottle Manufacturing</v>
      </c>
      <c r="AB273" s="12">
        <v>326160</v>
      </c>
      <c r="AC273" s="12" t="s">
        <v>576</v>
      </c>
      <c r="AD273" s="12" t="str">
        <f>naics2022[[#This Row],[2022 NAICS Title]]</f>
        <v>Plastics Bottle Manufacturing</v>
      </c>
      <c r="AE273" s="12"/>
    </row>
    <row r="274" spans="27:31" x14ac:dyDescent="0.35">
      <c r="AA274" s="12" t="str">
        <f>naics2022[[#This Row],[2022 NAICS Code]]&amp;":  "&amp;naics2022[[#This Row],[2022 NAICS Title]]</f>
        <v xml:space="preserve">326191:  Plastics Plumbing Fixture Manufacturing </v>
      </c>
      <c r="AB274" s="12">
        <v>326191</v>
      </c>
      <c r="AC274" s="12" t="s">
        <v>577</v>
      </c>
      <c r="AD274" s="12" t="str">
        <f>naics2022[[#This Row],[2022 NAICS Title]]</f>
        <v xml:space="preserve">Plastics Plumbing Fixture Manufacturing </v>
      </c>
      <c r="AE274" s="12"/>
    </row>
    <row r="275" spans="27:31" x14ac:dyDescent="0.35">
      <c r="AA275" s="12" t="str">
        <f>naics2022[[#This Row],[2022 NAICS Code]]&amp;":  "&amp;naics2022[[#This Row],[2022 NAICS Title]]</f>
        <v xml:space="preserve">326199:  All Other Plastics Product Manufacturing </v>
      </c>
      <c r="AB275" s="12">
        <v>326199</v>
      </c>
      <c r="AC275" s="12" t="s">
        <v>578</v>
      </c>
      <c r="AD275" s="12" t="str">
        <f>naics2022[[#This Row],[2022 NAICS Title]]</f>
        <v xml:space="preserve">All Other Plastics Product Manufacturing </v>
      </c>
      <c r="AE275" s="12"/>
    </row>
    <row r="276" spans="27:31" x14ac:dyDescent="0.35">
      <c r="AA276" s="12" t="str">
        <f>naics2022[[#This Row],[2022 NAICS Code]]&amp;":  "&amp;naics2022[[#This Row],[2022 NAICS Title]]</f>
        <v xml:space="preserve">326211:  Tire Manufacturing (except Retreading) </v>
      </c>
      <c r="AB276" s="12">
        <v>326211</v>
      </c>
      <c r="AC276" s="12" t="s">
        <v>579</v>
      </c>
      <c r="AD276" s="12" t="str">
        <f>naics2022[[#This Row],[2022 NAICS Title]]</f>
        <v xml:space="preserve">Tire Manufacturing (except Retreading) </v>
      </c>
      <c r="AE276" s="12"/>
    </row>
    <row r="277" spans="27:31" x14ac:dyDescent="0.35">
      <c r="AA277" s="12" t="str">
        <f>naics2022[[#This Row],[2022 NAICS Code]]&amp;":  "&amp;naics2022[[#This Row],[2022 NAICS Title]]</f>
        <v xml:space="preserve">326212:  Tire Retreading </v>
      </c>
      <c r="AB277" s="12">
        <v>326212</v>
      </c>
      <c r="AC277" s="12" t="s">
        <v>580</v>
      </c>
      <c r="AD277" s="12" t="str">
        <f>naics2022[[#This Row],[2022 NAICS Title]]</f>
        <v xml:space="preserve">Tire Retreading </v>
      </c>
      <c r="AE277" s="12"/>
    </row>
    <row r="278" spans="27:31" x14ac:dyDescent="0.35">
      <c r="AA278" s="12" t="str">
        <f>naics2022[[#This Row],[2022 NAICS Code]]&amp;":  "&amp;naics2022[[#This Row],[2022 NAICS Title]]</f>
        <v>326220:  Rubber and Plastics Hoses and Belting Manufacturing</v>
      </c>
      <c r="AB278" s="12">
        <v>326220</v>
      </c>
      <c r="AC278" s="12" t="s">
        <v>581</v>
      </c>
      <c r="AD278" s="12" t="str">
        <f>naics2022[[#This Row],[2022 NAICS Title]]</f>
        <v>Rubber and Plastics Hoses and Belting Manufacturing</v>
      </c>
      <c r="AE278" s="12"/>
    </row>
    <row r="279" spans="27:31" x14ac:dyDescent="0.35">
      <c r="AA279" s="12" t="str">
        <f>naics2022[[#This Row],[2022 NAICS Code]]&amp;":  "&amp;naics2022[[#This Row],[2022 NAICS Title]]</f>
        <v xml:space="preserve">326291:  Rubber Product Manufacturing for Mechanical Use </v>
      </c>
      <c r="AB279" s="12">
        <v>326291</v>
      </c>
      <c r="AC279" s="12" t="s">
        <v>582</v>
      </c>
      <c r="AD279" s="12" t="str">
        <f>naics2022[[#This Row],[2022 NAICS Title]]</f>
        <v xml:space="preserve">Rubber Product Manufacturing for Mechanical Use </v>
      </c>
      <c r="AE279" s="12"/>
    </row>
    <row r="280" spans="27:31" x14ac:dyDescent="0.35">
      <c r="AA280" s="12" t="str">
        <f>naics2022[[#This Row],[2022 NAICS Code]]&amp;":  "&amp;naics2022[[#This Row],[2022 NAICS Title]]</f>
        <v xml:space="preserve">326299:  All Other Rubber Product Manufacturing </v>
      </c>
      <c r="AB280" s="12">
        <v>326299</v>
      </c>
      <c r="AC280" s="12" t="s">
        <v>583</v>
      </c>
      <c r="AD280" s="12" t="str">
        <f>naics2022[[#This Row],[2022 NAICS Title]]</f>
        <v xml:space="preserve">All Other Rubber Product Manufacturing </v>
      </c>
      <c r="AE280" s="12"/>
    </row>
    <row r="281" spans="27:31" x14ac:dyDescent="0.35">
      <c r="AA281" s="12" t="str">
        <f>naics2022[[#This Row],[2022 NAICS Code]]&amp;":  "&amp;naics2022[[#This Row],[2022 NAICS Title]]</f>
        <v xml:space="preserve">327110:  Pottery, Ceramics, and Plumbing Fixture Manufacturing </v>
      </c>
      <c r="AB281" s="12">
        <v>327110</v>
      </c>
      <c r="AC281" s="12" t="s">
        <v>584</v>
      </c>
      <c r="AD281" s="12" t="str">
        <f>naics2022[[#This Row],[2022 NAICS Title]]</f>
        <v xml:space="preserve">Pottery, Ceramics, and Plumbing Fixture Manufacturing </v>
      </c>
      <c r="AE281" s="12"/>
    </row>
    <row r="282" spans="27:31" x14ac:dyDescent="0.35">
      <c r="AA282" s="12" t="str">
        <f>naics2022[[#This Row],[2022 NAICS Code]]&amp;":  "&amp;naics2022[[#This Row],[2022 NAICS Title]]</f>
        <v xml:space="preserve">327120:  Clay Building Material and Refractories Manufacturing </v>
      </c>
      <c r="AB282" s="12">
        <v>327120</v>
      </c>
      <c r="AC282" s="12" t="s">
        <v>585</v>
      </c>
      <c r="AD282" s="12" t="str">
        <f>naics2022[[#This Row],[2022 NAICS Title]]</f>
        <v xml:space="preserve">Clay Building Material and Refractories Manufacturing </v>
      </c>
      <c r="AE282" s="12"/>
    </row>
    <row r="283" spans="27:31" x14ac:dyDescent="0.35">
      <c r="AA283" s="12" t="str">
        <f>naics2022[[#This Row],[2022 NAICS Code]]&amp;":  "&amp;naics2022[[#This Row],[2022 NAICS Title]]</f>
        <v xml:space="preserve">327211:  Flat Glass Manufacturing </v>
      </c>
      <c r="AB283" s="12">
        <v>327211</v>
      </c>
      <c r="AC283" s="12" t="s">
        <v>586</v>
      </c>
      <c r="AD283" s="12" t="str">
        <f>naics2022[[#This Row],[2022 NAICS Title]]</f>
        <v xml:space="preserve">Flat Glass Manufacturing </v>
      </c>
      <c r="AE283" s="12"/>
    </row>
    <row r="284" spans="27:31" x14ac:dyDescent="0.35">
      <c r="AA284" s="12" t="str">
        <f>naics2022[[#This Row],[2022 NAICS Code]]&amp;":  "&amp;naics2022[[#This Row],[2022 NAICS Title]]</f>
        <v xml:space="preserve">327212:  Other Pressed and Blown Glass and Glassware Manufacturing </v>
      </c>
      <c r="AB284" s="12">
        <v>327212</v>
      </c>
      <c r="AC284" s="12" t="s">
        <v>587</v>
      </c>
      <c r="AD284" s="12" t="str">
        <f>naics2022[[#This Row],[2022 NAICS Title]]</f>
        <v xml:space="preserve">Other Pressed and Blown Glass and Glassware Manufacturing </v>
      </c>
      <c r="AE284" s="12"/>
    </row>
    <row r="285" spans="27:31" x14ac:dyDescent="0.35">
      <c r="AA285" s="12" t="str">
        <f>naics2022[[#This Row],[2022 NAICS Code]]&amp;":  "&amp;naics2022[[#This Row],[2022 NAICS Title]]</f>
        <v xml:space="preserve">327213:  Glass Container Manufacturing </v>
      </c>
      <c r="AB285" s="12">
        <v>327213</v>
      </c>
      <c r="AC285" s="12" t="s">
        <v>588</v>
      </c>
      <c r="AD285" s="12" t="str">
        <f>naics2022[[#This Row],[2022 NAICS Title]]</f>
        <v xml:space="preserve">Glass Container Manufacturing </v>
      </c>
      <c r="AE285" s="12"/>
    </row>
    <row r="286" spans="27:31" x14ac:dyDescent="0.35">
      <c r="AA286" s="12" t="str">
        <f>naics2022[[#This Row],[2022 NAICS Code]]&amp;":  "&amp;naics2022[[#This Row],[2022 NAICS Title]]</f>
        <v xml:space="preserve">327215:  Glass Product Manufacturing Made of Purchased Glass </v>
      </c>
      <c r="AB286" s="12">
        <v>327215</v>
      </c>
      <c r="AC286" s="12" t="s">
        <v>589</v>
      </c>
      <c r="AD286" s="12" t="str">
        <f>naics2022[[#This Row],[2022 NAICS Title]]</f>
        <v xml:space="preserve">Glass Product Manufacturing Made of Purchased Glass </v>
      </c>
      <c r="AE286" s="12"/>
    </row>
    <row r="287" spans="27:31" x14ac:dyDescent="0.35">
      <c r="AA287" s="12" t="str">
        <f>naics2022[[#This Row],[2022 NAICS Code]]&amp;":  "&amp;naics2022[[#This Row],[2022 NAICS Title]]</f>
        <v>327310:  Cement Manufacturing</v>
      </c>
      <c r="AB287" s="12">
        <v>327310</v>
      </c>
      <c r="AC287" s="12" t="s">
        <v>590</v>
      </c>
      <c r="AD287" s="12" t="str">
        <f>naics2022[[#This Row],[2022 NAICS Title]]</f>
        <v>Cement Manufacturing</v>
      </c>
      <c r="AE287" s="12"/>
    </row>
    <row r="288" spans="27:31" x14ac:dyDescent="0.35">
      <c r="AA288" s="12" t="str">
        <f>naics2022[[#This Row],[2022 NAICS Code]]&amp;":  "&amp;naics2022[[#This Row],[2022 NAICS Title]]</f>
        <v>327320:  Ready-Mix Concrete Manufacturing</v>
      </c>
      <c r="AB288" s="12">
        <v>327320</v>
      </c>
      <c r="AC288" s="12" t="s">
        <v>591</v>
      </c>
      <c r="AD288" s="12" t="str">
        <f>naics2022[[#This Row],[2022 NAICS Title]]</f>
        <v>Ready-Mix Concrete Manufacturing</v>
      </c>
      <c r="AE288" s="12"/>
    </row>
    <row r="289" spans="27:31" x14ac:dyDescent="0.35">
      <c r="AA289" s="12" t="str">
        <f>naics2022[[#This Row],[2022 NAICS Code]]&amp;":  "&amp;naics2022[[#This Row],[2022 NAICS Title]]</f>
        <v xml:space="preserve">327331:  Concrete Block and Brick Manufacturing </v>
      </c>
      <c r="AB289" s="12">
        <v>327331</v>
      </c>
      <c r="AC289" s="12" t="s">
        <v>592</v>
      </c>
      <c r="AD289" s="12" t="str">
        <f>naics2022[[#This Row],[2022 NAICS Title]]</f>
        <v xml:space="preserve">Concrete Block and Brick Manufacturing </v>
      </c>
      <c r="AE289" s="12"/>
    </row>
    <row r="290" spans="27:31" x14ac:dyDescent="0.35">
      <c r="AA290" s="12" t="str">
        <f>naics2022[[#This Row],[2022 NAICS Code]]&amp;":  "&amp;naics2022[[#This Row],[2022 NAICS Title]]</f>
        <v xml:space="preserve">327332:  Concrete Pipe Manufacturing </v>
      </c>
      <c r="AB290" s="12">
        <v>327332</v>
      </c>
      <c r="AC290" s="12" t="s">
        <v>593</v>
      </c>
      <c r="AD290" s="12" t="str">
        <f>naics2022[[#This Row],[2022 NAICS Title]]</f>
        <v xml:space="preserve">Concrete Pipe Manufacturing </v>
      </c>
      <c r="AE290" s="12"/>
    </row>
    <row r="291" spans="27:31" x14ac:dyDescent="0.35">
      <c r="AA291" s="12" t="str">
        <f>naics2022[[#This Row],[2022 NAICS Code]]&amp;":  "&amp;naics2022[[#This Row],[2022 NAICS Title]]</f>
        <v xml:space="preserve">327390:  Other Concrete Product Manufacturing </v>
      </c>
      <c r="AB291" s="12">
        <v>327390</v>
      </c>
      <c r="AC291" s="12" t="s">
        <v>594</v>
      </c>
      <c r="AD291" s="12" t="str">
        <f>naics2022[[#This Row],[2022 NAICS Title]]</f>
        <v xml:space="preserve">Other Concrete Product Manufacturing </v>
      </c>
      <c r="AE291" s="12"/>
    </row>
    <row r="292" spans="27:31" x14ac:dyDescent="0.35">
      <c r="AA292" s="12" t="str">
        <f>naics2022[[#This Row],[2022 NAICS Code]]&amp;":  "&amp;naics2022[[#This Row],[2022 NAICS Title]]</f>
        <v>327410:  Lime Manufacturing</v>
      </c>
      <c r="AB292" s="12">
        <v>327410</v>
      </c>
      <c r="AC292" s="12" t="s">
        <v>595</v>
      </c>
      <c r="AD292" s="12" t="str">
        <f>naics2022[[#This Row],[2022 NAICS Title]]</f>
        <v>Lime Manufacturing</v>
      </c>
      <c r="AE292" s="12"/>
    </row>
    <row r="293" spans="27:31" x14ac:dyDescent="0.35">
      <c r="AA293" s="12" t="str">
        <f>naics2022[[#This Row],[2022 NAICS Code]]&amp;":  "&amp;naics2022[[#This Row],[2022 NAICS Title]]</f>
        <v>327420:  Gypsum Product Manufacturing</v>
      </c>
      <c r="AB293" s="12">
        <v>327420</v>
      </c>
      <c r="AC293" s="12" t="s">
        <v>596</v>
      </c>
      <c r="AD293" s="12" t="str">
        <f>naics2022[[#This Row],[2022 NAICS Title]]</f>
        <v>Gypsum Product Manufacturing</v>
      </c>
      <c r="AE293" s="12"/>
    </row>
    <row r="294" spans="27:31" x14ac:dyDescent="0.35">
      <c r="AA294" s="12" t="str">
        <f>naics2022[[#This Row],[2022 NAICS Code]]&amp;":  "&amp;naics2022[[#This Row],[2022 NAICS Title]]</f>
        <v>327910:  Abrasive Product Manufacturing</v>
      </c>
      <c r="AB294" s="12">
        <v>327910</v>
      </c>
      <c r="AC294" s="12" t="s">
        <v>597</v>
      </c>
      <c r="AD294" s="12" t="str">
        <f>naics2022[[#This Row],[2022 NAICS Title]]</f>
        <v>Abrasive Product Manufacturing</v>
      </c>
      <c r="AE294" s="12"/>
    </row>
    <row r="295" spans="27:31" x14ac:dyDescent="0.35">
      <c r="AA295" s="12" t="str">
        <f>naics2022[[#This Row],[2022 NAICS Code]]&amp;":  "&amp;naics2022[[#This Row],[2022 NAICS Title]]</f>
        <v xml:space="preserve">327991:  Cut Stone and Stone Product Manufacturing </v>
      </c>
      <c r="AB295" s="12">
        <v>327991</v>
      </c>
      <c r="AC295" s="12" t="s">
        <v>598</v>
      </c>
      <c r="AD295" s="12" t="str">
        <f>naics2022[[#This Row],[2022 NAICS Title]]</f>
        <v xml:space="preserve">Cut Stone and Stone Product Manufacturing </v>
      </c>
      <c r="AE295" s="12"/>
    </row>
    <row r="296" spans="27:31" x14ac:dyDescent="0.35">
      <c r="AA296" s="12" t="str">
        <f>naics2022[[#This Row],[2022 NAICS Code]]&amp;":  "&amp;naics2022[[#This Row],[2022 NAICS Title]]</f>
        <v xml:space="preserve">327992:  Ground or Treated Mineral and Earth Manufacturing </v>
      </c>
      <c r="AB296" s="12">
        <v>327992</v>
      </c>
      <c r="AC296" s="12" t="s">
        <v>599</v>
      </c>
      <c r="AD296" s="12" t="str">
        <f>naics2022[[#This Row],[2022 NAICS Title]]</f>
        <v xml:space="preserve">Ground or Treated Mineral and Earth Manufacturing </v>
      </c>
      <c r="AE296" s="12"/>
    </row>
    <row r="297" spans="27:31" x14ac:dyDescent="0.35">
      <c r="AA297" s="12" t="str">
        <f>naics2022[[#This Row],[2022 NAICS Code]]&amp;":  "&amp;naics2022[[#This Row],[2022 NAICS Title]]</f>
        <v xml:space="preserve">327993:  Mineral Wool Manufacturing </v>
      </c>
      <c r="AB297" s="12">
        <v>327993</v>
      </c>
      <c r="AC297" s="12" t="s">
        <v>600</v>
      </c>
      <c r="AD297" s="12" t="str">
        <f>naics2022[[#This Row],[2022 NAICS Title]]</f>
        <v xml:space="preserve">Mineral Wool Manufacturing </v>
      </c>
      <c r="AE297" s="12"/>
    </row>
    <row r="298" spans="27:31" x14ac:dyDescent="0.35">
      <c r="AA298" s="12" t="str">
        <f>naics2022[[#This Row],[2022 NAICS Code]]&amp;":  "&amp;naics2022[[#This Row],[2022 NAICS Title]]</f>
        <v xml:space="preserve">327999:  All Other Miscellaneous Nonmetallic Mineral Product Manufacturing </v>
      </c>
      <c r="AB298" s="12">
        <v>327999</v>
      </c>
      <c r="AC298" s="12" t="s">
        <v>601</v>
      </c>
      <c r="AD298" s="12" t="str">
        <f>naics2022[[#This Row],[2022 NAICS Title]]</f>
        <v xml:space="preserve">All Other Miscellaneous Nonmetallic Mineral Product Manufacturing </v>
      </c>
      <c r="AE298" s="12"/>
    </row>
    <row r="299" spans="27:31" x14ac:dyDescent="0.35">
      <c r="AA299" s="12" t="str">
        <f>naics2022[[#This Row],[2022 NAICS Code]]&amp;":  "&amp;naics2022[[#This Row],[2022 NAICS Title]]</f>
        <v xml:space="preserve">331110:  Iron and Steel Mills and Ferroalloy Manufacturing </v>
      </c>
      <c r="AB299" s="12">
        <v>331110</v>
      </c>
      <c r="AC299" s="12" t="s">
        <v>602</v>
      </c>
      <c r="AD299" s="12" t="str">
        <f>naics2022[[#This Row],[2022 NAICS Title]]</f>
        <v xml:space="preserve">Iron and Steel Mills and Ferroalloy Manufacturing </v>
      </c>
      <c r="AE299" s="12"/>
    </row>
    <row r="300" spans="27:31" x14ac:dyDescent="0.35">
      <c r="AA300" s="12" t="str">
        <f>naics2022[[#This Row],[2022 NAICS Code]]&amp;":  "&amp;naics2022[[#This Row],[2022 NAICS Title]]</f>
        <v>331210:  Iron and Steel Pipe and Tube Manufacturing from Purchased Steel</v>
      </c>
      <c r="AB300" s="12">
        <v>331210</v>
      </c>
      <c r="AC300" s="12" t="s">
        <v>603</v>
      </c>
      <c r="AD300" s="12" t="str">
        <f>naics2022[[#This Row],[2022 NAICS Title]]</f>
        <v>Iron and Steel Pipe and Tube Manufacturing from Purchased Steel</v>
      </c>
      <c r="AE300" s="12"/>
    </row>
    <row r="301" spans="27:31" x14ac:dyDescent="0.35">
      <c r="AA301" s="12" t="str">
        <f>naics2022[[#This Row],[2022 NAICS Code]]&amp;":  "&amp;naics2022[[#This Row],[2022 NAICS Title]]</f>
        <v xml:space="preserve">331221:  Rolled Steel Shape Manufacturing </v>
      </c>
      <c r="AB301" s="12">
        <v>331221</v>
      </c>
      <c r="AC301" s="12" t="s">
        <v>604</v>
      </c>
      <c r="AD301" s="12" t="str">
        <f>naics2022[[#This Row],[2022 NAICS Title]]</f>
        <v xml:space="preserve">Rolled Steel Shape Manufacturing </v>
      </c>
      <c r="AE301" s="12"/>
    </row>
    <row r="302" spans="27:31" x14ac:dyDescent="0.35">
      <c r="AA302" s="12" t="str">
        <f>naics2022[[#This Row],[2022 NAICS Code]]&amp;":  "&amp;naics2022[[#This Row],[2022 NAICS Title]]</f>
        <v xml:space="preserve">331222:  Steel Wire Drawing </v>
      </c>
      <c r="AB302" s="12">
        <v>331222</v>
      </c>
      <c r="AC302" s="12" t="s">
        <v>605</v>
      </c>
      <c r="AD302" s="12" t="str">
        <f>naics2022[[#This Row],[2022 NAICS Title]]</f>
        <v xml:space="preserve">Steel Wire Drawing </v>
      </c>
      <c r="AE302" s="12"/>
    </row>
    <row r="303" spans="27:31" x14ac:dyDescent="0.35">
      <c r="AA303" s="12" t="str">
        <f>naics2022[[#This Row],[2022 NAICS Code]]&amp;":  "&amp;naics2022[[#This Row],[2022 NAICS Title]]</f>
        <v xml:space="preserve">331313:  Alumina Refining and Primary Aluminum Production </v>
      </c>
      <c r="AB303" s="12">
        <v>331313</v>
      </c>
      <c r="AC303" s="12" t="s">
        <v>606</v>
      </c>
      <c r="AD303" s="12" t="str">
        <f>naics2022[[#This Row],[2022 NAICS Title]]</f>
        <v xml:space="preserve">Alumina Refining and Primary Aluminum Production </v>
      </c>
      <c r="AE303" s="12"/>
    </row>
    <row r="304" spans="27:31" x14ac:dyDescent="0.35">
      <c r="AA304" s="12" t="str">
        <f>naics2022[[#This Row],[2022 NAICS Code]]&amp;":  "&amp;naics2022[[#This Row],[2022 NAICS Title]]</f>
        <v xml:space="preserve">331314:  Secondary Smelting and Alloying of Aluminum </v>
      </c>
      <c r="AB304" s="12">
        <v>331314</v>
      </c>
      <c r="AC304" s="12" t="s">
        <v>607</v>
      </c>
      <c r="AD304" s="12" t="str">
        <f>naics2022[[#This Row],[2022 NAICS Title]]</f>
        <v xml:space="preserve">Secondary Smelting and Alloying of Aluminum </v>
      </c>
      <c r="AE304" s="12"/>
    </row>
    <row r="305" spans="27:31" x14ac:dyDescent="0.35">
      <c r="AA305" s="12" t="str">
        <f>naics2022[[#This Row],[2022 NAICS Code]]&amp;":  "&amp;naics2022[[#This Row],[2022 NAICS Title]]</f>
        <v xml:space="preserve">331315:  Aluminum Sheet, Plate, and Foil Manufacturing </v>
      </c>
      <c r="AB305" s="12">
        <v>331315</v>
      </c>
      <c r="AC305" s="12" t="s">
        <v>608</v>
      </c>
      <c r="AD305" s="12" t="str">
        <f>naics2022[[#This Row],[2022 NAICS Title]]</f>
        <v xml:space="preserve">Aluminum Sheet, Plate, and Foil Manufacturing </v>
      </c>
      <c r="AE305" s="12"/>
    </row>
    <row r="306" spans="27:31" x14ac:dyDescent="0.35">
      <c r="AA306" s="12" t="str">
        <f>naics2022[[#This Row],[2022 NAICS Code]]&amp;":  "&amp;naics2022[[#This Row],[2022 NAICS Title]]</f>
        <v xml:space="preserve">331318:  Other Aluminum Rolling, Drawing, and Extruding </v>
      </c>
      <c r="AB306" s="12">
        <v>331318</v>
      </c>
      <c r="AC306" s="12" t="s">
        <v>609</v>
      </c>
      <c r="AD306" s="12" t="str">
        <f>naics2022[[#This Row],[2022 NAICS Title]]</f>
        <v xml:space="preserve">Other Aluminum Rolling, Drawing, and Extruding </v>
      </c>
      <c r="AE306" s="12"/>
    </row>
    <row r="307" spans="27:31" x14ac:dyDescent="0.35">
      <c r="AA307" s="12" t="str">
        <f>naics2022[[#This Row],[2022 NAICS Code]]&amp;":  "&amp;naics2022[[#This Row],[2022 NAICS Title]]</f>
        <v xml:space="preserve">331410:  Nonferrous Metal (except Aluminum) Smelting and Refining </v>
      </c>
      <c r="AB307" s="12">
        <v>331410</v>
      </c>
      <c r="AC307" s="12" t="s">
        <v>610</v>
      </c>
      <c r="AD307" s="12" t="str">
        <f>naics2022[[#This Row],[2022 NAICS Title]]</f>
        <v xml:space="preserve">Nonferrous Metal (except Aluminum) Smelting and Refining </v>
      </c>
      <c r="AE307" s="12"/>
    </row>
    <row r="308" spans="27:31" x14ac:dyDescent="0.35">
      <c r="AA308" s="12" t="str">
        <f>naics2022[[#This Row],[2022 NAICS Code]]&amp;":  "&amp;naics2022[[#This Row],[2022 NAICS Title]]</f>
        <v>331420:  Copper Rolling, Drawing, Extruding, and Alloying</v>
      </c>
      <c r="AB308" s="12">
        <v>331420</v>
      </c>
      <c r="AC308" s="12" t="s">
        <v>611</v>
      </c>
      <c r="AD308" s="12" t="str">
        <f>naics2022[[#This Row],[2022 NAICS Title]]</f>
        <v>Copper Rolling, Drawing, Extruding, and Alloying</v>
      </c>
      <c r="AE308" s="12"/>
    </row>
    <row r="309" spans="27:31" x14ac:dyDescent="0.35">
      <c r="AA309" s="12" t="str">
        <f>naics2022[[#This Row],[2022 NAICS Code]]&amp;":  "&amp;naics2022[[#This Row],[2022 NAICS Title]]</f>
        <v xml:space="preserve">331491:  Nonferrous Metal (except Copper and Aluminum) Rolling, Drawing, and Extruding </v>
      </c>
      <c r="AB309" s="12">
        <v>331491</v>
      </c>
      <c r="AC309" s="12" t="s">
        <v>612</v>
      </c>
      <c r="AD309" s="12" t="str">
        <f>naics2022[[#This Row],[2022 NAICS Title]]</f>
        <v xml:space="preserve">Nonferrous Metal (except Copper and Aluminum) Rolling, Drawing, and Extruding </v>
      </c>
      <c r="AE309" s="12"/>
    </row>
    <row r="310" spans="27:31" x14ac:dyDescent="0.35">
      <c r="AA310" s="12" t="str">
        <f>naics2022[[#This Row],[2022 NAICS Code]]&amp;":  "&amp;naics2022[[#This Row],[2022 NAICS Title]]</f>
        <v xml:space="preserve">331492:  Secondary Smelting, Refining, and Alloying of Nonferrous Metal (except Copper and Aluminum) </v>
      </c>
      <c r="AB310" s="12">
        <v>331492</v>
      </c>
      <c r="AC310" s="12" t="s">
        <v>613</v>
      </c>
      <c r="AD310" s="12" t="str">
        <f>naics2022[[#This Row],[2022 NAICS Title]]</f>
        <v xml:space="preserve">Secondary Smelting, Refining, and Alloying of Nonferrous Metal (except Copper and Aluminum) </v>
      </c>
      <c r="AE310" s="12"/>
    </row>
    <row r="311" spans="27:31" x14ac:dyDescent="0.35">
      <c r="AA311" s="12" t="str">
        <f>naics2022[[#This Row],[2022 NAICS Code]]&amp;":  "&amp;naics2022[[#This Row],[2022 NAICS Title]]</f>
        <v xml:space="preserve">331511:  Iron Foundries </v>
      </c>
      <c r="AB311" s="12">
        <v>331511</v>
      </c>
      <c r="AC311" s="12" t="s">
        <v>614</v>
      </c>
      <c r="AD311" s="12" t="str">
        <f>naics2022[[#This Row],[2022 NAICS Title]]</f>
        <v xml:space="preserve">Iron Foundries </v>
      </c>
      <c r="AE311" s="12"/>
    </row>
    <row r="312" spans="27:31" x14ac:dyDescent="0.35">
      <c r="AA312" s="12" t="str">
        <f>naics2022[[#This Row],[2022 NAICS Code]]&amp;":  "&amp;naics2022[[#This Row],[2022 NAICS Title]]</f>
        <v xml:space="preserve">331512:  Steel Investment Foundries </v>
      </c>
      <c r="AB312" s="12">
        <v>331512</v>
      </c>
      <c r="AC312" s="12" t="s">
        <v>615</v>
      </c>
      <c r="AD312" s="12" t="str">
        <f>naics2022[[#This Row],[2022 NAICS Title]]</f>
        <v xml:space="preserve">Steel Investment Foundries </v>
      </c>
      <c r="AE312" s="12"/>
    </row>
    <row r="313" spans="27:31" x14ac:dyDescent="0.35">
      <c r="AA313" s="12" t="str">
        <f>naics2022[[#This Row],[2022 NAICS Code]]&amp;":  "&amp;naics2022[[#This Row],[2022 NAICS Title]]</f>
        <v xml:space="preserve">331513:  Steel Foundries (except Investment) </v>
      </c>
      <c r="AB313" s="12">
        <v>331513</v>
      </c>
      <c r="AC313" s="12" t="s">
        <v>616</v>
      </c>
      <c r="AD313" s="12" t="str">
        <f>naics2022[[#This Row],[2022 NAICS Title]]</f>
        <v xml:space="preserve">Steel Foundries (except Investment) </v>
      </c>
      <c r="AE313" s="12"/>
    </row>
    <row r="314" spans="27:31" x14ac:dyDescent="0.35">
      <c r="AA314" s="12" t="str">
        <f>naics2022[[#This Row],[2022 NAICS Code]]&amp;":  "&amp;naics2022[[#This Row],[2022 NAICS Title]]</f>
        <v xml:space="preserve">331523:  Nonferrous Metal Die-Casting Foundries </v>
      </c>
      <c r="AB314" s="12">
        <v>331523</v>
      </c>
      <c r="AC314" s="12" t="s">
        <v>617</v>
      </c>
      <c r="AD314" s="12" t="str">
        <f>naics2022[[#This Row],[2022 NAICS Title]]</f>
        <v xml:space="preserve">Nonferrous Metal Die-Casting Foundries </v>
      </c>
      <c r="AE314" s="12"/>
    </row>
    <row r="315" spans="27:31" x14ac:dyDescent="0.35">
      <c r="AA315" s="12" t="str">
        <f>naics2022[[#This Row],[2022 NAICS Code]]&amp;":  "&amp;naics2022[[#This Row],[2022 NAICS Title]]</f>
        <v xml:space="preserve">331524:  Aluminum Foundries (except Die-Casting) </v>
      </c>
      <c r="AB315" s="12">
        <v>331524</v>
      </c>
      <c r="AC315" s="12" t="s">
        <v>618</v>
      </c>
      <c r="AD315" s="12" t="str">
        <f>naics2022[[#This Row],[2022 NAICS Title]]</f>
        <v xml:space="preserve">Aluminum Foundries (except Die-Casting) </v>
      </c>
      <c r="AE315" s="12"/>
    </row>
    <row r="316" spans="27:31" x14ac:dyDescent="0.35">
      <c r="AA316" s="12" t="str">
        <f>naics2022[[#This Row],[2022 NAICS Code]]&amp;":  "&amp;naics2022[[#This Row],[2022 NAICS Title]]</f>
        <v xml:space="preserve">331529:  Other Nonferrous Metal Foundries (except Die-Casting) </v>
      </c>
      <c r="AB316" s="12">
        <v>331529</v>
      </c>
      <c r="AC316" s="12" t="s">
        <v>619</v>
      </c>
      <c r="AD316" s="12" t="str">
        <f>naics2022[[#This Row],[2022 NAICS Title]]</f>
        <v xml:space="preserve">Other Nonferrous Metal Foundries (except Die-Casting) </v>
      </c>
      <c r="AE316" s="12"/>
    </row>
    <row r="317" spans="27:31" x14ac:dyDescent="0.35">
      <c r="AA317" s="12" t="str">
        <f>naics2022[[#This Row],[2022 NAICS Code]]&amp;":  "&amp;naics2022[[#This Row],[2022 NAICS Title]]</f>
        <v xml:space="preserve">332111:  Iron and Steel Forging </v>
      </c>
      <c r="AB317" s="12">
        <v>332111</v>
      </c>
      <c r="AC317" s="12" t="s">
        <v>620</v>
      </c>
      <c r="AD317" s="12" t="str">
        <f>naics2022[[#This Row],[2022 NAICS Title]]</f>
        <v xml:space="preserve">Iron and Steel Forging </v>
      </c>
      <c r="AE317" s="12"/>
    </row>
    <row r="318" spans="27:31" x14ac:dyDescent="0.35">
      <c r="AA318" s="12" t="str">
        <f>naics2022[[#This Row],[2022 NAICS Code]]&amp;":  "&amp;naics2022[[#This Row],[2022 NAICS Title]]</f>
        <v xml:space="preserve">332112:  Nonferrous Forging </v>
      </c>
      <c r="AB318" s="12">
        <v>332112</v>
      </c>
      <c r="AC318" s="12" t="s">
        <v>621</v>
      </c>
      <c r="AD318" s="12" t="str">
        <f>naics2022[[#This Row],[2022 NAICS Title]]</f>
        <v xml:space="preserve">Nonferrous Forging </v>
      </c>
      <c r="AE318" s="12"/>
    </row>
    <row r="319" spans="27:31" x14ac:dyDescent="0.35">
      <c r="AA319" s="12" t="str">
        <f>naics2022[[#This Row],[2022 NAICS Code]]&amp;":  "&amp;naics2022[[#This Row],[2022 NAICS Title]]</f>
        <v xml:space="preserve">332114:  Custom Roll Forming </v>
      </c>
      <c r="AB319" s="12">
        <v>332114</v>
      </c>
      <c r="AC319" s="12" t="s">
        <v>622</v>
      </c>
      <c r="AD319" s="12" t="str">
        <f>naics2022[[#This Row],[2022 NAICS Title]]</f>
        <v xml:space="preserve">Custom Roll Forming </v>
      </c>
      <c r="AE319" s="12"/>
    </row>
    <row r="320" spans="27:31" x14ac:dyDescent="0.35">
      <c r="AA320" s="12" t="str">
        <f>naics2022[[#This Row],[2022 NAICS Code]]&amp;":  "&amp;naics2022[[#This Row],[2022 NAICS Title]]</f>
        <v xml:space="preserve">332117:  Powder Metallurgy Part Manufacturing </v>
      </c>
      <c r="AB320" s="12">
        <v>332117</v>
      </c>
      <c r="AC320" s="12" t="s">
        <v>623</v>
      </c>
      <c r="AD320" s="12" t="str">
        <f>naics2022[[#This Row],[2022 NAICS Title]]</f>
        <v xml:space="preserve">Powder Metallurgy Part Manufacturing </v>
      </c>
      <c r="AE320" s="12"/>
    </row>
    <row r="321" spans="27:31" x14ac:dyDescent="0.35">
      <c r="AA321" s="12" t="str">
        <f>naics2022[[#This Row],[2022 NAICS Code]]&amp;":  "&amp;naics2022[[#This Row],[2022 NAICS Title]]</f>
        <v xml:space="preserve">332119:  Metal Crown, Closure, and Other Metal Stamping (except Automotive) </v>
      </c>
      <c r="AB321" s="12">
        <v>332119</v>
      </c>
      <c r="AC321" s="12" t="s">
        <v>624</v>
      </c>
      <c r="AD321" s="12" t="str">
        <f>naics2022[[#This Row],[2022 NAICS Title]]</f>
        <v xml:space="preserve">Metal Crown, Closure, and Other Metal Stamping (except Automotive) </v>
      </c>
      <c r="AE321" s="12"/>
    </row>
    <row r="322" spans="27:31" x14ac:dyDescent="0.35">
      <c r="AA322" s="12" t="str">
        <f>naics2022[[#This Row],[2022 NAICS Code]]&amp;":  "&amp;naics2022[[#This Row],[2022 NAICS Title]]</f>
        <v xml:space="preserve">332215:  Metal Kitchen Cookware, Utensil, Cutlery, and Flatware (except Precious) Manufacturing </v>
      </c>
      <c r="AB322" s="12">
        <v>332215</v>
      </c>
      <c r="AC322" s="12" t="s">
        <v>625</v>
      </c>
      <c r="AD322" s="12" t="str">
        <f>naics2022[[#This Row],[2022 NAICS Title]]</f>
        <v xml:space="preserve">Metal Kitchen Cookware, Utensil, Cutlery, and Flatware (except Precious) Manufacturing </v>
      </c>
      <c r="AE322" s="12"/>
    </row>
    <row r="323" spans="27:31" x14ac:dyDescent="0.35">
      <c r="AA323" s="12" t="str">
        <f>naics2022[[#This Row],[2022 NAICS Code]]&amp;":  "&amp;naics2022[[#This Row],[2022 NAICS Title]]</f>
        <v xml:space="preserve">332216:  Saw Blade and Handtool Manufacturing </v>
      </c>
      <c r="AB323" s="12">
        <v>332216</v>
      </c>
      <c r="AC323" s="12" t="s">
        <v>626</v>
      </c>
      <c r="AD323" s="12" t="str">
        <f>naics2022[[#This Row],[2022 NAICS Title]]</f>
        <v xml:space="preserve">Saw Blade and Handtool Manufacturing </v>
      </c>
      <c r="AE323" s="12"/>
    </row>
    <row r="324" spans="27:31" x14ac:dyDescent="0.35">
      <c r="AA324" s="12" t="str">
        <f>naics2022[[#This Row],[2022 NAICS Code]]&amp;":  "&amp;naics2022[[#This Row],[2022 NAICS Title]]</f>
        <v xml:space="preserve">332311:  Prefabricated Metal Building and Component Manufacturing </v>
      </c>
      <c r="AB324" s="12">
        <v>332311</v>
      </c>
      <c r="AC324" s="12" t="s">
        <v>627</v>
      </c>
      <c r="AD324" s="12" t="str">
        <f>naics2022[[#This Row],[2022 NAICS Title]]</f>
        <v xml:space="preserve">Prefabricated Metal Building and Component Manufacturing </v>
      </c>
      <c r="AE324" s="12"/>
    </row>
    <row r="325" spans="27:31" x14ac:dyDescent="0.35">
      <c r="AA325" s="12" t="str">
        <f>naics2022[[#This Row],[2022 NAICS Code]]&amp;":  "&amp;naics2022[[#This Row],[2022 NAICS Title]]</f>
        <v xml:space="preserve">332312:  Fabricated Structural Metal Manufacturing </v>
      </c>
      <c r="AB325" s="12">
        <v>332312</v>
      </c>
      <c r="AC325" s="12" t="s">
        <v>628</v>
      </c>
      <c r="AD325" s="12" t="str">
        <f>naics2022[[#This Row],[2022 NAICS Title]]</f>
        <v xml:space="preserve">Fabricated Structural Metal Manufacturing </v>
      </c>
      <c r="AE325" s="12"/>
    </row>
    <row r="326" spans="27:31" x14ac:dyDescent="0.35">
      <c r="AA326" s="12" t="str">
        <f>naics2022[[#This Row],[2022 NAICS Code]]&amp;":  "&amp;naics2022[[#This Row],[2022 NAICS Title]]</f>
        <v xml:space="preserve">332313:  Plate Work Manufacturing </v>
      </c>
      <c r="AB326" s="12">
        <v>332313</v>
      </c>
      <c r="AC326" s="12" t="s">
        <v>629</v>
      </c>
      <c r="AD326" s="12" t="str">
        <f>naics2022[[#This Row],[2022 NAICS Title]]</f>
        <v xml:space="preserve">Plate Work Manufacturing </v>
      </c>
      <c r="AE326" s="12"/>
    </row>
    <row r="327" spans="27:31" x14ac:dyDescent="0.35">
      <c r="AA327" s="12" t="str">
        <f>naics2022[[#This Row],[2022 NAICS Code]]&amp;":  "&amp;naics2022[[#This Row],[2022 NAICS Title]]</f>
        <v xml:space="preserve">332321:  Metal Window and Door Manufacturing </v>
      </c>
      <c r="AB327" s="12">
        <v>332321</v>
      </c>
      <c r="AC327" s="12" t="s">
        <v>630</v>
      </c>
      <c r="AD327" s="12" t="str">
        <f>naics2022[[#This Row],[2022 NAICS Title]]</f>
        <v xml:space="preserve">Metal Window and Door Manufacturing </v>
      </c>
      <c r="AE327" s="12"/>
    </row>
    <row r="328" spans="27:31" x14ac:dyDescent="0.35">
      <c r="AA328" s="12" t="str">
        <f>naics2022[[#This Row],[2022 NAICS Code]]&amp;":  "&amp;naics2022[[#This Row],[2022 NAICS Title]]</f>
        <v xml:space="preserve">332322:  Sheet Metal Work Manufacturing </v>
      </c>
      <c r="AB328" s="12">
        <v>332322</v>
      </c>
      <c r="AC328" s="12" t="s">
        <v>631</v>
      </c>
      <c r="AD328" s="12" t="str">
        <f>naics2022[[#This Row],[2022 NAICS Title]]</f>
        <v xml:space="preserve">Sheet Metal Work Manufacturing </v>
      </c>
      <c r="AE328" s="12"/>
    </row>
    <row r="329" spans="27:31" x14ac:dyDescent="0.35">
      <c r="AA329" s="12" t="str">
        <f>naics2022[[#This Row],[2022 NAICS Code]]&amp;":  "&amp;naics2022[[#This Row],[2022 NAICS Title]]</f>
        <v xml:space="preserve">332323:  Ornamental and Architectural Metal Work Manufacturing </v>
      </c>
      <c r="AB329" s="12">
        <v>332323</v>
      </c>
      <c r="AC329" s="12" t="s">
        <v>632</v>
      </c>
      <c r="AD329" s="12" t="str">
        <f>naics2022[[#This Row],[2022 NAICS Title]]</f>
        <v xml:space="preserve">Ornamental and Architectural Metal Work Manufacturing </v>
      </c>
      <c r="AE329" s="12"/>
    </row>
    <row r="330" spans="27:31" x14ac:dyDescent="0.35">
      <c r="AA330" s="12" t="str">
        <f>naics2022[[#This Row],[2022 NAICS Code]]&amp;":  "&amp;naics2022[[#This Row],[2022 NAICS Title]]</f>
        <v>332410:  Power Boiler and Heat Exchanger Manufacturing</v>
      </c>
      <c r="AB330" s="12">
        <v>332410</v>
      </c>
      <c r="AC330" s="12" t="s">
        <v>633</v>
      </c>
      <c r="AD330" s="12" t="str">
        <f>naics2022[[#This Row],[2022 NAICS Title]]</f>
        <v>Power Boiler and Heat Exchanger Manufacturing</v>
      </c>
      <c r="AE330" s="12"/>
    </row>
    <row r="331" spans="27:31" x14ac:dyDescent="0.35">
      <c r="AA331" s="12" t="str">
        <f>naics2022[[#This Row],[2022 NAICS Code]]&amp;":  "&amp;naics2022[[#This Row],[2022 NAICS Title]]</f>
        <v>332420:  Metal Tank (Heavy Gauge) Manufacturing</v>
      </c>
      <c r="AB331" s="12">
        <v>332420</v>
      </c>
      <c r="AC331" s="12" t="s">
        <v>634</v>
      </c>
      <c r="AD331" s="12" t="str">
        <f>naics2022[[#This Row],[2022 NAICS Title]]</f>
        <v>Metal Tank (Heavy Gauge) Manufacturing</v>
      </c>
      <c r="AE331" s="12"/>
    </row>
    <row r="332" spans="27:31" x14ac:dyDescent="0.35">
      <c r="AA332" s="12" t="str">
        <f>naics2022[[#This Row],[2022 NAICS Code]]&amp;":  "&amp;naics2022[[#This Row],[2022 NAICS Title]]</f>
        <v xml:space="preserve">332431:  Metal Can Manufacturing </v>
      </c>
      <c r="AB332" s="12">
        <v>332431</v>
      </c>
      <c r="AC332" s="12" t="s">
        <v>635</v>
      </c>
      <c r="AD332" s="12" t="str">
        <f>naics2022[[#This Row],[2022 NAICS Title]]</f>
        <v xml:space="preserve">Metal Can Manufacturing </v>
      </c>
      <c r="AE332" s="12"/>
    </row>
    <row r="333" spans="27:31" x14ac:dyDescent="0.35">
      <c r="AA333" s="12" t="str">
        <f>naics2022[[#This Row],[2022 NAICS Code]]&amp;":  "&amp;naics2022[[#This Row],[2022 NAICS Title]]</f>
        <v xml:space="preserve">332439:  Other Metal Container Manufacturing </v>
      </c>
      <c r="AB333" s="12">
        <v>332439</v>
      </c>
      <c r="AC333" s="12" t="s">
        <v>636</v>
      </c>
      <c r="AD333" s="12" t="str">
        <f>naics2022[[#This Row],[2022 NAICS Title]]</f>
        <v xml:space="preserve">Other Metal Container Manufacturing </v>
      </c>
      <c r="AE333" s="12"/>
    </row>
    <row r="334" spans="27:31" x14ac:dyDescent="0.35">
      <c r="AA334" s="12" t="str">
        <f>naics2022[[#This Row],[2022 NAICS Code]]&amp;":  "&amp;naics2022[[#This Row],[2022 NAICS Title]]</f>
        <v>332510:  Hardware Manufacturing</v>
      </c>
      <c r="AB334" s="12">
        <v>332510</v>
      </c>
      <c r="AC334" s="12" t="s">
        <v>637</v>
      </c>
      <c r="AD334" s="12" t="str">
        <f>naics2022[[#This Row],[2022 NAICS Title]]</f>
        <v>Hardware Manufacturing</v>
      </c>
      <c r="AE334" s="12"/>
    </row>
    <row r="335" spans="27:31" x14ac:dyDescent="0.35">
      <c r="AA335" s="12" t="str">
        <f>naics2022[[#This Row],[2022 NAICS Code]]&amp;":  "&amp;naics2022[[#This Row],[2022 NAICS Title]]</f>
        <v xml:space="preserve">332613:  Spring Manufacturing </v>
      </c>
      <c r="AB335" s="12">
        <v>332613</v>
      </c>
      <c r="AC335" s="12" t="s">
        <v>638</v>
      </c>
      <c r="AD335" s="12" t="str">
        <f>naics2022[[#This Row],[2022 NAICS Title]]</f>
        <v xml:space="preserve">Spring Manufacturing </v>
      </c>
      <c r="AE335" s="12"/>
    </row>
    <row r="336" spans="27:31" x14ac:dyDescent="0.35">
      <c r="AA336" s="12" t="str">
        <f>naics2022[[#This Row],[2022 NAICS Code]]&amp;":  "&amp;naics2022[[#This Row],[2022 NAICS Title]]</f>
        <v xml:space="preserve">332618:  Other Fabricated Wire Product Manufacturing </v>
      </c>
      <c r="AB336" s="12">
        <v>332618</v>
      </c>
      <c r="AC336" s="12" t="s">
        <v>639</v>
      </c>
      <c r="AD336" s="12" t="str">
        <f>naics2022[[#This Row],[2022 NAICS Title]]</f>
        <v xml:space="preserve">Other Fabricated Wire Product Manufacturing </v>
      </c>
      <c r="AE336" s="12"/>
    </row>
    <row r="337" spans="27:31" x14ac:dyDescent="0.35">
      <c r="AA337" s="12" t="str">
        <f>naics2022[[#This Row],[2022 NAICS Code]]&amp;":  "&amp;naics2022[[#This Row],[2022 NAICS Title]]</f>
        <v>332710:  Machine Shops</v>
      </c>
      <c r="AB337" s="12">
        <v>332710</v>
      </c>
      <c r="AC337" s="12" t="s">
        <v>640</v>
      </c>
      <c r="AD337" s="12" t="str">
        <f>naics2022[[#This Row],[2022 NAICS Title]]</f>
        <v>Machine Shops</v>
      </c>
      <c r="AE337" s="12"/>
    </row>
    <row r="338" spans="27:31" x14ac:dyDescent="0.35">
      <c r="AA338" s="12" t="str">
        <f>naics2022[[#This Row],[2022 NAICS Code]]&amp;":  "&amp;naics2022[[#This Row],[2022 NAICS Title]]</f>
        <v xml:space="preserve">332721:  Precision Turned Product Manufacturing </v>
      </c>
      <c r="AB338" s="12">
        <v>332721</v>
      </c>
      <c r="AC338" s="12" t="s">
        <v>641</v>
      </c>
      <c r="AD338" s="12" t="str">
        <f>naics2022[[#This Row],[2022 NAICS Title]]</f>
        <v xml:space="preserve">Precision Turned Product Manufacturing </v>
      </c>
      <c r="AE338" s="12"/>
    </row>
    <row r="339" spans="27:31" x14ac:dyDescent="0.35">
      <c r="AA339" s="12" t="str">
        <f>naics2022[[#This Row],[2022 NAICS Code]]&amp;":  "&amp;naics2022[[#This Row],[2022 NAICS Title]]</f>
        <v xml:space="preserve">332722:  Bolt, Nut, Screw, Rivet, and Washer Manufacturing </v>
      </c>
      <c r="AB339" s="12">
        <v>332722</v>
      </c>
      <c r="AC339" s="12" t="s">
        <v>642</v>
      </c>
      <c r="AD339" s="12" t="str">
        <f>naics2022[[#This Row],[2022 NAICS Title]]</f>
        <v xml:space="preserve">Bolt, Nut, Screw, Rivet, and Washer Manufacturing </v>
      </c>
      <c r="AE339" s="12"/>
    </row>
    <row r="340" spans="27:31" x14ac:dyDescent="0.35">
      <c r="AA340" s="12" t="str">
        <f>naics2022[[#This Row],[2022 NAICS Code]]&amp;":  "&amp;naics2022[[#This Row],[2022 NAICS Title]]</f>
        <v xml:space="preserve">332811:  Metal Heat Treating </v>
      </c>
      <c r="AB340" s="12">
        <v>332811</v>
      </c>
      <c r="AC340" s="12" t="s">
        <v>643</v>
      </c>
      <c r="AD340" s="12" t="str">
        <f>naics2022[[#This Row],[2022 NAICS Title]]</f>
        <v xml:space="preserve">Metal Heat Treating </v>
      </c>
      <c r="AE340" s="12"/>
    </row>
    <row r="341" spans="27:31" x14ac:dyDescent="0.35">
      <c r="AA341" s="12" t="str">
        <f>naics2022[[#This Row],[2022 NAICS Code]]&amp;":  "&amp;naics2022[[#This Row],[2022 NAICS Title]]</f>
        <v xml:space="preserve">332812:  Metal Coating, Engraving (except Jewelry and Silverware), and Allied Services to Manufacturers </v>
      </c>
      <c r="AB341" s="12">
        <v>332812</v>
      </c>
      <c r="AC341" s="12" t="s">
        <v>644</v>
      </c>
      <c r="AD341" s="12" t="str">
        <f>naics2022[[#This Row],[2022 NAICS Title]]</f>
        <v xml:space="preserve">Metal Coating, Engraving (except Jewelry and Silverware), and Allied Services to Manufacturers </v>
      </c>
      <c r="AE341" s="12"/>
    </row>
    <row r="342" spans="27:31" x14ac:dyDescent="0.35">
      <c r="AA342" s="12" t="str">
        <f>naics2022[[#This Row],[2022 NAICS Code]]&amp;":  "&amp;naics2022[[#This Row],[2022 NAICS Title]]</f>
        <v xml:space="preserve">332813:  Electroplating, Plating, Polishing, Anodizing, and Coloring </v>
      </c>
      <c r="AB342" s="12">
        <v>332813</v>
      </c>
      <c r="AC342" s="12" t="s">
        <v>645</v>
      </c>
      <c r="AD342" s="12" t="str">
        <f>naics2022[[#This Row],[2022 NAICS Title]]</f>
        <v xml:space="preserve">Electroplating, Plating, Polishing, Anodizing, and Coloring </v>
      </c>
      <c r="AE342" s="12"/>
    </row>
    <row r="343" spans="27:31" x14ac:dyDescent="0.35">
      <c r="AA343" s="12" t="str">
        <f>naics2022[[#This Row],[2022 NAICS Code]]&amp;":  "&amp;naics2022[[#This Row],[2022 NAICS Title]]</f>
        <v xml:space="preserve">332911:  Industrial Valve Manufacturing </v>
      </c>
      <c r="AB343" s="12">
        <v>332911</v>
      </c>
      <c r="AC343" s="12" t="s">
        <v>646</v>
      </c>
      <c r="AD343" s="12" t="str">
        <f>naics2022[[#This Row],[2022 NAICS Title]]</f>
        <v xml:space="preserve">Industrial Valve Manufacturing </v>
      </c>
      <c r="AE343" s="12"/>
    </row>
    <row r="344" spans="27:31" x14ac:dyDescent="0.35">
      <c r="AA344" s="12" t="str">
        <f>naics2022[[#This Row],[2022 NAICS Code]]&amp;":  "&amp;naics2022[[#This Row],[2022 NAICS Title]]</f>
        <v xml:space="preserve">332912:  Fluid Power Valve and Hose Fitting Manufacturing </v>
      </c>
      <c r="AB344" s="12">
        <v>332912</v>
      </c>
      <c r="AC344" s="12" t="s">
        <v>647</v>
      </c>
      <c r="AD344" s="12" t="str">
        <f>naics2022[[#This Row],[2022 NAICS Title]]</f>
        <v xml:space="preserve">Fluid Power Valve and Hose Fitting Manufacturing </v>
      </c>
      <c r="AE344" s="12"/>
    </row>
    <row r="345" spans="27:31" x14ac:dyDescent="0.35">
      <c r="AA345" s="12" t="str">
        <f>naics2022[[#This Row],[2022 NAICS Code]]&amp;":  "&amp;naics2022[[#This Row],[2022 NAICS Title]]</f>
        <v xml:space="preserve">332913:  Plumbing Fixture Fitting and Trim Manufacturing </v>
      </c>
      <c r="AB345" s="12">
        <v>332913</v>
      </c>
      <c r="AC345" s="12" t="s">
        <v>648</v>
      </c>
      <c r="AD345" s="12" t="str">
        <f>naics2022[[#This Row],[2022 NAICS Title]]</f>
        <v xml:space="preserve">Plumbing Fixture Fitting and Trim Manufacturing </v>
      </c>
      <c r="AE345" s="12"/>
    </row>
    <row r="346" spans="27:31" x14ac:dyDescent="0.35">
      <c r="AA346" s="12" t="str">
        <f>naics2022[[#This Row],[2022 NAICS Code]]&amp;":  "&amp;naics2022[[#This Row],[2022 NAICS Title]]</f>
        <v xml:space="preserve">332919:  Other Metal Valve and Pipe Fitting Manufacturing </v>
      </c>
      <c r="AB346" s="12">
        <v>332919</v>
      </c>
      <c r="AC346" s="12" t="s">
        <v>649</v>
      </c>
      <c r="AD346" s="12" t="str">
        <f>naics2022[[#This Row],[2022 NAICS Title]]</f>
        <v xml:space="preserve">Other Metal Valve and Pipe Fitting Manufacturing </v>
      </c>
      <c r="AE346" s="12"/>
    </row>
    <row r="347" spans="27:31" x14ac:dyDescent="0.35">
      <c r="AA347" s="12" t="str">
        <f>naics2022[[#This Row],[2022 NAICS Code]]&amp;":  "&amp;naics2022[[#This Row],[2022 NAICS Title]]</f>
        <v>332991:  Ball and Roller Bearing Manufacturing</v>
      </c>
      <c r="AB347" s="12">
        <v>332991</v>
      </c>
      <c r="AC347" s="12" t="s">
        <v>650</v>
      </c>
      <c r="AD347" s="12" t="str">
        <f>naics2022[[#This Row],[2022 NAICS Title]]</f>
        <v>Ball and Roller Bearing Manufacturing</v>
      </c>
      <c r="AE347" s="12"/>
    </row>
    <row r="348" spans="27:31" x14ac:dyDescent="0.35">
      <c r="AA348" s="12" t="str">
        <f>naics2022[[#This Row],[2022 NAICS Code]]&amp;":  "&amp;naics2022[[#This Row],[2022 NAICS Title]]</f>
        <v xml:space="preserve">332992:  Small Arms Ammunition Manufacturing </v>
      </c>
      <c r="AB348" s="12">
        <v>332992</v>
      </c>
      <c r="AC348" s="12" t="s">
        <v>651</v>
      </c>
      <c r="AD348" s="12" t="str">
        <f>naics2022[[#This Row],[2022 NAICS Title]]</f>
        <v xml:space="preserve">Small Arms Ammunition Manufacturing </v>
      </c>
      <c r="AE348" s="12"/>
    </row>
    <row r="349" spans="27:31" x14ac:dyDescent="0.35">
      <c r="AA349" s="12" t="str">
        <f>naics2022[[#This Row],[2022 NAICS Code]]&amp;":  "&amp;naics2022[[#This Row],[2022 NAICS Title]]</f>
        <v xml:space="preserve">332993:  Ammunition (except Small Arms) Manufacturing </v>
      </c>
      <c r="AB349" s="12">
        <v>332993</v>
      </c>
      <c r="AC349" s="12" t="s">
        <v>652</v>
      </c>
      <c r="AD349" s="12" t="str">
        <f>naics2022[[#This Row],[2022 NAICS Title]]</f>
        <v xml:space="preserve">Ammunition (except Small Arms) Manufacturing </v>
      </c>
      <c r="AE349" s="12"/>
    </row>
    <row r="350" spans="27:31" x14ac:dyDescent="0.35">
      <c r="AA350" s="12" t="str">
        <f>naics2022[[#This Row],[2022 NAICS Code]]&amp;":  "&amp;naics2022[[#This Row],[2022 NAICS Title]]</f>
        <v xml:space="preserve">332994:  Small Arms, Ordnance, and Ordnance Accessories Manufacturing </v>
      </c>
      <c r="AB350" s="12">
        <v>332994</v>
      </c>
      <c r="AC350" s="12" t="s">
        <v>653</v>
      </c>
      <c r="AD350" s="12" t="str">
        <f>naics2022[[#This Row],[2022 NAICS Title]]</f>
        <v xml:space="preserve">Small Arms, Ordnance, and Ordnance Accessories Manufacturing </v>
      </c>
      <c r="AE350" s="12"/>
    </row>
    <row r="351" spans="27:31" x14ac:dyDescent="0.35">
      <c r="AA351" s="12" t="str">
        <f>naics2022[[#This Row],[2022 NAICS Code]]&amp;":  "&amp;naics2022[[#This Row],[2022 NAICS Title]]</f>
        <v xml:space="preserve">332996:  Fabricated Pipe and Pipe Fitting Manufacturing </v>
      </c>
      <c r="AB351" s="12">
        <v>332996</v>
      </c>
      <c r="AC351" s="12" t="s">
        <v>654</v>
      </c>
      <c r="AD351" s="12" t="str">
        <f>naics2022[[#This Row],[2022 NAICS Title]]</f>
        <v xml:space="preserve">Fabricated Pipe and Pipe Fitting Manufacturing </v>
      </c>
      <c r="AE351" s="12"/>
    </row>
    <row r="352" spans="27:31" x14ac:dyDescent="0.35">
      <c r="AA352" s="12" t="str">
        <f>naics2022[[#This Row],[2022 NAICS Code]]&amp;":  "&amp;naics2022[[#This Row],[2022 NAICS Title]]</f>
        <v xml:space="preserve">332999:  All Other Miscellaneous Fabricated Metal Product Manufacturing </v>
      </c>
      <c r="AB352" s="12">
        <v>332999</v>
      </c>
      <c r="AC352" s="12" t="s">
        <v>655</v>
      </c>
      <c r="AD352" s="12" t="str">
        <f>naics2022[[#This Row],[2022 NAICS Title]]</f>
        <v xml:space="preserve">All Other Miscellaneous Fabricated Metal Product Manufacturing </v>
      </c>
      <c r="AE352" s="12"/>
    </row>
    <row r="353" spans="27:31" x14ac:dyDescent="0.35">
      <c r="AA353" s="12" t="str">
        <f>naics2022[[#This Row],[2022 NAICS Code]]&amp;":  "&amp;naics2022[[#This Row],[2022 NAICS Title]]</f>
        <v xml:space="preserve">333111:  Farm Machinery and Equipment Manufacturing </v>
      </c>
      <c r="AB353" s="12">
        <v>333111</v>
      </c>
      <c r="AC353" s="12" t="s">
        <v>656</v>
      </c>
      <c r="AD353" s="12" t="str">
        <f>naics2022[[#This Row],[2022 NAICS Title]]</f>
        <v xml:space="preserve">Farm Machinery and Equipment Manufacturing </v>
      </c>
      <c r="AE353" s="12"/>
    </row>
    <row r="354" spans="27:31" x14ac:dyDescent="0.35">
      <c r="AA354" s="12" t="str">
        <f>naics2022[[#This Row],[2022 NAICS Code]]&amp;":  "&amp;naics2022[[#This Row],[2022 NAICS Title]]</f>
        <v xml:space="preserve">333112:  Lawn and Garden Tractor and Home Lawn and Garden Equipment Manufacturing </v>
      </c>
      <c r="AB354" s="12">
        <v>333112</v>
      </c>
      <c r="AC354" s="12" t="s">
        <v>657</v>
      </c>
      <c r="AD354" s="12" t="str">
        <f>naics2022[[#This Row],[2022 NAICS Title]]</f>
        <v xml:space="preserve">Lawn and Garden Tractor and Home Lawn and Garden Equipment Manufacturing </v>
      </c>
      <c r="AE354" s="12"/>
    </row>
    <row r="355" spans="27:31" x14ac:dyDescent="0.35">
      <c r="AA355" s="12" t="str">
        <f>naics2022[[#This Row],[2022 NAICS Code]]&amp;":  "&amp;naics2022[[#This Row],[2022 NAICS Title]]</f>
        <v>333120:  Construction Machinery Manufacturing</v>
      </c>
      <c r="AB355" s="12">
        <v>333120</v>
      </c>
      <c r="AC355" s="12" t="s">
        <v>658</v>
      </c>
      <c r="AD355" s="12" t="str">
        <f>naics2022[[#This Row],[2022 NAICS Title]]</f>
        <v>Construction Machinery Manufacturing</v>
      </c>
      <c r="AE355" s="12"/>
    </row>
    <row r="356" spans="27:31" x14ac:dyDescent="0.35">
      <c r="AA356" s="12" t="str">
        <f>naics2022[[#This Row],[2022 NAICS Code]]&amp;":  "&amp;naics2022[[#This Row],[2022 NAICS Title]]</f>
        <v xml:space="preserve">333131:  Mining Machinery and Equipment Manufacturing </v>
      </c>
      <c r="AB356" s="12">
        <v>333131</v>
      </c>
      <c r="AC356" s="12" t="s">
        <v>659</v>
      </c>
      <c r="AD356" s="12" t="str">
        <f>naics2022[[#This Row],[2022 NAICS Title]]</f>
        <v xml:space="preserve">Mining Machinery and Equipment Manufacturing </v>
      </c>
      <c r="AE356" s="12"/>
    </row>
    <row r="357" spans="27:31" x14ac:dyDescent="0.35">
      <c r="AA357" s="12" t="str">
        <f>naics2022[[#This Row],[2022 NAICS Code]]&amp;":  "&amp;naics2022[[#This Row],[2022 NAICS Title]]</f>
        <v xml:space="preserve">333132:  Oil and Gas Field Machinery and Equipment Manufacturing </v>
      </c>
      <c r="AB357" s="12">
        <v>333132</v>
      </c>
      <c r="AC357" s="12" t="s">
        <v>660</v>
      </c>
      <c r="AD357" s="12" t="str">
        <f>naics2022[[#This Row],[2022 NAICS Title]]</f>
        <v xml:space="preserve">Oil and Gas Field Machinery and Equipment Manufacturing </v>
      </c>
      <c r="AE357" s="12"/>
    </row>
    <row r="358" spans="27:31" x14ac:dyDescent="0.35">
      <c r="AA358" s="12" t="str">
        <f>naics2022[[#This Row],[2022 NAICS Code]]&amp;":  "&amp;naics2022[[#This Row],[2022 NAICS Title]]</f>
        <v xml:space="preserve">333241:  Food Product Machinery Manufacturing </v>
      </c>
      <c r="AB358" s="12">
        <v>333241</v>
      </c>
      <c r="AC358" s="12" t="s">
        <v>661</v>
      </c>
      <c r="AD358" s="12" t="str">
        <f>naics2022[[#This Row],[2022 NAICS Title]]</f>
        <v xml:space="preserve">Food Product Machinery Manufacturing </v>
      </c>
      <c r="AE358" s="12"/>
    </row>
    <row r="359" spans="27:31" x14ac:dyDescent="0.35">
      <c r="AA359" s="12" t="str">
        <f>naics2022[[#This Row],[2022 NAICS Code]]&amp;":  "&amp;naics2022[[#This Row],[2022 NAICS Title]]</f>
        <v xml:space="preserve">333242:  Semiconductor Machinery Manufacturing </v>
      </c>
      <c r="AB359" s="12">
        <v>333242</v>
      </c>
      <c r="AC359" s="12" t="s">
        <v>662</v>
      </c>
      <c r="AD359" s="12" t="str">
        <f>naics2022[[#This Row],[2022 NAICS Title]]</f>
        <v xml:space="preserve">Semiconductor Machinery Manufacturing </v>
      </c>
      <c r="AE359" s="12"/>
    </row>
    <row r="360" spans="27:31" x14ac:dyDescent="0.35">
      <c r="AA360" s="12" t="str">
        <f>naics2022[[#This Row],[2022 NAICS Code]]&amp;":  "&amp;naics2022[[#This Row],[2022 NAICS Title]]</f>
        <v xml:space="preserve">333243:  Sawmill, Woodworking, and Paper Machinery Manufacturing </v>
      </c>
      <c r="AB360" s="12">
        <v>333243</v>
      </c>
      <c r="AC360" s="12" t="s">
        <v>663</v>
      </c>
      <c r="AD360" s="12" t="str">
        <f>naics2022[[#This Row],[2022 NAICS Title]]</f>
        <v xml:space="preserve">Sawmill, Woodworking, and Paper Machinery Manufacturing </v>
      </c>
      <c r="AE360" s="12"/>
    </row>
    <row r="361" spans="27:31" x14ac:dyDescent="0.35">
      <c r="AA361" s="12" t="str">
        <f>naics2022[[#This Row],[2022 NAICS Code]]&amp;":  "&amp;naics2022[[#This Row],[2022 NAICS Title]]</f>
        <v xml:space="preserve">333248:  All Other Industrial Machinery Manufacturing </v>
      </c>
      <c r="AB361" s="12">
        <v>333248</v>
      </c>
      <c r="AC361" s="12" t="s">
        <v>664</v>
      </c>
      <c r="AD361" s="12" t="str">
        <f>naics2022[[#This Row],[2022 NAICS Title]]</f>
        <v xml:space="preserve">All Other Industrial Machinery Manufacturing </v>
      </c>
      <c r="AE361" s="12"/>
    </row>
    <row r="362" spans="27:31" x14ac:dyDescent="0.35">
      <c r="AA362" s="12" t="str">
        <f>naics2022[[#This Row],[2022 NAICS Code]]&amp;":  "&amp;naics2022[[#This Row],[2022 NAICS Title]]</f>
        <v xml:space="preserve">333310:  Commercial and Service Industry Machinery Manufacturing </v>
      </c>
      <c r="AB362" s="12">
        <v>333310</v>
      </c>
      <c r="AC362" s="12" t="s">
        <v>665</v>
      </c>
      <c r="AD362" s="12" t="str">
        <f>naics2022[[#This Row],[2022 NAICS Title]]</f>
        <v xml:space="preserve">Commercial and Service Industry Machinery Manufacturing </v>
      </c>
      <c r="AE362" s="12"/>
    </row>
    <row r="363" spans="27:31" x14ac:dyDescent="0.35">
      <c r="AA363" s="12" t="str">
        <f>naics2022[[#This Row],[2022 NAICS Code]]&amp;":  "&amp;naics2022[[#This Row],[2022 NAICS Title]]</f>
        <v xml:space="preserve">333413:  Industrial and Commercial Fan and Blower and Air Purification Equipment Manufacturing </v>
      </c>
      <c r="AB363" s="12">
        <v>333413</v>
      </c>
      <c r="AC363" s="12" t="s">
        <v>666</v>
      </c>
      <c r="AD363" s="12" t="str">
        <f>naics2022[[#This Row],[2022 NAICS Title]]</f>
        <v xml:space="preserve">Industrial and Commercial Fan and Blower and Air Purification Equipment Manufacturing </v>
      </c>
      <c r="AE363" s="12"/>
    </row>
    <row r="364" spans="27:31" x14ac:dyDescent="0.35">
      <c r="AA364" s="12" t="str">
        <f>naics2022[[#This Row],[2022 NAICS Code]]&amp;":  "&amp;naics2022[[#This Row],[2022 NAICS Title]]</f>
        <v xml:space="preserve">333414:  Heating Equipment (except Warm Air Furnaces) Manufacturing </v>
      </c>
      <c r="AB364" s="12">
        <v>333414</v>
      </c>
      <c r="AC364" s="12" t="s">
        <v>667</v>
      </c>
      <c r="AD364" s="12" t="str">
        <f>naics2022[[#This Row],[2022 NAICS Title]]</f>
        <v xml:space="preserve">Heating Equipment (except Warm Air Furnaces) Manufacturing </v>
      </c>
      <c r="AE364" s="12"/>
    </row>
    <row r="365" spans="27:31" x14ac:dyDescent="0.35">
      <c r="AA365" s="12" t="str">
        <f>naics2022[[#This Row],[2022 NAICS Code]]&amp;":  "&amp;naics2022[[#This Row],[2022 NAICS Title]]</f>
        <v xml:space="preserve">333415:  Air-Conditioning and Warm Air Heating Equipment and Commercial and Industrial Refrigeration Equipment Manufacturing </v>
      </c>
      <c r="AB365" s="12">
        <v>333415</v>
      </c>
      <c r="AC365" s="12" t="s">
        <v>668</v>
      </c>
      <c r="AD365" s="12" t="str">
        <f>naics2022[[#This Row],[2022 NAICS Title]]</f>
        <v xml:space="preserve">Air-Conditioning and Warm Air Heating Equipment and Commercial and Industrial Refrigeration Equipment Manufacturing </v>
      </c>
      <c r="AE365" s="12"/>
    </row>
    <row r="366" spans="27:31" x14ac:dyDescent="0.35">
      <c r="AA366" s="12" t="str">
        <f>naics2022[[#This Row],[2022 NAICS Code]]&amp;":  "&amp;naics2022[[#This Row],[2022 NAICS Title]]</f>
        <v xml:space="preserve">333511:  Industrial Mold Manufacturing </v>
      </c>
      <c r="AB366" s="12">
        <v>333511</v>
      </c>
      <c r="AC366" s="12" t="s">
        <v>669</v>
      </c>
      <c r="AD366" s="12" t="str">
        <f>naics2022[[#This Row],[2022 NAICS Title]]</f>
        <v xml:space="preserve">Industrial Mold Manufacturing </v>
      </c>
      <c r="AE366" s="12"/>
    </row>
    <row r="367" spans="27:31" x14ac:dyDescent="0.35">
      <c r="AA367" s="12" t="str">
        <f>naics2022[[#This Row],[2022 NAICS Code]]&amp;":  "&amp;naics2022[[#This Row],[2022 NAICS Title]]</f>
        <v xml:space="preserve">333514:  Special Die and Tool, Die Set, Jig, and Fixture Manufacturing </v>
      </c>
      <c r="AB367" s="12">
        <v>333514</v>
      </c>
      <c r="AC367" s="12" t="s">
        <v>670</v>
      </c>
      <c r="AD367" s="12" t="str">
        <f>naics2022[[#This Row],[2022 NAICS Title]]</f>
        <v xml:space="preserve">Special Die and Tool, Die Set, Jig, and Fixture Manufacturing </v>
      </c>
      <c r="AE367" s="12"/>
    </row>
    <row r="368" spans="27:31" x14ac:dyDescent="0.35">
      <c r="AA368" s="12" t="str">
        <f>naics2022[[#This Row],[2022 NAICS Code]]&amp;":  "&amp;naics2022[[#This Row],[2022 NAICS Title]]</f>
        <v xml:space="preserve">333515:  Cutting Tool and Machine Tool Accessory Manufacturing </v>
      </c>
      <c r="AB368" s="12">
        <v>333515</v>
      </c>
      <c r="AC368" s="12" t="s">
        <v>671</v>
      </c>
      <c r="AD368" s="12" t="str">
        <f>naics2022[[#This Row],[2022 NAICS Title]]</f>
        <v xml:space="preserve">Cutting Tool and Machine Tool Accessory Manufacturing </v>
      </c>
      <c r="AE368" s="12"/>
    </row>
    <row r="369" spans="27:31" x14ac:dyDescent="0.35">
      <c r="AA369" s="12" t="str">
        <f>naics2022[[#This Row],[2022 NAICS Code]]&amp;":  "&amp;naics2022[[#This Row],[2022 NAICS Title]]</f>
        <v xml:space="preserve">333517:  Machine Tool Manufacturing </v>
      </c>
      <c r="AB369" s="12">
        <v>333517</v>
      </c>
      <c r="AC369" s="12" t="s">
        <v>672</v>
      </c>
      <c r="AD369" s="12" t="str">
        <f>naics2022[[#This Row],[2022 NAICS Title]]</f>
        <v xml:space="preserve">Machine Tool Manufacturing </v>
      </c>
      <c r="AE369" s="12"/>
    </row>
    <row r="370" spans="27:31" x14ac:dyDescent="0.35">
      <c r="AA370" s="12" t="str">
        <f>naics2022[[#This Row],[2022 NAICS Code]]&amp;":  "&amp;naics2022[[#This Row],[2022 NAICS Title]]</f>
        <v xml:space="preserve">333519:  Rolling Mill and Other Metalworking Machinery Manufacturing </v>
      </c>
      <c r="AB370" s="12">
        <v>333519</v>
      </c>
      <c r="AC370" s="12" t="s">
        <v>673</v>
      </c>
      <c r="AD370" s="12" t="str">
        <f>naics2022[[#This Row],[2022 NAICS Title]]</f>
        <v xml:space="preserve">Rolling Mill and Other Metalworking Machinery Manufacturing </v>
      </c>
      <c r="AE370" s="12"/>
    </row>
    <row r="371" spans="27:31" x14ac:dyDescent="0.35">
      <c r="AA371" s="12" t="str">
        <f>naics2022[[#This Row],[2022 NAICS Code]]&amp;":  "&amp;naics2022[[#This Row],[2022 NAICS Title]]</f>
        <v xml:space="preserve">333611:  Turbine and Turbine Generator Set Units Manufacturing </v>
      </c>
      <c r="AB371" s="12">
        <v>333611</v>
      </c>
      <c r="AC371" s="12" t="s">
        <v>674</v>
      </c>
      <c r="AD371" s="12" t="str">
        <f>naics2022[[#This Row],[2022 NAICS Title]]</f>
        <v xml:space="preserve">Turbine and Turbine Generator Set Units Manufacturing </v>
      </c>
      <c r="AE371" s="12"/>
    </row>
    <row r="372" spans="27:31" x14ac:dyDescent="0.35">
      <c r="AA372" s="12" t="str">
        <f>naics2022[[#This Row],[2022 NAICS Code]]&amp;":  "&amp;naics2022[[#This Row],[2022 NAICS Title]]</f>
        <v xml:space="preserve">333612:  Speed Changer, Industrial High-Speed Drive, and Gear Manufacturing </v>
      </c>
      <c r="AB372" s="12">
        <v>333612</v>
      </c>
      <c r="AC372" s="12" t="s">
        <v>675</v>
      </c>
      <c r="AD372" s="12" t="str">
        <f>naics2022[[#This Row],[2022 NAICS Title]]</f>
        <v xml:space="preserve">Speed Changer, Industrial High-Speed Drive, and Gear Manufacturing </v>
      </c>
      <c r="AE372" s="12"/>
    </row>
    <row r="373" spans="27:31" x14ac:dyDescent="0.35">
      <c r="AA373" s="12" t="str">
        <f>naics2022[[#This Row],[2022 NAICS Code]]&amp;":  "&amp;naics2022[[#This Row],[2022 NAICS Title]]</f>
        <v xml:space="preserve">333613:  Mechanical Power Transmission Equipment Manufacturing </v>
      </c>
      <c r="AB373" s="12">
        <v>333613</v>
      </c>
      <c r="AC373" s="12" t="s">
        <v>676</v>
      </c>
      <c r="AD373" s="12" t="str">
        <f>naics2022[[#This Row],[2022 NAICS Title]]</f>
        <v xml:space="preserve">Mechanical Power Transmission Equipment Manufacturing </v>
      </c>
      <c r="AE373" s="12"/>
    </row>
    <row r="374" spans="27:31" x14ac:dyDescent="0.35">
      <c r="AA374" s="12" t="str">
        <f>naics2022[[#This Row],[2022 NAICS Code]]&amp;":  "&amp;naics2022[[#This Row],[2022 NAICS Title]]</f>
        <v xml:space="preserve">333618:  Other Engine Equipment Manufacturing </v>
      </c>
      <c r="AB374" s="12">
        <v>333618</v>
      </c>
      <c r="AC374" s="12" t="s">
        <v>677</v>
      </c>
      <c r="AD374" s="12" t="str">
        <f>naics2022[[#This Row],[2022 NAICS Title]]</f>
        <v xml:space="preserve">Other Engine Equipment Manufacturing </v>
      </c>
      <c r="AE374" s="12"/>
    </row>
    <row r="375" spans="27:31" x14ac:dyDescent="0.35">
      <c r="AA375" s="12" t="str">
        <f>naics2022[[#This Row],[2022 NAICS Code]]&amp;":  "&amp;naics2022[[#This Row],[2022 NAICS Title]]</f>
        <v xml:space="preserve">333912:  Air and Gas Compressor Manufacturing </v>
      </c>
      <c r="AB375" s="12">
        <v>333912</v>
      </c>
      <c r="AC375" s="12" t="s">
        <v>678</v>
      </c>
      <c r="AD375" s="12" t="str">
        <f>naics2022[[#This Row],[2022 NAICS Title]]</f>
        <v xml:space="preserve">Air and Gas Compressor Manufacturing </v>
      </c>
      <c r="AE375" s="12"/>
    </row>
    <row r="376" spans="27:31" x14ac:dyDescent="0.35">
      <c r="AA376" s="12" t="str">
        <f>naics2022[[#This Row],[2022 NAICS Code]]&amp;":  "&amp;naics2022[[#This Row],[2022 NAICS Title]]</f>
        <v xml:space="preserve">333914:  Measuring, Dispensing, and Other Pumping Equipment Manufacturing </v>
      </c>
      <c r="AB376" s="12">
        <v>333914</v>
      </c>
      <c r="AC376" s="12" t="s">
        <v>679</v>
      </c>
      <c r="AD376" s="12" t="str">
        <f>naics2022[[#This Row],[2022 NAICS Title]]</f>
        <v xml:space="preserve">Measuring, Dispensing, and Other Pumping Equipment Manufacturing </v>
      </c>
      <c r="AE376" s="12"/>
    </row>
    <row r="377" spans="27:31" x14ac:dyDescent="0.35">
      <c r="AA377" s="12" t="str">
        <f>naics2022[[#This Row],[2022 NAICS Code]]&amp;":  "&amp;naics2022[[#This Row],[2022 NAICS Title]]</f>
        <v xml:space="preserve">333921:  Elevator and Moving Stairway Manufacturing </v>
      </c>
      <c r="AB377" s="12">
        <v>333921</v>
      </c>
      <c r="AC377" s="12" t="s">
        <v>680</v>
      </c>
      <c r="AD377" s="12" t="str">
        <f>naics2022[[#This Row],[2022 NAICS Title]]</f>
        <v xml:space="preserve">Elevator and Moving Stairway Manufacturing </v>
      </c>
      <c r="AE377" s="12"/>
    </row>
    <row r="378" spans="27:31" x14ac:dyDescent="0.35">
      <c r="AA378" s="12" t="str">
        <f>naics2022[[#This Row],[2022 NAICS Code]]&amp;":  "&amp;naics2022[[#This Row],[2022 NAICS Title]]</f>
        <v xml:space="preserve">333922:  Conveyor and Conveying Equipment Manufacturing </v>
      </c>
      <c r="AB378" s="12">
        <v>333922</v>
      </c>
      <c r="AC378" s="12" t="s">
        <v>681</v>
      </c>
      <c r="AD378" s="12" t="str">
        <f>naics2022[[#This Row],[2022 NAICS Title]]</f>
        <v xml:space="preserve">Conveyor and Conveying Equipment Manufacturing </v>
      </c>
      <c r="AE378" s="12"/>
    </row>
    <row r="379" spans="27:31" x14ac:dyDescent="0.35">
      <c r="AA379" s="12" t="str">
        <f>naics2022[[#This Row],[2022 NAICS Code]]&amp;":  "&amp;naics2022[[#This Row],[2022 NAICS Title]]</f>
        <v xml:space="preserve">333923:  Overhead Traveling Crane, Hoist, and Monorail System Manufacturing </v>
      </c>
      <c r="AB379" s="12">
        <v>333923</v>
      </c>
      <c r="AC379" s="12" t="s">
        <v>682</v>
      </c>
      <c r="AD379" s="12" t="str">
        <f>naics2022[[#This Row],[2022 NAICS Title]]</f>
        <v xml:space="preserve">Overhead Traveling Crane, Hoist, and Monorail System Manufacturing </v>
      </c>
      <c r="AE379" s="12"/>
    </row>
    <row r="380" spans="27:31" x14ac:dyDescent="0.35">
      <c r="AA380" s="12" t="str">
        <f>naics2022[[#This Row],[2022 NAICS Code]]&amp;":  "&amp;naics2022[[#This Row],[2022 NAICS Title]]</f>
        <v xml:space="preserve">333924:  Industrial Truck, Tractor, Trailer, and Stacker Machinery Manufacturing </v>
      </c>
      <c r="AB380" s="12">
        <v>333924</v>
      </c>
      <c r="AC380" s="12" t="s">
        <v>683</v>
      </c>
      <c r="AD380" s="12" t="str">
        <f>naics2022[[#This Row],[2022 NAICS Title]]</f>
        <v xml:space="preserve">Industrial Truck, Tractor, Trailer, and Stacker Machinery Manufacturing </v>
      </c>
      <c r="AE380" s="12"/>
    </row>
    <row r="381" spans="27:31" x14ac:dyDescent="0.35">
      <c r="AA381" s="12" t="str">
        <f>naics2022[[#This Row],[2022 NAICS Code]]&amp;":  "&amp;naics2022[[#This Row],[2022 NAICS Title]]</f>
        <v xml:space="preserve">333991:  Power-Driven Handtool Manufacturing </v>
      </c>
      <c r="AB381" s="12">
        <v>333991</v>
      </c>
      <c r="AC381" s="12" t="s">
        <v>684</v>
      </c>
      <c r="AD381" s="12" t="str">
        <f>naics2022[[#This Row],[2022 NAICS Title]]</f>
        <v xml:space="preserve">Power-Driven Handtool Manufacturing </v>
      </c>
      <c r="AE381" s="12"/>
    </row>
    <row r="382" spans="27:31" x14ac:dyDescent="0.35">
      <c r="AA382" s="12" t="str">
        <f>naics2022[[#This Row],[2022 NAICS Code]]&amp;":  "&amp;naics2022[[#This Row],[2022 NAICS Title]]</f>
        <v xml:space="preserve">333992:  Welding and Soldering Equipment Manufacturing </v>
      </c>
      <c r="AB382" s="12">
        <v>333992</v>
      </c>
      <c r="AC382" s="12" t="s">
        <v>685</v>
      </c>
      <c r="AD382" s="12" t="str">
        <f>naics2022[[#This Row],[2022 NAICS Title]]</f>
        <v xml:space="preserve">Welding and Soldering Equipment Manufacturing </v>
      </c>
      <c r="AE382" s="12"/>
    </row>
    <row r="383" spans="27:31" x14ac:dyDescent="0.35">
      <c r="AA383" s="12" t="str">
        <f>naics2022[[#This Row],[2022 NAICS Code]]&amp;":  "&amp;naics2022[[#This Row],[2022 NAICS Title]]</f>
        <v xml:space="preserve">333993:  Packaging Machinery Manufacturing </v>
      </c>
      <c r="AB383" s="12">
        <v>333993</v>
      </c>
      <c r="AC383" s="12" t="s">
        <v>686</v>
      </c>
      <c r="AD383" s="12" t="str">
        <f>naics2022[[#This Row],[2022 NAICS Title]]</f>
        <v xml:space="preserve">Packaging Machinery Manufacturing </v>
      </c>
      <c r="AE383" s="12"/>
    </row>
    <row r="384" spans="27:31" x14ac:dyDescent="0.35">
      <c r="AA384" s="12" t="str">
        <f>naics2022[[#This Row],[2022 NAICS Code]]&amp;":  "&amp;naics2022[[#This Row],[2022 NAICS Title]]</f>
        <v xml:space="preserve">333994:  Industrial Process Furnace and Oven Manufacturing </v>
      </c>
      <c r="AB384" s="12">
        <v>333994</v>
      </c>
      <c r="AC384" s="12" t="s">
        <v>687</v>
      </c>
      <c r="AD384" s="12" t="str">
        <f>naics2022[[#This Row],[2022 NAICS Title]]</f>
        <v xml:space="preserve">Industrial Process Furnace and Oven Manufacturing </v>
      </c>
      <c r="AE384" s="12"/>
    </row>
    <row r="385" spans="27:31" x14ac:dyDescent="0.35">
      <c r="AA385" s="12" t="str">
        <f>naics2022[[#This Row],[2022 NAICS Code]]&amp;":  "&amp;naics2022[[#This Row],[2022 NAICS Title]]</f>
        <v xml:space="preserve">333995:  Fluid Power Cylinder and Actuator Manufacturing </v>
      </c>
      <c r="AB385" s="12">
        <v>333995</v>
      </c>
      <c r="AC385" s="12" t="s">
        <v>688</v>
      </c>
      <c r="AD385" s="12" t="str">
        <f>naics2022[[#This Row],[2022 NAICS Title]]</f>
        <v xml:space="preserve">Fluid Power Cylinder and Actuator Manufacturing </v>
      </c>
      <c r="AE385" s="12"/>
    </row>
    <row r="386" spans="27:31" x14ac:dyDescent="0.35">
      <c r="AA386" s="12" t="str">
        <f>naics2022[[#This Row],[2022 NAICS Code]]&amp;":  "&amp;naics2022[[#This Row],[2022 NAICS Title]]</f>
        <v xml:space="preserve">333996:  Fluid Power Pump and Motor Manufacturing </v>
      </c>
      <c r="AB386" s="12">
        <v>333996</v>
      </c>
      <c r="AC386" s="12" t="s">
        <v>689</v>
      </c>
      <c r="AD386" s="12" t="str">
        <f>naics2022[[#This Row],[2022 NAICS Title]]</f>
        <v xml:space="preserve">Fluid Power Pump and Motor Manufacturing </v>
      </c>
      <c r="AE386" s="12"/>
    </row>
    <row r="387" spans="27:31" x14ac:dyDescent="0.35">
      <c r="AA387" s="12" t="str">
        <f>naics2022[[#This Row],[2022 NAICS Code]]&amp;":  "&amp;naics2022[[#This Row],[2022 NAICS Title]]</f>
        <v xml:space="preserve">333998:  All Other Miscellaneous General Purpose Machinery Manufacturing </v>
      </c>
      <c r="AB387" s="12">
        <v>333998</v>
      </c>
      <c r="AC387" s="12" t="s">
        <v>690</v>
      </c>
      <c r="AD387" s="12" t="str">
        <f>naics2022[[#This Row],[2022 NAICS Title]]</f>
        <v xml:space="preserve">All Other Miscellaneous General Purpose Machinery Manufacturing </v>
      </c>
      <c r="AE387" s="12"/>
    </row>
    <row r="388" spans="27:31" x14ac:dyDescent="0.35">
      <c r="AA388" s="12" t="str">
        <f>naics2022[[#This Row],[2022 NAICS Code]]&amp;":  "&amp;naics2022[[#This Row],[2022 NAICS Title]]</f>
        <v xml:space="preserve">334111:  Electronic Computer Manufacturing </v>
      </c>
      <c r="AB388" s="12">
        <v>334111</v>
      </c>
      <c r="AC388" s="12" t="s">
        <v>691</v>
      </c>
      <c r="AD388" s="12" t="str">
        <f>naics2022[[#This Row],[2022 NAICS Title]]</f>
        <v xml:space="preserve">Electronic Computer Manufacturing </v>
      </c>
      <c r="AE388" s="12"/>
    </row>
    <row r="389" spans="27:31" x14ac:dyDescent="0.35">
      <c r="AA389" s="12" t="str">
        <f>naics2022[[#This Row],[2022 NAICS Code]]&amp;":  "&amp;naics2022[[#This Row],[2022 NAICS Title]]</f>
        <v xml:space="preserve">334112:  Computer Storage Device Manufacturing </v>
      </c>
      <c r="AB389" s="12">
        <v>334112</v>
      </c>
      <c r="AC389" s="12" t="s">
        <v>692</v>
      </c>
      <c r="AD389" s="12" t="str">
        <f>naics2022[[#This Row],[2022 NAICS Title]]</f>
        <v xml:space="preserve">Computer Storage Device Manufacturing </v>
      </c>
      <c r="AE389" s="12"/>
    </row>
    <row r="390" spans="27:31" x14ac:dyDescent="0.35">
      <c r="AA390" s="12" t="str">
        <f>naics2022[[#This Row],[2022 NAICS Code]]&amp;":  "&amp;naics2022[[#This Row],[2022 NAICS Title]]</f>
        <v xml:space="preserve">334118:  Computer Terminal and Other Computer Peripheral Equipment Manufacturing </v>
      </c>
      <c r="AB390" s="12">
        <v>334118</v>
      </c>
      <c r="AC390" s="12" t="s">
        <v>693</v>
      </c>
      <c r="AD390" s="12" t="str">
        <f>naics2022[[#This Row],[2022 NAICS Title]]</f>
        <v xml:space="preserve">Computer Terminal and Other Computer Peripheral Equipment Manufacturing </v>
      </c>
      <c r="AE390" s="12"/>
    </row>
    <row r="391" spans="27:31" x14ac:dyDescent="0.35">
      <c r="AA391" s="12" t="str">
        <f>naics2022[[#This Row],[2022 NAICS Code]]&amp;":  "&amp;naics2022[[#This Row],[2022 NAICS Title]]</f>
        <v>334210:  Telephone Apparatus Manufacturing</v>
      </c>
      <c r="AB391" s="12">
        <v>334210</v>
      </c>
      <c r="AC391" s="12" t="s">
        <v>694</v>
      </c>
      <c r="AD391" s="12" t="str">
        <f>naics2022[[#This Row],[2022 NAICS Title]]</f>
        <v>Telephone Apparatus Manufacturing</v>
      </c>
      <c r="AE391" s="12"/>
    </row>
    <row r="392" spans="27:31" x14ac:dyDescent="0.35">
      <c r="AA392" s="12" t="str">
        <f>naics2022[[#This Row],[2022 NAICS Code]]&amp;":  "&amp;naics2022[[#This Row],[2022 NAICS Title]]</f>
        <v>334220:  Radio and Television Broadcasting and Wireless Communications Equipment Manufacturing</v>
      </c>
      <c r="AB392" s="12">
        <v>334220</v>
      </c>
      <c r="AC392" s="12" t="s">
        <v>695</v>
      </c>
      <c r="AD392" s="12" t="str">
        <f>naics2022[[#This Row],[2022 NAICS Title]]</f>
        <v>Radio and Television Broadcasting and Wireless Communications Equipment Manufacturing</v>
      </c>
      <c r="AE392" s="12"/>
    </row>
    <row r="393" spans="27:31" x14ac:dyDescent="0.35">
      <c r="AA393" s="12" t="str">
        <f>naics2022[[#This Row],[2022 NAICS Code]]&amp;":  "&amp;naics2022[[#This Row],[2022 NAICS Title]]</f>
        <v>334290:  Other Communications Equipment Manufacturing</v>
      </c>
      <c r="AB393" s="12">
        <v>334290</v>
      </c>
      <c r="AC393" s="12" t="s">
        <v>696</v>
      </c>
      <c r="AD393" s="12" t="str">
        <f>naics2022[[#This Row],[2022 NAICS Title]]</f>
        <v>Other Communications Equipment Manufacturing</v>
      </c>
      <c r="AE393" s="12"/>
    </row>
    <row r="394" spans="27:31" x14ac:dyDescent="0.35">
      <c r="AA394" s="12" t="str">
        <f>naics2022[[#This Row],[2022 NAICS Code]]&amp;":  "&amp;naics2022[[#This Row],[2022 NAICS Title]]</f>
        <v>334310:  Audio and Video Equipment Manufacturing</v>
      </c>
      <c r="AB394" s="12">
        <v>334310</v>
      </c>
      <c r="AC394" s="12" t="s">
        <v>697</v>
      </c>
      <c r="AD394" s="12" t="str">
        <f>naics2022[[#This Row],[2022 NAICS Title]]</f>
        <v>Audio and Video Equipment Manufacturing</v>
      </c>
      <c r="AE394" s="12"/>
    </row>
    <row r="395" spans="27:31" x14ac:dyDescent="0.35">
      <c r="AA395" s="12" t="str">
        <f>naics2022[[#This Row],[2022 NAICS Code]]&amp;":  "&amp;naics2022[[#This Row],[2022 NAICS Title]]</f>
        <v xml:space="preserve">334412:  Bare Printed Circuit Board Manufacturing  </v>
      </c>
      <c r="AB395" s="12">
        <v>334412</v>
      </c>
      <c r="AC395" s="12" t="s">
        <v>698</v>
      </c>
      <c r="AD395" s="12" t="str">
        <f>naics2022[[#This Row],[2022 NAICS Title]]</f>
        <v xml:space="preserve">Bare Printed Circuit Board Manufacturing  </v>
      </c>
      <c r="AE395" s="12"/>
    </row>
    <row r="396" spans="27:31" x14ac:dyDescent="0.35">
      <c r="AA396" s="12" t="str">
        <f>naics2022[[#This Row],[2022 NAICS Code]]&amp;":  "&amp;naics2022[[#This Row],[2022 NAICS Title]]</f>
        <v xml:space="preserve">334413:  Semiconductor and Related Device Manufacturing </v>
      </c>
      <c r="AB396" s="12">
        <v>334413</v>
      </c>
      <c r="AC396" s="12" t="s">
        <v>699</v>
      </c>
      <c r="AD396" s="12" t="str">
        <f>naics2022[[#This Row],[2022 NAICS Title]]</f>
        <v xml:space="preserve">Semiconductor and Related Device Manufacturing </v>
      </c>
      <c r="AE396" s="12"/>
    </row>
    <row r="397" spans="27:31" x14ac:dyDescent="0.35">
      <c r="AA397" s="12" t="str">
        <f>naics2022[[#This Row],[2022 NAICS Code]]&amp;":  "&amp;naics2022[[#This Row],[2022 NAICS Title]]</f>
        <v xml:space="preserve">334416:  Capacitor, Resistor, Coil, Transformer, and Other Inductor Manufacturing </v>
      </c>
      <c r="AB397" s="12">
        <v>334416</v>
      </c>
      <c r="AC397" s="12" t="s">
        <v>700</v>
      </c>
      <c r="AD397" s="12" t="str">
        <f>naics2022[[#This Row],[2022 NAICS Title]]</f>
        <v xml:space="preserve">Capacitor, Resistor, Coil, Transformer, and Other Inductor Manufacturing </v>
      </c>
      <c r="AE397" s="12"/>
    </row>
    <row r="398" spans="27:31" x14ac:dyDescent="0.35">
      <c r="AA398" s="12" t="str">
        <f>naics2022[[#This Row],[2022 NAICS Code]]&amp;":  "&amp;naics2022[[#This Row],[2022 NAICS Title]]</f>
        <v xml:space="preserve">334417:  Electronic Connector Manufacturing </v>
      </c>
      <c r="AB398" s="12">
        <v>334417</v>
      </c>
      <c r="AC398" s="12" t="s">
        <v>701</v>
      </c>
      <c r="AD398" s="12" t="str">
        <f>naics2022[[#This Row],[2022 NAICS Title]]</f>
        <v xml:space="preserve">Electronic Connector Manufacturing </v>
      </c>
      <c r="AE398" s="12"/>
    </row>
    <row r="399" spans="27:31" x14ac:dyDescent="0.35">
      <c r="AA399" s="12" t="str">
        <f>naics2022[[#This Row],[2022 NAICS Code]]&amp;":  "&amp;naics2022[[#This Row],[2022 NAICS Title]]</f>
        <v xml:space="preserve">334418:  Printed Circuit Assembly (Electronic Assembly) Manufacturing </v>
      </c>
      <c r="AB399" s="12">
        <v>334418</v>
      </c>
      <c r="AC399" s="12" t="s">
        <v>702</v>
      </c>
      <c r="AD399" s="12" t="str">
        <f>naics2022[[#This Row],[2022 NAICS Title]]</f>
        <v xml:space="preserve">Printed Circuit Assembly (Electronic Assembly) Manufacturing </v>
      </c>
      <c r="AE399" s="12"/>
    </row>
    <row r="400" spans="27:31" x14ac:dyDescent="0.35">
      <c r="AA400" s="12" t="str">
        <f>naics2022[[#This Row],[2022 NAICS Code]]&amp;":  "&amp;naics2022[[#This Row],[2022 NAICS Title]]</f>
        <v xml:space="preserve">334419:  Other Electronic Component Manufacturing </v>
      </c>
      <c r="AB400" s="12">
        <v>334419</v>
      </c>
      <c r="AC400" s="12" t="s">
        <v>703</v>
      </c>
      <c r="AD400" s="12" t="str">
        <f>naics2022[[#This Row],[2022 NAICS Title]]</f>
        <v xml:space="preserve">Other Electronic Component Manufacturing </v>
      </c>
      <c r="AE400" s="12"/>
    </row>
    <row r="401" spans="27:31" x14ac:dyDescent="0.35">
      <c r="AA401" s="12" t="str">
        <f>naics2022[[#This Row],[2022 NAICS Code]]&amp;":  "&amp;naics2022[[#This Row],[2022 NAICS Title]]</f>
        <v xml:space="preserve">334510:  Electromedical and Electrotherapeutic Apparatus Manufacturing </v>
      </c>
      <c r="AB401" s="12">
        <v>334510</v>
      </c>
      <c r="AC401" s="12" t="s">
        <v>704</v>
      </c>
      <c r="AD401" s="12" t="str">
        <f>naics2022[[#This Row],[2022 NAICS Title]]</f>
        <v xml:space="preserve">Electromedical and Electrotherapeutic Apparatus Manufacturing </v>
      </c>
      <c r="AE401" s="12"/>
    </row>
    <row r="402" spans="27:31" x14ac:dyDescent="0.35">
      <c r="AA402" s="12" t="str">
        <f>naics2022[[#This Row],[2022 NAICS Code]]&amp;":  "&amp;naics2022[[#This Row],[2022 NAICS Title]]</f>
        <v xml:space="preserve">334511:  Search, Detection, Navigation, Guidance, Aeronautical, and Nautical System and Instrument Manufacturing </v>
      </c>
      <c r="AB402" s="12">
        <v>334511</v>
      </c>
      <c r="AC402" s="12" t="s">
        <v>705</v>
      </c>
      <c r="AD402" s="12" t="str">
        <f>naics2022[[#This Row],[2022 NAICS Title]]</f>
        <v xml:space="preserve">Search, Detection, Navigation, Guidance, Aeronautical, and Nautical System and Instrument Manufacturing </v>
      </c>
      <c r="AE402" s="12"/>
    </row>
    <row r="403" spans="27:31" x14ac:dyDescent="0.35">
      <c r="AA403" s="12" t="str">
        <f>naics2022[[#This Row],[2022 NAICS Code]]&amp;":  "&amp;naics2022[[#This Row],[2022 NAICS Title]]</f>
        <v xml:space="preserve">334512:  Automatic Environmental Control Manufacturing for Residential, Commercial, and Appliance Use </v>
      </c>
      <c r="AB403" s="12">
        <v>334512</v>
      </c>
      <c r="AC403" s="12" t="s">
        <v>706</v>
      </c>
      <c r="AD403" s="12" t="str">
        <f>naics2022[[#This Row],[2022 NAICS Title]]</f>
        <v xml:space="preserve">Automatic Environmental Control Manufacturing for Residential, Commercial, and Appliance Use </v>
      </c>
      <c r="AE403" s="12"/>
    </row>
    <row r="404" spans="27:31" x14ac:dyDescent="0.35">
      <c r="AA404" s="12" t="str">
        <f>naics2022[[#This Row],[2022 NAICS Code]]&amp;":  "&amp;naics2022[[#This Row],[2022 NAICS Title]]</f>
        <v xml:space="preserve">334513:  Instruments and Related Products Manufacturing for Measuring, Displaying, and Controlling Industrial Process Variables </v>
      </c>
      <c r="AB404" s="12">
        <v>334513</v>
      </c>
      <c r="AC404" s="12" t="s">
        <v>707</v>
      </c>
      <c r="AD404" s="12" t="str">
        <f>naics2022[[#This Row],[2022 NAICS Title]]</f>
        <v xml:space="preserve">Instruments and Related Products Manufacturing for Measuring, Displaying, and Controlling Industrial Process Variables </v>
      </c>
      <c r="AE404" s="12"/>
    </row>
    <row r="405" spans="27:31" x14ac:dyDescent="0.35">
      <c r="AA405" s="12" t="str">
        <f>naics2022[[#This Row],[2022 NAICS Code]]&amp;":  "&amp;naics2022[[#This Row],[2022 NAICS Title]]</f>
        <v xml:space="preserve">334514:  Totalizing Fluid Meter and Counting Device Manufacturing </v>
      </c>
      <c r="AB405" s="12">
        <v>334514</v>
      </c>
      <c r="AC405" s="12" t="s">
        <v>708</v>
      </c>
      <c r="AD405" s="12" t="str">
        <f>naics2022[[#This Row],[2022 NAICS Title]]</f>
        <v xml:space="preserve">Totalizing Fluid Meter and Counting Device Manufacturing </v>
      </c>
      <c r="AE405" s="12"/>
    </row>
    <row r="406" spans="27:31" x14ac:dyDescent="0.35">
      <c r="AA406" s="12" t="str">
        <f>naics2022[[#This Row],[2022 NAICS Code]]&amp;":  "&amp;naics2022[[#This Row],[2022 NAICS Title]]</f>
        <v xml:space="preserve">334515:  Instrument Manufacturing for Measuring and Testing Electricity and Electrical Signals </v>
      </c>
      <c r="AB406" s="12">
        <v>334515</v>
      </c>
      <c r="AC406" s="12" t="s">
        <v>709</v>
      </c>
      <c r="AD406" s="12" t="str">
        <f>naics2022[[#This Row],[2022 NAICS Title]]</f>
        <v xml:space="preserve">Instrument Manufacturing for Measuring and Testing Electricity and Electrical Signals </v>
      </c>
      <c r="AE406" s="12"/>
    </row>
    <row r="407" spans="27:31" x14ac:dyDescent="0.35">
      <c r="AA407" s="12" t="str">
        <f>naics2022[[#This Row],[2022 NAICS Code]]&amp;":  "&amp;naics2022[[#This Row],[2022 NAICS Title]]</f>
        <v xml:space="preserve">334516:  Analytical Laboratory Instrument Manufacturing </v>
      </c>
      <c r="AB407" s="12">
        <v>334516</v>
      </c>
      <c r="AC407" s="12" t="s">
        <v>710</v>
      </c>
      <c r="AD407" s="12" t="str">
        <f>naics2022[[#This Row],[2022 NAICS Title]]</f>
        <v xml:space="preserve">Analytical Laboratory Instrument Manufacturing </v>
      </c>
      <c r="AE407" s="12"/>
    </row>
    <row r="408" spans="27:31" x14ac:dyDescent="0.35">
      <c r="AA408" s="12" t="str">
        <f>naics2022[[#This Row],[2022 NAICS Code]]&amp;":  "&amp;naics2022[[#This Row],[2022 NAICS Title]]</f>
        <v xml:space="preserve">334517:  Irradiation Apparatus Manufacturing </v>
      </c>
      <c r="AB408" s="12">
        <v>334517</v>
      </c>
      <c r="AC408" s="12" t="s">
        <v>711</v>
      </c>
      <c r="AD408" s="12" t="str">
        <f>naics2022[[#This Row],[2022 NAICS Title]]</f>
        <v xml:space="preserve">Irradiation Apparatus Manufacturing </v>
      </c>
      <c r="AE408" s="12"/>
    </row>
    <row r="409" spans="27:31" x14ac:dyDescent="0.35">
      <c r="AA409" s="12" t="str">
        <f>naics2022[[#This Row],[2022 NAICS Code]]&amp;":  "&amp;naics2022[[#This Row],[2022 NAICS Title]]</f>
        <v xml:space="preserve">334519:  Other Measuring and Controlling Device Manufacturing </v>
      </c>
      <c r="AB409" s="12">
        <v>334519</v>
      </c>
      <c r="AC409" s="12" t="s">
        <v>712</v>
      </c>
      <c r="AD409" s="12" t="str">
        <f>naics2022[[#This Row],[2022 NAICS Title]]</f>
        <v xml:space="preserve">Other Measuring and Controlling Device Manufacturing </v>
      </c>
      <c r="AE409" s="12"/>
    </row>
    <row r="410" spans="27:31" x14ac:dyDescent="0.35">
      <c r="AA410" s="12" t="str">
        <f>naics2022[[#This Row],[2022 NAICS Code]]&amp;":  "&amp;naics2022[[#This Row],[2022 NAICS Title]]</f>
        <v xml:space="preserve">334610:  Manufacturing and Reproducing Magnetic and Optical Media </v>
      </c>
      <c r="AB410" s="12">
        <v>334610</v>
      </c>
      <c r="AC410" s="12" t="s">
        <v>713</v>
      </c>
      <c r="AD410" s="12" t="str">
        <f>naics2022[[#This Row],[2022 NAICS Title]]</f>
        <v xml:space="preserve">Manufacturing and Reproducing Magnetic and Optical Media </v>
      </c>
      <c r="AE410" s="12"/>
    </row>
    <row r="411" spans="27:31" x14ac:dyDescent="0.35">
      <c r="AA411" s="12" t="str">
        <f>naics2022[[#This Row],[2022 NAICS Code]]&amp;":  "&amp;naics2022[[#This Row],[2022 NAICS Title]]</f>
        <v xml:space="preserve">335131:  Residential Electric Lighting Fixture Manufacturing </v>
      </c>
      <c r="AB411" s="12">
        <v>335131</v>
      </c>
      <c r="AC411" s="12" t="s">
        <v>714</v>
      </c>
      <c r="AD411" s="12" t="str">
        <f>naics2022[[#This Row],[2022 NAICS Title]]</f>
        <v xml:space="preserve">Residential Electric Lighting Fixture Manufacturing </v>
      </c>
      <c r="AE411" s="12"/>
    </row>
    <row r="412" spans="27:31" x14ac:dyDescent="0.35">
      <c r="AA412" s="12" t="str">
        <f>naics2022[[#This Row],[2022 NAICS Code]]&amp;":  "&amp;naics2022[[#This Row],[2022 NAICS Title]]</f>
        <v xml:space="preserve">335132:  Commercial, Industrial, and Institutional Electric Lighting Fixture Manufacturing </v>
      </c>
      <c r="AB412" s="12">
        <v>335132</v>
      </c>
      <c r="AC412" s="12" t="s">
        <v>715</v>
      </c>
      <c r="AD412" s="12" t="str">
        <f>naics2022[[#This Row],[2022 NAICS Title]]</f>
        <v xml:space="preserve">Commercial, Industrial, and Institutional Electric Lighting Fixture Manufacturing </v>
      </c>
      <c r="AE412" s="12"/>
    </row>
    <row r="413" spans="27:31" x14ac:dyDescent="0.35">
      <c r="AA413" s="12" t="str">
        <f>naics2022[[#This Row],[2022 NAICS Code]]&amp;":  "&amp;naics2022[[#This Row],[2022 NAICS Title]]</f>
        <v xml:space="preserve">335139:  Electric Lamp Bulb and Other Lighting Equipment Manufacturing </v>
      </c>
      <c r="AB413" s="12">
        <v>335139</v>
      </c>
      <c r="AC413" s="12" t="s">
        <v>716</v>
      </c>
      <c r="AD413" s="12" t="str">
        <f>naics2022[[#This Row],[2022 NAICS Title]]</f>
        <v xml:space="preserve">Electric Lamp Bulb and Other Lighting Equipment Manufacturing </v>
      </c>
      <c r="AE413" s="12"/>
    </row>
    <row r="414" spans="27:31" x14ac:dyDescent="0.35">
      <c r="AA414" s="12" t="str">
        <f>naics2022[[#This Row],[2022 NAICS Code]]&amp;":  "&amp;naics2022[[#This Row],[2022 NAICS Title]]</f>
        <v>335210:  Small Electrical Appliance Manufacturing</v>
      </c>
      <c r="AB414" s="12">
        <v>335210</v>
      </c>
      <c r="AC414" s="12" t="s">
        <v>717</v>
      </c>
      <c r="AD414" s="12" t="str">
        <f>naics2022[[#This Row],[2022 NAICS Title]]</f>
        <v>Small Electrical Appliance Manufacturing</v>
      </c>
      <c r="AE414" s="12"/>
    </row>
    <row r="415" spans="27:31" x14ac:dyDescent="0.35">
      <c r="AA415" s="12" t="str">
        <f>naics2022[[#This Row],[2022 NAICS Code]]&amp;":  "&amp;naics2022[[#This Row],[2022 NAICS Title]]</f>
        <v xml:space="preserve">335220:  Major Household Appliance Manufacturing </v>
      </c>
      <c r="AB415" s="12">
        <v>335220</v>
      </c>
      <c r="AC415" s="12" t="s">
        <v>718</v>
      </c>
      <c r="AD415" s="12" t="str">
        <f>naics2022[[#This Row],[2022 NAICS Title]]</f>
        <v xml:space="preserve">Major Household Appliance Manufacturing </v>
      </c>
      <c r="AE415" s="12"/>
    </row>
    <row r="416" spans="27:31" x14ac:dyDescent="0.35">
      <c r="AA416" s="12" t="str">
        <f>naics2022[[#This Row],[2022 NAICS Code]]&amp;":  "&amp;naics2022[[#This Row],[2022 NAICS Title]]</f>
        <v xml:space="preserve">335311:  Power, Distribution, and Specialty Transformer Manufacturing </v>
      </c>
      <c r="AB416" s="12">
        <v>335311</v>
      </c>
      <c r="AC416" s="12" t="s">
        <v>719</v>
      </c>
      <c r="AD416" s="12" t="str">
        <f>naics2022[[#This Row],[2022 NAICS Title]]</f>
        <v xml:space="preserve">Power, Distribution, and Specialty Transformer Manufacturing </v>
      </c>
      <c r="AE416" s="12"/>
    </row>
    <row r="417" spans="27:31" x14ac:dyDescent="0.35">
      <c r="AA417" s="12" t="str">
        <f>naics2022[[#This Row],[2022 NAICS Code]]&amp;":  "&amp;naics2022[[#This Row],[2022 NAICS Title]]</f>
        <v xml:space="preserve">335312:  Motor and Generator Manufacturing </v>
      </c>
      <c r="AB417" s="12">
        <v>335312</v>
      </c>
      <c r="AC417" s="12" t="s">
        <v>720</v>
      </c>
      <c r="AD417" s="12" t="str">
        <f>naics2022[[#This Row],[2022 NAICS Title]]</f>
        <v xml:space="preserve">Motor and Generator Manufacturing </v>
      </c>
      <c r="AE417" s="12"/>
    </row>
    <row r="418" spans="27:31" x14ac:dyDescent="0.35">
      <c r="AA418" s="12" t="str">
        <f>naics2022[[#This Row],[2022 NAICS Code]]&amp;":  "&amp;naics2022[[#This Row],[2022 NAICS Title]]</f>
        <v xml:space="preserve">335313:  Switchgear and Switchboard Apparatus Manufacturing </v>
      </c>
      <c r="AB418" s="12">
        <v>335313</v>
      </c>
      <c r="AC418" s="12" t="s">
        <v>721</v>
      </c>
      <c r="AD418" s="12" t="str">
        <f>naics2022[[#This Row],[2022 NAICS Title]]</f>
        <v xml:space="preserve">Switchgear and Switchboard Apparatus Manufacturing </v>
      </c>
      <c r="AE418" s="12"/>
    </row>
    <row r="419" spans="27:31" x14ac:dyDescent="0.35">
      <c r="AA419" s="12" t="str">
        <f>naics2022[[#This Row],[2022 NAICS Code]]&amp;":  "&amp;naics2022[[#This Row],[2022 NAICS Title]]</f>
        <v xml:space="preserve">335314:  Relay and Industrial Control Manufacturing </v>
      </c>
      <c r="AB419" s="12">
        <v>335314</v>
      </c>
      <c r="AC419" s="12" t="s">
        <v>722</v>
      </c>
      <c r="AD419" s="12" t="str">
        <f>naics2022[[#This Row],[2022 NAICS Title]]</f>
        <v xml:space="preserve">Relay and Industrial Control Manufacturing </v>
      </c>
      <c r="AE419" s="12"/>
    </row>
    <row r="420" spans="27:31" x14ac:dyDescent="0.35">
      <c r="AA420" s="12" t="str">
        <f>naics2022[[#This Row],[2022 NAICS Code]]&amp;":  "&amp;naics2022[[#This Row],[2022 NAICS Title]]</f>
        <v xml:space="preserve">335910:  Battery Manufacturing </v>
      </c>
      <c r="AB420" s="12">
        <v>335910</v>
      </c>
      <c r="AC420" s="12" t="s">
        <v>723</v>
      </c>
      <c r="AD420" s="12" t="str">
        <f>naics2022[[#This Row],[2022 NAICS Title]]</f>
        <v xml:space="preserve">Battery Manufacturing </v>
      </c>
      <c r="AE420" s="12"/>
    </row>
    <row r="421" spans="27:31" x14ac:dyDescent="0.35">
      <c r="AA421" s="12" t="str">
        <f>naics2022[[#This Row],[2022 NAICS Code]]&amp;":  "&amp;naics2022[[#This Row],[2022 NAICS Title]]</f>
        <v xml:space="preserve">335921:  Fiber Optic Cable Manufacturing </v>
      </c>
      <c r="AB421" s="12">
        <v>335921</v>
      </c>
      <c r="AC421" s="12" t="s">
        <v>724</v>
      </c>
      <c r="AD421" s="12" t="str">
        <f>naics2022[[#This Row],[2022 NAICS Title]]</f>
        <v xml:space="preserve">Fiber Optic Cable Manufacturing </v>
      </c>
      <c r="AE421" s="12"/>
    </row>
    <row r="422" spans="27:31" x14ac:dyDescent="0.35">
      <c r="AA422" s="12" t="str">
        <f>naics2022[[#This Row],[2022 NAICS Code]]&amp;":  "&amp;naics2022[[#This Row],[2022 NAICS Title]]</f>
        <v xml:space="preserve">335929:  Other Communication and Energy Wire Manufacturing </v>
      </c>
      <c r="AB422" s="12">
        <v>335929</v>
      </c>
      <c r="AC422" s="12" t="s">
        <v>725</v>
      </c>
      <c r="AD422" s="12" t="str">
        <f>naics2022[[#This Row],[2022 NAICS Title]]</f>
        <v xml:space="preserve">Other Communication and Energy Wire Manufacturing </v>
      </c>
      <c r="AE422" s="12"/>
    </row>
    <row r="423" spans="27:31" x14ac:dyDescent="0.35">
      <c r="AA423" s="12" t="str">
        <f>naics2022[[#This Row],[2022 NAICS Code]]&amp;":  "&amp;naics2022[[#This Row],[2022 NAICS Title]]</f>
        <v xml:space="preserve">335931:  Current-Carrying Wiring Device Manufacturing </v>
      </c>
      <c r="AB423" s="12">
        <v>335931</v>
      </c>
      <c r="AC423" s="12" t="s">
        <v>726</v>
      </c>
      <c r="AD423" s="12" t="str">
        <f>naics2022[[#This Row],[2022 NAICS Title]]</f>
        <v xml:space="preserve">Current-Carrying Wiring Device Manufacturing </v>
      </c>
      <c r="AE423" s="12"/>
    </row>
    <row r="424" spans="27:31" x14ac:dyDescent="0.35">
      <c r="AA424" s="12" t="str">
        <f>naics2022[[#This Row],[2022 NAICS Code]]&amp;":  "&amp;naics2022[[#This Row],[2022 NAICS Title]]</f>
        <v xml:space="preserve">335932:  Noncurrent-Carrying Wiring Device Manufacturing </v>
      </c>
      <c r="AB424" s="12">
        <v>335932</v>
      </c>
      <c r="AC424" s="12" t="s">
        <v>727</v>
      </c>
      <c r="AD424" s="12" t="str">
        <f>naics2022[[#This Row],[2022 NAICS Title]]</f>
        <v xml:space="preserve">Noncurrent-Carrying Wiring Device Manufacturing </v>
      </c>
      <c r="AE424" s="12"/>
    </row>
    <row r="425" spans="27:31" x14ac:dyDescent="0.35">
      <c r="AA425" s="12" t="str">
        <f>naics2022[[#This Row],[2022 NAICS Code]]&amp;":  "&amp;naics2022[[#This Row],[2022 NAICS Title]]</f>
        <v xml:space="preserve">335991:  Carbon and Graphite Product Manufacturing </v>
      </c>
      <c r="AB425" s="12">
        <v>335991</v>
      </c>
      <c r="AC425" s="12" t="s">
        <v>728</v>
      </c>
      <c r="AD425" s="12" t="str">
        <f>naics2022[[#This Row],[2022 NAICS Title]]</f>
        <v xml:space="preserve">Carbon and Graphite Product Manufacturing </v>
      </c>
      <c r="AE425" s="12"/>
    </row>
    <row r="426" spans="27:31" x14ac:dyDescent="0.35">
      <c r="AA426" s="12" t="str">
        <f>naics2022[[#This Row],[2022 NAICS Code]]&amp;":  "&amp;naics2022[[#This Row],[2022 NAICS Title]]</f>
        <v xml:space="preserve">335999:  All Other Miscellaneous Electrical Equipment and Component Manufacturing </v>
      </c>
      <c r="AB426" s="12">
        <v>335999</v>
      </c>
      <c r="AC426" s="12" t="s">
        <v>729</v>
      </c>
      <c r="AD426" s="12" t="str">
        <f>naics2022[[#This Row],[2022 NAICS Title]]</f>
        <v xml:space="preserve">All Other Miscellaneous Electrical Equipment and Component Manufacturing </v>
      </c>
      <c r="AE426" s="12"/>
    </row>
    <row r="427" spans="27:31" x14ac:dyDescent="0.35">
      <c r="AA427" s="12" t="str">
        <f>naics2022[[#This Row],[2022 NAICS Code]]&amp;":  "&amp;naics2022[[#This Row],[2022 NAICS Title]]</f>
        <v xml:space="preserve">336110:  Automobile and Light Duty Motor Vehicle Manufacturing </v>
      </c>
      <c r="AB427" s="12">
        <v>336110</v>
      </c>
      <c r="AC427" s="12" t="s">
        <v>730</v>
      </c>
      <c r="AD427" s="12" t="str">
        <f>naics2022[[#This Row],[2022 NAICS Title]]</f>
        <v xml:space="preserve">Automobile and Light Duty Motor Vehicle Manufacturing </v>
      </c>
      <c r="AE427" s="12"/>
    </row>
    <row r="428" spans="27:31" x14ac:dyDescent="0.35">
      <c r="AA428" s="12" t="str">
        <f>naics2022[[#This Row],[2022 NAICS Code]]&amp;":  "&amp;naics2022[[#This Row],[2022 NAICS Title]]</f>
        <v>336120:  Heavy Duty Truck Manufacturing</v>
      </c>
      <c r="AB428" s="12">
        <v>336120</v>
      </c>
      <c r="AC428" s="12" t="s">
        <v>731</v>
      </c>
      <c r="AD428" s="12" t="str">
        <f>naics2022[[#This Row],[2022 NAICS Title]]</f>
        <v>Heavy Duty Truck Manufacturing</v>
      </c>
      <c r="AE428" s="12"/>
    </row>
    <row r="429" spans="27:31" x14ac:dyDescent="0.35">
      <c r="AA429" s="12" t="str">
        <f>naics2022[[#This Row],[2022 NAICS Code]]&amp;":  "&amp;naics2022[[#This Row],[2022 NAICS Title]]</f>
        <v xml:space="preserve">336211:  Motor Vehicle Body Manufacturing </v>
      </c>
      <c r="AB429" s="12">
        <v>336211</v>
      </c>
      <c r="AC429" s="12" t="s">
        <v>732</v>
      </c>
      <c r="AD429" s="12" t="str">
        <f>naics2022[[#This Row],[2022 NAICS Title]]</f>
        <v xml:space="preserve">Motor Vehicle Body Manufacturing </v>
      </c>
      <c r="AE429" s="12"/>
    </row>
    <row r="430" spans="27:31" x14ac:dyDescent="0.35">
      <c r="AA430" s="12" t="str">
        <f>naics2022[[#This Row],[2022 NAICS Code]]&amp;":  "&amp;naics2022[[#This Row],[2022 NAICS Title]]</f>
        <v xml:space="preserve">336212:  Truck Trailer Manufacturing </v>
      </c>
      <c r="AB430" s="12">
        <v>336212</v>
      </c>
      <c r="AC430" s="12" t="s">
        <v>733</v>
      </c>
      <c r="AD430" s="12" t="str">
        <f>naics2022[[#This Row],[2022 NAICS Title]]</f>
        <v xml:space="preserve">Truck Trailer Manufacturing </v>
      </c>
      <c r="AE430" s="12"/>
    </row>
    <row r="431" spans="27:31" x14ac:dyDescent="0.35">
      <c r="AA431" s="12" t="str">
        <f>naics2022[[#This Row],[2022 NAICS Code]]&amp;":  "&amp;naics2022[[#This Row],[2022 NAICS Title]]</f>
        <v xml:space="preserve">336213:  Motor Home Manufacturing </v>
      </c>
      <c r="AB431" s="12">
        <v>336213</v>
      </c>
      <c r="AC431" s="12" t="s">
        <v>734</v>
      </c>
      <c r="AD431" s="12" t="str">
        <f>naics2022[[#This Row],[2022 NAICS Title]]</f>
        <v xml:space="preserve">Motor Home Manufacturing </v>
      </c>
      <c r="AE431" s="12"/>
    </row>
    <row r="432" spans="27:31" x14ac:dyDescent="0.35">
      <c r="AA432" s="12" t="str">
        <f>naics2022[[#This Row],[2022 NAICS Code]]&amp;":  "&amp;naics2022[[#This Row],[2022 NAICS Title]]</f>
        <v xml:space="preserve">336214:  Travel Trailer and Camper Manufacturing </v>
      </c>
      <c r="AB432" s="12">
        <v>336214</v>
      </c>
      <c r="AC432" s="12" t="s">
        <v>735</v>
      </c>
      <c r="AD432" s="12" t="str">
        <f>naics2022[[#This Row],[2022 NAICS Title]]</f>
        <v xml:space="preserve">Travel Trailer and Camper Manufacturing </v>
      </c>
      <c r="AE432" s="12"/>
    </row>
    <row r="433" spans="27:31" x14ac:dyDescent="0.35">
      <c r="AA433" s="12" t="str">
        <f>naics2022[[#This Row],[2022 NAICS Code]]&amp;":  "&amp;naics2022[[#This Row],[2022 NAICS Title]]</f>
        <v>336310:  Motor Vehicle Gasoline Engine and Engine Parts Manufacturing</v>
      </c>
      <c r="AB433" s="12">
        <v>336310</v>
      </c>
      <c r="AC433" s="12" t="s">
        <v>736</v>
      </c>
      <c r="AD433" s="12" t="str">
        <f>naics2022[[#This Row],[2022 NAICS Title]]</f>
        <v>Motor Vehicle Gasoline Engine and Engine Parts Manufacturing</v>
      </c>
      <c r="AE433" s="12"/>
    </row>
    <row r="434" spans="27:31" x14ac:dyDescent="0.35">
      <c r="AA434" s="12" t="str">
        <f>naics2022[[#This Row],[2022 NAICS Code]]&amp;":  "&amp;naics2022[[#This Row],[2022 NAICS Title]]</f>
        <v>336320:  Motor Vehicle Electrical and Electronic Equipment Manufacturing</v>
      </c>
      <c r="AB434" s="12">
        <v>336320</v>
      </c>
      <c r="AC434" s="12" t="s">
        <v>737</v>
      </c>
      <c r="AD434" s="12" t="str">
        <f>naics2022[[#This Row],[2022 NAICS Title]]</f>
        <v>Motor Vehicle Electrical and Electronic Equipment Manufacturing</v>
      </c>
      <c r="AE434" s="12"/>
    </row>
    <row r="435" spans="27:31" x14ac:dyDescent="0.35">
      <c r="AA435" s="12" t="str">
        <f>naics2022[[#This Row],[2022 NAICS Code]]&amp;":  "&amp;naics2022[[#This Row],[2022 NAICS Title]]</f>
        <v>336330:  Motor Vehicle Steering and Suspension Components (except Spring) Manufacturing</v>
      </c>
      <c r="AB435" s="12">
        <v>336330</v>
      </c>
      <c r="AC435" s="12" t="s">
        <v>738</v>
      </c>
      <c r="AD435" s="12" t="str">
        <f>naics2022[[#This Row],[2022 NAICS Title]]</f>
        <v>Motor Vehicle Steering and Suspension Components (except Spring) Manufacturing</v>
      </c>
      <c r="AE435" s="12"/>
    </row>
    <row r="436" spans="27:31" x14ac:dyDescent="0.35">
      <c r="AA436" s="12" t="str">
        <f>naics2022[[#This Row],[2022 NAICS Code]]&amp;":  "&amp;naics2022[[#This Row],[2022 NAICS Title]]</f>
        <v>336340:  Motor Vehicle Brake System Manufacturing</v>
      </c>
      <c r="AB436" s="12">
        <v>336340</v>
      </c>
      <c r="AC436" s="12" t="s">
        <v>739</v>
      </c>
      <c r="AD436" s="12" t="str">
        <f>naics2022[[#This Row],[2022 NAICS Title]]</f>
        <v>Motor Vehicle Brake System Manufacturing</v>
      </c>
      <c r="AE436" s="12"/>
    </row>
    <row r="437" spans="27:31" x14ac:dyDescent="0.35">
      <c r="AA437" s="12" t="str">
        <f>naics2022[[#This Row],[2022 NAICS Code]]&amp;":  "&amp;naics2022[[#This Row],[2022 NAICS Title]]</f>
        <v>336350:  Motor Vehicle Transmission and Power Train Parts Manufacturing</v>
      </c>
      <c r="AB437" s="12">
        <v>336350</v>
      </c>
      <c r="AC437" s="12" t="s">
        <v>740</v>
      </c>
      <c r="AD437" s="12" t="str">
        <f>naics2022[[#This Row],[2022 NAICS Title]]</f>
        <v>Motor Vehicle Transmission and Power Train Parts Manufacturing</v>
      </c>
      <c r="AE437" s="12"/>
    </row>
    <row r="438" spans="27:31" x14ac:dyDescent="0.35">
      <c r="AA438" s="12" t="str">
        <f>naics2022[[#This Row],[2022 NAICS Code]]&amp;":  "&amp;naics2022[[#This Row],[2022 NAICS Title]]</f>
        <v>336360:  Motor Vehicle Seating and Interior Trim Manufacturing</v>
      </c>
      <c r="AB438" s="12">
        <v>336360</v>
      </c>
      <c r="AC438" s="12" t="s">
        <v>741</v>
      </c>
      <c r="AD438" s="12" t="str">
        <f>naics2022[[#This Row],[2022 NAICS Title]]</f>
        <v>Motor Vehicle Seating and Interior Trim Manufacturing</v>
      </c>
      <c r="AE438" s="12"/>
    </row>
    <row r="439" spans="27:31" x14ac:dyDescent="0.35">
      <c r="AA439" s="12" t="str">
        <f>naics2022[[#This Row],[2022 NAICS Code]]&amp;":  "&amp;naics2022[[#This Row],[2022 NAICS Title]]</f>
        <v>336370:  Motor Vehicle Metal Stamping</v>
      </c>
      <c r="AB439" s="12">
        <v>336370</v>
      </c>
      <c r="AC439" s="12" t="s">
        <v>742</v>
      </c>
      <c r="AD439" s="12" t="str">
        <f>naics2022[[#This Row],[2022 NAICS Title]]</f>
        <v>Motor Vehicle Metal Stamping</v>
      </c>
      <c r="AE439" s="12"/>
    </row>
    <row r="440" spans="27:31" x14ac:dyDescent="0.35">
      <c r="AA440" s="12" t="str">
        <f>naics2022[[#This Row],[2022 NAICS Code]]&amp;":  "&amp;naics2022[[#This Row],[2022 NAICS Title]]</f>
        <v>336390:  Other Motor Vehicle Parts Manufacturing</v>
      </c>
      <c r="AB440" s="12">
        <v>336390</v>
      </c>
      <c r="AC440" s="12" t="s">
        <v>743</v>
      </c>
      <c r="AD440" s="12" t="str">
        <f>naics2022[[#This Row],[2022 NAICS Title]]</f>
        <v>Other Motor Vehicle Parts Manufacturing</v>
      </c>
      <c r="AE440" s="12"/>
    </row>
    <row r="441" spans="27:31" x14ac:dyDescent="0.35">
      <c r="AA441" s="12" t="str">
        <f>naics2022[[#This Row],[2022 NAICS Code]]&amp;":  "&amp;naics2022[[#This Row],[2022 NAICS Title]]</f>
        <v xml:space="preserve">336411:  Aircraft Manufacturing </v>
      </c>
      <c r="AB441" s="12">
        <v>336411</v>
      </c>
      <c r="AC441" s="12" t="s">
        <v>744</v>
      </c>
      <c r="AD441" s="12" t="str">
        <f>naics2022[[#This Row],[2022 NAICS Title]]</f>
        <v xml:space="preserve">Aircraft Manufacturing </v>
      </c>
      <c r="AE441" s="12"/>
    </row>
    <row r="442" spans="27:31" x14ac:dyDescent="0.35">
      <c r="AA442" s="12" t="str">
        <f>naics2022[[#This Row],[2022 NAICS Code]]&amp;":  "&amp;naics2022[[#This Row],[2022 NAICS Title]]</f>
        <v xml:space="preserve">336412:  Aircraft Engine and Engine Parts Manufacturing </v>
      </c>
      <c r="AB442" s="12">
        <v>336412</v>
      </c>
      <c r="AC442" s="12" t="s">
        <v>745</v>
      </c>
      <c r="AD442" s="12" t="str">
        <f>naics2022[[#This Row],[2022 NAICS Title]]</f>
        <v xml:space="preserve">Aircraft Engine and Engine Parts Manufacturing </v>
      </c>
      <c r="AE442" s="12"/>
    </row>
    <row r="443" spans="27:31" x14ac:dyDescent="0.35">
      <c r="AA443" s="12" t="str">
        <f>naics2022[[#This Row],[2022 NAICS Code]]&amp;":  "&amp;naics2022[[#This Row],[2022 NAICS Title]]</f>
        <v xml:space="preserve">336413:  Other Aircraft Parts and Auxiliary Equipment Manufacturing </v>
      </c>
      <c r="AB443" s="12">
        <v>336413</v>
      </c>
      <c r="AC443" s="12" t="s">
        <v>746</v>
      </c>
      <c r="AD443" s="12" t="str">
        <f>naics2022[[#This Row],[2022 NAICS Title]]</f>
        <v xml:space="preserve">Other Aircraft Parts and Auxiliary Equipment Manufacturing </v>
      </c>
      <c r="AE443" s="12"/>
    </row>
    <row r="444" spans="27:31" x14ac:dyDescent="0.35">
      <c r="AA444" s="12" t="str">
        <f>naics2022[[#This Row],[2022 NAICS Code]]&amp;":  "&amp;naics2022[[#This Row],[2022 NAICS Title]]</f>
        <v xml:space="preserve">336414:  Guided Missile and Space Vehicle Manufacturing </v>
      </c>
      <c r="AB444" s="12">
        <v>336414</v>
      </c>
      <c r="AC444" s="12" t="s">
        <v>747</v>
      </c>
      <c r="AD444" s="12" t="str">
        <f>naics2022[[#This Row],[2022 NAICS Title]]</f>
        <v xml:space="preserve">Guided Missile and Space Vehicle Manufacturing </v>
      </c>
      <c r="AE444" s="12"/>
    </row>
    <row r="445" spans="27:31" x14ac:dyDescent="0.35">
      <c r="AA445" s="12" t="str">
        <f>naics2022[[#This Row],[2022 NAICS Code]]&amp;":  "&amp;naics2022[[#This Row],[2022 NAICS Title]]</f>
        <v xml:space="preserve">336415:  Guided Missile and Space Vehicle Propulsion Unit and Propulsion Unit Parts Manufacturing </v>
      </c>
      <c r="AB445" s="12">
        <v>336415</v>
      </c>
      <c r="AC445" s="12" t="s">
        <v>748</v>
      </c>
      <c r="AD445" s="12" t="str">
        <f>naics2022[[#This Row],[2022 NAICS Title]]</f>
        <v xml:space="preserve">Guided Missile and Space Vehicle Propulsion Unit and Propulsion Unit Parts Manufacturing </v>
      </c>
      <c r="AE445" s="12"/>
    </row>
    <row r="446" spans="27:31" x14ac:dyDescent="0.35">
      <c r="AA446" s="12" t="str">
        <f>naics2022[[#This Row],[2022 NAICS Code]]&amp;":  "&amp;naics2022[[#This Row],[2022 NAICS Title]]</f>
        <v xml:space="preserve">336419:  Other Guided Missile and Space Vehicle Parts and Auxiliary Equipment Manufacturing </v>
      </c>
      <c r="AB446" s="12">
        <v>336419</v>
      </c>
      <c r="AC446" s="12" t="s">
        <v>749</v>
      </c>
      <c r="AD446" s="12" t="str">
        <f>naics2022[[#This Row],[2022 NAICS Title]]</f>
        <v xml:space="preserve">Other Guided Missile and Space Vehicle Parts and Auxiliary Equipment Manufacturing </v>
      </c>
      <c r="AE446" s="12"/>
    </row>
    <row r="447" spans="27:31" x14ac:dyDescent="0.35">
      <c r="AA447" s="12" t="str">
        <f>naics2022[[#This Row],[2022 NAICS Code]]&amp;":  "&amp;naics2022[[#This Row],[2022 NAICS Title]]</f>
        <v>336510:  Railroad Rolling Stock Manufacturing</v>
      </c>
      <c r="AB447" s="12">
        <v>336510</v>
      </c>
      <c r="AC447" s="12" t="s">
        <v>750</v>
      </c>
      <c r="AD447" s="12" t="str">
        <f>naics2022[[#This Row],[2022 NAICS Title]]</f>
        <v>Railroad Rolling Stock Manufacturing</v>
      </c>
      <c r="AE447" s="12"/>
    </row>
    <row r="448" spans="27:31" x14ac:dyDescent="0.35">
      <c r="AA448" s="12" t="str">
        <f>naics2022[[#This Row],[2022 NAICS Code]]&amp;":  "&amp;naics2022[[#This Row],[2022 NAICS Title]]</f>
        <v xml:space="preserve">336611:  Ship Building and Repairing </v>
      </c>
      <c r="AB448" s="12">
        <v>336611</v>
      </c>
      <c r="AC448" s="12" t="s">
        <v>751</v>
      </c>
      <c r="AD448" s="12" t="str">
        <f>naics2022[[#This Row],[2022 NAICS Title]]</f>
        <v xml:space="preserve">Ship Building and Repairing </v>
      </c>
      <c r="AE448" s="12"/>
    </row>
    <row r="449" spans="27:31" x14ac:dyDescent="0.35">
      <c r="AA449" s="12" t="str">
        <f>naics2022[[#This Row],[2022 NAICS Code]]&amp;":  "&amp;naics2022[[#This Row],[2022 NAICS Title]]</f>
        <v xml:space="preserve">336612:  Boat Building </v>
      </c>
      <c r="AB449" s="12">
        <v>336612</v>
      </c>
      <c r="AC449" s="12" t="s">
        <v>752</v>
      </c>
      <c r="AD449" s="12" t="str">
        <f>naics2022[[#This Row],[2022 NAICS Title]]</f>
        <v xml:space="preserve">Boat Building </v>
      </c>
      <c r="AE449" s="12"/>
    </row>
    <row r="450" spans="27:31" x14ac:dyDescent="0.35">
      <c r="AA450" s="12" t="str">
        <f>naics2022[[#This Row],[2022 NAICS Code]]&amp;":  "&amp;naics2022[[#This Row],[2022 NAICS Title]]</f>
        <v xml:space="preserve">336991:  Motorcycle, Bicycle, and Parts Manufacturing </v>
      </c>
      <c r="AB450" s="12">
        <v>336991</v>
      </c>
      <c r="AC450" s="12" t="s">
        <v>753</v>
      </c>
      <c r="AD450" s="12" t="str">
        <f>naics2022[[#This Row],[2022 NAICS Title]]</f>
        <v xml:space="preserve">Motorcycle, Bicycle, and Parts Manufacturing </v>
      </c>
      <c r="AE450" s="12"/>
    </row>
    <row r="451" spans="27:31" x14ac:dyDescent="0.35">
      <c r="AA451" s="12" t="str">
        <f>naics2022[[#This Row],[2022 NAICS Code]]&amp;":  "&amp;naics2022[[#This Row],[2022 NAICS Title]]</f>
        <v xml:space="preserve">336992:  Military Armored Vehicle, Tank, and Tank Component Manufacturing </v>
      </c>
      <c r="AB451" s="12">
        <v>336992</v>
      </c>
      <c r="AC451" s="12" t="s">
        <v>754</v>
      </c>
      <c r="AD451" s="12" t="str">
        <f>naics2022[[#This Row],[2022 NAICS Title]]</f>
        <v xml:space="preserve">Military Armored Vehicle, Tank, and Tank Component Manufacturing </v>
      </c>
      <c r="AE451" s="12"/>
    </row>
    <row r="452" spans="27:31" x14ac:dyDescent="0.35">
      <c r="AA452" s="12" t="str">
        <f>naics2022[[#This Row],[2022 NAICS Code]]&amp;":  "&amp;naics2022[[#This Row],[2022 NAICS Title]]</f>
        <v xml:space="preserve">336999:  All Other Transportation Equipment Manufacturing </v>
      </c>
      <c r="AB452" s="12">
        <v>336999</v>
      </c>
      <c r="AC452" s="12" t="s">
        <v>755</v>
      </c>
      <c r="AD452" s="12" t="str">
        <f>naics2022[[#This Row],[2022 NAICS Title]]</f>
        <v xml:space="preserve">All Other Transportation Equipment Manufacturing </v>
      </c>
      <c r="AE452" s="12"/>
    </row>
    <row r="453" spans="27:31" x14ac:dyDescent="0.35">
      <c r="AA453" s="12" t="str">
        <f>naics2022[[#This Row],[2022 NAICS Code]]&amp;":  "&amp;naics2022[[#This Row],[2022 NAICS Title]]</f>
        <v>337110:  Wood Kitchen Cabinet and Countertop Manufacturing</v>
      </c>
      <c r="AB453" s="12">
        <v>337110</v>
      </c>
      <c r="AC453" s="12" t="s">
        <v>756</v>
      </c>
      <c r="AD453" s="12" t="str">
        <f>naics2022[[#This Row],[2022 NAICS Title]]</f>
        <v>Wood Kitchen Cabinet and Countertop Manufacturing</v>
      </c>
      <c r="AE453" s="12"/>
    </row>
    <row r="454" spans="27:31" x14ac:dyDescent="0.35">
      <c r="AA454" s="12" t="str">
        <f>naics2022[[#This Row],[2022 NAICS Code]]&amp;":  "&amp;naics2022[[#This Row],[2022 NAICS Title]]</f>
        <v xml:space="preserve">337121:  Upholstered Household Furniture Manufacturing </v>
      </c>
      <c r="AB454" s="12">
        <v>337121</v>
      </c>
      <c r="AC454" s="12" t="s">
        <v>757</v>
      </c>
      <c r="AD454" s="12" t="str">
        <f>naics2022[[#This Row],[2022 NAICS Title]]</f>
        <v xml:space="preserve">Upholstered Household Furniture Manufacturing </v>
      </c>
      <c r="AE454" s="12"/>
    </row>
    <row r="455" spans="27:31" x14ac:dyDescent="0.35">
      <c r="AA455" s="12" t="str">
        <f>naics2022[[#This Row],[2022 NAICS Code]]&amp;":  "&amp;naics2022[[#This Row],[2022 NAICS Title]]</f>
        <v xml:space="preserve">337122:  Nonupholstered Wood Household Furniture Manufacturing </v>
      </c>
      <c r="AB455" s="12">
        <v>337122</v>
      </c>
      <c r="AC455" s="12" t="s">
        <v>758</v>
      </c>
      <c r="AD455" s="12" t="str">
        <f>naics2022[[#This Row],[2022 NAICS Title]]</f>
        <v xml:space="preserve">Nonupholstered Wood Household Furniture Manufacturing </v>
      </c>
      <c r="AE455" s="12"/>
    </row>
    <row r="456" spans="27:31" x14ac:dyDescent="0.35">
      <c r="AA456" s="12" t="str">
        <f>naics2022[[#This Row],[2022 NAICS Code]]&amp;":  "&amp;naics2022[[#This Row],[2022 NAICS Title]]</f>
        <v xml:space="preserve">337126:  Household Furniture (except Wood and Upholstered) Manufacturing </v>
      </c>
      <c r="AB456" s="12">
        <v>337126</v>
      </c>
      <c r="AC456" s="12" t="s">
        <v>759</v>
      </c>
      <c r="AD456" s="12" t="str">
        <f>naics2022[[#This Row],[2022 NAICS Title]]</f>
        <v xml:space="preserve">Household Furniture (except Wood and Upholstered) Manufacturing </v>
      </c>
      <c r="AE456" s="12"/>
    </row>
    <row r="457" spans="27:31" x14ac:dyDescent="0.35">
      <c r="AA457" s="12" t="str">
        <f>naics2022[[#This Row],[2022 NAICS Code]]&amp;":  "&amp;naics2022[[#This Row],[2022 NAICS Title]]</f>
        <v xml:space="preserve">337127:  Institutional Furniture Manufacturing </v>
      </c>
      <c r="AB457" s="12">
        <v>337127</v>
      </c>
      <c r="AC457" s="12" t="s">
        <v>760</v>
      </c>
      <c r="AD457" s="12" t="str">
        <f>naics2022[[#This Row],[2022 NAICS Title]]</f>
        <v xml:space="preserve">Institutional Furniture Manufacturing </v>
      </c>
      <c r="AE457" s="12"/>
    </row>
    <row r="458" spans="27:31" x14ac:dyDescent="0.35">
      <c r="AA458" s="12" t="str">
        <f>naics2022[[#This Row],[2022 NAICS Code]]&amp;":  "&amp;naics2022[[#This Row],[2022 NAICS Title]]</f>
        <v xml:space="preserve">337211:  Wood Office Furniture Manufacturing </v>
      </c>
      <c r="AB458" s="12">
        <v>337211</v>
      </c>
      <c r="AC458" s="12" t="s">
        <v>761</v>
      </c>
      <c r="AD458" s="12" t="str">
        <f>naics2022[[#This Row],[2022 NAICS Title]]</f>
        <v xml:space="preserve">Wood Office Furniture Manufacturing </v>
      </c>
      <c r="AE458" s="12"/>
    </row>
    <row r="459" spans="27:31" x14ac:dyDescent="0.35">
      <c r="AA459" s="12" t="str">
        <f>naics2022[[#This Row],[2022 NAICS Code]]&amp;":  "&amp;naics2022[[#This Row],[2022 NAICS Title]]</f>
        <v xml:space="preserve">337212:  Custom Architectural Woodwork and Millwork Manufacturing </v>
      </c>
      <c r="AB459" s="12">
        <v>337212</v>
      </c>
      <c r="AC459" s="12" t="s">
        <v>762</v>
      </c>
      <c r="AD459" s="12" t="str">
        <f>naics2022[[#This Row],[2022 NAICS Title]]</f>
        <v xml:space="preserve">Custom Architectural Woodwork and Millwork Manufacturing </v>
      </c>
      <c r="AE459" s="12"/>
    </row>
    <row r="460" spans="27:31" x14ac:dyDescent="0.35">
      <c r="AA460" s="12" t="str">
        <f>naics2022[[#This Row],[2022 NAICS Code]]&amp;":  "&amp;naics2022[[#This Row],[2022 NAICS Title]]</f>
        <v xml:space="preserve">337214:  Office Furniture (except Wood) Manufacturing </v>
      </c>
      <c r="AB460" s="12">
        <v>337214</v>
      </c>
      <c r="AC460" s="12" t="s">
        <v>763</v>
      </c>
      <c r="AD460" s="12" t="str">
        <f>naics2022[[#This Row],[2022 NAICS Title]]</f>
        <v xml:space="preserve">Office Furniture (except Wood) Manufacturing </v>
      </c>
      <c r="AE460" s="12"/>
    </row>
    <row r="461" spans="27:31" x14ac:dyDescent="0.35">
      <c r="AA461" s="12" t="str">
        <f>naics2022[[#This Row],[2022 NAICS Code]]&amp;":  "&amp;naics2022[[#This Row],[2022 NAICS Title]]</f>
        <v xml:space="preserve">337215:  Showcase, Partition, Shelving, and Locker Manufacturing </v>
      </c>
      <c r="AB461" s="12">
        <v>337215</v>
      </c>
      <c r="AC461" s="12" t="s">
        <v>764</v>
      </c>
      <c r="AD461" s="12" t="str">
        <f>naics2022[[#This Row],[2022 NAICS Title]]</f>
        <v xml:space="preserve">Showcase, Partition, Shelving, and Locker Manufacturing </v>
      </c>
      <c r="AE461" s="12"/>
    </row>
    <row r="462" spans="27:31" x14ac:dyDescent="0.35">
      <c r="AA462" s="12" t="str">
        <f>naics2022[[#This Row],[2022 NAICS Code]]&amp;":  "&amp;naics2022[[#This Row],[2022 NAICS Title]]</f>
        <v>337910:  Mattress Manufacturing</v>
      </c>
      <c r="AB462" s="12">
        <v>337910</v>
      </c>
      <c r="AC462" s="12" t="s">
        <v>765</v>
      </c>
      <c r="AD462" s="12" t="str">
        <f>naics2022[[#This Row],[2022 NAICS Title]]</f>
        <v>Mattress Manufacturing</v>
      </c>
      <c r="AE462" s="12"/>
    </row>
    <row r="463" spans="27:31" x14ac:dyDescent="0.35">
      <c r="AA463" s="12" t="str">
        <f>naics2022[[#This Row],[2022 NAICS Code]]&amp;":  "&amp;naics2022[[#This Row],[2022 NAICS Title]]</f>
        <v>337920:  Blind and Shade Manufacturing</v>
      </c>
      <c r="AB463" s="12">
        <v>337920</v>
      </c>
      <c r="AC463" s="12" t="s">
        <v>766</v>
      </c>
      <c r="AD463" s="12" t="str">
        <f>naics2022[[#This Row],[2022 NAICS Title]]</f>
        <v>Blind and Shade Manufacturing</v>
      </c>
      <c r="AE463" s="12"/>
    </row>
    <row r="464" spans="27:31" x14ac:dyDescent="0.35">
      <c r="AA464" s="12" t="str">
        <f>naics2022[[#This Row],[2022 NAICS Code]]&amp;":  "&amp;naics2022[[#This Row],[2022 NAICS Title]]</f>
        <v xml:space="preserve">339112:  Surgical and Medical Instrument Manufacturing </v>
      </c>
      <c r="AB464" s="12">
        <v>339112</v>
      </c>
      <c r="AC464" s="12" t="s">
        <v>767</v>
      </c>
      <c r="AD464" s="12" t="str">
        <f>naics2022[[#This Row],[2022 NAICS Title]]</f>
        <v xml:space="preserve">Surgical and Medical Instrument Manufacturing </v>
      </c>
      <c r="AE464" s="12"/>
    </row>
    <row r="465" spans="27:31" x14ac:dyDescent="0.35">
      <c r="AA465" s="12" t="str">
        <f>naics2022[[#This Row],[2022 NAICS Code]]&amp;":  "&amp;naics2022[[#This Row],[2022 NAICS Title]]</f>
        <v xml:space="preserve">339113:  Surgical Appliance and Supplies Manufacturing </v>
      </c>
      <c r="AB465" s="12">
        <v>339113</v>
      </c>
      <c r="AC465" s="12" t="s">
        <v>768</v>
      </c>
      <c r="AD465" s="12" t="str">
        <f>naics2022[[#This Row],[2022 NAICS Title]]</f>
        <v xml:space="preserve">Surgical Appliance and Supplies Manufacturing </v>
      </c>
      <c r="AE465" s="12"/>
    </row>
    <row r="466" spans="27:31" x14ac:dyDescent="0.35">
      <c r="AA466" s="12" t="str">
        <f>naics2022[[#This Row],[2022 NAICS Code]]&amp;":  "&amp;naics2022[[#This Row],[2022 NAICS Title]]</f>
        <v xml:space="preserve">339114:  Dental Equipment and Supplies Manufacturing </v>
      </c>
      <c r="AB466" s="12">
        <v>339114</v>
      </c>
      <c r="AC466" s="12" t="s">
        <v>769</v>
      </c>
      <c r="AD466" s="12" t="str">
        <f>naics2022[[#This Row],[2022 NAICS Title]]</f>
        <v xml:space="preserve">Dental Equipment and Supplies Manufacturing </v>
      </c>
      <c r="AE466" s="12"/>
    </row>
    <row r="467" spans="27:31" x14ac:dyDescent="0.35">
      <c r="AA467" s="12" t="str">
        <f>naics2022[[#This Row],[2022 NAICS Code]]&amp;":  "&amp;naics2022[[#This Row],[2022 NAICS Title]]</f>
        <v xml:space="preserve">339115:  Ophthalmic Goods Manufacturing </v>
      </c>
      <c r="AB467" s="12">
        <v>339115</v>
      </c>
      <c r="AC467" s="12" t="s">
        <v>770</v>
      </c>
      <c r="AD467" s="12" t="str">
        <f>naics2022[[#This Row],[2022 NAICS Title]]</f>
        <v xml:space="preserve">Ophthalmic Goods Manufacturing </v>
      </c>
      <c r="AE467" s="12"/>
    </row>
    <row r="468" spans="27:31" x14ac:dyDescent="0.35">
      <c r="AA468" s="12" t="str">
        <f>naics2022[[#This Row],[2022 NAICS Code]]&amp;":  "&amp;naics2022[[#This Row],[2022 NAICS Title]]</f>
        <v xml:space="preserve">339116:  Dental Laboratories </v>
      </c>
      <c r="AB468" s="12">
        <v>339116</v>
      </c>
      <c r="AC468" s="12" t="s">
        <v>771</v>
      </c>
      <c r="AD468" s="12" t="str">
        <f>naics2022[[#This Row],[2022 NAICS Title]]</f>
        <v xml:space="preserve">Dental Laboratories </v>
      </c>
      <c r="AE468" s="12"/>
    </row>
    <row r="469" spans="27:31" x14ac:dyDescent="0.35">
      <c r="AA469" s="12" t="str">
        <f>naics2022[[#This Row],[2022 NAICS Code]]&amp;":  "&amp;naics2022[[#This Row],[2022 NAICS Title]]</f>
        <v xml:space="preserve">339910:  Jewelry and Silverware Manufacturing </v>
      </c>
      <c r="AB469" s="12">
        <v>339910</v>
      </c>
      <c r="AC469" s="12" t="s">
        <v>772</v>
      </c>
      <c r="AD469" s="12" t="str">
        <f>naics2022[[#This Row],[2022 NAICS Title]]</f>
        <v xml:space="preserve">Jewelry and Silverware Manufacturing </v>
      </c>
      <c r="AE469" s="12"/>
    </row>
    <row r="470" spans="27:31" x14ac:dyDescent="0.35">
      <c r="AA470" s="12" t="str">
        <f>naics2022[[#This Row],[2022 NAICS Code]]&amp;":  "&amp;naics2022[[#This Row],[2022 NAICS Title]]</f>
        <v>339920:  Sporting and Athletic Goods Manufacturing</v>
      </c>
      <c r="AB470" s="12">
        <v>339920</v>
      </c>
      <c r="AC470" s="12" t="s">
        <v>773</v>
      </c>
      <c r="AD470" s="12" t="str">
        <f>naics2022[[#This Row],[2022 NAICS Title]]</f>
        <v>Sporting and Athletic Goods Manufacturing</v>
      </c>
      <c r="AE470" s="12"/>
    </row>
    <row r="471" spans="27:31" x14ac:dyDescent="0.35">
      <c r="AA471" s="12" t="str">
        <f>naics2022[[#This Row],[2022 NAICS Code]]&amp;":  "&amp;naics2022[[#This Row],[2022 NAICS Title]]</f>
        <v>339930:  Doll, Toy, and Game Manufacturing</v>
      </c>
      <c r="AB471" s="12">
        <v>339930</v>
      </c>
      <c r="AC471" s="12" t="s">
        <v>774</v>
      </c>
      <c r="AD471" s="12" t="str">
        <f>naics2022[[#This Row],[2022 NAICS Title]]</f>
        <v>Doll, Toy, and Game Manufacturing</v>
      </c>
      <c r="AE471" s="12"/>
    </row>
    <row r="472" spans="27:31" x14ac:dyDescent="0.35">
      <c r="AA472" s="12" t="str">
        <f>naics2022[[#This Row],[2022 NAICS Code]]&amp;":  "&amp;naics2022[[#This Row],[2022 NAICS Title]]</f>
        <v>339940:  Office Supplies (except Paper) Manufacturing</v>
      </c>
      <c r="AB472" s="12">
        <v>339940</v>
      </c>
      <c r="AC472" s="12" t="s">
        <v>775</v>
      </c>
      <c r="AD472" s="12" t="str">
        <f>naics2022[[#This Row],[2022 NAICS Title]]</f>
        <v>Office Supplies (except Paper) Manufacturing</v>
      </c>
      <c r="AE472" s="12"/>
    </row>
    <row r="473" spans="27:31" x14ac:dyDescent="0.35">
      <c r="AA473" s="12" t="str">
        <f>naics2022[[#This Row],[2022 NAICS Code]]&amp;":  "&amp;naics2022[[#This Row],[2022 NAICS Title]]</f>
        <v>339950:  Sign Manufacturing</v>
      </c>
      <c r="AB473" s="12">
        <v>339950</v>
      </c>
      <c r="AC473" s="12" t="s">
        <v>776</v>
      </c>
      <c r="AD473" s="12" t="str">
        <f>naics2022[[#This Row],[2022 NAICS Title]]</f>
        <v>Sign Manufacturing</v>
      </c>
      <c r="AE473" s="12"/>
    </row>
    <row r="474" spans="27:31" x14ac:dyDescent="0.35">
      <c r="AA474" s="12" t="str">
        <f>naics2022[[#This Row],[2022 NAICS Code]]&amp;":  "&amp;naics2022[[#This Row],[2022 NAICS Title]]</f>
        <v xml:space="preserve">339991:  Gasket, Packing, and Sealing Device Manufacturing </v>
      </c>
      <c r="AB474" s="12">
        <v>339991</v>
      </c>
      <c r="AC474" s="12" t="s">
        <v>777</v>
      </c>
      <c r="AD474" s="12" t="str">
        <f>naics2022[[#This Row],[2022 NAICS Title]]</f>
        <v xml:space="preserve">Gasket, Packing, and Sealing Device Manufacturing </v>
      </c>
      <c r="AE474" s="12"/>
    </row>
    <row r="475" spans="27:31" x14ac:dyDescent="0.35">
      <c r="AA475" s="12" t="str">
        <f>naics2022[[#This Row],[2022 NAICS Code]]&amp;":  "&amp;naics2022[[#This Row],[2022 NAICS Title]]</f>
        <v xml:space="preserve">339992:  Musical Instrument Manufacturing </v>
      </c>
      <c r="AB475" s="12">
        <v>339992</v>
      </c>
      <c r="AC475" s="12" t="s">
        <v>778</v>
      </c>
      <c r="AD475" s="12" t="str">
        <f>naics2022[[#This Row],[2022 NAICS Title]]</f>
        <v xml:space="preserve">Musical Instrument Manufacturing </v>
      </c>
      <c r="AE475" s="12"/>
    </row>
    <row r="476" spans="27:31" x14ac:dyDescent="0.35">
      <c r="AA476" s="12" t="str">
        <f>naics2022[[#This Row],[2022 NAICS Code]]&amp;":  "&amp;naics2022[[#This Row],[2022 NAICS Title]]</f>
        <v xml:space="preserve">339993:  Fastener, Button, Needle, and Pin Manufacturing </v>
      </c>
      <c r="AB476" s="12">
        <v>339993</v>
      </c>
      <c r="AC476" s="12" t="s">
        <v>779</v>
      </c>
      <c r="AD476" s="12" t="str">
        <f>naics2022[[#This Row],[2022 NAICS Title]]</f>
        <v xml:space="preserve">Fastener, Button, Needle, and Pin Manufacturing </v>
      </c>
      <c r="AE476" s="12"/>
    </row>
    <row r="477" spans="27:31" x14ac:dyDescent="0.35">
      <c r="AA477" s="12" t="str">
        <f>naics2022[[#This Row],[2022 NAICS Code]]&amp;":  "&amp;naics2022[[#This Row],[2022 NAICS Title]]</f>
        <v xml:space="preserve">339994:  Broom, Brush, and Mop Manufacturing </v>
      </c>
      <c r="AB477" s="12">
        <v>339994</v>
      </c>
      <c r="AC477" s="12" t="s">
        <v>780</v>
      </c>
      <c r="AD477" s="12" t="str">
        <f>naics2022[[#This Row],[2022 NAICS Title]]</f>
        <v xml:space="preserve">Broom, Brush, and Mop Manufacturing </v>
      </c>
      <c r="AE477" s="12"/>
    </row>
    <row r="478" spans="27:31" x14ac:dyDescent="0.35">
      <c r="AA478" s="12" t="str">
        <f>naics2022[[#This Row],[2022 NAICS Code]]&amp;":  "&amp;naics2022[[#This Row],[2022 NAICS Title]]</f>
        <v xml:space="preserve">339995:  Burial Casket Manufacturing </v>
      </c>
      <c r="AB478" s="12">
        <v>339995</v>
      </c>
      <c r="AC478" s="12" t="s">
        <v>781</v>
      </c>
      <c r="AD478" s="12" t="str">
        <f>naics2022[[#This Row],[2022 NAICS Title]]</f>
        <v xml:space="preserve">Burial Casket Manufacturing </v>
      </c>
      <c r="AE478" s="12"/>
    </row>
    <row r="479" spans="27:31" x14ac:dyDescent="0.35">
      <c r="AA479" s="12" t="str">
        <f>naics2022[[#This Row],[2022 NAICS Code]]&amp;":  "&amp;naics2022[[#This Row],[2022 NAICS Title]]</f>
        <v xml:space="preserve">339999:  All Other Miscellaneous Manufacturing </v>
      </c>
      <c r="AB479" s="12">
        <v>339999</v>
      </c>
      <c r="AC479" s="12" t="s">
        <v>782</v>
      </c>
      <c r="AD479" s="12" t="str">
        <f>naics2022[[#This Row],[2022 NAICS Title]]</f>
        <v xml:space="preserve">All Other Miscellaneous Manufacturing </v>
      </c>
      <c r="AE479" s="12"/>
    </row>
    <row r="480" spans="27:31" x14ac:dyDescent="0.35">
      <c r="AA480" s="12" t="str">
        <f>naics2022[[#This Row],[2022 NAICS Code]]&amp;":  "&amp;naics2022[[#This Row],[2022 NAICS Title]]</f>
        <v xml:space="preserve">423110:  Automobile and Other Motor Vehicle Merchant Wholesalers </v>
      </c>
      <c r="AB480" s="12">
        <v>423110</v>
      </c>
      <c r="AC480" s="12" t="s">
        <v>783</v>
      </c>
      <c r="AD480" s="12" t="str">
        <f>naics2022[[#This Row],[2022 NAICS Title]]</f>
        <v xml:space="preserve">Automobile and Other Motor Vehicle Merchant Wholesalers </v>
      </c>
      <c r="AE480" s="12"/>
    </row>
    <row r="481" spans="27:31" x14ac:dyDescent="0.35">
      <c r="AA481" s="12" t="str">
        <f>naics2022[[#This Row],[2022 NAICS Code]]&amp;":  "&amp;naics2022[[#This Row],[2022 NAICS Title]]</f>
        <v xml:space="preserve">423120:  Motor Vehicle Supplies and New Parts Merchant Wholesalers </v>
      </c>
      <c r="AB481" s="12">
        <v>423120</v>
      </c>
      <c r="AC481" s="12" t="s">
        <v>784</v>
      </c>
      <c r="AD481" s="12" t="str">
        <f>naics2022[[#This Row],[2022 NAICS Title]]</f>
        <v xml:space="preserve">Motor Vehicle Supplies and New Parts Merchant Wholesalers </v>
      </c>
      <c r="AE481" s="12"/>
    </row>
    <row r="482" spans="27:31" x14ac:dyDescent="0.35">
      <c r="AA482" s="12" t="str">
        <f>naics2022[[#This Row],[2022 NAICS Code]]&amp;":  "&amp;naics2022[[#This Row],[2022 NAICS Title]]</f>
        <v xml:space="preserve">423130:  Tire and Tube Merchant Wholesalers </v>
      </c>
      <c r="AB482" s="12">
        <v>423130</v>
      </c>
      <c r="AC482" s="12" t="s">
        <v>785</v>
      </c>
      <c r="AD482" s="12" t="str">
        <f>naics2022[[#This Row],[2022 NAICS Title]]</f>
        <v xml:space="preserve">Tire and Tube Merchant Wholesalers </v>
      </c>
      <c r="AE482" s="12"/>
    </row>
    <row r="483" spans="27:31" x14ac:dyDescent="0.35">
      <c r="AA483" s="12" t="str">
        <f>naics2022[[#This Row],[2022 NAICS Code]]&amp;":  "&amp;naics2022[[#This Row],[2022 NAICS Title]]</f>
        <v xml:space="preserve">423140:  Motor Vehicle Parts (Used) Merchant Wholesalers </v>
      </c>
      <c r="AB483" s="12">
        <v>423140</v>
      </c>
      <c r="AC483" s="12" t="s">
        <v>786</v>
      </c>
      <c r="AD483" s="12" t="str">
        <f>naics2022[[#This Row],[2022 NAICS Title]]</f>
        <v xml:space="preserve">Motor Vehicle Parts (Used) Merchant Wholesalers </v>
      </c>
      <c r="AE483" s="12"/>
    </row>
    <row r="484" spans="27:31" x14ac:dyDescent="0.35">
      <c r="AA484" s="12" t="str">
        <f>naics2022[[#This Row],[2022 NAICS Code]]&amp;":  "&amp;naics2022[[#This Row],[2022 NAICS Title]]</f>
        <v xml:space="preserve">423210:  Furniture Merchant Wholesalers </v>
      </c>
      <c r="AB484" s="12">
        <v>423210</v>
      </c>
      <c r="AC484" s="12" t="s">
        <v>787</v>
      </c>
      <c r="AD484" s="12" t="str">
        <f>naics2022[[#This Row],[2022 NAICS Title]]</f>
        <v xml:space="preserve">Furniture Merchant Wholesalers </v>
      </c>
      <c r="AE484" s="12"/>
    </row>
    <row r="485" spans="27:31" x14ac:dyDescent="0.35">
      <c r="AA485" s="12" t="str">
        <f>naics2022[[#This Row],[2022 NAICS Code]]&amp;":  "&amp;naics2022[[#This Row],[2022 NAICS Title]]</f>
        <v xml:space="preserve">423220:  Home Furnishing Merchant Wholesalers </v>
      </c>
      <c r="AB485" s="12">
        <v>423220</v>
      </c>
      <c r="AC485" s="12" t="s">
        <v>788</v>
      </c>
      <c r="AD485" s="12" t="str">
        <f>naics2022[[#This Row],[2022 NAICS Title]]</f>
        <v xml:space="preserve">Home Furnishing Merchant Wholesalers </v>
      </c>
      <c r="AE485" s="12"/>
    </row>
    <row r="486" spans="27:31" x14ac:dyDescent="0.35">
      <c r="AA486" s="12" t="str">
        <f>naics2022[[#This Row],[2022 NAICS Code]]&amp;":  "&amp;naics2022[[#This Row],[2022 NAICS Title]]</f>
        <v xml:space="preserve">423310:  Lumber, Plywood, Millwork, and Wood Panel Merchant Wholesalers </v>
      </c>
      <c r="AB486" s="12">
        <v>423310</v>
      </c>
      <c r="AC486" s="12" t="s">
        <v>789</v>
      </c>
      <c r="AD486" s="12" t="str">
        <f>naics2022[[#This Row],[2022 NAICS Title]]</f>
        <v xml:space="preserve">Lumber, Plywood, Millwork, and Wood Panel Merchant Wholesalers </v>
      </c>
      <c r="AE486" s="12"/>
    </row>
    <row r="487" spans="27:31" x14ac:dyDescent="0.35">
      <c r="AA487" s="12" t="str">
        <f>naics2022[[#This Row],[2022 NAICS Code]]&amp;":  "&amp;naics2022[[#This Row],[2022 NAICS Title]]</f>
        <v xml:space="preserve">423320:  Brick, Stone, and Related Construction Material Merchant Wholesalers </v>
      </c>
      <c r="AB487" s="12">
        <v>423320</v>
      </c>
      <c r="AC487" s="12" t="s">
        <v>790</v>
      </c>
      <c r="AD487" s="12" t="str">
        <f>naics2022[[#This Row],[2022 NAICS Title]]</f>
        <v xml:space="preserve">Brick, Stone, and Related Construction Material Merchant Wholesalers </v>
      </c>
      <c r="AE487" s="12"/>
    </row>
    <row r="488" spans="27:31" x14ac:dyDescent="0.35">
      <c r="AA488" s="12" t="str">
        <f>naics2022[[#This Row],[2022 NAICS Code]]&amp;":  "&amp;naics2022[[#This Row],[2022 NAICS Title]]</f>
        <v xml:space="preserve">423330:  Roofing, Siding, and Insulation Material Merchant Wholesalers </v>
      </c>
      <c r="AB488" s="12">
        <v>423330</v>
      </c>
      <c r="AC488" s="12" t="s">
        <v>791</v>
      </c>
      <c r="AD488" s="12" t="str">
        <f>naics2022[[#This Row],[2022 NAICS Title]]</f>
        <v xml:space="preserve">Roofing, Siding, and Insulation Material Merchant Wholesalers </v>
      </c>
      <c r="AE488" s="12"/>
    </row>
    <row r="489" spans="27:31" x14ac:dyDescent="0.35">
      <c r="AA489" s="12" t="str">
        <f>naics2022[[#This Row],[2022 NAICS Code]]&amp;":  "&amp;naics2022[[#This Row],[2022 NAICS Title]]</f>
        <v xml:space="preserve">423390:  Other Construction Material Merchant Wholesalers </v>
      </c>
      <c r="AB489" s="12">
        <v>423390</v>
      </c>
      <c r="AC489" s="12" t="s">
        <v>792</v>
      </c>
      <c r="AD489" s="12" t="str">
        <f>naics2022[[#This Row],[2022 NAICS Title]]</f>
        <v xml:space="preserve">Other Construction Material Merchant Wholesalers </v>
      </c>
      <c r="AE489" s="12"/>
    </row>
    <row r="490" spans="27:31" x14ac:dyDescent="0.35">
      <c r="AA490" s="12" t="str">
        <f>naics2022[[#This Row],[2022 NAICS Code]]&amp;":  "&amp;naics2022[[#This Row],[2022 NAICS Title]]</f>
        <v xml:space="preserve">423410:  Photographic Equipment and Supplies Merchant Wholesalers </v>
      </c>
      <c r="AB490" s="12">
        <v>423410</v>
      </c>
      <c r="AC490" s="12" t="s">
        <v>793</v>
      </c>
      <c r="AD490" s="12" t="str">
        <f>naics2022[[#This Row],[2022 NAICS Title]]</f>
        <v xml:space="preserve">Photographic Equipment and Supplies Merchant Wholesalers </v>
      </c>
      <c r="AE490" s="12"/>
    </row>
    <row r="491" spans="27:31" x14ac:dyDescent="0.35">
      <c r="AA491" s="12" t="str">
        <f>naics2022[[#This Row],[2022 NAICS Code]]&amp;":  "&amp;naics2022[[#This Row],[2022 NAICS Title]]</f>
        <v xml:space="preserve">423420:  Office Equipment Merchant Wholesalers </v>
      </c>
      <c r="AB491" s="12">
        <v>423420</v>
      </c>
      <c r="AC491" s="12" t="s">
        <v>794</v>
      </c>
      <c r="AD491" s="12" t="str">
        <f>naics2022[[#This Row],[2022 NAICS Title]]</f>
        <v xml:space="preserve">Office Equipment Merchant Wholesalers </v>
      </c>
      <c r="AE491" s="12"/>
    </row>
    <row r="492" spans="27:31" x14ac:dyDescent="0.35">
      <c r="AA492" s="12" t="str">
        <f>naics2022[[#This Row],[2022 NAICS Code]]&amp;":  "&amp;naics2022[[#This Row],[2022 NAICS Title]]</f>
        <v xml:space="preserve">423430:  Computer and Computer Peripheral Equipment and Software Merchant Wholesalers </v>
      </c>
      <c r="AB492" s="12">
        <v>423430</v>
      </c>
      <c r="AC492" s="12" t="s">
        <v>795</v>
      </c>
      <c r="AD492" s="12" t="str">
        <f>naics2022[[#This Row],[2022 NAICS Title]]</f>
        <v xml:space="preserve">Computer and Computer Peripheral Equipment and Software Merchant Wholesalers </v>
      </c>
      <c r="AE492" s="12"/>
    </row>
    <row r="493" spans="27:31" x14ac:dyDescent="0.35">
      <c r="AA493" s="12" t="str">
        <f>naics2022[[#This Row],[2022 NAICS Code]]&amp;":  "&amp;naics2022[[#This Row],[2022 NAICS Title]]</f>
        <v xml:space="preserve">423440:  Other Commercial Equipment Merchant Wholesalers </v>
      </c>
      <c r="AB493" s="12">
        <v>423440</v>
      </c>
      <c r="AC493" s="12" t="s">
        <v>796</v>
      </c>
      <c r="AD493" s="12" t="str">
        <f>naics2022[[#This Row],[2022 NAICS Title]]</f>
        <v xml:space="preserve">Other Commercial Equipment Merchant Wholesalers </v>
      </c>
      <c r="AE493" s="12"/>
    </row>
    <row r="494" spans="27:31" x14ac:dyDescent="0.35">
      <c r="AA494" s="12" t="str">
        <f>naics2022[[#This Row],[2022 NAICS Code]]&amp;":  "&amp;naics2022[[#This Row],[2022 NAICS Title]]</f>
        <v xml:space="preserve">423450:  Medical, Dental, and Hospital Equipment and Supplies Merchant Wholesalers </v>
      </c>
      <c r="AB494" s="12">
        <v>423450</v>
      </c>
      <c r="AC494" s="12" t="s">
        <v>797</v>
      </c>
      <c r="AD494" s="12" t="str">
        <f>naics2022[[#This Row],[2022 NAICS Title]]</f>
        <v xml:space="preserve">Medical, Dental, and Hospital Equipment and Supplies Merchant Wholesalers </v>
      </c>
      <c r="AE494" s="12"/>
    </row>
    <row r="495" spans="27:31" x14ac:dyDescent="0.35">
      <c r="AA495" s="12" t="str">
        <f>naics2022[[#This Row],[2022 NAICS Code]]&amp;":  "&amp;naics2022[[#This Row],[2022 NAICS Title]]</f>
        <v xml:space="preserve">423460:  Ophthalmic Goods Merchant Wholesalers </v>
      </c>
      <c r="AB495" s="12">
        <v>423460</v>
      </c>
      <c r="AC495" s="12" t="s">
        <v>798</v>
      </c>
      <c r="AD495" s="12" t="str">
        <f>naics2022[[#This Row],[2022 NAICS Title]]</f>
        <v xml:space="preserve">Ophthalmic Goods Merchant Wholesalers </v>
      </c>
      <c r="AE495" s="12"/>
    </row>
    <row r="496" spans="27:31" x14ac:dyDescent="0.35">
      <c r="AA496" s="12" t="str">
        <f>naics2022[[#This Row],[2022 NAICS Code]]&amp;":  "&amp;naics2022[[#This Row],[2022 NAICS Title]]</f>
        <v xml:space="preserve">423490:  Other Professional Equipment and Supplies Merchant Wholesalers </v>
      </c>
      <c r="AB496" s="12">
        <v>423490</v>
      </c>
      <c r="AC496" s="12" t="s">
        <v>799</v>
      </c>
      <c r="AD496" s="12" t="str">
        <f>naics2022[[#This Row],[2022 NAICS Title]]</f>
        <v xml:space="preserve">Other Professional Equipment and Supplies Merchant Wholesalers </v>
      </c>
      <c r="AE496" s="12"/>
    </row>
    <row r="497" spans="27:31" x14ac:dyDescent="0.35">
      <c r="AA497" s="12" t="str">
        <f>naics2022[[#This Row],[2022 NAICS Code]]&amp;":  "&amp;naics2022[[#This Row],[2022 NAICS Title]]</f>
        <v xml:space="preserve">423510:  Metal Service Centers and Other Metal Merchant Wholesalers </v>
      </c>
      <c r="AB497" s="12">
        <v>423510</v>
      </c>
      <c r="AC497" s="12" t="s">
        <v>800</v>
      </c>
      <c r="AD497" s="12" t="str">
        <f>naics2022[[#This Row],[2022 NAICS Title]]</f>
        <v xml:space="preserve">Metal Service Centers and Other Metal Merchant Wholesalers </v>
      </c>
      <c r="AE497" s="12"/>
    </row>
    <row r="498" spans="27:31" x14ac:dyDescent="0.35">
      <c r="AA498" s="12" t="str">
        <f>naics2022[[#This Row],[2022 NAICS Code]]&amp;":  "&amp;naics2022[[#This Row],[2022 NAICS Title]]</f>
        <v xml:space="preserve">423520:  Coal and Other Mineral and Ore Merchant Wholesalers </v>
      </c>
      <c r="AB498" s="12">
        <v>423520</v>
      </c>
      <c r="AC498" s="12" t="s">
        <v>801</v>
      </c>
      <c r="AD498" s="12" t="str">
        <f>naics2022[[#This Row],[2022 NAICS Title]]</f>
        <v xml:space="preserve">Coal and Other Mineral and Ore Merchant Wholesalers </v>
      </c>
      <c r="AE498" s="12"/>
    </row>
    <row r="499" spans="27:31" x14ac:dyDescent="0.35">
      <c r="AA499" s="12" t="str">
        <f>naics2022[[#This Row],[2022 NAICS Code]]&amp;":  "&amp;naics2022[[#This Row],[2022 NAICS Title]]</f>
        <v xml:space="preserve">423610:  Electrical Apparatus and Equipment, Wiring Supplies, and Related Equipment Merchant Wholesalers </v>
      </c>
      <c r="AB499" s="12">
        <v>423610</v>
      </c>
      <c r="AC499" s="12" t="s">
        <v>802</v>
      </c>
      <c r="AD499" s="12" t="str">
        <f>naics2022[[#This Row],[2022 NAICS Title]]</f>
        <v xml:space="preserve">Electrical Apparatus and Equipment, Wiring Supplies, and Related Equipment Merchant Wholesalers </v>
      </c>
      <c r="AE499" s="12"/>
    </row>
    <row r="500" spans="27:31" x14ac:dyDescent="0.35">
      <c r="AA500" s="12" t="str">
        <f>naics2022[[#This Row],[2022 NAICS Code]]&amp;":  "&amp;naics2022[[#This Row],[2022 NAICS Title]]</f>
        <v xml:space="preserve">423620:  Household Appliances, Electric Housewares, and Consumer Electronics Merchant Wholesalers </v>
      </c>
      <c r="AB500" s="12">
        <v>423620</v>
      </c>
      <c r="AC500" s="12" t="s">
        <v>803</v>
      </c>
      <c r="AD500" s="12" t="str">
        <f>naics2022[[#This Row],[2022 NAICS Title]]</f>
        <v xml:space="preserve">Household Appliances, Electric Housewares, and Consumer Electronics Merchant Wholesalers </v>
      </c>
      <c r="AE500" s="12"/>
    </row>
    <row r="501" spans="27:31" x14ac:dyDescent="0.35">
      <c r="AA501" s="12" t="str">
        <f>naics2022[[#This Row],[2022 NAICS Code]]&amp;":  "&amp;naics2022[[#This Row],[2022 NAICS Title]]</f>
        <v xml:space="preserve">423690:  Other Electronic Parts and Equipment Merchant Wholesalers </v>
      </c>
      <c r="AB501" s="12">
        <v>423690</v>
      </c>
      <c r="AC501" s="12" t="s">
        <v>804</v>
      </c>
      <c r="AD501" s="12" t="str">
        <f>naics2022[[#This Row],[2022 NAICS Title]]</f>
        <v xml:space="preserve">Other Electronic Parts and Equipment Merchant Wholesalers </v>
      </c>
      <c r="AE501" s="12"/>
    </row>
    <row r="502" spans="27:31" x14ac:dyDescent="0.35">
      <c r="AA502" s="12" t="str">
        <f>naics2022[[#This Row],[2022 NAICS Code]]&amp;":  "&amp;naics2022[[#This Row],[2022 NAICS Title]]</f>
        <v xml:space="preserve">423710:  Hardware Merchant Wholesalers </v>
      </c>
      <c r="AB502" s="12">
        <v>423710</v>
      </c>
      <c r="AC502" s="12" t="s">
        <v>805</v>
      </c>
      <c r="AD502" s="12" t="str">
        <f>naics2022[[#This Row],[2022 NAICS Title]]</f>
        <v xml:space="preserve">Hardware Merchant Wholesalers </v>
      </c>
      <c r="AE502" s="12"/>
    </row>
    <row r="503" spans="27:31" x14ac:dyDescent="0.35">
      <c r="AA503" s="12" t="str">
        <f>naics2022[[#This Row],[2022 NAICS Code]]&amp;":  "&amp;naics2022[[#This Row],[2022 NAICS Title]]</f>
        <v xml:space="preserve">423720:  Plumbing and Heating Equipment and Supplies (Hydronics) Merchant Wholesalers </v>
      </c>
      <c r="AB503" s="12">
        <v>423720</v>
      </c>
      <c r="AC503" s="12" t="s">
        <v>806</v>
      </c>
      <c r="AD503" s="12" t="str">
        <f>naics2022[[#This Row],[2022 NAICS Title]]</f>
        <v xml:space="preserve">Plumbing and Heating Equipment and Supplies (Hydronics) Merchant Wholesalers </v>
      </c>
      <c r="AE503" s="12"/>
    </row>
    <row r="504" spans="27:31" x14ac:dyDescent="0.35">
      <c r="AA504" s="12" t="str">
        <f>naics2022[[#This Row],[2022 NAICS Code]]&amp;":  "&amp;naics2022[[#This Row],[2022 NAICS Title]]</f>
        <v xml:space="preserve">423730:  Warm Air Heating and Air-Conditioning Equipment and Supplies Merchant Wholesalers </v>
      </c>
      <c r="AB504" s="12">
        <v>423730</v>
      </c>
      <c r="AC504" s="12" t="s">
        <v>807</v>
      </c>
      <c r="AD504" s="12" t="str">
        <f>naics2022[[#This Row],[2022 NAICS Title]]</f>
        <v xml:space="preserve">Warm Air Heating and Air-Conditioning Equipment and Supplies Merchant Wholesalers </v>
      </c>
      <c r="AE504" s="12"/>
    </row>
    <row r="505" spans="27:31" x14ac:dyDescent="0.35">
      <c r="AA505" s="12" t="str">
        <f>naics2022[[#This Row],[2022 NAICS Code]]&amp;":  "&amp;naics2022[[#This Row],[2022 NAICS Title]]</f>
        <v xml:space="preserve">423740:  Refrigeration Equipment and Supplies Merchant Wholesalers </v>
      </c>
      <c r="AB505" s="12">
        <v>423740</v>
      </c>
      <c r="AC505" s="12" t="s">
        <v>808</v>
      </c>
      <c r="AD505" s="12" t="str">
        <f>naics2022[[#This Row],[2022 NAICS Title]]</f>
        <v xml:space="preserve">Refrigeration Equipment and Supplies Merchant Wholesalers </v>
      </c>
      <c r="AE505" s="12"/>
    </row>
    <row r="506" spans="27:31" x14ac:dyDescent="0.35">
      <c r="AA506" s="12" t="str">
        <f>naics2022[[#This Row],[2022 NAICS Code]]&amp;":  "&amp;naics2022[[#This Row],[2022 NAICS Title]]</f>
        <v xml:space="preserve">423810:  Construction and Mining (except Oil Well) Machinery and Equipment Merchant Wholesalers </v>
      </c>
      <c r="AB506" s="12">
        <v>423810</v>
      </c>
      <c r="AC506" s="12" t="s">
        <v>809</v>
      </c>
      <c r="AD506" s="12" t="str">
        <f>naics2022[[#This Row],[2022 NAICS Title]]</f>
        <v xml:space="preserve">Construction and Mining (except Oil Well) Machinery and Equipment Merchant Wholesalers </v>
      </c>
      <c r="AE506" s="12"/>
    </row>
    <row r="507" spans="27:31" x14ac:dyDescent="0.35">
      <c r="AA507" s="12" t="str">
        <f>naics2022[[#This Row],[2022 NAICS Code]]&amp;":  "&amp;naics2022[[#This Row],[2022 NAICS Title]]</f>
        <v xml:space="preserve">423820:  Farm and Garden Machinery and Equipment Merchant Wholesalers </v>
      </c>
      <c r="AB507" s="12">
        <v>423820</v>
      </c>
      <c r="AC507" s="12" t="s">
        <v>810</v>
      </c>
      <c r="AD507" s="12" t="str">
        <f>naics2022[[#This Row],[2022 NAICS Title]]</f>
        <v xml:space="preserve">Farm and Garden Machinery and Equipment Merchant Wholesalers </v>
      </c>
      <c r="AE507" s="12"/>
    </row>
    <row r="508" spans="27:31" x14ac:dyDescent="0.35">
      <c r="AA508" s="12" t="str">
        <f>naics2022[[#This Row],[2022 NAICS Code]]&amp;":  "&amp;naics2022[[#This Row],[2022 NAICS Title]]</f>
        <v xml:space="preserve">423830:  Industrial Machinery and Equipment Merchant Wholesalers </v>
      </c>
      <c r="AB508" s="12">
        <v>423830</v>
      </c>
      <c r="AC508" s="12" t="s">
        <v>811</v>
      </c>
      <c r="AD508" s="12" t="str">
        <f>naics2022[[#This Row],[2022 NAICS Title]]</f>
        <v xml:space="preserve">Industrial Machinery and Equipment Merchant Wholesalers </v>
      </c>
      <c r="AE508" s="12"/>
    </row>
    <row r="509" spans="27:31" x14ac:dyDescent="0.35">
      <c r="AA509" s="12" t="str">
        <f>naics2022[[#This Row],[2022 NAICS Code]]&amp;":  "&amp;naics2022[[#This Row],[2022 NAICS Title]]</f>
        <v>423840:  Industrial Supplies Merchant Wholesalers</v>
      </c>
      <c r="AB509" s="12">
        <v>423840</v>
      </c>
      <c r="AC509" s="12" t="s">
        <v>812</v>
      </c>
      <c r="AD509" s="12" t="str">
        <f>naics2022[[#This Row],[2022 NAICS Title]]</f>
        <v>Industrial Supplies Merchant Wholesalers</v>
      </c>
      <c r="AE509" s="12"/>
    </row>
    <row r="510" spans="27:31" x14ac:dyDescent="0.35">
      <c r="AA510" s="12" t="str">
        <f>naics2022[[#This Row],[2022 NAICS Code]]&amp;":  "&amp;naics2022[[#This Row],[2022 NAICS Title]]</f>
        <v xml:space="preserve">423850:  Service Establishment Equipment and Supplies Merchant Wholesalers </v>
      </c>
      <c r="AB510" s="12">
        <v>423850</v>
      </c>
      <c r="AC510" s="12" t="s">
        <v>813</v>
      </c>
      <c r="AD510" s="12" t="str">
        <f>naics2022[[#This Row],[2022 NAICS Title]]</f>
        <v xml:space="preserve">Service Establishment Equipment and Supplies Merchant Wholesalers </v>
      </c>
      <c r="AE510" s="12"/>
    </row>
    <row r="511" spans="27:31" x14ac:dyDescent="0.35">
      <c r="AA511" s="12" t="str">
        <f>naics2022[[#This Row],[2022 NAICS Code]]&amp;":  "&amp;naics2022[[#This Row],[2022 NAICS Title]]</f>
        <v xml:space="preserve">423860:  Transportation Equipment and Supplies (except Motor Vehicle) Merchant Wholesalers </v>
      </c>
      <c r="AB511" s="12">
        <v>423860</v>
      </c>
      <c r="AC511" s="12" t="s">
        <v>814</v>
      </c>
      <c r="AD511" s="12" t="str">
        <f>naics2022[[#This Row],[2022 NAICS Title]]</f>
        <v xml:space="preserve">Transportation Equipment and Supplies (except Motor Vehicle) Merchant Wholesalers </v>
      </c>
      <c r="AE511" s="12"/>
    </row>
    <row r="512" spans="27:31" x14ac:dyDescent="0.35">
      <c r="AA512" s="12" t="str">
        <f>naics2022[[#This Row],[2022 NAICS Code]]&amp;":  "&amp;naics2022[[#This Row],[2022 NAICS Title]]</f>
        <v xml:space="preserve">423910:  Sporting and Recreational Goods and Supplies Merchant Wholesalers </v>
      </c>
      <c r="AB512" s="12">
        <v>423910</v>
      </c>
      <c r="AC512" s="12" t="s">
        <v>815</v>
      </c>
      <c r="AD512" s="12" t="str">
        <f>naics2022[[#This Row],[2022 NAICS Title]]</f>
        <v xml:space="preserve">Sporting and Recreational Goods and Supplies Merchant Wholesalers </v>
      </c>
      <c r="AE512" s="12"/>
    </row>
    <row r="513" spans="27:31" x14ac:dyDescent="0.35">
      <c r="AA513" s="12" t="str">
        <f>naics2022[[#This Row],[2022 NAICS Code]]&amp;":  "&amp;naics2022[[#This Row],[2022 NAICS Title]]</f>
        <v xml:space="preserve">423920:  Toy and Hobby Goods and Supplies Merchant Wholesalers </v>
      </c>
      <c r="AB513" s="12">
        <v>423920</v>
      </c>
      <c r="AC513" s="12" t="s">
        <v>816</v>
      </c>
      <c r="AD513" s="12" t="str">
        <f>naics2022[[#This Row],[2022 NAICS Title]]</f>
        <v xml:space="preserve">Toy and Hobby Goods and Supplies Merchant Wholesalers </v>
      </c>
      <c r="AE513" s="12"/>
    </row>
    <row r="514" spans="27:31" x14ac:dyDescent="0.35">
      <c r="AA514" s="12" t="str">
        <f>naics2022[[#This Row],[2022 NAICS Code]]&amp;":  "&amp;naics2022[[#This Row],[2022 NAICS Title]]</f>
        <v xml:space="preserve">423930:  Recyclable Material Merchant Wholesalers </v>
      </c>
      <c r="AB514" s="12">
        <v>423930</v>
      </c>
      <c r="AC514" s="12" t="s">
        <v>817</v>
      </c>
      <c r="AD514" s="12" t="str">
        <f>naics2022[[#This Row],[2022 NAICS Title]]</f>
        <v xml:space="preserve">Recyclable Material Merchant Wholesalers </v>
      </c>
      <c r="AE514" s="12"/>
    </row>
    <row r="515" spans="27:31" x14ac:dyDescent="0.35">
      <c r="AA515" s="12" t="str">
        <f>naics2022[[#This Row],[2022 NAICS Code]]&amp;":  "&amp;naics2022[[#This Row],[2022 NAICS Title]]</f>
        <v xml:space="preserve">423940:  Jewelry, Watch, Precious Stone, and Precious Metal Merchant Wholesalers </v>
      </c>
      <c r="AB515" s="12">
        <v>423940</v>
      </c>
      <c r="AC515" s="12" t="s">
        <v>818</v>
      </c>
      <c r="AD515" s="12" t="str">
        <f>naics2022[[#This Row],[2022 NAICS Title]]</f>
        <v xml:space="preserve">Jewelry, Watch, Precious Stone, and Precious Metal Merchant Wholesalers </v>
      </c>
      <c r="AE515" s="12"/>
    </row>
    <row r="516" spans="27:31" x14ac:dyDescent="0.35">
      <c r="AA516" s="12" t="str">
        <f>naics2022[[#This Row],[2022 NAICS Code]]&amp;":  "&amp;naics2022[[#This Row],[2022 NAICS Title]]</f>
        <v xml:space="preserve">423990:  Other Miscellaneous Durable Goods Merchant Wholesalers </v>
      </c>
      <c r="AB516" s="12">
        <v>423990</v>
      </c>
      <c r="AC516" s="12" t="s">
        <v>819</v>
      </c>
      <c r="AD516" s="12" t="str">
        <f>naics2022[[#This Row],[2022 NAICS Title]]</f>
        <v xml:space="preserve">Other Miscellaneous Durable Goods Merchant Wholesalers </v>
      </c>
      <c r="AE516" s="12"/>
    </row>
    <row r="517" spans="27:31" x14ac:dyDescent="0.35">
      <c r="AA517" s="12" t="str">
        <f>naics2022[[#This Row],[2022 NAICS Code]]&amp;":  "&amp;naics2022[[#This Row],[2022 NAICS Title]]</f>
        <v xml:space="preserve">424110:  Printing and Writing Paper Merchant Wholesalers </v>
      </c>
      <c r="AB517" s="12">
        <v>424110</v>
      </c>
      <c r="AC517" s="12" t="s">
        <v>820</v>
      </c>
      <c r="AD517" s="12" t="str">
        <f>naics2022[[#This Row],[2022 NAICS Title]]</f>
        <v xml:space="preserve">Printing and Writing Paper Merchant Wholesalers </v>
      </c>
      <c r="AE517" s="12"/>
    </row>
    <row r="518" spans="27:31" x14ac:dyDescent="0.35">
      <c r="AA518" s="12" t="str">
        <f>naics2022[[#This Row],[2022 NAICS Code]]&amp;":  "&amp;naics2022[[#This Row],[2022 NAICS Title]]</f>
        <v xml:space="preserve">424120:  Stationery and Office Supplies Merchant Wholesalers </v>
      </c>
      <c r="AB518" s="12">
        <v>424120</v>
      </c>
      <c r="AC518" s="12" t="s">
        <v>821</v>
      </c>
      <c r="AD518" s="12" t="str">
        <f>naics2022[[#This Row],[2022 NAICS Title]]</f>
        <v xml:space="preserve">Stationery and Office Supplies Merchant Wholesalers </v>
      </c>
      <c r="AE518" s="12"/>
    </row>
    <row r="519" spans="27:31" x14ac:dyDescent="0.35">
      <c r="AA519" s="12" t="str">
        <f>naics2022[[#This Row],[2022 NAICS Code]]&amp;":  "&amp;naics2022[[#This Row],[2022 NAICS Title]]</f>
        <v xml:space="preserve">424130:  Industrial and Personal Service Paper Merchant Wholesalers </v>
      </c>
      <c r="AB519" s="12">
        <v>424130</v>
      </c>
      <c r="AC519" s="12" t="s">
        <v>822</v>
      </c>
      <c r="AD519" s="12" t="str">
        <f>naics2022[[#This Row],[2022 NAICS Title]]</f>
        <v xml:space="preserve">Industrial and Personal Service Paper Merchant Wholesalers </v>
      </c>
      <c r="AE519" s="12"/>
    </row>
    <row r="520" spans="27:31" x14ac:dyDescent="0.35">
      <c r="AA520" s="12" t="str">
        <f>naics2022[[#This Row],[2022 NAICS Code]]&amp;":  "&amp;naics2022[[#This Row],[2022 NAICS Title]]</f>
        <v xml:space="preserve">424210:  Drugs and Druggists' Sundries Merchant Wholesalers </v>
      </c>
      <c r="AB520" s="12">
        <v>424210</v>
      </c>
      <c r="AC520" s="12" t="s">
        <v>823</v>
      </c>
      <c r="AD520" s="12" t="str">
        <f>naics2022[[#This Row],[2022 NAICS Title]]</f>
        <v xml:space="preserve">Drugs and Druggists' Sundries Merchant Wholesalers </v>
      </c>
      <c r="AE520" s="12"/>
    </row>
    <row r="521" spans="27:31" x14ac:dyDescent="0.35">
      <c r="AA521" s="12" t="str">
        <f>naics2022[[#This Row],[2022 NAICS Code]]&amp;":  "&amp;naics2022[[#This Row],[2022 NAICS Title]]</f>
        <v xml:space="preserve">424310:  Piece Goods, Notions, and Other Dry Goods Merchant Wholesalers </v>
      </c>
      <c r="AB521" s="12">
        <v>424310</v>
      </c>
      <c r="AC521" s="12" t="s">
        <v>824</v>
      </c>
      <c r="AD521" s="12" t="str">
        <f>naics2022[[#This Row],[2022 NAICS Title]]</f>
        <v xml:space="preserve">Piece Goods, Notions, and Other Dry Goods Merchant Wholesalers </v>
      </c>
      <c r="AE521" s="12"/>
    </row>
    <row r="522" spans="27:31" x14ac:dyDescent="0.35">
      <c r="AA522" s="12" t="str">
        <f>naics2022[[#This Row],[2022 NAICS Code]]&amp;":  "&amp;naics2022[[#This Row],[2022 NAICS Title]]</f>
        <v xml:space="preserve">424340:  Footwear Merchant Wholesalers </v>
      </c>
      <c r="AB522" s="12">
        <v>424340</v>
      </c>
      <c r="AC522" s="12" t="s">
        <v>825</v>
      </c>
      <c r="AD522" s="12" t="str">
        <f>naics2022[[#This Row],[2022 NAICS Title]]</f>
        <v xml:space="preserve">Footwear Merchant Wholesalers </v>
      </c>
      <c r="AE522" s="12"/>
    </row>
    <row r="523" spans="27:31" x14ac:dyDescent="0.35">
      <c r="AA523" s="12" t="str">
        <f>naics2022[[#This Row],[2022 NAICS Code]]&amp;":  "&amp;naics2022[[#This Row],[2022 NAICS Title]]</f>
        <v>424350:  Clothing and Clothing Accessories Merchant Wholesalers</v>
      </c>
      <c r="AB523" s="12">
        <v>424350</v>
      </c>
      <c r="AC523" s="12" t="s">
        <v>826</v>
      </c>
      <c r="AD523" s="12" t="str">
        <f>naics2022[[#This Row],[2022 NAICS Title]]</f>
        <v>Clothing and Clothing Accessories Merchant Wholesalers</v>
      </c>
      <c r="AE523" s="12"/>
    </row>
    <row r="524" spans="27:31" x14ac:dyDescent="0.35">
      <c r="AA524" s="12" t="str">
        <f>naics2022[[#This Row],[2022 NAICS Code]]&amp;":  "&amp;naics2022[[#This Row],[2022 NAICS Title]]</f>
        <v xml:space="preserve">424410:  General Line Grocery Merchant Wholesalers </v>
      </c>
      <c r="AB524" s="12">
        <v>424410</v>
      </c>
      <c r="AC524" s="12" t="s">
        <v>827</v>
      </c>
      <c r="AD524" s="12" t="str">
        <f>naics2022[[#This Row],[2022 NAICS Title]]</f>
        <v xml:space="preserve">General Line Grocery Merchant Wholesalers </v>
      </c>
      <c r="AE524" s="12"/>
    </row>
    <row r="525" spans="27:31" x14ac:dyDescent="0.35">
      <c r="AA525" s="12" t="str">
        <f>naics2022[[#This Row],[2022 NAICS Code]]&amp;":  "&amp;naics2022[[#This Row],[2022 NAICS Title]]</f>
        <v xml:space="preserve">424420:  Packaged Frozen Food Merchant Wholesalers </v>
      </c>
      <c r="AB525" s="12">
        <v>424420</v>
      </c>
      <c r="AC525" s="12" t="s">
        <v>828</v>
      </c>
      <c r="AD525" s="12" t="str">
        <f>naics2022[[#This Row],[2022 NAICS Title]]</f>
        <v xml:space="preserve">Packaged Frozen Food Merchant Wholesalers </v>
      </c>
      <c r="AE525" s="12"/>
    </row>
    <row r="526" spans="27:31" x14ac:dyDescent="0.35">
      <c r="AA526" s="12" t="str">
        <f>naics2022[[#This Row],[2022 NAICS Code]]&amp;":  "&amp;naics2022[[#This Row],[2022 NAICS Title]]</f>
        <v xml:space="preserve">424430:  Dairy Product (except Dried or Canned) Merchant Wholesalers </v>
      </c>
      <c r="AB526" s="12">
        <v>424430</v>
      </c>
      <c r="AC526" s="12" t="s">
        <v>829</v>
      </c>
      <c r="AD526" s="12" t="str">
        <f>naics2022[[#This Row],[2022 NAICS Title]]</f>
        <v xml:space="preserve">Dairy Product (except Dried or Canned) Merchant Wholesalers </v>
      </c>
      <c r="AE526" s="12"/>
    </row>
    <row r="527" spans="27:31" x14ac:dyDescent="0.35">
      <c r="AA527" s="12" t="str">
        <f>naics2022[[#This Row],[2022 NAICS Code]]&amp;":  "&amp;naics2022[[#This Row],[2022 NAICS Title]]</f>
        <v xml:space="preserve">424440:  Poultry and Poultry Product Merchant Wholesalers </v>
      </c>
      <c r="AB527" s="12">
        <v>424440</v>
      </c>
      <c r="AC527" s="12" t="s">
        <v>830</v>
      </c>
      <c r="AD527" s="12" t="str">
        <f>naics2022[[#This Row],[2022 NAICS Title]]</f>
        <v xml:space="preserve">Poultry and Poultry Product Merchant Wholesalers </v>
      </c>
      <c r="AE527" s="12"/>
    </row>
    <row r="528" spans="27:31" x14ac:dyDescent="0.35">
      <c r="AA528" s="12" t="str">
        <f>naics2022[[#This Row],[2022 NAICS Code]]&amp;":  "&amp;naics2022[[#This Row],[2022 NAICS Title]]</f>
        <v xml:space="preserve">424450:  Confectionery Merchant Wholesalers </v>
      </c>
      <c r="AB528" s="12">
        <v>424450</v>
      </c>
      <c r="AC528" s="12" t="s">
        <v>831</v>
      </c>
      <c r="AD528" s="12" t="str">
        <f>naics2022[[#This Row],[2022 NAICS Title]]</f>
        <v xml:space="preserve">Confectionery Merchant Wholesalers </v>
      </c>
      <c r="AE528" s="12"/>
    </row>
    <row r="529" spans="27:31" x14ac:dyDescent="0.35">
      <c r="AA529" s="12" t="str">
        <f>naics2022[[#This Row],[2022 NAICS Code]]&amp;":  "&amp;naics2022[[#This Row],[2022 NAICS Title]]</f>
        <v xml:space="preserve">424460:  Fish and Seafood Merchant Wholesalers </v>
      </c>
      <c r="AB529" s="12">
        <v>424460</v>
      </c>
      <c r="AC529" s="12" t="s">
        <v>832</v>
      </c>
      <c r="AD529" s="12" t="str">
        <f>naics2022[[#This Row],[2022 NAICS Title]]</f>
        <v xml:space="preserve">Fish and Seafood Merchant Wholesalers </v>
      </c>
      <c r="AE529" s="12"/>
    </row>
    <row r="530" spans="27:31" x14ac:dyDescent="0.35">
      <c r="AA530" s="12" t="str">
        <f>naics2022[[#This Row],[2022 NAICS Code]]&amp;":  "&amp;naics2022[[#This Row],[2022 NAICS Title]]</f>
        <v xml:space="preserve">424470:  Meat and Meat Product Merchant Wholesalers </v>
      </c>
      <c r="AB530" s="12">
        <v>424470</v>
      </c>
      <c r="AC530" s="12" t="s">
        <v>833</v>
      </c>
      <c r="AD530" s="12" t="str">
        <f>naics2022[[#This Row],[2022 NAICS Title]]</f>
        <v xml:space="preserve">Meat and Meat Product Merchant Wholesalers </v>
      </c>
      <c r="AE530" s="12"/>
    </row>
    <row r="531" spans="27:31" x14ac:dyDescent="0.35">
      <c r="AA531" s="12" t="str">
        <f>naics2022[[#This Row],[2022 NAICS Code]]&amp;":  "&amp;naics2022[[#This Row],[2022 NAICS Title]]</f>
        <v xml:space="preserve">424480:  Fresh Fruit and Vegetable Merchant Wholesalers </v>
      </c>
      <c r="AB531" s="12">
        <v>424480</v>
      </c>
      <c r="AC531" s="12" t="s">
        <v>834</v>
      </c>
      <c r="AD531" s="12" t="str">
        <f>naics2022[[#This Row],[2022 NAICS Title]]</f>
        <v xml:space="preserve">Fresh Fruit and Vegetable Merchant Wholesalers </v>
      </c>
      <c r="AE531" s="12"/>
    </row>
    <row r="532" spans="27:31" x14ac:dyDescent="0.35">
      <c r="AA532" s="12" t="str">
        <f>naics2022[[#This Row],[2022 NAICS Code]]&amp;":  "&amp;naics2022[[#This Row],[2022 NAICS Title]]</f>
        <v xml:space="preserve">424490:  Other Grocery and Related Products Merchant Wholesalers </v>
      </c>
      <c r="AB532" s="12">
        <v>424490</v>
      </c>
      <c r="AC532" s="12" t="s">
        <v>835</v>
      </c>
      <c r="AD532" s="12" t="str">
        <f>naics2022[[#This Row],[2022 NAICS Title]]</f>
        <v xml:space="preserve">Other Grocery and Related Products Merchant Wholesalers </v>
      </c>
      <c r="AE532" s="12"/>
    </row>
    <row r="533" spans="27:31" x14ac:dyDescent="0.35">
      <c r="AA533" s="12" t="str">
        <f>naics2022[[#This Row],[2022 NAICS Code]]&amp;":  "&amp;naics2022[[#This Row],[2022 NAICS Title]]</f>
        <v xml:space="preserve">424510:  Grain and Field Bean Merchant Wholesalers </v>
      </c>
      <c r="AB533" s="12">
        <v>424510</v>
      </c>
      <c r="AC533" s="12" t="s">
        <v>836</v>
      </c>
      <c r="AD533" s="12" t="str">
        <f>naics2022[[#This Row],[2022 NAICS Title]]</f>
        <v xml:space="preserve">Grain and Field Bean Merchant Wholesalers </v>
      </c>
      <c r="AE533" s="12"/>
    </row>
    <row r="534" spans="27:31" x14ac:dyDescent="0.35">
      <c r="AA534" s="12" t="str">
        <f>naics2022[[#This Row],[2022 NAICS Code]]&amp;":  "&amp;naics2022[[#This Row],[2022 NAICS Title]]</f>
        <v xml:space="preserve">424520:  Livestock Merchant Wholesalers </v>
      </c>
      <c r="AB534" s="12">
        <v>424520</v>
      </c>
      <c r="AC534" s="12" t="s">
        <v>837</v>
      </c>
      <c r="AD534" s="12" t="str">
        <f>naics2022[[#This Row],[2022 NAICS Title]]</f>
        <v xml:space="preserve">Livestock Merchant Wholesalers </v>
      </c>
      <c r="AE534" s="12"/>
    </row>
    <row r="535" spans="27:31" x14ac:dyDescent="0.35">
      <c r="AA535" s="12" t="str">
        <f>naics2022[[#This Row],[2022 NAICS Code]]&amp;":  "&amp;naics2022[[#This Row],[2022 NAICS Title]]</f>
        <v xml:space="preserve">424590:  Other Farm Product Raw Material Merchant Wholesalers </v>
      </c>
      <c r="AB535" s="12">
        <v>424590</v>
      </c>
      <c r="AC535" s="12" t="s">
        <v>838</v>
      </c>
      <c r="AD535" s="12" t="str">
        <f>naics2022[[#This Row],[2022 NAICS Title]]</f>
        <v xml:space="preserve">Other Farm Product Raw Material Merchant Wholesalers </v>
      </c>
      <c r="AE535" s="12"/>
    </row>
    <row r="536" spans="27:31" x14ac:dyDescent="0.35">
      <c r="AA536" s="12" t="str">
        <f>naics2022[[#This Row],[2022 NAICS Code]]&amp;":  "&amp;naics2022[[#This Row],[2022 NAICS Title]]</f>
        <v xml:space="preserve">424610:  Plastics Materials and Basic Forms and Shapes Merchant Wholesalers </v>
      </c>
      <c r="AB536" s="12">
        <v>424610</v>
      </c>
      <c r="AC536" s="12" t="s">
        <v>839</v>
      </c>
      <c r="AD536" s="12" t="str">
        <f>naics2022[[#This Row],[2022 NAICS Title]]</f>
        <v xml:space="preserve">Plastics Materials and Basic Forms and Shapes Merchant Wholesalers </v>
      </c>
      <c r="AE536" s="12"/>
    </row>
    <row r="537" spans="27:31" x14ac:dyDescent="0.35">
      <c r="AA537" s="12" t="str">
        <f>naics2022[[#This Row],[2022 NAICS Code]]&amp;":  "&amp;naics2022[[#This Row],[2022 NAICS Title]]</f>
        <v xml:space="preserve">424690:  Other Chemical and Allied Products Merchant Wholesalers </v>
      </c>
      <c r="AB537" s="12">
        <v>424690</v>
      </c>
      <c r="AC537" s="12" t="s">
        <v>840</v>
      </c>
      <c r="AD537" s="12" t="str">
        <f>naics2022[[#This Row],[2022 NAICS Title]]</f>
        <v xml:space="preserve">Other Chemical and Allied Products Merchant Wholesalers </v>
      </c>
      <c r="AE537" s="12"/>
    </row>
    <row r="538" spans="27:31" x14ac:dyDescent="0.35">
      <c r="AA538" s="12" t="str">
        <f>naics2022[[#This Row],[2022 NAICS Code]]&amp;":  "&amp;naics2022[[#This Row],[2022 NAICS Title]]</f>
        <v xml:space="preserve">424710:  Petroleum Bulk Stations and Terminals </v>
      </c>
      <c r="AB538" s="12">
        <v>424710</v>
      </c>
      <c r="AC538" s="12" t="s">
        <v>841</v>
      </c>
      <c r="AD538" s="12" t="str">
        <f>naics2022[[#This Row],[2022 NAICS Title]]</f>
        <v xml:space="preserve">Petroleum Bulk Stations and Terminals </v>
      </c>
      <c r="AE538" s="12"/>
    </row>
    <row r="539" spans="27:31" x14ac:dyDescent="0.35">
      <c r="AA539" s="12" t="str">
        <f>naics2022[[#This Row],[2022 NAICS Code]]&amp;":  "&amp;naics2022[[#This Row],[2022 NAICS Title]]</f>
        <v xml:space="preserve">424720:  Petroleum and Petroleum Products Merchant Wholesalers (except Bulk Stations and Terminals) </v>
      </c>
      <c r="AB539" s="12">
        <v>424720</v>
      </c>
      <c r="AC539" s="12" t="s">
        <v>842</v>
      </c>
      <c r="AD539" s="12" t="str">
        <f>naics2022[[#This Row],[2022 NAICS Title]]</f>
        <v xml:space="preserve">Petroleum and Petroleum Products Merchant Wholesalers (except Bulk Stations and Terminals) </v>
      </c>
      <c r="AE539" s="12"/>
    </row>
    <row r="540" spans="27:31" x14ac:dyDescent="0.35">
      <c r="AA540" s="12" t="str">
        <f>naics2022[[#This Row],[2022 NAICS Code]]&amp;":  "&amp;naics2022[[#This Row],[2022 NAICS Title]]</f>
        <v xml:space="preserve">424810:  Beer and Ale Merchant Wholesalers </v>
      </c>
      <c r="AB540" s="12">
        <v>424810</v>
      </c>
      <c r="AC540" s="12" t="s">
        <v>843</v>
      </c>
      <c r="AD540" s="12" t="str">
        <f>naics2022[[#This Row],[2022 NAICS Title]]</f>
        <v xml:space="preserve">Beer and Ale Merchant Wholesalers </v>
      </c>
      <c r="AE540" s="12"/>
    </row>
    <row r="541" spans="27:31" x14ac:dyDescent="0.35">
      <c r="AA541" s="12" t="str">
        <f>naics2022[[#This Row],[2022 NAICS Code]]&amp;":  "&amp;naics2022[[#This Row],[2022 NAICS Title]]</f>
        <v xml:space="preserve">424820:  Wine and Distilled Alcoholic Beverage Merchant Wholesalers </v>
      </c>
      <c r="AB541" s="12">
        <v>424820</v>
      </c>
      <c r="AC541" s="12" t="s">
        <v>844</v>
      </c>
      <c r="AD541" s="12" t="str">
        <f>naics2022[[#This Row],[2022 NAICS Title]]</f>
        <v xml:space="preserve">Wine and Distilled Alcoholic Beverage Merchant Wholesalers </v>
      </c>
      <c r="AE541" s="12"/>
    </row>
    <row r="542" spans="27:31" x14ac:dyDescent="0.35">
      <c r="AA542" s="12" t="str">
        <f>naics2022[[#This Row],[2022 NAICS Code]]&amp;":  "&amp;naics2022[[#This Row],[2022 NAICS Title]]</f>
        <v xml:space="preserve">424910:  Farm Supplies Merchant Wholesalers </v>
      </c>
      <c r="AB542" s="12">
        <v>424910</v>
      </c>
      <c r="AC542" s="12" t="s">
        <v>845</v>
      </c>
      <c r="AD542" s="12" t="str">
        <f>naics2022[[#This Row],[2022 NAICS Title]]</f>
        <v xml:space="preserve">Farm Supplies Merchant Wholesalers </v>
      </c>
      <c r="AE542" s="12"/>
    </row>
    <row r="543" spans="27:31" x14ac:dyDescent="0.35">
      <c r="AA543" s="12" t="str">
        <f>naics2022[[#This Row],[2022 NAICS Code]]&amp;":  "&amp;naics2022[[#This Row],[2022 NAICS Title]]</f>
        <v xml:space="preserve">424920:  Book, Periodical, and Newspaper Merchant Wholesalers </v>
      </c>
      <c r="AB543" s="12">
        <v>424920</v>
      </c>
      <c r="AC543" s="12" t="s">
        <v>846</v>
      </c>
      <c r="AD543" s="12" t="str">
        <f>naics2022[[#This Row],[2022 NAICS Title]]</f>
        <v xml:space="preserve">Book, Periodical, and Newspaper Merchant Wholesalers </v>
      </c>
      <c r="AE543" s="12"/>
    </row>
    <row r="544" spans="27:31" x14ac:dyDescent="0.35">
      <c r="AA544" s="12" t="str">
        <f>naics2022[[#This Row],[2022 NAICS Code]]&amp;":  "&amp;naics2022[[#This Row],[2022 NAICS Title]]</f>
        <v xml:space="preserve">424930:  Flower, Nursery Stock, and Florists' Supplies Merchant Wholesalers </v>
      </c>
      <c r="AB544" s="12">
        <v>424930</v>
      </c>
      <c r="AC544" s="12" t="s">
        <v>847</v>
      </c>
      <c r="AD544" s="12" t="str">
        <f>naics2022[[#This Row],[2022 NAICS Title]]</f>
        <v xml:space="preserve">Flower, Nursery Stock, and Florists' Supplies Merchant Wholesalers </v>
      </c>
      <c r="AE544" s="12"/>
    </row>
    <row r="545" spans="27:31" x14ac:dyDescent="0.35">
      <c r="AA545" s="12" t="str">
        <f>naics2022[[#This Row],[2022 NAICS Code]]&amp;":  "&amp;naics2022[[#This Row],[2022 NAICS Title]]</f>
        <v xml:space="preserve">424940:  Tobacco Product and Electronic Cigarette Merchant Wholesalers </v>
      </c>
      <c r="AB545" s="12">
        <v>424940</v>
      </c>
      <c r="AC545" s="12" t="s">
        <v>848</v>
      </c>
      <c r="AD545" s="12" t="str">
        <f>naics2022[[#This Row],[2022 NAICS Title]]</f>
        <v xml:space="preserve">Tobacco Product and Electronic Cigarette Merchant Wholesalers </v>
      </c>
      <c r="AE545" s="12"/>
    </row>
    <row r="546" spans="27:31" x14ac:dyDescent="0.35">
      <c r="AA546" s="12" t="str">
        <f>naics2022[[#This Row],[2022 NAICS Code]]&amp;":  "&amp;naics2022[[#This Row],[2022 NAICS Title]]</f>
        <v xml:space="preserve">424950:  Paint, Varnish, and Supplies Merchant Wholesalers </v>
      </c>
      <c r="AB546" s="12">
        <v>424950</v>
      </c>
      <c r="AC546" s="12" t="s">
        <v>849</v>
      </c>
      <c r="AD546" s="12" t="str">
        <f>naics2022[[#This Row],[2022 NAICS Title]]</f>
        <v xml:space="preserve">Paint, Varnish, and Supplies Merchant Wholesalers </v>
      </c>
      <c r="AE546" s="12"/>
    </row>
    <row r="547" spans="27:31" x14ac:dyDescent="0.35">
      <c r="AA547" s="12" t="str">
        <f>naics2022[[#This Row],[2022 NAICS Code]]&amp;":  "&amp;naics2022[[#This Row],[2022 NAICS Title]]</f>
        <v xml:space="preserve">424990:  Other Miscellaneous Nondurable Goods Merchant Wholesalers </v>
      </c>
      <c r="AB547" s="12">
        <v>424990</v>
      </c>
      <c r="AC547" s="12" t="s">
        <v>850</v>
      </c>
      <c r="AD547" s="12" t="str">
        <f>naics2022[[#This Row],[2022 NAICS Title]]</f>
        <v xml:space="preserve">Other Miscellaneous Nondurable Goods Merchant Wholesalers </v>
      </c>
      <c r="AE547" s="12"/>
    </row>
    <row r="548" spans="27:31" x14ac:dyDescent="0.35">
      <c r="AA548" s="12" t="str">
        <f>naics2022[[#This Row],[2022 NAICS Code]]&amp;":  "&amp;naics2022[[#This Row],[2022 NAICS Title]]</f>
        <v xml:space="preserve">425120:  Wholesale Trade Agents and Brokers </v>
      </c>
      <c r="AB548" s="12">
        <v>425120</v>
      </c>
      <c r="AC548" s="12" t="s">
        <v>851</v>
      </c>
      <c r="AD548" s="12" t="str">
        <f>naics2022[[#This Row],[2022 NAICS Title]]</f>
        <v xml:space="preserve">Wholesale Trade Agents and Brokers </v>
      </c>
      <c r="AE548" s="12"/>
    </row>
    <row r="549" spans="27:31" x14ac:dyDescent="0.35">
      <c r="AA549" s="12" t="str">
        <f>naics2022[[#This Row],[2022 NAICS Code]]&amp;":  "&amp;naics2022[[#This Row],[2022 NAICS Title]]</f>
        <v xml:space="preserve">441110:  New Car Dealers </v>
      </c>
      <c r="AB549" s="12">
        <v>441110</v>
      </c>
      <c r="AC549" s="12" t="s">
        <v>852</v>
      </c>
      <c r="AD549" s="12" t="str">
        <f>naics2022[[#This Row],[2022 NAICS Title]]</f>
        <v xml:space="preserve">New Car Dealers </v>
      </c>
      <c r="AE549" s="12"/>
    </row>
    <row r="550" spans="27:31" x14ac:dyDescent="0.35">
      <c r="AA550" s="12" t="str">
        <f>naics2022[[#This Row],[2022 NAICS Code]]&amp;":  "&amp;naics2022[[#This Row],[2022 NAICS Title]]</f>
        <v xml:space="preserve">441120:  Used Car Dealers </v>
      </c>
      <c r="AB550" s="12">
        <v>441120</v>
      </c>
      <c r="AC550" s="12" t="s">
        <v>853</v>
      </c>
      <c r="AD550" s="12" t="str">
        <f>naics2022[[#This Row],[2022 NAICS Title]]</f>
        <v xml:space="preserve">Used Car Dealers </v>
      </c>
      <c r="AE550" s="12"/>
    </row>
    <row r="551" spans="27:31" x14ac:dyDescent="0.35">
      <c r="AA551" s="12" t="str">
        <f>naics2022[[#This Row],[2022 NAICS Code]]&amp;":  "&amp;naics2022[[#This Row],[2022 NAICS Title]]</f>
        <v xml:space="preserve">441210:  Recreational Vehicle Dealers </v>
      </c>
      <c r="AB551" s="12">
        <v>441210</v>
      </c>
      <c r="AC551" s="12" t="s">
        <v>854</v>
      </c>
      <c r="AD551" s="12" t="str">
        <f>naics2022[[#This Row],[2022 NAICS Title]]</f>
        <v xml:space="preserve">Recreational Vehicle Dealers </v>
      </c>
      <c r="AE551" s="12"/>
    </row>
    <row r="552" spans="27:31" x14ac:dyDescent="0.35">
      <c r="AA552" s="12" t="str">
        <f>naics2022[[#This Row],[2022 NAICS Code]]&amp;":  "&amp;naics2022[[#This Row],[2022 NAICS Title]]</f>
        <v xml:space="preserve">441222:  Boat Dealers </v>
      </c>
      <c r="AB552" s="12">
        <v>441222</v>
      </c>
      <c r="AC552" s="12" t="s">
        <v>855</v>
      </c>
      <c r="AD552" s="12" t="str">
        <f>naics2022[[#This Row],[2022 NAICS Title]]</f>
        <v xml:space="preserve">Boat Dealers </v>
      </c>
      <c r="AE552" s="12"/>
    </row>
    <row r="553" spans="27:31" x14ac:dyDescent="0.35">
      <c r="AA553" s="12" t="str">
        <f>naics2022[[#This Row],[2022 NAICS Code]]&amp;":  "&amp;naics2022[[#This Row],[2022 NAICS Title]]</f>
        <v xml:space="preserve">441227:  Motorcycle, ATV, and All Other Motor Vehicle Dealers </v>
      </c>
      <c r="AB553" s="12">
        <v>441227</v>
      </c>
      <c r="AC553" s="12" t="s">
        <v>856</v>
      </c>
      <c r="AD553" s="12" t="str">
        <f>naics2022[[#This Row],[2022 NAICS Title]]</f>
        <v xml:space="preserve">Motorcycle, ATV, and All Other Motor Vehicle Dealers </v>
      </c>
      <c r="AE553" s="12"/>
    </row>
    <row r="554" spans="27:31" x14ac:dyDescent="0.35">
      <c r="AA554" s="12" t="str">
        <f>naics2022[[#This Row],[2022 NAICS Code]]&amp;":  "&amp;naics2022[[#This Row],[2022 NAICS Title]]</f>
        <v xml:space="preserve">441330:  Automotive Parts and Accessories Retailers </v>
      </c>
      <c r="AB554" s="12">
        <v>441330</v>
      </c>
      <c r="AC554" s="12" t="s">
        <v>857</v>
      </c>
      <c r="AD554" s="12" t="str">
        <f>naics2022[[#This Row],[2022 NAICS Title]]</f>
        <v xml:space="preserve">Automotive Parts and Accessories Retailers </v>
      </c>
      <c r="AE554" s="12"/>
    </row>
    <row r="555" spans="27:31" x14ac:dyDescent="0.35">
      <c r="AA555" s="12" t="str">
        <f>naics2022[[#This Row],[2022 NAICS Code]]&amp;":  "&amp;naics2022[[#This Row],[2022 NAICS Title]]</f>
        <v xml:space="preserve">441340:  Tire Dealers </v>
      </c>
      <c r="AB555" s="12">
        <v>441340</v>
      </c>
      <c r="AC555" s="12" t="s">
        <v>858</v>
      </c>
      <c r="AD555" s="12" t="str">
        <f>naics2022[[#This Row],[2022 NAICS Title]]</f>
        <v xml:space="preserve">Tire Dealers </v>
      </c>
      <c r="AE555" s="12"/>
    </row>
    <row r="556" spans="27:31" x14ac:dyDescent="0.35">
      <c r="AA556" s="12" t="str">
        <f>naics2022[[#This Row],[2022 NAICS Code]]&amp;":  "&amp;naics2022[[#This Row],[2022 NAICS Title]]</f>
        <v xml:space="preserve">444110:  Home Centers </v>
      </c>
      <c r="AB556" s="12">
        <v>444110</v>
      </c>
      <c r="AC556" s="12" t="s">
        <v>859</v>
      </c>
      <c r="AD556" s="12" t="str">
        <f>naics2022[[#This Row],[2022 NAICS Title]]</f>
        <v xml:space="preserve">Home Centers </v>
      </c>
      <c r="AE556" s="12"/>
    </row>
    <row r="557" spans="27:31" x14ac:dyDescent="0.35">
      <c r="AA557" s="12" t="str">
        <f>naics2022[[#This Row],[2022 NAICS Code]]&amp;":  "&amp;naics2022[[#This Row],[2022 NAICS Title]]</f>
        <v xml:space="preserve">444120:  Paint and Wallpaper Retailers </v>
      </c>
      <c r="AB557" s="12">
        <v>444120</v>
      </c>
      <c r="AC557" s="12" t="s">
        <v>860</v>
      </c>
      <c r="AD557" s="12" t="str">
        <f>naics2022[[#This Row],[2022 NAICS Title]]</f>
        <v xml:space="preserve">Paint and Wallpaper Retailers </v>
      </c>
      <c r="AE557" s="12"/>
    </row>
    <row r="558" spans="27:31" x14ac:dyDescent="0.35">
      <c r="AA558" s="12" t="str">
        <f>naics2022[[#This Row],[2022 NAICS Code]]&amp;":  "&amp;naics2022[[#This Row],[2022 NAICS Title]]</f>
        <v xml:space="preserve">444140:  Hardware Retailers </v>
      </c>
      <c r="AB558" s="12">
        <v>444140</v>
      </c>
      <c r="AC558" s="12" t="s">
        <v>861</v>
      </c>
      <c r="AD558" s="12" t="str">
        <f>naics2022[[#This Row],[2022 NAICS Title]]</f>
        <v xml:space="preserve">Hardware Retailers </v>
      </c>
      <c r="AE558" s="12"/>
    </row>
    <row r="559" spans="27:31" x14ac:dyDescent="0.35">
      <c r="AA559" s="12" t="str">
        <f>naics2022[[#This Row],[2022 NAICS Code]]&amp;":  "&amp;naics2022[[#This Row],[2022 NAICS Title]]</f>
        <v xml:space="preserve">444180:  Other Building Material Dealers </v>
      </c>
      <c r="AB559" s="12">
        <v>444180</v>
      </c>
      <c r="AC559" s="12" t="s">
        <v>862</v>
      </c>
      <c r="AD559" s="12" t="str">
        <f>naics2022[[#This Row],[2022 NAICS Title]]</f>
        <v xml:space="preserve">Other Building Material Dealers </v>
      </c>
      <c r="AE559" s="12"/>
    </row>
    <row r="560" spans="27:31" x14ac:dyDescent="0.35">
      <c r="AA560" s="12" t="str">
        <f>naics2022[[#This Row],[2022 NAICS Code]]&amp;":  "&amp;naics2022[[#This Row],[2022 NAICS Title]]</f>
        <v xml:space="preserve">444230:  Outdoor Power Equipment Retailers </v>
      </c>
      <c r="AB560" s="12">
        <v>444230</v>
      </c>
      <c r="AC560" s="12" t="s">
        <v>863</v>
      </c>
      <c r="AD560" s="12" t="str">
        <f>naics2022[[#This Row],[2022 NAICS Title]]</f>
        <v xml:space="preserve">Outdoor Power Equipment Retailers </v>
      </c>
      <c r="AE560" s="12"/>
    </row>
    <row r="561" spans="27:31" x14ac:dyDescent="0.35">
      <c r="AA561" s="12" t="str">
        <f>naics2022[[#This Row],[2022 NAICS Code]]&amp;":  "&amp;naics2022[[#This Row],[2022 NAICS Title]]</f>
        <v xml:space="preserve">444240:  Nursery, Garden Center, and Farm Supply Retailers </v>
      </c>
      <c r="AB561" s="12">
        <v>444240</v>
      </c>
      <c r="AC561" s="12" t="s">
        <v>864</v>
      </c>
      <c r="AD561" s="12" t="str">
        <f>naics2022[[#This Row],[2022 NAICS Title]]</f>
        <v xml:space="preserve">Nursery, Garden Center, and Farm Supply Retailers </v>
      </c>
      <c r="AE561" s="12"/>
    </row>
    <row r="562" spans="27:31" x14ac:dyDescent="0.35">
      <c r="AA562" s="12" t="str">
        <f>naics2022[[#This Row],[2022 NAICS Code]]&amp;":  "&amp;naics2022[[#This Row],[2022 NAICS Title]]</f>
        <v xml:space="preserve">445110:  Supermarkets and Other Grocery Retailers (except Convenience Retailers) </v>
      </c>
      <c r="AB562" s="12">
        <v>445110</v>
      </c>
      <c r="AC562" s="12" t="s">
        <v>865</v>
      </c>
      <c r="AD562" s="12" t="str">
        <f>naics2022[[#This Row],[2022 NAICS Title]]</f>
        <v xml:space="preserve">Supermarkets and Other Grocery Retailers (except Convenience Retailers) </v>
      </c>
      <c r="AE562" s="12"/>
    </row>
    <row r="563" spans="27:31" x14ac:dyDescent="0.35">
      <c r="AA563" s="12" t="str">
        <f>naics2022[[#This Row],[2022 NAICS Code]]&amp;":  "&amp;naics2022[[#This Row],[2022 NAICS Title]]</f>
        <v xml:space="preserve">445131:  Convenience Retailers </v>
      </c>
      <c r="AB563" s="12">
        <v>445131</v>
      </c>
      <c r="AC563" s="12" t="s">
        <v>866</v>
      </c>
      <c r="AD563" s="12" t="str">
        <f>naics2022[[#This Row],[2022 NAICS Title]]</f>
        <v xml:space="preserve">Convenience Retailers </v>
      </c>
      <c r="AE563" s="12"/>
    </row>
    <row r="564" spans="27:31" x14ac:dyDescent="0.35">
      <c r="AA564" s="12" t="str">
        <f>naics2022[[#This Row],[2022 NAICS Code]]&amp;":  "&amp;naics2022[[#This Row],[2022 NAICS Title]]</f>
        <v xml:space="preserve">445132:  Vending Machine Operators </v>
      </c>
      <c r="AB564" s="12">
        <v>445132</v>
      </c>
      <c r="AC564" s="12" t="s">
        <v>867</v>
      </c>
      <c r="AD564" s="12" t="str">
        <f>naics2022[[#This Row],[2022 NAICS Title]]</f>
        <v xml:space="preserve">Vending Machine Operators </v>
      </c>
      <c r="AE564" s="12"/>
    </row>
    <row r="565" spans="27:31" x14ac:dyDescent="0.35">
      <c r="AA565" s="12" t="str">
        <f>naics2022[[#This Row],[2022 NAICS Code]]&amp;":  "&amp;naics2022[[#This Row],[2022 NAICS Title]]</f>
        <v xml:space="preserve">445230:  Fruit and Vegetable Retailers </v>
      </c>
      <c r="AB565" s="12">
        <v>445230</v>
      </c>
      <c r="AC565" s="12" t="s">
        <v>868</v>
      </c>
      <c r="AD565" s="12" t="str">
        <f>naics2022[[#This Row],[2022 NAICS Title]]</f>
        <v xml:space="preserve">Fruit and Vegetable Retailers </v>
      </c>
      <c r="AE565" s="12"/>
    </row>
    <row r="566" spans="27:31" x14ac:dyDescent="0.35">
      <c r="AA566" s="12" t="str">
        <f>naics2022[[#This Row],[2022 NAICS Code]]&amp;":  "&amp;naics2022[[#This Row],[2022 NAICS Title]]</f>
        <v xml:space="preserve">445240:  Meat Retailers </v>
      </c>
      <c r="AB566" s="12">
        <v>445240</v>
      </c>
      <c r="AC566" s="12" t="s">
        <v>869</v>
      </c>
      <c r="AD566" s="12" t="str">
        <f>naics2022[[#This Row],[2022 NAICS Title]]</f>
        <v xml:space="preserve">Meat Retailers </v>
      </c>
      <c r="AE566" s="12"/>
    </row>
    <row r="567" spans="27:31" x14ac:dyDescent="0.35">
      <c r="AA567" s="12" t="str">
        <f>naics2022[[#This Row],[2022 NAICS Code]]&amp;":  "&amp;naics2022[[#This Row],[2022 NAICS Title]]</f>
        <v xml:space="preserve">445250:  Fish and Seafood Retailers </v>
      </c>
      <c r="AB567" s="12">
        <v>445250</v>
      </c>
      <c r="AC567" s="12" t="s">
        <v>870</v>
      </c>
      <c r="AD567" s="12" t="str">
        <f>naics2022[[#This Row],[2022 NAICS Title]]</f>
        <v xml:space="preserve">Fish and Seafood Retailers </v>
      </c>
      <c r="AE567" s="12"/>
    </row>
    <row r="568" spans="27:31" x14ac:dyDescent="0.35">
      <c r="AA568" s="12" t="str">
        <f>naics2022[[#This Row],[2022 NAICS Code]]&amp;":  "&amp;naics2022[[#This Row],[2022 NAICS Title]]</f>
        <v xml:space="preserve">445291:  Baked Goods Retailers </v>
      </c>
      <c r="AB568" s="12">
        <v>445291</v>
      </c>
      <c r="AC568" s="12" t="s">
        <v>871</v>
      </c>
      <c r="AD568" s="12" t="str">
        <f>naics2022[[#This Row],[2022 NAICS Title]]</f>
        <v xml:space="preserve">Baked Goods Retailers </v>
      </c>
      <c r="AE568" s="12"/>
    </row>
    <row r="569" spans="27:31" x14ac:dyDescent="0.35">
      <c r="AA569" s="12" t="str">
        <f>naics2022[[#This Row],[2022 NAICS Code]]&amp;":  "&amp;naics2022[[#This Row],[2022 NAICS Title]]</f>
        <v xml:space="preserve">445292:  Confectionery and Nut Retailers </v>
      </c>
      <c r="AB569" s="12">
        <v>445292</v>
      </c>
      <c r="AC569" s="12" t="s">
        <v>872</v>
      </c>
      <c r="AD569" s="12" t="str">
        <f>naics2022[[#This Row],[2022 NAICS Title]]</f>
        <v xml:space="preserve">Confectionery and Nut Retailers </v>
      </c>
      <c r="AE569" s="12"/>
    </row>
    <row r="570" spans="27:31" x14ac:dyDescent="0.35">
      <c r="AA570" s="12" t="str">
        <f>naics2022[[#This Row],[2022 NAICS Code]]&amp;":  "&amp;naics2022[[#This Row],[2022 NAICS Title]]</f>
        <v xml:space="preserve">445298:  All Other Specialty Food Retailers </v>
      </c>
      <c r="AB570" s="12">
        <v>445298</v>
      </c>
      <c r="AC570" s="12" t="s">
        <v>873</v>
      </c>
      <c r="AD570" s="12" t="str">
        <f>naics2022[[#This Row],[2022 NAICS Title]]</f>
        <v xml:space="preserve">All Other Specialty Food Retailers </v>
      </c>
      <c r="AE570" s="12"/>
    </row>
    <row r="571" spans="27:31" x14ac:dyDescent="0.35">
      <c r="AA571" s="12" t="str">
        <f>naics2022[[#This Row],[2022 NAICS Code]]&amp;":  "&amp;naics2022[[#This Row],[2022 NAICS Title]]</f>
        <v xml:space="preserve">445320:  Beer, Wine, and Liquor Retailers </v>
      </c>
      <c r="AB571" s="12">
        <v>445320</v>
      </c>
      <c r="AC571" s="12" t="s">
        <v>874</v>
      </c>
      <c r="AD571" s="12" t="str">
        <f>naics2022[[#This Row],[2022 NAICS Title]]</f>
        <v xml:space="preserve">Beer, Wine, and Liquor Retailers </v>
      </c>
      <c r="AE571" s="12"/>
    </row>
    <row r="572" spans="27:31" x14ac:dyDescent="0.35">
      <c r="AA572" s="12" t="str">
        <f>naics2022[[#This Row],[2022 NAICS Code]]&amp;":  "&amp;naics2022[[#This Row],[2022 NAICS Title]]</f>
        <v xml:space="preserve">449110:  Furniture Retailers </v>
      </c>
      <c r="AB572" s="12">
        <v>449110</v>
      </c>
      <c r="AC572" s="12" t="s">
        <v>875</v>
      </c>
      <c r="AD572" s="12" t="str">
        <f>naics2022[[#This Row],[2022 NAICS Title]]</f>
        <v xml:space="preserve">Furniture Retailers </v>
      </c>
      <c r="AE572" s="12"/>
    </row>
    <row r="573" spans="27:31" x14ac:dyDescent="0.35">
      <c r="AA573" s="12" t="str">
        <f>naics2022[[#This Row],[2022 NAICS Code]]&amp;":  "&amp;naics2022[[#This Row],[2022 NAICS Title]]</f>
        <v xml:space="preserve">449121:  Floor Covering Retailers </v>
      </c>
      <c r="AB573" s="12">
        <v>449121</v>
      </c>
      <c r="AC573" s="12" t="s">
        <v>876</v>
      </c>
      <c r="AD573" s="12" t="str">
        <f>naics2022[[#This Row],[2022 NAICS Title]]</f>
        <v xml:space="preserve">Floor Covering Retailers </v>
      </c>
      <c r="AE573" s="12"/>
    </row>
    <row r="574" spans="27:31" x14ac:dyDescent="0.35">
      <c r="AA574" s="12" t="str">
        <f>naics2022[[#This Row],[2022 NAICS Code]]&amp;":  "&amp;naics2022[[#This Row],[2022 NAICS Title]]</f>
        <v xml:space="preserve">449122:  Window Treatment Retailers </v>
      </c>
      <c r="AB574" s="12">
        <v>449122</v>
      </c>
      <c r="AC574" s="12" t="s">
        <v>877</v>
      </c>
      <c r="AD574" s="12" t="str">
        <f>naics2022[[#This Row],[2022 NAICS Title]]</f>
        <v xml:space="preserve">Window Treatment Retailers </v>
      </c>
      <c r="AE574" s="12"/>
    </row>
    <row r="575" spans="27:31" x14ac:dyDescent="0.35">
      <c r="AA575" s="12" t="str">
        <f>naics2022[[#This Row],[2022 NAICS Code]]&amp;":  "&amp;naics2022[[#This Row],[2022 NAICS Title]]</f>
        <v xml:space="preserve">449129:  All Other Home Furnishings Retailers </v>
      </c>
      <c r="AB575" s="12">
        <v>449129</v>
      </c>
      <c r="AC575" s="12" t="s">
        <v>878</v>
      </c>
      <c r="AD575" s="12" t="str">
        <f>naics2022[[#This Row],[2022 NAICS Title]]</f>
        <v xml:space="preserve">All Other Home Furnishings Retailers </v>
      </c>
      <c r="AE575" s="12"/>
    </row>
    <row r="576" spans="27:31" x14ac:dyDescent="0.35">
      <c r="AA576" s="12" t="str">
        <f>naics2022[[#This Row],[2022 NAICS Code]]&amp;":  "&amp;naics2022[[#This Row],[2022 NAICS Title]]</f>
        <v>449210:  Electronics and Appliance Retailers</v>
      </c>
      <c r="AB576" s="12">
        <v>449210</v>
      </c>
      <c r="AC576" s="12" t="s">
        <v>879</v>
      </c>
      <c r="AD576" s="12" t="str">
        <f>naics2022[[#This Row],[2022 NAICS Title]]</f>
        <v>Electronics and Appliance Retailers</v>
      </c>
      <c r="AE576" s="12"/>
    </row>
    <row r="577" spans="27:31" x14ac:dyDescent="0.35">
      <c r="AA577" s="12" t="str">
        <f>naics2022[[#This Row],[2022 NAICS Code]]&amp;":  "&amp;naics2022[[#This Row],[2022 NAICS Title]]</f>
        <v xml:space="preserve">455110:  Department Stores </v>
      </c>
      <c r="AB577" s="12">
        <v>455110</v>
      </c>
      <c r="AC577" s="12" t="s">
        <v>880</v>
      </c>
      <c r="AD577" s="12" t="str">
        <f>naics2022[[#This Row],[2022 NAICS Title]]</f>
        <v xml:space="preserve">Department Stores </v>
      </c>
      <c r="AE577" s="12"/>
    </row>
    <row r="578" spans="27:31" x14ac:dyDescent="0.35">
      <c r="AA578" s="12" t="str">
        <f>naics2022[[#This Row],[2022 NAICS Code]]&amp;":  "&amp;naics2022[[#This Row],[2022 NAICS Title]]</f>
        <v xml:space="preserve">455211:  Warehouse Clubs and Supercenters </v>
      </c>
      <c r="AB578" s="12">
        <v>455211</v>
      </c>
      <c r="AC578" s="12" t="s">
        <v>881</v>
      </c>
      <c r="AD578" s="12" t="str">
        <f>naics2022[[#This Row],[2022 NAICS Title]]</f>
        <v xml:space="preserve">Warehouse Clubs and Supercenters </v>
      </c>
      <c r="AE578" s="12"/>
    </row>
    <row r="579" spans="27:31" x14ac:dyDescent="0.35">
      <c r="AA579" s="12" t="str">
        <f>naics2022[[#This Row],[2022 NAICS Code]]&amp;":  "&amp;naics2022[[#This Row],[2022 NAICS Title]]</f>
        <v xml:space="preserve">455219:  All Other General Merchandise Retailers </v>
      </c>
      <c r="AB579" s="12">
        <v>455219</v>
      </c>
      <c r="AC579" s="12" t="s">
        <v>882</v>
      </c>
      <c r="AD579" s="12" t="str">
        <f>naics2022[[#This Row],[2022 NAICS Title]]</f>
        <v xml:space="preserve">All Other General Merchandise Retailers </v>
      </c>
      <c r="AE579" s="12"/>
    </row>
    <row r="580" spans="27:31" x14ac:dyDescent="0.35">
      <c r="AA580" s="12" t="str">
        <f>naics2022[[#This Row],[2022 NAICS Code]]&amp;":  "&amp;naics2022[[#This Row],[2022 NAICS Title]]</f>
        <v xml:space="preserve">456110:  Pharmacies and Drug Retailers </v>
      </c>
      <c r="AB580" s="12">
        <v>456110</v>
      </c>
      <c r="AC580" s="12" t="s">
        <v>883</v>
      </c>
      <c r="AD580" s="12" t="str">
        <f>naics2022[[#This Row],[2022 NAICS Title]]</f>
        <v xml:space="preserve">Pharmacies and Drug Retailers </v>
      </c>
      <c r="AE580" s="12"/>
    </row>
    <row r="581" spans="27:31" x14ac:dyDescent="0.35">
      <c r="AA581" s="12" t="str">
        <f>naics2022[[#This Row],[2022 NAICS Code]]&amp;":  "&amp;naics2022[[#This Row],[2022 NAICS Title]]</f>
        <v xml:space="preserve">456120:  Cosmetics, Beauty Supplies, and Perfume Retailers </v>
      </c>
      <c r="AB581" s="12">
        <v>456120</v>
      </c>
      <c r="AC581" s="12" t="s">
        <v>884</v>
      </c>
      <c r="AD581" s="12" t="str">
        <f>naics2022[[#This Row],[2022 NAICS Title]]</f>
        <v xml:space="preserve">Cosmetics, Beauty Supplies, and Perfume Retailers </v>
      </c>
      <c r="AE581" s="12"/>
    </row>
    <row r="582" spans="27:31" x14ac:dyDescent="0.35">
      <c r="AA582" s="12" t="str">
        <f>naics2022[[#This Row],[2022 NAICS Code]]&amp;":  "&amp;naics2022[[#This Row],[2022 NAICS Title]]</f>
        <v xml:space="preserve">456130:  Optical Goods Retailers </v>
      </c>
      <c r="AB582" s="12">
        <v>456130</v>
      </c>
      <c r="AC582" s="12" t="s">
        <v>885</v>
      </c>
      <c r="AD582" s="12" t="str">
        <f>naics2022[[#This Row],[2022 NAICS Title]]</f>
        <v xml:space="preserve">Optical Goods Retailers </v>
      </c>
      <c r="AE582" s="12"/>
    </row>
    <row r="583" spans="27:31" x14ac:dyDescent="0.35">
      <c r="AA583" s="12" t="str">
        <f>naics2022[[#This Row],[2022 NAICS Code]]&amp;":  "&amp;naics2022[[#This Row],[2022 NAICS Title]]</f>
        <v xml:space="preserve">456191:  Food (Health) Supplement Retailers </v>
      </c>
      <c r="AB583" s="12">
        <v>456191</v>
      </c>
      <c r="AC583" s="12" t="s">
        <v>886</v>
      </c>
      <c r="AD583" s="12" t="str">
        <f>naics2022[[#This Row],[2022 NAICS Title]]</f>
        <v xml:space="preserve">Food (Health) Supplement Retailers </v>
      </c>
      <c r="AE583" s="12"/>
    </row>
    <row r="584" spans="27:31" x14ac:dyDescent="0.35">
      <c r="AA584" s="12" t="str">
        <f>naics2022[[#This Row],[2022 NAICS Code]]&amp;":  "&amp;naics2022[[#This Row],[2022 NAICS Title]]</f>
        <v xml:space="preserve">456199:  All Other Health and Personal Care Retailers </v>
      </c>
      <c r="AB584" s="12">
        <v>456199</v>
      </c>
      <c r="AC584" s="12" t="s">
        <v>887</v>
      </c>
      <c r="AD584" s="12" t="str">
        <f>naics2022[[#This Row],[2022 NAICS Title]]</f>
        <v xml:space="preserve">All Other Health and Personal Care Retailers </v>
      </c>
      <c r="AE584" s="12"/>
    </row>
    <row r="585" spans="27:31" x14ac:dyDescent="0.35">
      <c r="AA585" s="12" t="str">
        <f>naics2022[[#This Row],[2022 NAICS Code]]&amp;":  "&amp;naics2022[[#This Row],[2022 NAICS Title]]</f>
        <v xml:space="preserve">457110:  Gasoline Stations with Convenience Stores </v>
      </c>
      <c r="AB585" s="12">
        <v>457110</v>
      </c>
      <c r="AC585" s="12" t="s">
        <v>888</v>
      </c>
      <c r="AD585" s="12" t="str">
        <f>naics2022[[#This Row],[2022 NAICS Title]]</f>
        <v xml:space="preserve">Gasoline Stations with Convenience Stores </v>
      </c>
      <c r="AE585" s="12"/>
    </row>
    <row r="586" spans="27:31" x14ac:dyDescent="0.35">
      <c r="AA586" s="12" t="str">
        <f>naics2022[[#This Row],[2022 NAICS Code]]&amp;":  "&amp;naics2022[[#This Row],[2022 NAICS Title]]</f>
        <v xml:space="preserve">457120:  Other Gasoline Stations </v>
      </c>
      <c r="AB586" s="12">
        <v>457120</v>
      </c>
      <c r="AC586" s="12" t="s">
        <v>889</v>
      </c>
      <c r="AD586" s="12" t="str">
        <f>naics2022[[#This Row],[2022 NAICS Title]]</f>
        <v xml:space="preserve">Other Gasoline Stations </v>
      </c>
      <c r="AE586" s="12"/>
    </row>
    <row r="587" spans="27:31" x14ac:dyDescent="0.35">
      <c r="AA587" s="12" t="str">
        <f>naics2022[[#This Row],[2022 NAICS Code]]&amp;":  "&amp;naics2022[[#This Row],[2022 NAICS Title]]</f>
        <v xml:space="preserve">457210:  Fuel Dealers </v>
      </c>
      <c r="AB587" s="12">
        <v>457210</v>
      </c>
      <c r="AC587" s="12" t="s">
        <v>890</v>
      </c>
      <c r="AD587" s="12" t="str">
        <f>naics2022[[#This Row],[2022 NAICS Title]]</f>
        <v xml:space="preserve">Fuel Dealers </v>
      </c>
      <c r="AE587" s="12"/>
    </row>
    <row r="588" spans="27:31" x14ac:dyDescent="0.35">
      <c r="AA588" s="12" t="str">
        <f>naics2022[[#This Row],[2022 NAICS Code]]&amp;":  "&amp;naics2022[[#This Row],[2022 NAICS Title]]</f>
        <v xml:space="preserve">458110:  Clothing and Clothing Accessories Retailers </v>
      </c>
      <c r="AB588" s="12">
        <v>458110</v>
      </c>
      <c r="AC588" s="12" t="s">
        <v>891</v>
      </c>
      <c r="AD588" s="12" t="str">
        <f>naics2022[[#This Row],[2022 NAICS Title]]</f>
        <v xml:space="preserve">Clothing and Clothing Accessories Retailers </v>
      </c>
      <c r="AE588" s="12"/>
    </row>
    <row r="589" spans="27:31" x14ac:dyDescent="0.35">
      <c r="AA589" s="12" t="str">
        <f>naics2022[[#This Row],[2022 NAICS Code]]&amp;":  "&amp;naics2022[[#This Row],[2022 NAICS Title]]</f>
        <v xml:space="preserve">458210:  Shoe Retailers </v>
      </c>
      <c r="AB589" s="12">
        <v>458210</v>
      </c>
      <c r="AC589" s="12" t="s">
        <v>892</v>
      </c>
      <c r="AD589" s="12" t="str">
        <f>naics2022[[#This Row],[2022 NAICS Title]]</f>
        <v xml:space="preserve">Shoe Retailers </v>
      </c>
      <c r="AE589" s="12"/>
    </row>
    <row r="590" spans="27:31" x14ac:dyDescent="0.35">
      <c r="AA590" s="12" t="str">
        <f>naics2022[[#This Row],[2022 NAICS Code]]&amp;":  "&amp;naics2022[[#This Row],[2022 NAICS Title]]</f>
        <v xml:space="preserve">458310:  Jewelry Retailers </v>
      </c>
      <c r="AB590" s="12">
        <v>458310</v>
      </c>
      <c r="AC590" s="12" t="s">
        <v>893</v>
      </c>
      <c r="AD590" s="12" t="str">
        <f>naics2022[[#This Row],[2022 NAICS Title]]</f>
        <v xml:space="preserve">Jewelry Retailers </v>
      </c>
      <c r="AE590" s="12"/>
    </row>
    <row r="591" spans="27:31" x14ac:dyDescent="0.35">
      <c r="AA591" s="12" t="str">
        <f>naics2022[[#This Row],[2022 NAICS Code]]&amp;":  "&amp;naics2022[[#This Row],[2022 NAICS Title]]</f>
        <v xml:space="preserve">458320:  Luggage and Leather Goods Retailers </v>
      </c>
      <c r="AB591" s="12">
        <v>458320</v>
      </c>
      <c r="AC591" s="12" t="s">
        <v>894</v>
      </c>
      <c r="AD591" s="12" t="str">
        <f>naics2022[[#This Row],[2022 NAICS Title]]</f>
        <v xml:space="preserve">Luggage and Leather Goods Retailers </v>
      </c>
      <c r="AE591" s="12"/>
    </row>
    <row r="592" spans="27:31" x14ac:dyDescent="0.35">
      <c r="AA592" s="12" t="str">
        <f>naics2022[[#This Row],[2022 NAICS Code]]&amp;":  "&amp;naics2022[[#This Row],[2022 NAICS Title]]</f>
        <v xml:space="preserve">459110:  Sporting Goods Retailers </v>
      </c>
      <c r="AB592" s="12">
        <v>459110</v>
      </c>
      <c r="AC592" s="12" t="s">
        <v>895</v>
      </c>
      <c r="AD592" s="12" t="str">
        <f>naics2022[[#This Row],[2022 NAICS Title]]</f>
        <v xml:space="preserve">Sporting Goods Retailers </v>
      </c>
      <c r="AE592" s="12"/>
    </row>
    <row r="593" spans="27:31" x14ac:dyDescent="0.35">
      <c r="AA593" s="12" t="str">
        <f>naics2022[[#This Row],[2022 NAICS Code]]&amp;":  "&amp;naics2022[[#This Row],[2022 NAICS Title]]</f>
        <v xml:space="preserve">459120:  Hobby, Toy, and Game Retailers </v>
      </c>
      <c r="AB593" s="12">
        <v>459120</v>
      </c>
      <c r="AC593" s="12" t="s">
        <v>896</v>
      </c>
      <c r="AD593" s="12" t="str">
        <f>naics2022[[#This Row],[2022 NAICS Title]]</f>
        <v xml:space="preserve">Hobby, Toy, and Game Retailers </v>
      </c>
      <c r="AE593" s="12"/>
    </row>
    <row r="594" spans="27:31" x14ac:dyDescent="0.35">
      <c r="AA594" s="12" t="str">
        <f>naics2022[[#This Row],[2022 NAICS Code]]&amp;":  "&amp;naics2022[[#This Row],[2022 NAICS Title]]</f>
        <v xml:space="preserve">459130:  Sewing, Needlework, and Piece Goods Retailers </v>
      </c>
      <c r="AB594" s="12">
        <v>459130</v>
      </c>
      <c r="AC594" s="12" t="s">
        <v>897</v>
      </c>
      <c r="AD594" s="12" t="str">
        <f>naics2022[[#This Row],[2022 NAICS Title]]</f>
        <v xml:space="preserve">Sewing, Needlework, and Piece Goods Retailers </v>
      </c>
      <c r="AE594" s="12"/>
    </row>
    <row r="595" spans="27:31" x14ac:dyDescent="0.35">
      <c r="AA595" s="12" t="str">
        <f>naics2022[[#This Row],[2022 NAICS Code]]&amp;":  "&amp;naics2022[[#This Row],[2022 NAICS Title]]</f>
        <v xml:space="preserve">459140:  Musical Instrument and Supplies Retailers </v>
      </c>
      <c r="AB595" s="12">
        <v>459140</v>
      </c>
      <c r="AC595" s="12" t="s">
        <v>898</v>
      </c>
      <c r="AD595" s="12" t="str">
        <f>naics2022[[#This Row],[2022 NAICS Title]]</f>
        <v xml:space="preserve">Musical Instrument and Supplies Retailers </v>
      </c>
      <c r="AE595" s="12"/>
    </row>
    <row r="596" spans="27:31" x14ac:dyDescent="0.35">
      <c r="AA596" s="12" t="str">
        <f>naics2022[[#This Row],[2022 NAICS Code]]&amp;":  "&amp;naics2022[[#This Row],[2022 NAICS Title]]</f>
        <v xml:space="preserve">459210:  Book Retailers and News Dealers </v>
      </c>
      <c r="AB596" s="12">
        <v>459210</v>
      </c>
      <c r="AC596" s="12" t="s">
        <v>899</v>
      </c>
      <c r="AD596" s="12" t="str">
        <f>naics2022[[#This Row],[2022 NAICS Title]]</f>
        <v xml:space="preserve">Book Retailers and News Dealers </v>
      </c>
      <c r="AE596" s="12"/>
    </row>
    <row r="597" spans="27:31" x14ac:dyDescent="0.35">
      <c r="AA597" s="12" t="str">
        <f>naics2022[[#This Row],[2022 NAICS Code]]&amp;":  "&amp;naics2022[[#This Row],[2022 NAICS Title]]</f>
        <v xml:space="preserve">459310:  Florists </v>
      </c>
      <c r="AB597" s="12">
        <v>459310</v>
      </c>
      <c r="AC597" s="12" t="s">
        <v>900</v>
      </c>
      <c r="AD597" s="12" t="str">
        <f>naics2022[[#This Row],[2022 NAICS Title]]</f>
        <v xml:space="preserve">Florists </v>
      </c>
      <c r="AE597" s="12"/>
    </row>
    <row r="598" spans="27:31" x14ac:dyDescent="0.35">
      <c r="AA598" s="12" t="str">
        <f>naics2022[[#This Row],[2022 NAICS Code]]&amp;":  "&amp;naics2022[[#This Row],[2022 NAICS Title]]</f>
        <v xml:space="preserve">459410:  Office Supplies and Stationery Retailers </v>
      </c>
      <c r="AB598" s="12">
        <v>459410</v>
      </c>
      <c r="AC598" s="12" t="s">
        <v>901</v>
      </c>
      <c r="AD598" s="12" t="str">
        <f>naics2022[[#This Row],[2022 NAICS Title]]</f>
        <v xml:space="preserve">Office Supplies and Stationery Retailers </v>
      </c>
      <c r="AE598" s="12"/>
    </row>
    <row r="599" spans="27:31" x14ac:dyDescent="0.35">
      <c r="AA599" s="12" t="str">
        <f>naics2022[[#This Row],[2022 NAICS Code]]&amp;":  "&amp;naics2022[[#This Row],[2022 NAICS Title]]</f>
        <v xml:space="preserve">459420:  Gift, Novelty, and Souvenir Retailers </v>
      </c>
      <c r="AB599" s="12">
        <v>459420</v>
      </c>
      <c r="AC599" s="12" t="s">
        <v>902</v>
      </c>
      <c r="AD599" s="12" t="str">
        <f>naics2022[[#This Row],[2022 NAICS Title]]</f>
        <v xml:space="preserve">Gift, Novelty, and Souvenir Retailers </v>
      </c>
      <c r="AE599" s="12"/>
    </row>
    <row r="600" spans="27:31" x14ac:dyDescent="0.35">
      <c r="AA600" s="12" t="str">
        <f>naics2022[[#This Row],[2022 NAICS Code]]&amp;":  "&amp;naics2022[[#This Row],[2022 NAICS Title]]</f>
        <v xml:space="preserve">459510:  Used Merchandise Retailers </v>
      </c>
      <c r="AB600" s="12">
        <v>459510</v>
      </c>
      <c r="AC600" s="12" t="s">
        <v>903</v>
      </c>
      <c r="AD600" s="12" t="str">
        <f>naics2022[[#This Row],[2022 NAICS Title]]</f>
        <v xml:space="preserve">Used Merchandise Retailers </v>
      </c>
      <c r="AE600" s="12"/>
    </row>
    <row r="601" spans="27:31" x14ac:dyDescent="0.35">
      <c r="AA601" s="12" t="str">
        <f>naics2022[[#This Row],[2022 NAICS Code]]&amp;":  "&amp;naics2022[[#This Row],[2022 NAICS Title]]</f>
        <v xml:space="preserve">459910:  Pet and Pet Supplies Retailers </v>
      </c>
      <c r="AB601" s="12">
        <v>459910</v>
      </c>
      <c r="AC601" s="12" t="s">
        <v>904</v>
      </c>
      <c r="AD601" s="12" t="str">
        <f>naics2022[[#This Row],[2022 NAICS Title]]</f>
        <v xml:space="preserve">Pet and Pet Supplies Retailers </v>
      </c>
      <c r="AE601" s="12"/>
    </row>
    <row r="602" spans="27:31" x14ac:dyDescent="0.35">
      <c r="AA602" s="12" t="str">
        <f>naics2022[[#This Row],[2022 NAICS Code]]&amp;":  "&amp;naics2022[[#This Row],[2022 NAICS Title]]</f>
        <v xml:space="preserve">459920:  Art Dealers </v>
      </c>
      <c r="AB602" s="12">
        <v>459920</v>
      </c>
      <c r="AC602" s="12" t="s">
        <v>905</v>
      </c>
      <c r="AD602" s="12" t="str">
        <f>naics2022[[#This Row],[2022 NAICS Title]]</f>
        <v xml:space="preserve">Art Dealers </v>
      </c>
      <c r="AE602" s="12"/>
    </row>
    <row r="603" spans="27:31" x14ac:dyDescent="0.35">
      <c r="AA603" s="12" t="str">
        <f>naics2022[[#This Row],[2022 NAICS Code]]&amp;":  "&amp;naics2022[[#This Row],[2022 NAICS Title]]</f>
        <v xml:space="preserve">459930:  Manufactured (Mobile) Home Dealers </v>
      </c>
      <c r="AB603" s="12">
        <v>459930</v>
      </c>
      <c r="AC603" s="12" t="s">
        <v>906</v>
      </c>
      <c r="AD603" s="12" t="str">
        <f>naics2022[[#This Row],[2022 NAICS Title]]</f>
        <v xml:space="preserve">Manufactured (Mobile) Home Dealers </v>
      </c>
      <c r="AE603" s="12"/>
    </row>
    <row r="604" spans="27:31" x14ac:dyDescent="0.35">
      <c r="AA604" s="12" t="str">
        <f>naics2022[[#This Row],[2022 NAICS Code]]&amp;":  "&amp;naics2022[[#This Row],[2022 NAICS Title]]</f>
        <v xml:space="preserve">459991:  Tobacco, Electronic Cigarette, and Other Smoking Supplies Retailers </v>
      </c>
      <c r="AB604" s="12">
        <v>459991</v>
      </c>
      <c r="AC604" s="12" t="s">
        <v>907</v>
      </c>
      <c r="AD604" s="12" t="str">
        <f>naics2022[[#This Row],[2022 NAICS Title]]</f>
        <v xml:space="preserve">Tobacco, Electronic Cigarette, and Other Smoking Supplies Retailers </v>
      </c>
      <c r="AE604" s="12"/>
    </row>
    <row r="605" spans="27:31" x14ac:dyDescent="0.35">
      <c r="AA605" s="12" t="str">
        <f>naics2022[[#This Row],[2022 NAICS Code]]&amp;":  "&amp;naics2022[[#This Row],[2022 NAICS Title]]</f>
        <v xml:space="preserve">459999:  All Other Miscellaneous Retailers </v>
      </c>
      <c r="AB605" s="12">
        <v>459999</v>
      </c>
      <c r="AC605" s="12" t="s">
        <v>908</v>
      </c>
      <c r="AD605" s="12" t="str">
        <f>naics2022[[#This Row],[2022 NAICS Title]]</f>
        <v xml:space="preserve">All Other Miscellaneous Retailers </v>
      </c>
      <c r="AE605" s="12"/>
    </row>
    <row r="606" spans="27:31" x14ac:dyDescent="0.35">
      <c r="AA606" s="12" t="str">
        <f>naics2022[[#This Row],[2022 NAICS Code]]&amp;":  "&amp;naics2022[[#This Row],[2022 NAICS Title]]</f>
        <v xml:space="preserve">481111:  Scheduled Passenger Air Transportation </v>
      </c>
      <c r="AB606" s="12">
        <v>481111</v>
      </c>
      <c r="AC606" s="12" t="s">
        <v>909</v>
      </c>
      <c r="AD606" s="12" t="str">
        <f>naics2022[[#This Row],[2022 NAICS Title]]</f>
        <v xml:space="preserve">Scheduled Passenger Air Transportation </v>
      </c>
      <c r="AE606" s="12"/>
    </row>
    <row r="607" spans="27:31" x14ac:dyDescent="0.35">
      <c r="AA607" s="12" t="str">
        <f>naics2022[[#This Row],[2022 NAICS Code]]&amp;":  "&amp;naics2022[[#This Row],[2022 NAICS Title]]</f>
        <v xml:space="preserve">481112:  Scheduled Freight Air Transportation </v>
      </c>
      <c r="AB607" s="12">
        <v>481112</v>
      </c>
      <c r="AC607" s="12" t="s">
        <v>910</v>
      </c>
      <c r="AD607" s="12" t="str">
        <f>naics2022[[#This Row],[2022 NAICS Title]]</f>
        <v xml:space="preserve">Scheduled Freight Air Transportation </v>
      </c>
      <c r="AE607" s="12"/>
    </row>
    <row r="608" spans="27:31" x14ac:dyDescent="0.35">
      <c r="AA608" s="12" t="str">
        <f>naics2022[[#This Row],[2022 NAICS Code]]&amp;":  "&amp;naics2022[[#This Row],[2022 NAICS Title]]</f>
        <v xml:space="preserve">481211:  Nonscheduled Chartered Passenger Air Transportation </v>
      </c>
      <c r="AB608" s="12">
        <v>481211</v>
      </c>
      <c r="AC608" s="12" t="s">
        <v>911</v>
      </c>
      <c r="AD608" s="12" t="str">
        <f>naics2022[[#This Row],[2022 NAICS Title]]</f>
        <v xml:space="preserve">Nonscheduled Chartered Passenger Air Transportation </v>
      </c>
      <c r="AE608" s="12"/>
    </row>
    <row r="609" spans="27:31" x14ac:dyDescent="0.35">
      <c r="AA609" s="12" t="str">
        <f>naics2022[[#This Row],[2022 NAICS Code]]&amp;":  "&amp;naics2022[[#This Row],[2022 NAICS Title]]</f>
        <v xml:space="preserve">481212:  Nonscheduled Chartered Freight Air Transportation </v>
      </c>
      <c r="AB609" s="12">
        <v>481212</v>
      </c>
      <c r="AC609" s="12" t="s">
        <v>912</v>
      </c>
      <c r="AD609" s="12" t="str">
        <f>naics2022[[#This Row],[2022 NAICS Title]]</f>
        <v xml:space="preserve">Nonscheduled Chartered Freight Air Transportation </v>
      </c>
      <c r="AE609" s="12"/>
    </row>
    <row r="610" spans="27:31" x14ac:dyDescent="0.35">
      <c r="AA610" s="12" t="str">
        <f>naics2022[[#This Row],[2022 NAICS Code]]&amp;":  "&amp;naics2022[[#This Row],[2022 NAICS Title]]</f>
        <v xml:space="preserve">481219:  Other Nonscheduled Air Transportation </v>
      </c>
      <c r="AB610" s="12">
        <v>481219</v>
      </c>
      <c r="AC610" s="12" t="s">
        <v>913</v>
      </c>
      <c r="AD610" s="12" t="str">
        <f>naics2022[[#This Row],[2022 NAICS Title]]</f>
        <v xml:space="preserve">Other Nonscheduled Air Transportation </v>
      </c>
      <c r="AE610" s="12"/>
    </row>
    <row r="611" spans="27:31" x14ac:dyDescent="0.35">
      <c r="AA611" s="12" t="str">
        <f>naics2022[[#This Row],[2022 NAICS Code]]&amp;":  "&amp;naics2022[[#This Row],[2022 NAICS Title]]</f>
        <v xml:space="preserve">482111:  Line-Haul Railroads </v>
      </c>
      <c r="AB611" s="12">
        <v>482111</v>
      </c>
      <c r="AC611" s="12" t="s">
        <v>914</v>
      </c>
      <c r="AD611" s="12" t="str">
        <f>naics2022[[#This Row],[2022 NAICS Title]]</f>
        <v xml:space="preserve">Line-Haul Railroads </v>
      </c>
      <c r="AE611" s="12"/>
    </row>
    <row r="612" spans="27:31" x14ac:dyDescent="0.35">
      <c r="AA612" s="12" t="str">
        <f>naics2022[[#This Row],[2022 NAICS Code]]&amp;":  "&amp;naics2022[[#This Row],[2022 NAICS Title]]</f>
        <v xml:space="preserve">482112:  Short Line Railroads </v>
      </c>
      <c r="AB612" s="12">
        <v>482112</v>
      </c>
      <c r="AC612" s="12" t="s">
        <v>915</v>
      </c>
      <c r="AD612" s="12" t="str">
        <f>naics2022[[#This Row],[2022 NAICS Title]]</f>
        <v xml:space="preserve">Short Line Railroads </v>
      </c>
      <c r="AE612" s="12"/>
    </row>
    <row r="613" spans="27:31" x14ac:dyDescent="0.35">
      <c r="AA613" s="12" t="str">
        <f>naics2022[[#This Row],[2022 NAICS Code]]&amp;":  "&amp;naics2022[[#This Row],[2022 NAICS Title]]</f>
        <v xml:space="preserve">483111:  Deep Sea Freight Transportation </v>
      </c>
      <c r="AB613" s="12">
        <v>483111</v>
      </c>
      <c r="AC613" s="12" t="s">
        <v>916</v>
      </c>
      <c r="AD613" s="12" t="str">
        <f>naics2022[[#This Row],[2022 NAICS Title]]</f>
        <v xml:space="preserve">Deep Sea Freight Transportation </v>
      </c>
      <c r="AE613" s="12"/>
    </row>
    <row r="614" spans="27:31" x14ac:dyDescent="0.35">
      <c r="AA614" s="12" t="str">
        <f>naics2022[[#This Row],[2022 NAICS Code]]&amp;":  "&amp;naics2022[[#This Row],[2022 NAICS Title]]</f>
        <v xml:space="preserve">483112:  Deep Sea Passenger Transportation </v>
      </c>
      <c r="AB614" s="12">
        <v>483112</v>
      </c>
      <c r="AC614" s="12" t="s">
        <v>917</v>
      </c>
      <c r="AD614" s="12" t="str">
        <f>naics2022[[#This Row],[2022 NAICS Title]]</f>
        <v xml:space="preserve">Deep Sea Passenger Transportation </v>
      </c>
      <c r="AE614" s="12"/>
    </row>
    <row r="615" spans="27:31" x14ac:dyDescent="0.35">
      <c r="AA615" s="12" t="str">
        <f>naics2022[[#This Row],[2022 NAICS Code]]&amp;":  "&amp;naics2022[[#This Row],[2022 NAICS Title]]</f>
        <v xml:space="preserve">483113:  Coastal and Great Lakes Freight Transportation </v>
      </c>
      <c r="AB615" s="12">
        <v>483113</v>
      </c>
      <c r="AC615" s="12" t="s">
        <v>918</v>
      </c>
      <c r="AD615" s="12" t="str">
        <f>naics2022[[#This Row],[2022 NAICS Title]]</f>
        <v xml:space="preserve">Coastal and Great Lakes Freight Transportation </v>
      </c>
      <c r="AE615" s="12"/>
    </row>
    <row r="616" spans="27:31" x14ac:dyDescent="0.35">
      <c r="AA616" s="12" t="str">
        <f>naics2022[[#This Row],[2022 NAICS Code]]&amp;":  "&amp;naics2022[[#This Row],[2022 NAICS Title]]</f>
        <v xml:space="preserve">483114:  Coastal and Great Lakes Passenger Transportation </v>
      </c>
      <c r="AB616" s="12">
        <v>483114</v>
      </c>
      <c r="AC616" s="12" t="s">
        <v>919</v>
      </c>
      <c r="AD616" s="12" t="str">
        <f>naics2022[[#This Row],[2022 NAICS Title]]</f>
        <v xml:space="preserve">Coastal and Great Lakes Passenger Transportation </v>
      </c>
      <c r="AE616" s="12"/>
    </row>
    <row r="617" spans="27:31" x14ac:dyDescent="0.35">
      <c r="AA617" s="12" t="str">
        <f>naics2022[[#This Row],[2022 NAICS Code]]&amp;":  "&amp;naics2022[[#This Row],[2022 NAICS Title]]</f>
        <v xml:space="preserve">483211:  Inland Water Freight Transportation </v>
      </c>
      <c r="AB617" s="12">
        <v>483211</v>
      </c>
      <c r="AC617" s="12" t="s">
        <v>920</v>
      </c>
      <c r="AD617" s="12" t="str">
        <f>naics2022[[#This Row],[2022 NAICS Title]]</f>
        <v xml:space="preserve">Inland Water Freight Transportation </v>
      </c>
      <c r="AE617" s="12"/>
    </row>
    <row r="618" spans="27:31" x14ac:dyDescent="0.35">
      <c r="AA618" s="12" t="str">
        <f>naics2022[[#This Row],[2022 NAICS Code]]&amp;":  "&amp;naics2022[[#This Row],[2022 NAICS Title]]</f>
        <v xml:space="preserve">483212:  Inland Water Passenger Transportation </v>
      </c>
      <c r="AB618" s="12">
        <v>483212</v>
      </c>
      <c r="AC618" s="12" t="s">
        <v>921</v>
      </c>
      <c r="AD618" s="12" t="str">
        <f>naics2022[[#This Row],[2022 NAICS Title]]</f>
        <v xml:space="preserve">Inland Water Passenger Transportation </v>
      </c>
      <c r="AE618" s="12"/>
    </row>
    <row r="619" spans="27:31" x14ac:dyDescent="0.35">
      <c r="AA619" s="12" t="str">
        <f>naics2022[[#This Row],[2022 NAICS Code]]&amp;":  "&amp;naics2022[[#This Row],[2022 NAICS Title]]</f>
        <v xml:space="preserve">484110:  General Freight Trucking, Local </v>
      </c>
      <c r="AB619" s="12">
        <v>484110</v>
      </c>
      <c r="AC619" s="12" t="s">
        <v>922</v>
      </c>
      <c r="AD619" s="12" t="str">
        <f>naics2022[[#This Row],[2022 NAICS Title]]</f>
        <v xml:space="preserve">General Freight Trucking, Local </v>
      </c>
      <c r="AE619" s="12"/>
    </row>
    <row r="620" spans="27:31" x14ac:dyDescent="0.35">
      <c r="AA620" s="12" t="str">
        <f>naics2022[[#This Row],[2022 NAICS Code]]&amp;":  "&amp;naics2022[[#This Row],[2022 NAICS Title]]</f>
        <v xml:space="preserve">484121:  General Freight Trucking, Long-Distance, Truckload </v>
      </c>
      <c r="AB620" s="12">
        <v>484121</v>
      </c>
      <c r="AC620" s="12" t="s">
        <v>923</v>
      </c>
      <c r="AD620" s="12" t="str">
        <f>naics2022[[#This Row],[2022 NAICS Title]]</f>
        <v xml:space="preserve">General Freight Trucking, Long-Distance, Truckload </v>
      </c>
      <c r="AE620" s="12"/>
    </row>
    <row r="621" spans="27:31" x14ac:dyDescent="0.35">
      <c r="AA621" s="12" t="str">
        <f>naics2022[[#This Row],[2022 NAICS Code]]&amp;":  "&amp;naics2022[[#This Row],[2022 NAICS Title]]</f>
        <v xml:space="preserve">484122:  General Freight Trucking, Long-Distance, Less Than Truckload </v>
      </c>
      <c r="AB621" s="12">
        <v>484122</v>
      </c>
      <c r="AC621" s="12" t="s">
        <v>924</v>
      </c>
      <c r="AD621" s="12" t="str">
        <f>naics2022[[#This Row],[2022 NAICS Title]]</f>
        <v xml:space="preserve">General Freight Trucking, Long-Distance, Less Than Truckload </v>
      </c>
      <c r="AE621" s="12"/>
    </row>
    <row r="622" spans="27:31" x14ac:dyDescent="0.35">
      <c r="AA622" s="12" t="str">
        <f>naics2022[[#This Row],[2022 NAICS Code]]&amp;":  "&amp;naics2022[[#This Row],[2022 NAICS Title]]</f>
        <v>484210:  Used Household and Office Goods Moving</v>
      </c>
      <c r="AB622" s="12">
        <v>484210</v>
      </c>
      <c r="AC622" s="12" t="s">
        <v>925</v>
      </c>
      <c r="AD622" s="12" t="str">
        <f>naics2022[[#This Row],[2022 NAICS Title]]</f>
        <v>Used Household and Office Goods Moving</v>
      </c>
      <c r="AE622" s="12"/>
    </row>
    <row r="623" spans="27:31" x14ac:dyDescent="0.35">
      <c r="AA623" s="12" t="str">
        <f>naics2022[[#This Row],[2022 NAICS Code]]&amp;":  "&amp;naics2022[[#This Row],[2022 NAICS Title]]</f>
        <v xml:space="preserve">484220:  Specialized Freight (except Used Goods) Trucking, Local </v>
      </c>
      <c r="AB623" s="12">
        <v>484220</v>
      </c>
      <c r="AC623" s="12" t="s">
        <v>926</v>
      </c>
      <c r="AD623" s="12" t="str">
        <f>naics2022[[#This Row],[2022 NAICS Title]]</f>
        <v xml:space="preserve">Specialized Freight (except Used Goods) Trucking, Local </v>
      </c>
      <c r="AE623" s="12"/>
    </row>
    <row r="624" spans="27:31" x14ac:dyDescent="0.35">
      <c r="AA624" s="12" t="str">
        <f>naics2022[[#This Row],[2022 NAICS Code]]&amp;":  "&amp;naics2022[[#This Row],[2022 NAICS Title]]</f>
        <v xml:space="preserve">484230:  Specialized Freight (except Used Goods) Trucking, Long-Distance </v>
      </c>
      <c r="AB624" s="12">
        <v>484230</v>
      </c>
      <c r="AC624" s="12" t="s">
        <v>927</v>
      </c>
      <c r="AD624" s="12" t="str">
        <f>naics2022[[#This Row],[2022 NAICS Title]]</f>
        <v xml:space="preserve">Specialized Freight (except Used Goods) Trucking, Long-Distance </v>
      </c>
      <c r="AE624" s="12"/>
    </row>
    <row r="625" spans="27:31" x14ac:dyDescent="0.35">
      <c r="AA625" s="12" t="str">
        <f>naics2022[[#This Row],[2022 NAICS Code]]&amp;":  "&amp;naics2022[[#This Row],[2022 NAICS Title]]</f>
        <v xml:space="preserve">485111:  Mixed Mode Transit Systems </v>
      </c>
      <c r="AB625" s="12">
        <v>485111</v>
      </c>
      <c r="AC625" s="12" t="s">
        <v>928</v>
      </c>
      <c r="AD625" s="12" t="str">
        <f>naics2022[[#This Row],[2022 NAICS Title]]</f>
        <v xml:space="preserve">Mixed Mode Transit Systems </v>
      </c>
      <c r="AE625" s="12"/>
    </row>
    <row r="626" spans="27:31" x14ac:dyDescent="0.35">
      <c r="AA626" s="12" t="str">
        <f>naics2022[[#This Row],[2022 NAICS Code]]&amp;":  "&amp;naics2022[[#This Row],[2022 NAICS Title]]</f>
        <v xml:space="preserve">485112:  Commuter Rail Systems </v>
      </c>
      <c r="AB626" s="12">
        <v>485112</v>
      </c>
      <c r="AC626" s="12" t="s">
        <v>929</v>
      </c>
      <c r="AD626" s="12" t="str">
        <f>naics2022[[#This Row],[2022 NAICS Title]]</f>
        <v xml:space="preserve">Commuter Rail Systems </v>
      </c>
      <c r="AE626" s="12"/>
    </row>
    <row r="627" spans="27:31" x14ac:dyDescent="0.35">
      <c r="AA627" s="12" t="str">
        <f>naics2022[[#This Row],[2022 NAICS Code]]&amp;":  "&amp;naics2022[[#This Row],[2022 NAICS Title]]</f>
        <v xml:space="preserve">485113:  Bus and Other Motor Vehicle Transit Systems </v>
      </c>
      <c r="AB627" s="12">
        <v>485113</v>
      </c>
      <c r="AC627" s="12" t="s">
        <v>930</v>
      </c>
      <c r="AD627" s="12" t="str">
        <f>naics2022[[#This Row],[2022 NAICS Title]]</f>
        <v xml:space="preserve">Bus and Other Motor Vehicle Transit Systems </v>
      </c>
      <c r="AE627" s="12"/>
    </row>
    <row r="628" spans="27:31" x14ac:dyDescent="0.35">
      <c r="AA628" s="12" t="str">
        <f>naics2022[[#This Row],[2022 NAICS Code]]&amp;":  "&amp;naics2022[[#This Row],[2022 NAICS Title]]</f>
        <v xml:space="preserve">485119:  Other Urban Transit Systems </v>
      </c>
      <c r="AB628" s="12">
        <v>485119</v>
      </c>
      <c r="AC628" s="12" t="s">
        <v>931</v>
      </c>
      <c r="AD628" s="12" t="str">
        <f>naics2022[[#This Row],[2022 NAICS Title]]</f>
        <v xml:space="preserve">Other Urban Transit Systems </v>
      </c>
      <c r="AE628" s="12"/>
    </row>
    <row r="629" spans="27:31" x14ac:dyDescent="0.35">
      <c r="AA629" s="12" t="str">
        <f>naics2022[[#This Row],[2022 NAICS Code]]&amp;":  "&amp;naics2022[[#This Row],[2022 NAICS Title]]</f>
        <v>485210:  Interurban and Rural Bus Transportation</v>
      </c>
      <c r="AB629" s="12">
        <v>485210</v>
      </c>
      <c r="AC629" s="12" t="s">
        <v>932</v>
      </c>
      <c r="AD629" s="12" t="str">
        <f>naics2022[[#This Row],[2022 NAICS Title]]</f>
        <v>Interurban and Rural Bus Transportation</v>
      </c>
      <c r="AE629" s="12"/>
    </row>
    <row r="630" spans="27:31" x14ac:dyDescent="0.35">
      <c r="AA630" s="12" t="str">
        <f>naics2022[[#This Row],[2022 NAICS Code]]&amp;":  "&amp;naics2022[[#This Row],[2022 NAICS Title]]</f>
        <v xml:space="preserve">485310:  Taxi and Ridesharing Services </v>
      </c>
      <c r="AB630" s="12">
        <v>485310</v>
      </c>
      <c r="AC630" s="12" t="s">
        <v>933</v>
      </c>
      <c r="AD630" s="12" t="str">
        <f>naics2022[[#This Row],[2022 NAICS Title]]</f>
        <v xml:space="preserve">Taxi and Ridesharing Services </v>
      </c>
      <c r="AE630" s="12"/>
    </row>
    <row r="631" spans="27:31" x14ac:dyDescent="0.35">
      <c r="AA631" s="12" t="str">
        <f>naics2022[[#This Row],[2022 NAICS Code]]&amp;":  "&amp;naics2022[[#This Row],[2022 NAICS Title]]</f>
        <v>485320:  Limousine Service</v>
      </c>
      <c r="AB631" s="12">
        <v>485320</v>
      </c>
      <c r="AC631" s="12" t="s">
        <v>934</v>
      </c>
      <c r="AD631" s="12" t="str">
        <f>naics2022[[#This Row],[2022 NAICS Title]]</f>
        <v>Limousine Service</v>
      </c>
      <c r="AE631" s="12"/>
    </row>
    <row r="632" spans="27:31" x14ac:dyDescent="0.35">
      <c r="AA632" s="12" t="str">
        <f>naics2022[[#This Row],[2022 NAICS Code]]&amp;":  "&amp;naics2022[[#This Row],[2022 NAICS Title]]</f>
        <v>485410:  School and Employee Bus Transportation</v>
      </c>
      <c r="AB632" s="12">
        <v>485410</v>
      </c>
      <c r="AC632" s="12" t="s">
        <v>935</v>
      </c>
      <c r="AD632" s="12" t="str">
        <f>naics2022[[#This Row],[2022 NAICS Title]]</f>
        <v>School and Employee Bus Transportation</v>
      </c>
      <c r="AE632" s="12"/>
    </row>
    <row r="633" spans="27:31" x14ac:dyDescent="0.35">
      <c r="AA633" s="12" t="str">
        <f>naics2022[[#This Row],[2022 NAICS Code]]&amp;":  "&amp;naics2022[[#This Row],[2022 NAICS Title]]</f>
        <v>485510:  Charter Bus Industry</v>
      </c>
      <c r="AB633" s="12">
        <v>485510</v>
      </c>
      <c r="AC633" s="12" t="s">
        <v>936</v>
      </c>
      <c r="AD633" s="12" t="str">
        <f>naics2022[[#This Row],[2022 NAICS Title]]</f>
        <v>Charter Bus Industry</v>
      </c>
      <c r="AE633" s="12"/>
    </row>
    <row r="634" spans="27:31" x14ac:dyDescent="0.35">
      <c r="AA634" s="12" t="str">
        <f>naics2022[[#This Row],[2022 NAICS Code]]&amp;":  "&amp;naics2022[[#This Row],[2022 NAICS Title]]</f>
        <v xml:space="preserve">485991:  Special Needs Transportation </v>
      </c>
      <c r="AB634" s="12">
        <v>485991</v>
      </c>
      <c r="AC634" s="12" t="s">
        <v>937</v>
      </c>
      <c r="AD634" s="12" t="str">
        <f>naics2022[[#This Row],[2022 NAICS Title]]</f>
        <v xml:space="preserve">Special Needs Transportation </v>
      </c>
      <c r="AE634" s="12"/>
    </row>
    <row r="635" spans="27:31" x14ac:dyDescent="0.35">
      <c r="AA635" s="12" t="str">
        <f>naics2022[[#This Row],[2022 NAICS Code]]&amp;":  "&amp;naics2022[[#This Row],[2022 NAICS Title]]</f>
        <v xml:space="preserve">485999:  All Other Transit and Ground Passenger Transportation </v>
      </c>
      <c r="AB635" s="12">
        <v>485999</v>
      </c>
      <c r="AC635" s="12" t="s">
        <v>938</v>
      </c>
      <c r="AD635" s="12" t="str">
        <f>naics2022[[#This Row],[2022 NAICS Title]]</f>
        <v xml:space="preserve">All Other Transit and Ground Passenger Transportation </v>
      </c>
      <c r="AE635" s="12"/>
    </row>
    <row r="636" spans="27:31" x14ac:dyDescent="0.35">
      <c r="AA636" s="12" t="str">
        <f>naics2022[[#This Row],[2022 NAICS Code]]&amp;":  "&amp;naics2022[[#This Row],[2022 NAICS Title]]</f>
        <v>486110:  Pipeline Transportation of Crude Oil</v>
      </c>
      <c r="AB636" s="12">
        <v>486110</v>
      </c>
      <c r="AC636" s="12" t="s">
        <v>939</v>
      </c>
      <c r="AD636" s="12" t="str">
        <f>naics2022[[#This Row],[2022 NAICS Title]]</f>
        <v>Pipeline Transportation of Crude Oil</v>
      </c>
      <c r="AE636" s="12"/>
    </row>
    <row r="637" spans="27:31" x14ac:dyDescent="0.35">
      <c r="AA637" s="12" t="str">
        <f>naics2022[[#This Row],[2022 NAICS Code]]&amp;":  "&amp;naics2022[[#This Row],[2022 NAICS Title]]</f>
        <v>486210:  Pipeline Transportation of Natural Gas</v>
      </c>
      <c r="AB637" s="12">
        <v>486210</v>
      </c>
      <c r="AC637" s="12" t="s">
        <v>940</v>
      </c>
      <c r="AD637" s="12" t="str">
        <f>naics2022[[#This Row],[2022 NAICS Title]]</f>
        <v>Pipeline Transportation of Natural Gas</v>
      </c>
      <c r="AE637" s="12"/>
    </row>
    <row r="638" spans="27:31" x14ac:dyDescent="0.35">
      <c r="AA638" s="12" t="str">
        <f>naics2022[[#This Row],[2022 NAICS Code]]&amp;":  "&amp;naics2022[[#This Row],[2022 NAICS Title]]</f>
        <v>486910:  Pipeline Transportation of Refined Petroleum Products</v>
      </c>
      <c r="AB638" s="12">
        <v>486910</v>
      </c>
      <c r="AC638" s="12" t="s">
        <v>941</v>
      </c>
      <c r="AD638" s="12" t="str">
        <f>naics2022[[#This Row],[2022 NAICS Title]]</f>
        <v>Pipeline Transportation of Refined Petroleum Products</v>
      </c>
      <c r="AE638" s="12"/>
    </row>
    <row r="639" spans="27:31" x14ac:dyDescent="0.35">
      <c r="AA639" s="12" t="str">
        <f>naics2022[[#This Row],[2022 NAICS Code]]&amp;":  "&amp;naics2022[[#This Row],[2022 NAICS Title]]</f>
        <v>486990:  All Other Pipeline Transportation</v>
      </c>
      <c r="AB639" s="12">
        <v>486990</v>
      </c>
      <c r="AC639" s="12" t="s">
        <v>942</v>
      </c>
      <c r="AD639" s="12" t="str">
        <f>naics2022[[#This Row],[2022 NAICS Title]]</f>
        <v>All Other Pipeline Transportation</v>
      </c>
      <c r="AE639" s="12"/>
    </row>
    <row r="640" spans="27:31" x14ac:dyDescent="0.35">
      <c r="AA640" s="12" t="str">
        <f>naics2022[[#This Row],[2022 NAICS Code]]&amp;":  "&amp;naics2022[[#This Row],[2022 NAICS Title]]</f>
        <v>487110:  Scenic and Sightseeing Transportation, Land</v>
      </c>
      <c r="AB640" s="12">
        <v>487110</v>
      </c>
      <c r="AC640" s="12" t="s">
        <v>943</v>
      </c>
      <c r="AD640" s="12" t="str">
        <f>naics2022[[#This Row],[2022 NAICS Title]]</f>
        <v>Scenic and Sightseeing Transportation, Land</v>
      </c>
      <c r="AE640" s="12"/>
    </row>
    <row r="641" spans="27:31" x14ac:dyDescent="0.35">
      <c r="AA641" s="12" t="str">
        <f>naics2022[[#This Row],[2022 NAICS Code]]&amp;":  "&amp;naics2022[[#This Row],[2022 NAICS Title]]</f>
        <v>487210:  Scenic and Sightseeing Transportation, Water</v>
      </c>
      <c r="AB641" s="12">
        <v>487210</v>
      </c>
      <c r="AC641" s="12" t="s">
        <v>944</v>
      </c>
      <c r="AD641" s="12" t="str">
        <f>naics2022[[#This Row],[2022 NAICS Title]]</f>
        <v>Scenic and Sightseeing Transportation, Water</v>
      </c>
      <c r="AE641" s="12"/>
    </row>
    <row r="642" spans="27:31" x14ac:dyDescent="0.35">
      <c r="AA642" s="12" t="str">
        <f>naics2022[[#This Row],[2022 NAICS Code]]&amp;":  "&amp;naics2022[[#This Row],[2022 NAICS Title]]</f>
        <v>487990:  Scenic and Sightseeing Transportation, Other</v>
      </c>
      <c r="AB642" s="12">
        <v>487990</v>
      </c>
      <c r="AC642" s="12" t="s">
        <v>945</v>
      </c>
      <c r="AD642" s="12" t="str">
        <f>naics2022[[#This Row],[2022 NAICS Title]]</f>
        <v>Scenic and Sightseeing Transportation, Other</v>
      </c>
      <c r="AE642" s="12"/>
    </row>
    <row r="643" spans="27:31" x14ac:dyDescent="0.35">
      <c r="AA643" s="12" t="str">
        <f>naics2022[[#This Row],[2022 NAICS Code]]&amp;":  "&amp;naics2022[[#This Row],[2022 NAICS Title]]</f>
        <v>488111:  Air Traffic Control</v>
      </c>
      <c r="AB643" s="12">
        <v>488111</v>
      </c>
      <c r="AC643" s="12" t="s">
        <v>946</v>
      </c>
      <c r="AD643" s="12" t="str">
        <f>naics2022[[#This Row],[2022 NAICS Title]]</f>
        <v>Air Traffic Control</v>
      </c>
      <c r="AE643" s="12"/>
    </row>
    <row r="644" spans="27:31" x14ac:dyDescent="0.35">
      <c r="AA644" s="12" t="str">
        <f>naics2022[[#This Row],[2022 NAICS Code]]&amp;":  "&amp;naics2022[[#This Row],[2022 NAICS Title]]</f>
        <v xml:space="preserve">488119:  Other Airport Operations </v>
      </c>
      <c r="AB644" s="12">
        <v>488119</v>
      </c>
      <c r="AC644" s="12" t="s">
        <v>947</v>
      </c>
      <c r="AD644" s="12" t="str">
        <f>naics2022[[#This Row],[2022 NAICS Title]]</f>
        <v xml:space="preserve">Other Airport Operations </v>
      </c>
      <c r="AE644" s="12"/>
    </row>
    <row r="645" spans="27:31" x14ac:dyDescent="0.35">
      <c r="AA645" s="12" t="str">
        <f>naics2022[[#This Row],[2022 NAICS Code]]&amp;":  "&amp;naics2022[[#This Row],[2022 NAICS Title]]</f>
        <v>488190:  Other Support Activities for Air Transportation</v>
      </c>
      <c r="AB645" s="12">
        <v>488190</v>
      </c>
      <c r="AC645" s="12" t="s">
        <v>948</v>
      </c>
      <c r="AD645" s="12" t="str">
        <f>naics2022[[#This Row],[2022 NAICS Title]]</f>
        <v>Other Support Activities for Air Transportation</v>
      </c>
      <c r="AE645" s="12"/>
    </row>
    <row r="646" spans="27:31" x14ac:dyDescent="0.35">
      <c r="AA646" s="12" t="str">
        <f>naics2022[[#This Row],[2022 NAICS Code]]&amp;":  "&amp;naics2022[[#This Row],[2022 NAICS Title]]</f>
        <v>488210:  Support Activities for Rail Transportation</v>
      </c>
      <c r="AB646" s="12">
        <v>488210</v>
      </c>
      <c r="AC646" s="12" t="s">
        <v>949</v>
      </c>
      <c r="AD646" s="12" t="str">
        <f>naics2022[[#This Row],[2022 NAICS Title]]</f>
        <v>Support Activities for Rail Transportation</v>
      </c>
      <c r="AE646" s="12"/>
    </row>
    <row r="647" spans="27:31" x14ac:dyDescent="0.35">
      <c r="AA647" s="12" t="str">
        <f>naics2022[[#This Row],[2022 NAICS Code]]&amp;":  "&amp;naics2022[[#This Row],[2022 NAICS Title]]</f>
        <v>488310:  Port and Harbor Operations</v>
      </c>
      <c r="AB647" s="12">
        <v>488310</v>
      </c>
      <c r="AC647" s="12" t="s">
        <v>950</v>
      </c>
      <c r="AD647" s="12" t="str">
        <f>naics2022[[#This Row],[2022 NAICS Title]]</f>
        <v>Port and Harbor Operations</v>
      </c>
      <c r="AE647" s="12"/>
    </row>
    <row r="648" spans="27:31" x14ac:dyDescent="0.35">
      <c r="AA648" s="12" t="str">
        <f>naics2022[[#This Row],[2022 NAICS Code]]&amp;":  "&amp;naics2022[[#This Row],[2022 NAICS Title]]</f>
        <v>488320:  Marine Cargo Handling</v>
      </c>
      <c r="AB648" s="12">
        <v>488320</v>
      </c>
      <c r="AC648" s="12" t="s">
        <v>951</v>
      </c>
      <c r="AD648" s="12" t="str">
        <f>naics2022[[#This Row],[2022 NAICS Title]]</f>
        <v>Marine Cargo Handling</v>
      </c>
      <c r="AE648" s="12"/>
    </row>
    <row r="649" spans="27:31" x14ac:dyDescent="0.35">
      <c r="AA649" s="12" t="str">
        <f>naics2022[[#This Row],[2022 NAICS Code]]&amp;":  "&amp;naics2022[[#This Row],[2022 NAICS Title]]</f>
        <v xml:space="preserve">488330:  Navigational Services to Shipping </v>
      </c>
      <c r="AB649" s="12">
        <v>488330</v>
      </c>
      <c r="AC649" s="12" t="s">
        <v>952</v>
      </c>
      <c r="AD649" s="12" t="str">
        <f>naics2022[[#This Row],[2022 NAICS Title]]</f>
        <v xml:space="preserve">Navigational Services to Shipping </v>
      </c>
      <c r="AE649" s="12"/>
    </row>
    <row r="650" spans="27:31" x14ac:dyDescent="0.35">
      <c r="AA650" s="12" t="str">
        <f>naics2022[[#This Row],[2022 NAICS Code]]&amp;":  "&amp;naics2022[[#This Row],[2022 NAICS Title]]</f>
        <v>488390:  Other Support Activities for Water Transportation</v>
      </c>
      <c r="AB650" s="12">
        <v>488390</v>
      </c>
      <c r="AC650" s="12" t="s">
        <v>953</v>
      </c>
      <c r="AD650" s="12" t="str">
        <f>naics2022[[#This Row],[2022 NAICS Title]]</f>
        <v>Other Support Activities for Water Transportation</v>
      </c>
      <c r="AE650" s="12"/>
    </row>
    <row r="651" spans="27:31" x14ac:dyDescent="0.35">
      <c r="AA651" s="12" t="str">
        <f>naics2022[[#This Row],[2022 NAICS Code]]&amp;":  "&amp;naics2022[[#This Row],[2022 NAICS Title]]</f>
        <v>488410:  Motor Vehicle Towing</v>
      </c>
      <c r="AB651" s="12">
        <v>488410</v>
      </c>
      <c r="AC651" s="12" t="s">
        <v>954</v>
      </c>
      <c r="AD651" s="12" t="str">
        <f>naics2022[[#This Row],[2022 NAICS Title]]</f>
        <v>Motor Vehicle Towing</v>
      </c>
      <c r="AE651" s="12"/>
    </row>
    <row r="652" spans="27:31" x14ac:dyDescent="0.35">
      <c r="AA652" s="12" t="str">
        <f>naics2022[[#This Row],[2022 NAICS Code]]&amp;":  "&amp;naics2022[[#This Row],[2022 NAICS Title]]</f>
        <v xml:space="preserve">488490:  Other Support Activities for Road Transportation </v>
      </c>
      <c r="AB652" s="12">
        <v>488490</v>
      </c>
      <c r="AC652" s="12" t="s">
        <v>955</v>
      </c>
      <c r="AD652" s="12" t="str">
        <f>naics2022[[#This Row],[2022 NAICS Title]]</f>
        <v xml:space="preserve">Other Support Activities for Road Transportation </v>
      </c>
      <c r="AE652" s="12"/>
    </row>
    <row r="653" spans="27:31" x14ac:dyDescent="0.35">
      <c r="AA653" s="12" t="str">
        <f>naics2022[[#This Row],[2022 NAICS Code]]&amp;":  "&amp;naics2022[[#This Row],[2022 NAICS Title]]</f>
        <v xml:space="preserve">488510:  Freight Transportation Arrangement </v>
      </c>
      <c r="AB653" s="12">
        <v>488510</v>
      </c>
      <c r="AC653" s="12" t="s">
        <v>956</v>
      </c>
      <c r="AD653" s="12" t="str">
        <f>naics2022[[#This Row],[2022 NAICS Title]]</f>
        <v xml:space="preserve">Freight Transportation Arrangement </v>
      </c>
      <c r="AE653" s="12"/>
    </row>
    <row r="654" spans="27:31" x14ac:dyDescent="0.35">
      <c r="AA654" s="12" t="str">
        <f>naics2022[[#This Row],[2022 NAICS Code]]&amp;":  "&amp;naics2022[[#This Row],[2022 NAICS Title]]</f>
        <v xml:space="preserve">488991:  Packing and Crating </v>
      </c>
      <c r="AB654" s="12">
        <v>488991</v>
      </c>
      <c r="AC654" s="12" t="s">
        <v>957</v>
      </c>
      <c r="AD654" s="12" t="str">
        <f>naics2022[[#This Row],[2022 NAICS Title]]</f>
        <v xml:space="preserve">Packing and Crating </v>
      </c>
      <c r="AE654" s="12"/>
    </row>
    <row r="655" spans="27:31" x14ac:dyDescent="0.35">
      <c r="AA655" s="12" t="str">
        <f>naics2022[[#This Row],[2022 NAICS Code]]&amp;":  "&amp;naics2022[[#This Row],[2022 NAICS Title]]</f>
        <v xml:space="preserve">488999:  All Other Support Activities for Transportation </v>
      </c>
      <c r="AB655" s="12">
        <v>488999</v>
      </c>
      <c r="AC655" s="12" t="s">
        <v>958</v>
      </c>
      <c r="AD655" s="12" t="str">
        <f>naics2022[[#This Row],[2022 NAICS Title]]</f>
        <v xml:space="preserve">All Other Support Activities for Transportation </v>
      </c>
      <c r="AE655" s="12"/>
    </row>
    <row r="656" spans="27:31" x14ac:dyDescent="0.35">
      <c r="AA656" s="12" t="str">
        <f>naics2022[[#This Row],[2022 NAICS Code]]&amp;":  "&amp;naics2022[[#This Row],[2022 NAICS Title]]</f>
        <v>491110:  Postal Service</v>
      </c>
      <c r="AB656" s="12">
        <v>491110</v>
      </c>
      <c r="AC656" s="12" t="s">
        <v>315</v>
      </c>
      <c r="AD656" s="12" t="str">
        <f>naics2022[[#This Row],[2022 NAICS Title]]</f>
        <v>Postal Service</v>
      </c>
      <c r="AE656" s="12"/>
    </row>
    <row r="657" spans="27:31" x14ac:dyDescent="0.35">
      <c r="AA657" s="12" t="str">
        <f>naics2022[[#This Row],[2022 NAICS Code]]&amp;":  "&amp;naics2022[[#This Row],[2022 NAICS Title]]</f>
        <v>492110:  Couriers and Express Delivery Services</v>
      </c>
      <c r="AB657" s="12">
        <v>492110</v>
      </c>
      <c r="AC657" s="12" t="s">
        <v>959</v>
      </c>
      <c r="AD657" s="12" t="str">
        <f>naics2022[[#This Row],[2022 NAICS Title]]</f>
        <v>Couriers and Express Delivery Services</v>
      </c>
      <c r="AE657" s="12"/>
    </row>
    <row r="658" spans="27:31" x14ac:dyDescent="0.35">
      <c r="AA658" s="12" t="str">
        <f>naics2022[[#This Row],[2022 NAICS Code]]&amp;":  "&amp;naics2022[[#This Row],[2022 NAICS Title]]</f>
        <v>492210:  Local Messengers and Local Delivery</v>
      </c>
      <c r="AB658" s="12">
        <v>492210</v>
      </c>
      <c r="AC658" s="12" t="s">
        <v>960</v>
      </c>
      <c r="AD658" s="12" t="str">
        <f>naics2022[[#This Row],[2022 NAICS Title]]</f>
        <v>Local Messengers and Local Delivery</v>
      </c>
      <c r="AE658" s="12"/>
    </row>
    <row r="659" spans="27:31" x14ac:dyDescent="0.35">
      <c r="AA659" s="12" t="str">
        <f>naics2022[[#This Row],[2022 NAICS Code]]&amp;":  "&amp;naics2022[[#This Row],[2022 NAICS Title]]</f>
        <v xml:space="preserve">493110:  General Warehousing and Storage </v>
      </c>
      <c r="AB659" s="12">
        <v>493110</v>
      </c>
      <c r="AC659" s="12" t="s">
        <v>961</v>
      </c>
      <c r="AD659" s="12" t="str">
        <f>naics2022[[#This Row],[2022 NAICS Title]]</f>
        <v xml:space="preserve">General Warehousing and Storage </v>
      </c>
      <c r="AE659" s="12"/>
    </row>
    <row r="660" spans="27:31" x14ac:dyDescent="0.35">
      <c r="AA660" s="12" t="str">
        <f>naics2022[[#This Row],[2022 NAICS Code]]&amp;":  "&amp;naics2022[[#This Row],[2022 NAICS Title]]</f>
        <v>493120:  Refrigerated Warehousing and Storage</v>
      </c>
      <c r="AB660" s="12">
        <v>493120</v>
      </c>
      <c r="AC660" s="12" t="s">
        <v>962</v>
      </c>
      <c r="AD660" s="12" t="str">
        <f>naics2022[[#This Row],[2022 NAICS Title]]</f>
        <v>Refrigerated Warehousing and Storage</v>
      </c>
      <c r="AE660" s="12"/>
    </row>
    <row r="661" spans="27:31" x14ac:dyDescent="0.35">
      <c r="AA661" s="12" t="str">
        <f>naics2022[[#This Row],[2022 NAICS Code]]&amp;":  "&amp;naics2022[[#This Row],[2022 NAICS Title]]</f>
        <v>493130:  Farm Product Warehousing and Storage</v>
      </c>
      <c r="AB661" s="12">
        <v>493130</v>
      </c>
      <c r="AC661" s="12" t="s">
        <v>963</v>
      </c>
      <c r="AD661" s="12" t="str">
        <f>naics2022[[#This Row],[2022 NAICS Title]]</f>
        <v>Farm Product Warehousing and Storage</v>
      </c>
      <c r="AE661" s="12"/>
    </row>
    <row r="662" spans="27:31" x14ac:dyDescent="0.35">
      <c r="AA662" s="12" t="str">
        <f>naics2022[[#This Row],[2022 NAICS Code]]&amp;":  "&amp;naics2022[[#This Row],[2022 NAICS Title]]</f>
        <v>493190:  Other Warehousing and Storage</v>
      </c>
      <c r="AB662" s="12">
        <v>493190</v>
      </c>
      <c r="AC662" s="12" t="s">
        <v>964</v>
      </c>
      <c r="AD662" s="12" t="str">
        <f>naics2022[[#This Row],[2022 NAICS Title]]</f>
        <v>Other Warehousing and Storage</v>
      </c>
      <c r="AE662" s="12"/>
    </row>
    <row r="663" spans="27:31" x14ac:dyDescent="0.35">
      <c r="AA663" s="12" t="str">
        <f>naics2022[[#This Row],[2022 NAICS Code]]&amp;":  "&amp;naics2022[[#This Row],[2022 NAICS Title]]</f>
        <v xml:space="preserve">512110:  Motion Picture and Video Production </v>
      </c>
      <c r="AB663" s="12">
        <v>512110</v>
      </c>
      <c r="AC663" s="12" t="s">
        <v>965</v>
      </c>
      <c r="AD663" s="12" t="str">
        <f>naics2022[[#This Row],[2022 NAICS Title]]</f>
        <v xml:space="preserve">Motion Picture and Video Production </v>
      </c>
      <c r="AE663" s="12"/>
    </row>
    <row r="664" spans="27:31" x14ac:dyDescent="0.35">
      <c r="AA664" s="12" t="str">
        <f>naics2022[[#This Row],[2022 NAICS Code]]&amp;":  "&amp;naics2022[[#This Row],[2022 NAICS Title]]</f>
        <v>512120:  Motion Picture and Video Distribution</v>
      </c>
      <c r="AB664" s="12">
        <v>512120</v>
      </c>
      <c r="AC664" s="12" t="s">
        <v>966</v>
      </c>
      <c r="AD664" s="12" t="str">
        <f>naics2022[[#This Row],[2022 NAICS Title]]</f>
        <v>Motion Picture and Video Distribution</v>
      </c>
      <c r="AE664" s="12"/>
    </row>
    <row r="665" spans="27:31" x14ac:dyDescent="0.35">
      <c r="AA665" s="12" t="str">
        <f>naics2022[[#This Row],[2022 NAICS Code]]&amp;":  "&amp;naics2022[[#This Row],[2022 NAICS Title]]</f>
        <v xml:space="preserve">512131:  Motion Picture Theaters (except Drive-Ins) </v>
      </c>
      <c r="AB665" s="12">
        <v>512131</v>
      </c>
      <c r="AC665" s="12" t="s">
        <v>967</v>
      </c>
      <c r="AD665" s="12" t="str">
        <f>naics2022[[#This Row],[2022 NAICS Title]]</f>
        <v xml:space="preserve">Motion Picture Theaters (except Drive-Ins) </v>
      </c>
      <c r="AE665" s="12"/>
    </row>
    <row r="666" spans="27:31" x14ac:dyDescent="0.35">
      <c r="AA666" s="12" t="str">
        <f>naics2022[[#This Row],[2022 NAICS Code]]&amp;":  "&amp;naics2022[[#This Row],[2022 NAICS Title]]</f>
        <v xml:space="preserve">512132:  Drive-In Motion Picture Theaters </v>
      </c>
      <c r="AB666" s="12">
        <v>512132</v>
      </c>
      <c r="AC666" s="12" t="s">
        <v>968</v>
      </c>
      <c r="AD666" s="12" t="str">
        <f>naics2022[[#This Row],[2022 NAICS Title]]</f>
        <v xml:space="preserve">Drive-In Motion Picture Theaters </v>
      </c>
      <c r="AE666" s="12"/>
    </row>
    <row r="667" spans="27:31" x14ac:dyDescent="0.35">
      <c r="AA667" s="12" t="str">
        <f>naics2022[[#This Row],[2022 NAICS Code]]&amp;":  "&amp;naics2022[[#This Row],[2022 NAICS Title]]</f>
        <v xml:space="preserve">512191:  Teleproduction and Other Postproduction Services </v>
      </c>
      <c r="AB667" s="12">
        <v>512191</v>
      </c>
      <c r="AC667" s="12" t="s">
        <v>969</v>
      </c>
      <c r="AD667" s="12" t="str">
        <f>naics2022[[#This Row],[2022 NAICS Title]]</f>
        <v xml:space="preserve">Teleproduction and Other Postproduction Services </v>
      </c>
      <c r="AE667" s="12"/>
    </row>
    <row r="668" spans="27:31" x14ac:dyDescent="0.35">
      <c r="AA668" s="12" t="str">
        <f>naics2022[[#This Row],[2022 NAICS Code]]&amp;":  "&amp;naics2022[[#This Row],[2022 NAICS Title]]</f>
        <v xml:space="preserve">512199:  Other Motion Picture and Video Industries </v>
      </c>
      <c r="AB668" s="12">
        <v>512199</v>
      </c>
      <c r="AC668" s="12" t="s">
        <v>970</v>
      </c>
      <c r="AD668" s="12" t="str">
        <f>naics2022[[#This Row],[2022 NAICS Title]]</f>
        <v xml:space="preserve">Other Motion Picture and Video Industries </v>
      </c>
      <c r="AE668" s="12"/>
    </row>
    <row r="669" spans="27:31" x14ac:dyDescent="0.35">
      <c r="AA669" s="12" t="str">
        <f>naics2022[[#This Row],[2022 NAICS Code]]&amp;":  "&amp;naics2022[[#This Row],[2022 NAICS Title]]</f>
        <v>512230:  Music Publishers</v>
      </c>
      <c r="AB669" s="12">
        <v>512230</v>
      </c>
      <c r="AC669" s="12" t="s">
        <v>971</v>
      </c>
      <c r="AD669" s="12" t="str">
        <f>naics2022[[#This Row],[2022 NAICS Title]]</f>
        <v>Music Publishers</v>
      </c>
      <c r="AE669" s="12"/>
    </row>
    <row r="670" spans="27:31" x14ac:dyDescent="0.35">
      <c r="AA670" s="12" t="str">
        <f>naics2022[[#This Row],[2022 NAICS Code]]&amp;":  "&amp;naics2022[[#This Row],[2022 NAICS Title]]</f>
        <v>512240:  Sound Recording Studios</v>
      </c>
      <c r="AB670" s="12">
        <v>512240</v>
      </c>
      <c r="AC670" s="12" t="s">
        <v>972</v>
      </c>
      <c r="AD670" s="12" t="str">
        <f>naics2022[[#This Row],[2022 NAICS Title]]</f>
        <v>Sound Recording Studios</v>
      </c>
      <c r="AE670" s="12"/>
    </row>
    <row r="671" spans="27:31" x14ac:dyDescent="0.35">
      <c r="AA671" s="12" t="str">
        <f>naics2022[[#This Row],[2022 NAICS Code]]&amp;":  "&amp;naics2022[[#This Row],[2022 NAICS Title]]</f>
        <v>512250:  Record Production and Distribution</v>
      </c>
      <c r="AB671" s="12">
        <v>512250</v>
      </c>
      <c r="AC671" s="12" t="s">
        <v>973</v>
      </c>
      <c r="AD671" s="12" t="str">
        <f>naics2022[[#This Row],[2022 NAICS Title]]</f>
        <v>Record Production and Distribution</v>
      </c>
      <c r="AE671" s="12"/>
    </row>
    <row r="672" spans="27:31" x14ac:dyDescent="0.35">
      <c r="AA672" s="12" t="str">
        <f>naics2022[[#This Row],[2022 NAICS Code]]&amp;":  "&amp;naics2022[[#This Row],[2022 NAICS Title]]</f>
        <v>512290:  Other Sound Recording Industries</v>
      </c>
      <c r="AB672" s="12">
        <v>512290</v>
      </c>
      <c r="AC672" s="12" t="s">
        <v>974</v>
      </c>
      <c r="AD672" s="12" t="str">
        <f>naics2022[[#This Row],[2022 NAICS Title]]</f>
        <v>Other Sound Recording Industries</v>
      </c>
      <c r="AE672" s="12"/>
    </row>
    <row r="673" spans="27:31" x14ac:dyDescent="0.35">
      <c r="AA673" s="12" t="str">
        <f>naics2022[[#This Row],[2022 NAICS Code]]&amp;":  "&amp;naics2022[[#This Row],[2022 NAICS Title]]</f>
        <v xml:space="preserve">513110:  Newspaper Publishers </v>
      </c>
      <c r="AB673" s="12">
        <v>513110</v>
      </c>
      <c r="AC673" s="12" t="s">
        <v>975</v>
      </c>
      <c r="AD673" s="12" t="str">
        <f>naics2022[[#This Row],[2022 NAICS Title]]</f>
        <v xml:space="preserve">Newspaper Publishers </v>
      </c>
      <c r="AE673" s="12"/>
    </row>
    <row r="674" spans="27:31" x14ac:dyDescent="0.35">
      <c r="AA674" s="12" t="str">
        <f>naics2022[[#This Row],[2022 NAICS Code]]&amp;":  "&amp;naics2022[[#This Row],[2022 NAICS Title]]</f>
        <v xml:space="preserve">513120:  Periodical Publishers </v>
      </c>
      <c r="AB674" s="12">
        <v>513120</v>
      </c>
      <c r="AC674" s="12" t="s">
        <v>976</v>
      </c>
      <c r="AD674" s="12" t="str">
        <f>naics2022[[#This Row],[2022 NAICS Title]]</f>
        <v xml:space="preserve">Periodical Publishers </v>
      </c>
      <c r="AE674" s="12"/>
    </row>
    <row r="675" spans="27:31" x14ac:dyDescent="0.35">
      <c r="AA675" s="12" t="str">
        <f>naics2022[[#This Row],[2022 NAICS Code]]&amp;":  "&amp;naics2022[[#This Row],[2022 NAICS Title]]</f>
        <v xml:space="preserve">513130:  Book Publishers </v>
      </c>
      <c r="AB675" s="12">
        <v>513130</v>
      </c>
      <c r="AC675" s="12" t="s">
        <v>977</v>
      </c>
      <c r="AD675" s="12" t="str">
        <f>naics2022[[#This Row],[2022 NAICS Title]]</f>
        <v xml:space="preserve">Book Publishers </v>
      </c>
      <c r="AE675" s="12"/>
    </row>
    <row r="676" spans="27:31" x14ac:dyDescent="0.35">
      <c r="AA676" s="12" t="str">
        <f>naics2022[[#This Row],[2022 NAICS Code]]&amp;":  "&amp;naics2022[[#This Row],[2022 NAICS Title]]</f>
        <v xml:space="preserve">513140:  Directory and Mailing List Publishers </v>
      </c>
      <c r="AB676" s="12">
        <v>513140</v>
      </c>
      <c r="AC676" s="12" t="s">
        <v>978</v>
      </c>
      <c r="AD676" s="12" t="str">
        <f>naics2022[[#This Row],[2022 NAICS Title]]</f>
        <v xml:space="preserve">Directory and Mailing List Publishers </v>
      </c>
      <c r="AE676" s="12"/>
    </row>
    <row r="677" spans="27:31" x14ac:dyDescent="0.35">
      <c r="AA677" s="12" t="str">
        <f>naics2022[[#This Row],[2022 NAICS Code]]&amp;":  "&amp;naics2022[[#This Row],[2022 NAICS Title]]</f>
        <v xml:space="preserve">513191:  Greeting Card Publishers </v>
      </c>
      <c r="AB677" s="12">
        <v>513191</v>
      </c>
      <c r="AC677" s="12" t="s">
        <v>979</v>
      </c>
      <c r="AD677" s="12" t="str">
        <f>naics2022[[#This Row],[2022 NAICS Title]]</f>
        <v xml:space="preserve">Greeting Card Publishers </v>
      </c>
      <c r="AE677" s="12"/>
    </row>
    <row r="678" spans="27:31" x14ac:dyDescent="0.35">
      <c r="AA678" s="12" t="str">
        <f>naics2022[[#This Row],[2022 NAICS Code]]&amp;":  "&amp;naics2022[[#This Row],[2022 NAICS Title]]</f>
        <v xml:space="preserve">513199:  All Other Publishers </v>
      </c>
      <c r="AB678" s="12">
        <v>513199</v>
      </c>
      <c r="AC678" s="12" t="s">
        <v>980</v>
      </c>
      <c r="AD678" s="12" t="str">
        <f>naics2022[[#This Row],[2022 NAICS Title]]</f>
        <v xml:space="preserve">All Other Publishers </v>
      </c>
      <c r="AE678" s="12"/>
    </row>
    <row r="679" spans="27:31" x14ac:dyDescent="0.35">
      <c r="AA679" s="12" t="str">
        <f>naics2022[[#This Row],[2022 NAICS Code]]&amp;":  "&amp;naics2022[[#This Row],[2022 NAICS Title]]</f>
        <v>513210:  Software Publishers</v>
      </c>
      <c r="AB679" s="12">
        <v>513210</v>
      </c>
      <c r="AC679" s="12" t="s">
        <v>981</v>
      </c>
      <c r="AD679" s="12" t="str">
        <f>naics2022[[#This Row],[2022 NAICS Title]]</f>
        <v>Software Publishers</v>
      </c>
      <c r="AE679" s="12"/>
    </row>
    <row r="680" spans="27:31" x14ac:dyDescent="0.35">
      <c r="AA680" s="12" t="str">
        <f>naics2022[[#This Row],[2022 NAICS Code]]&amp;":  "&amp;naics2022[[#This Row],[2022 NAICS Title]]</f>
        <v xml:space="preserve">516110:  Radio Broadcasting Stations </v>
      </c>
      <c r="AB680" s="12">
        <v>516110</v>
      </c>
      <c r="AC680" s="12" t="s">
        <v>982</v>
      </c>
      <c r="AD680" s="12" t="str">
        <f>naics2022[[#This Row],[2022 NAICS Title]]</f>
        <v xml:space="preserve">Radio Broadcasting Stations </v>
      </c>
      <c r="AE680" s="12"/>
    </row>
    <row r="681" spans="27:31" x14ac:dyDescent="0.35">
      <c r="AA681" s="12" t="str">
        <f>naics2022[[#This Row],[2022 NAICS Code]]&amp;":  "&amp;naics2022[[#This Row],[2022 NAICS Title]]</f>
        <v xml:space="preserve">516120:  Television Broadcasting Stations </v>
      </c>
      <c r="AB681" s="12">
        <v>516120</v>
      </c>
      <c r="AC681" s="12" t="s">
        <v>983</v>
      </c>
      <c r="AD681" s="12" t="str">
        <f>naics2022[[#This Row],[2022 NAICS Title]]</f>
        <v xml:space="preserve">Television Broadcasting Stations </v>
      </c>
      <c r="AE681" s="12"/>
    </row>
    <row r="682" spans="27:31" x14ac:dyDescent="0.35">
      <c r="AA682" s="12" t="str">
        <f>naics2022[[#This Row],[2022 NAICS Code]]&amp;":  "&amp;naics2022[[#This Row],[2022 NAICS Title]]</f>
        <v>516210:  Media Streaming Distribution Services, Social Networks, and Other Media Networks and Content Providers</v>
      </c>
      <c r="AB682" s="12">
        <v>516210</v>
      </c>
      <c r="AC682" s="12" t="s">
        <v>984</v>
      </c>
      <c r="AD682" s="12" t="str">
        <f>naics2022[[#This Row],[2022 NAICS Title]]</f>
        <v>Media Streaming Distribution Services, Social Networks, and Other Media Networks and Content Providers</v>
      </c>
      <c r="AE682" s="12"/>
    </row>
    <row r="683" spans="27:31" x14ac:dyDescent="0.35">
      <c r="AA683" s="12" t="str">
        <f>naics2022[[#This Row],[2022 NAICS Code]]&amp;":  "&amp;naics2022[[#This Row],[2022 NAICS Title]]</f>
        <v xml:space="preserve">517111:  Wired Telecommunications Carriers </v>
      </c>
      <c r="AB683" s="12">
        <v>517111</v>
      </c>
      <c r="AC683" s="12" t="s">
        <v>985</v>
      </c>
      <c r="AD683" s="12" t="str">
        <f>naics2022[[#This Row],[2022 NAICS Title]]</f>
        <v xml:space="preserve">Wired Telecommunications Carriers </v>
      </c>
      <c r="AE683" s="12"/>
    </row>
    <row r="684" spans="27:31" x14ac:dyDescent="0.35">
      <c r="AA684" s="12" t="str">
        <f>naics2022[[#This Row],[2022 NAICS Code]]&amp;":  "&amp;naics2022[[#This Row],[2022 NAICS Title]]</f>
        <v>517112:  Wireless Telecommunications Carriers (except Satellite)</v>
      </c>
      <c r="AB684" s="12">
        <v>517112</v>
      </c>
      <c r="AC684" s="12" t="s">
        <v>986</v>
      </c>
      <c r="AD684" s="12" t="str">
        <f>naics2022[[#This Row],[2022 NAICS Title]]</f>
        <v>Wireless Telecommunications Carriers (except Satellite)</v>
      </c>
      <c r="AE684" s="12"/>
    </row>
    <row r="685" spans="27:31" x14ac:dyDescent="0.35">
      <c r="AA685" s="12" t="str">
        <f>naics2022[[#This Row],[2022 NAICS Code]]&amp;":  "&amp;naics2022[[#This Row],[2022 NAICS Title]]</f>
        <v>517121:  Telecommunications Resellers</v>
      </c>
      <c r="AB685" s="12">
        <v>517121</v>
      </c>
      <c r="AC685" s="12" t="s">
        <v>987</v>
      </c>
      <c r="AD685" s="12" t="str">
        <f>naics2022[[#This Row],[2022 NAICS Title]]</f>
        <v>Telecommunications Resellers</v>
      </c>
      <c r="AE685" s="12"/>
    </row>
    <row r="686" spans="27:31" x14ac:dyDescent="0.35">
      <c r="AA686" s="12" t="str">
        <f>naics2022[[#This Row],[2022 NAICS Code]]&amp;":  "&amp;naics2022[[#This Row],[2022 NAICS Title]]</f>
        <v>517122:  Agents for Wireless Telecommunications Services</v>
      </c>
      <c r="AB686" s="12">
        <v>517122</v>
      </c>
      <c r="AC686" s="12" t="s">
        <v>988</v>
      </c>
      <c r="AD686" s="12" t="str">
        <f>naics2022[[#This Row],[2022 NAICS Title]]</f>
        <v>Agents for Wireless Telecommunications Services</v>
      </c>
      <c r="AE686" s="12"/>
    </row>
    <row r="687" spans="27:31" x14ac:dyDescent="0.35">
      <c r="AA687" s="12" t="str">
        <f>naics2022[[#This Row],[2022 NAICS Code]]&amp;":  "&amp;naics2022[[#This Row],[2022 NAICS Title]]</f>
        <v>517410:  Satellite Telecommunications</v>
      </c>
      <c r="AB687" s="12">
        <v>517410</v>
      </c>
      <c r="AC687" s="12" t="s">
        <v>989</v>
      </c>
      <c r="AD687" s="12" t="str">
        <f>naics2022[[#This Row],[2022 NAICS Title]]</f>
        <v>Satellite Telecommunications</v>
      </c>
      <c r="AE687" s="12"/>
    </row>
    <row r="688" spans="27:31" x14ac:dyDescent="0.35">
      <c r="AA688" s="12" t="str">
        <f>naics2022[[#This Row],[2022 NAICS Code]]&amp;":  "&amp;naics2022[[#This Row],[2022 NAICS Title]]</f>
        <v xml:space="preserve">517810:  All Other Telecommunications </v>
      </c>
      <c r="AB688" s="12">
        <v>517810</v>
      </c>
      <c r="AC688" s="12" t="s">
        <v>990</v>
      </c>
      <c r="AD688" s="12" t="str">
        <f>naics2022[[#This Row],[2022 NAICS Title]]</f>
        <v xml:space="preserve">All Other Telecommunications </v>
      </c>
      <c r="AE688" s="12"/>
    </row>
    <row r="689" spans="27:31" x14ac:dyDescent="0.35">
      <c r="AA689" s="12" t="str">
        <f>naics2022[[#This Row],[2022 NAICS Code]]&amp;":  "&amp;naics2022[[#This Row],[2022 NAICS Title]]</f>
        <v>518210:  Computing Infrastructure Providers, Data Processing, Web Hosting, and Related Services</v>
      </c>
      <c r="AB689" s="12">
        <v>518210</v>
      </c>
      <c r="AC689" s="12" t="s">
        <v>991</v>
      </c>
      <c r="AD689" s="12" t="str">
        <f>naics2022[[#This Row],[2022 NAICS Title]]</f>
        <v>Computing Infrastructure Providers, Data Processing, Web Hosting, and Related Services</v>
      </c>
      <c r="AE689" s="12"/>
    </row>
    <row r="690" spans="27:31" x14ac:dyDescent="0.35">
      <c r="AA690" s="12" t="str">
        <f>naics2022[[#This Row],[2022 NAICS Code]]&amp;":  "&amp;naics2022[[#This Row],[2022 NAICS Title]]</f>
        <v xml:space="preserve">519210:  Libraries and Archives </v>
      </c>
      <c r="AB690" s="12">
        <v>519210</v>
      </c>
      <c r="AC690" s="12" t="s">
        <v>992</v>
      </c>
      <c r="AD690" s="12" t="str">
        <f>naics2022[[#This Row],[2022 NAICS Title]]</f>
        <v xml:space="preserve">Libraries and Archives </v>
      </c>
      <c r="AE690" s="12"/>
    </row>
    <row r="691" spans="27:31" x14ac:dyDescent="0.35">
      <c r="AA691" s="12" t="str">
        <f>naics2022[[#This Row],[2022 NAICS Code]]&amp;":  "&amp;naics2022[[#This Row],[2022 NAICS Title]]</f>
        <v>519290:  Web Search Portals and All Other Information Services</v>
      </c>
      <c r="AB691" s="12">
        <v>519290</v>
      </c>
      <c r="AC691" s="12" t="s">
        <v>993</v>
      </c>
      <c r="AD691" s="12" t="str">
        <f>naics2022[[#This Row],[2022 NAICS Title]]</f>
        <v>Web Search Portals and All Other Information Services</v>
      </c>
      <c r="AE691" s="12"/>
    </row>
    <row r="692" spans="27:31" x14ac:dyDescent="0.35">
      <c r="AA692" s="12" t="str">
        <f>naics2022[[#This Row],[2022 NAICS Code]]&amp;":  "&amp;naics2022[[#This Row],[2022 NAICS Title]]</f>
        <v>521110:  Monetary Authorities-Central Bank</v>
      </c>
      <c r="AB692" s="12">
        <v>521110</v>
      </c>
      <c r="AC692" s="12" t="s">
        <v>337</v>
      </c>
      <c r="AD692" s="12" t="str">
        <f>naics2022[[#This Row],[2022 NAICS Title]]</f>
        <v>Monetary Authorities-Central Bank</v>
      </c>
      <c r="AE692" s="12"/>
    </row>
    <row r="693" spans="27:31" x14ac:dyDescent="0.35">
      <c r="AA693" s="12" t="str">
        <f>naics2022[[#This Row],[2022 NAICS Code]]&amp;":  "&amp;naics2022[[#This Row],[2022 NAICS Title]]</f>
        <v xml:space="preserve">522110:  Commercial Banking </v>
      </c>
      <c r="AB693" s="12">
        <v>522110</v>
      </c>
      <c r="AC693" s="12" t="s">
        <v>994</v>
      </c>
      <c r="AD693" s="12" t="str">
        <f>naics2022[[#This Row],[2022 NAICS Title]]</f>
        <v xml:space="preserve">Commercial Banking </v>
      </c>
      <c r="AE693" s="12"/>
    </row>
    <row r="694" spans="27:31" x14ac:dyDescent="0.35">
      <c r="AA694" s="12" t="str">
        <f>naics2022[[#This Row],[2022 NAICS Code]]&amp;":  "&amp;naics2022[[#This Row],[2022 NAICS Title]]</f>
        <v xml:space="preserve">522130:  Credit Unions </v>
      </c>
      <c r="AB694" s="12">
        <v>522130</v>
      </c>
      <c r="AC694" s="12" t="s">
        <v>995</v>
      </c>
      <c r="AD694" s="12" t="str">
        <f>naics2022[[#This Row],[2022 NAICS Title]]</f>
        <v xml:space="preserve">Credit Unions </v>
      </c>
      <c r="AE694" s="12"/>
    </row>
    <row r="695" spans="27:31" x14ac:dyDescent="0.35">
      <c r="AA695" s="12" t="str">
        <f>naics2022[[#This Row],[2022 NAICS Code]]&amp;":  "&amp;naics2022[[#This Row],[2022 NAICS Title]]</f>
        <v xml:space="preserve">522180:  Savings Institutions and Other Depository Credit Intermediation </v>
      </c>
      <c r="AB695" s="12">
        <v>522180</v>
      </c>
      <c r="AC695" s="12" t="s">
        <v>996</v>
      </c>
      <c r="AD695" s="12" t="str">
        <f>naics2022[[#This Row],[2022 NAICS Title]]</f>
        <v xml:space="preserve">Savings Institutions and Other Depository Credit Intermediation </v>
      </c>
      <c r="AE695" s="12"/>
    </row>
    <row r="696" spans="27:31" x14ac:dyDescent="0.35">
      <c r="AA696" s="12" t="str">
        <f>naics2022[[#This Row],[2022 NAICS Code]]&amp;":  "&amp;naics2022[[#This Row],[2022 NAICS Title]]</f>
        <v xml:space="preserve">522210:  Credit Card Issuing </v>
      </c>
      <c r="AB696" s="12">
        <v>522210</v>
      </c>
      <c r="AC696" s="12" t="s">
        <v>997</v>
      </c>
      <c r="AD696" s="12" t="str">
        <f>naics2022[[#This Row],[2022 NAICS Title]]</f>
        <v xml:space="preserve">Credit Card Issuing </v>
      </c>
      <c r="AE696" s="12"/>
    </row>
    <row r="697" spans="27:31" x14ac:dyDescent="0.35">
      <c r="AA697" s="12" t="str">
        <f>naics2022[[#This Row],[2022 NAICS Code]]&amp;":  "&amp;naics2022[[#This Row],[2022 NAICS Title]]</f>
        <v xml:space="preserve">522220:  Sales Financing </v>
      </c>
      <c r="AB697" s="12">
        <v>522220</v>
      </c>
      <c r="AC697" s="12" t="s">
        <v>998</v>
      </c>
      <c r="AD697" s="12" t="str">
        <f>naics2022[[#This Row],[2022 NAICS Title]]</f>
        <v xml:space="preserve">Sales Financing </v>
      </c>
      <c r="AE697" s="12"/>
    </row>
    <row r="698" spans="27:31" x14ac:dyDescent="0.35">
      <c r="AA698" s="12" t="str">
        <f>naics2022[[#This Row],[2022 NAICS Code]]&amp;":  "&amp;naics2022[[#This Row],[2022 NAICS Title]]</f>
        <v xml:space="preserve">522291:  Consumer Lending </v>
      </c>
      <c r="AB698" s="12">
        <v>522291</v>
      </c>
      <c r="AC698" s="12" t="s">
        <v>999</v>
      </c>
      <c r="AD698" s="12" t="str">
        <f>naics2022[[#This Row],[2022 NAICS Title]]</f>
        <v xml:space="preserve">Consumer Lending </v>
      </c>
      <c r="AE698" s="12"/>
    </row>
    <row r="699" spans="27:31" x14ac:dyDescent="0.35">
      <c r="AA699" s="12" t="str">
        <f>naics2022[[#This Row],[2022 NAICS Code]]&amp;":  "&amp;naics2022[[#This Row],[2022 NAICS Title]]</f>
        <v xml:space="preserve">522292:  Real Estate Credit </v>
      </c>
      <c r="AB699" s="12">
        <v>522292</v>
      </c>
      <c r="AC699" s="12" t="s">
        <v>1000</v>
      </c>
      <c r="AD699" s="12" t="str">
        <f>naics2022[[#This Row],[2022 NAICS Title]]</f>
        <v xml:space="preserve">Real Estate Credit </v>
      </c>
      <c r="AE699" s="12"/>
    </row>
    <row r="700" spans="27:31" x14ac:dyDescent="0.35">
      <c r="AA700" s="12" t="str">
        <f>naics2022[[#This Row],[2022 NAICS Code]]&amp;":  "&amp;naics2022[[#This Row],[2022 NAICS Title]]</f>
        <v xml:space="preserve">522299:  International, Secondary Market, and All Other Nondepository Credit Intermediation </v>
      </c>
      <c r="AB700" s="12">
        <v>522299</v>
      </c>
      <c r="AC700" s="12" t="s">
        <v>1001</v>
      </c>
      <c r="AD700" s="12" t="str">
        <f>naics2022[[#This Row],[2022 NAICS Title]]</f>
        <v xml:space="preserve">International, Secondary Market, and All Other Nondepository Credit Intermediation </v>
      </c>
      <c r="AE700" s="12"/>
    </row>
    <row r="701" spans="27:31" x14ac:dyDescent="0.35">
      <c r="AA701" s="12" t="str">
        <f>naics2022[[#This Row],[2022 NAICS Code]]&amp;":  "&amp;naics2022[[#This Row],[2022 NAICS Title]]</f>
        <v xml:space="preserve">522310:  Mortgage and Nonmortgage Loan Brokers </v>
      </c>
      <c r="AB701" s="12">
        <v>522310</v>
      </c>
      <c r="AC701" s="12" t="s">
        <v>1002</v>
      </c>
      <c r="AD701" s="12" t="str">
        <f>naics2022[[#This Row],[2022 NAICS Title]]</f>
        <v xml:space="preserve">Mortgage and Nonmortgage Loan Brokers </v>
      </c>
      <c r="AE701" s="12"/>
    </row>
    <row r="702" spans="27:31" x14ac:dyDescent="0.35">
      <c r="AA702" s="12" t="str">
        <f>naics2022[[#This Row],[2022 NAICS Code]]&amp;":  "&amp;naics2022[[#This Row],[2022 NAICS Title]]</f>
        <v xml:space="preserve">522320:  Financial Transactions Processing, Reserve, and Clearinghouse Activities </v>
      </c>
      <c r="AB702" s="12">
        <v>522320</v>
      </c>
      <c r="AC702" s="12" t="s">
        <v>1003</v>
      </c>
      <c r="AD702" s="12" t="str">
        <f>naics2022[[#This Row],[2022 NAICS Title]]</f>
        <v xml:space="preserve">Financial Transactions Processing, Reserve, and Clearinghouse Activities </v>
      </c>
      <c r="AE702" s="12"/>
    </row>
    <row r="703" spans="27:31" x14ac:dyDescent="0.35">
      <c r="AA703" s="12" t="str">
        <f>naics2022[[#This Row],[2022 NAICS Code]]&amp;":  "&amp;naics2022[[#This Row],[2022 NAICS Title]]</f>
        <v xml:space="preserve">522390:  Other Activities Related to Credit Intermediation </v>
      </c>
      <c r="AB703" s="12">
        <v>522390</v>
      </c>
      <c r="AC703" s="12" t="s">
        <v>1004</v>
      </c>
      <c r="AD703" s="12" t="str">
        <f>naics2022[[#This Row],[2022 NAICS Title]]</f>
        <v xml:space="preserve">Other Activities Related to Credit Intermediation </v>
      </c>
      <c r="AE703" s="12"/>
    </row>
    <row r="704" spans="27:31" x14ac:dyDescent="0.35">
      <c r="AA704" s="12" t="str">
        <f>naics2022[[#This Row],[2022 NAICS Code]]&amp;":  "&amp;naics2022[[#This Row],[2022 NAICS Title]]</f>
        <v xml:space="preserve">523150:  Investment Banking and Securities Intermediation </v>
      </c>
      <c r="AB704" s="12">
        <v>523150</v>
      </c>
      <c r="AC704" s="12" t="s">
        <v>1005</v>
      </c>
      <c r="AD704" s="12" t="str">
        <f>naics2022[[#This Row],[2022 NAICS Title]]</f>
        <v xml:space="preserve">Investment Banking and Securities Intermediation </v>
      </c>
      <c r="AE704" s="12"/>
    </row>
    <row r="705" spans="27:31" x14ac:dyDescent="0.35">
      <c r="AA705" s="12" t="str">
        <f>naics2022[[#This Row],[2022 NAICS Code]]&amp;":  "&amp;naics2022[[#This Row],[2022 NAICS Title]]</f>
        <v xml:space="preserve">523160:  Commodity Contracts Intermediation </v>
      </c>
      <c r="AB705" s="12">
        <v>523160</v>
      </c>
      <c r="AC705" s="12" t="s">
        <v>1006</v>
      </c>
      <c r="AD705" s="12" t="str">
        <f>naics2022[[#This Row],[2022 NAICS Title]]</f>
        <v xml:space="preserve">Commodity Contracts Intermediation </v>
      </c>
      <c r="AE705" s="12"/>
    </row>
    <row r="706" spans="27:31" x14ac:dyDescent="0.35">
      <c r="AA706" s="12" t="str">
        <f>naics2022[[#This Row],[2022 NAICS Code]]&amp;":  "&amp;naics2022[[#This Row],[2022 NAICS Title]]</f>
        <v>523210:  Securities and Commodity Exchanges</v>
      </c>
      <c r="AB706" s="12">
        <v>523210</v>
      </c>
      <c r="AC706" s="12" t="s">
        <v>1007</v>
      </c>
      <c r="AD706" s="12" t="str">
        <f>naics2022[[#This Row],[2022 NAICS Title]]</f>
        <v>Securities and Commodity Exchanges</v>
      </c>
      <c r="AE706" s="12"/>
    </row>
    <row r="707" spans="27:31" x14ac:dyDescent="0.35">
      <c r="AA707" s="12" t="str">
        <f>naics2022[[#This Row],[2022 NAICS Code]]&amp;":  "&amp;naics2022[[#This Row],[2022 NAICS Title]]</f>
        <v xml:space="preserve">523910:  Miscellaneous Intermediation </v>
      </c>
      <c r="AB707" s="12">
        <v>523910</v>
      </c>
      <c r="AC707" s="12" t="s">
        <v>1008</v>
      </c>
      <c r="AD707" s="12" t="str">
        <f>naics2022[[#This Row],[2022 NAICS Title]]</f>
        <v xml:space="preserve">Miscellaneous Intermediation </v>
      </c>
      <c r="AE707" s="12"/>
    </row>
    <row r="708" spans="27:31" x14ac:dyDescent="0.35">
      <c r="AA708" s="12" t="str">
        <f>naics2022[[#This Row],[2022 NAICS Code]]&amp;":  "&amp;naics2022[[#This Row],[2022 NAICS Title]]</f>
        <v xml:space="preserve">523940:  Portfolio Management and Investment Advice </v>
      </c>
      <c r="AB708" s="12">
        <v>523940</v>
      </c>
      <c r="AC708" s="12" t="s">
        <v>1009</v>
      </c>
      <c r="AD708" s="12" t="str">
        <f>naics2022[[#This Row],[2022 NAICS Title]]</f>
        <v xml:space="preserve">Portfolio Management and Investment Advice </v>
      </c>
      <c r="AE708" s="12"/>
    </row>
    <row r="709" spans="27:31" x14ac:dyDescent="0.35">
      <c r="AA709" s="12" t="str">
        <f>naics2022[[#This Row],[2022 NAICS Code]]&amp;":  "&amp;naics2022[[#This Row],[2022 NAICS Title]]</f>
        <v xml:space="preserve">523991:  Trust, Fiduciary, and Custody Activities </v>
      </c>
      <c r="AB709" s="12">
        <v>523991</v>
      </c>
      <c r="AC709" s="12" t="s">
        <v>1010</v>
      </c>
      <c r="AD709" s="12" t="str">
        <f>naics2022[[#This Row],[2022 NAICS Title]]</f>
        <v xml:space="preserve">Trust, Fiduciary, and Custody Activities </v>
      </c>
      <c r="AE709" s="12"/>
    </row>
    <row r="710" spans="27:31" x14ac:dyDescent="0.35">
      <c r="AA710" s="12" t="str">
        <f>naics2022[[#This Row],[2022 NAICS Code]]&amp;":  "&amp;naics2022[[#This Row],[2022 NAICS Title]]</f>
        <v xml:space="preserve">523999:  Miscellaneous Financial Investment Activities </v>
      </c>
      <c r="AB710" s="12">
        <v>523999</v>
      </c>
      <c r="AC710" s="12" t="s">
        <v>1011</v>
      </c>
      <c r="AD710" s="12" t="str">
        <f>naics2022[[#This Row],[2022 NAICS Title]]</f>
        <v xml:space="preserve">Miscellaneous Financial Investment Activities </v>
      </c>
      <c r="AE710" s="12"/>
    </row>
    <row r="711" spans="27:31" x14ac:dyDescent="0.35">
      <c r="AA711" s="12" t="str">
        <f>naics2022[[#This Row],[2022 NAICS Code]]&amp;":  "&amp;naics2022[[#This Row],[2022 NAICS Title]]</f>
        <v xml:space="preserve">524113:  Direct Life Insurance Carriers </v>
      </c>
      <c r="AB711" s="12">
        <v>524113</v>
      </c>
      <c r="AC711" s="12" t="s">
        <v>1012</v>
      </c>
      <c r="AD711" s="12" t="str">
        <f>naics2022[[#This Row],[2022 NAICS Title]]</f>
        <v xml:space="preserve">Direct Life Insurance Carriers </v>
      </c>
      <c r="AE711" s="12"/>
    </row>
    <row r="712" spans="27:31" x14ac:dyDescent="0.35">
      <c r="AA712" s="12" t="str">
        <f>naics2022[[#This Row],[2022 NAICS Code]]&amp;":  "&amp;naics2022[[#This Row],[2022 NAICS Title]]</f>
        <v xml:space="preserve">524114:  Direct Health and Medical Insurance Carriers </v>
      </c>
      <c r="AB712" s="12">
        <v>524114</v>
      </c>
      <c r="AC712" s="12" t="s">
        <v>1013</v>
      </c>
      <c r="AD712" s="12" t="str">
        <f>naics2022[[#This Row],[2022 NAICS Title]]</f>
        <v xml:space="preserve">Direct Health and Medical Insurance Carriers </v>
      </c>
      <c r="AE712" s="12"/>
    </row>
    <row r="713" spans="27:31" x14ac:dyDescent="0.35">
      <c r="AA713" s="12" t="str">
        <f>naics2022[[#This Row],[2022 NAICS Code]]&amp;":  "&amp;naics2022[[#This Row],[2022 NAICS Title]]</f>
        <v xml:space="preserve">524126:  Direct Property and Casualty Insurance Carriers </v>
      </c>
      <c r="AB713" s="12">
        <v>524126</v>
      </c>
      <c r="AC713" s="12" t="s">
        <v>1014</v>
      </c>
      <c r="AD713" s="12" t="str">
        <f>naics2022[[#This Row],[2022 NAICS Title]]</f>
        <v xml:space="preserve">Direct Property and Casualty Insurance Carriers </v>
      </c>
      <c r="AE713" s="12"/>
    </row>
    <row r="714" spans="27:31" x14ac:dyDescent="0.35">
      <c r="AA714" s="12" t="str">
        <f>naics2022[[#This Row],[2022 NAICS Code]]&amp;":  "&amp;naics2022[[#This Row],[2022 NAICS Title]]</f>
        <v xml:space="preserve">524127:  Direct Title Insurance Carriers </v>
      </c>
      <c r="AB714" s="12">
        <v>524127</v>
      </c>
      <c r="AC714" s="12" t="s">
        <v>1015</v>
      </c>
      <c r="AD714" s="12" t="str">
        <f>naics2022[[#This Row],[2022 NAICS Title]]</f>
        <v xml:space="preserve">Direct Title Insurance Carriers </v>
      </c>
      <c r="AE714" s="12"/>
    </row>
    <row r="715" spans="27:31" x14ac:dyDescent="0.35">
      <c r="AA715" s="12" t="str">
        <f>naics2022[[#This Row],[2022 NAICS Code]]&amp;":  "&amp;naics2022[[#This Row],[2022 NAICS Title]]</f>
        <v xml:space="preserve">524128:  Other Direct Insurance (except Life, Health, and Medical) Carriers </v>
      </c>
      <c r="AB715" s="12">
        <v>524128</v>
      </c>
      <c r="AC715" s="12" t="s">
        <v>1016</v>
      </c>
      <c r="AD715" s="12" t="str">
        <f>naics2022[[#This Row],[2022 NAICS Title]]</f>
        <v xml:space="preserve">Other Direct Insurance (except Life, Health, and Medical) Carriers </v>
      </c>
      <c r="AE715" s="12"/>
    </row>
    <row r="716" spans="27:31" x14ac:dyDescent="0.35">
      <c r="AA716" s="12" t="str">
        <f>naics2022[[#This Row],[2022 NAICS Code]]&amp;":  "&amp;naics2022[[#This Row],[2022 NAICS Title]]</f>
        <v xml:space="preserve">524130:  Reinsurance Carriers </v>
      </c>
      <c r="AB716" s="12">
        <v>524130</v>
      </c>
      <c r="AC716" s="12" t="s">
        <v>1017</v>
      </c>
      <c r="AD716" s="12" t="str">
        <f>naics2022[[#This Row],[2022 NAICS Title]]</f>
        <v xml:space="preserve">Reinsurance Carriers </v>
      </c>
      <c r="AE716" s="12"/>
    </row>
    <row r="717" spans="27:31" x14ac:dyDescent="0.35">
      <c r="AA717" s="12" t="str">
        <f>naics2022[[#This Row],[2022 NAICS Code]]&amp;":  "&amp;naics2022[[#This Row],[2022 NAICS Title]]</f>
        <v xml:space="preserve">524210:  Insurance Agencies and Brokerages </v>
      </c>
      <c r="AB717" s="12">
        <v>524210</v>
      </c>
      <c r="AC717" s="12" t="s">
        <v>1018</v>
      </c>
      <c r="AD717" s="12" t="str">
        <f>naics2022[[#This Row],[2022 NAICS Title]]</f>
        <v xml:space="preserve">Insurance Agencies and Brokerages </v>
      </c>
      <c r="AE717" s="12"/>
    </row>
    <row r="718" spans="27:31" x14ac:dyDescent="0.35">
      <c r="AA718" s="12" t="str">
        <f>naics2022[[#This Row],[2022 NAICS Code]]&amp;":  "&amp;naics2022[[#This Row],[2022 NAICS Title]]</f>
        <v xml:space="preserve">524291:  Claims Adjusting </v>
      </c>
      <c r="AB718" s="12">
        <v>524291</v>
      </c>
      <c r="AC718" s="12" t="s">
        <v>1019</v>
      </c>
      <c r="AD718" s="12" t="str">
        <f>naics2022[[#This Row],[2022 NAICS Title]]</f>
        <v xml:space="preserve">Claims Adjusting </v>
      </c>
      <c r="AE718" s="12"/>
    </row>
    <row r="719" spans="27:31" x14ac:dyDescent="0.35">
      <c r="AA719" s="12" t="str">
        <f>naics2022[[#This Row],[2022 NAICS Code]]&amp;":  "&amp;naics2022[[#This Row],[2022 NAICS Title]]</f>
        <v xml:space="preserve">524292:  Pharmacy Benefit Management and Other Third Party Administration of Insurance and Pension Funds </v>
      </c>
      <c r="AB719" s="12">
        <v>524292</v>
      </c>
      <c r="AC719" s="12" t="s">
        <v>1020</v>
      </c>
      <c r="AD719" s="12" t="str">
        <f>naics2022[[#This Row],[2022 NAICS Title]]</f>
        <v xml:space="preserve">Pharmacy Benefit Management and Other Third Party Administration of Insurance and Pension Funds </v>
      </c>
      <c r="AE719" s="12"/>
    </row>
    <row r="720" spans="27:31" x14ac:dyDescent="0.35">
      <c r="AA720" s="12" t="str">
        <f>naics2022[[#This Row],[2022 NAICS Code]]&amp;":  "&amp;naics2022[[#This Row],[2022 NAICS Title]]</f>
        <v xml:space="preserve">524298:  All Other Insurance Related Activities </v>
      </c>
      <c r="AB720" s="12">
        <v>524298</v>
      </c>
      <c r="AC720" s="12" t="s">
        <v>1021</v>
      </c>
      <c r="AD720" s="12" t="str">
        <f>naics2022[[#This Row],[2022 NAICS Title]]</f>
        <v xml:space="preserve">All Other Insurance Related Activities </v>
      </c>
      <c r="AE720" s="12"/>
    </row>
    <row r="721" spans="27:31" x14ac:dyDescent="0.35">
      <c r="AA721" s="12" t="str">
        <f>naics2022[[#This Row],[2022 NAICS Code]]&amp;":  "&amp;naics2022[[#This Row],[2022 NAICS Title]]</f>
        <v xml:space="preserve">525110:  Pension Funds </v>
      </c>
      <c r="AB721" s="12">
        <v>525110</v>
      </c>
      <c r="AC721" s="12" t="s">
        <v>1022</v>
      </c>
      <c r="AD721" s="12" t="str">
        <f>naics2022[[#This Row],[2022 NAICS Title]]</f>
        <v xml:space="preserve">Pension Funds </v>
      </c>
      <c r="AE721" s="12"/>
    </row>
    <row r="722" spans="27:31" x14ac:dyDescent="0.35">
      <c r="AA722" s="12" t="str">
        <f>naics2022[[#This Row],[2022 NAICS Code]]&amp;":  "&amp;naics2022[[#This Row],[2022 NAICS Title]]</f>
        <v xml:space="preserve">525120:  Health and Welfare Funds </v>
      </c>
      <c r="AB722" s="12">
        <v>525120</v>
      </c>
      <c r="AC722" s="12" t="s">
        <v>1023</v>
      </c>
      <c r="AD722" s="12" t="str">
        <f>naics2022[[#This Row],[2022 NAICS Title]]</f>
        <v xml:space="preserve">Health and Welfare Funds </v>
      </c>
      <c r="AE722" s="12"/>
    </row>
    <row r="723" spans="27:31" x14ac:dyDescent="0.35">
      <c r="AA723" s="12" t="str">
        <f>naics2022[[#This Row],[2022 NAICS Code]]&amp;":  "&amp;naics2022[[#This Row],[2022 NAICS Title]]</f>
        <v xml:space="preserve">525190:  Other Insurance Funds </v>
      </c>
      <c r="AB723" s="12">
        <v>525190</v>
      </c>
      <c r="AC723" s="12" t="s">
        <v>1024</v>
      </c>
      <c r="AD723" s="12" t="str">
        <f>naics2022[[#This Row],[2022 NAICS Title]]</f>
        <v xml:space="preserve">Other Insurance Funds </v>
      </c>
      <c r="AE723" s="12"/>
    </row>
    <row r="724" spans="27:31" x14ac:dyDescent="0.35">
      <c r="AA724" s="12" t="str">
        <f>naics2022[[#This Row],[2022 NAICS Code]]&amp;":  "&amp;naics2022[[#This Row],[2022 NAICS Title]]</f>
        <v xml:space="preserve">525910:  Open-End Investment Funds </v>
      </c>
      <c r="AB724" s="12">
        <v>525910</v>
      </c>
      <c r="AC724" s="12" t="s">
        <v>1025</v>
      </c>
      <c r="AD724" s="12" t="str">
        <f>naics2022[[#This Row],[2022 NAICS Title]]</f>
        <v xml:space="preserve">Open-End Investment Funds </v>
      </c>
      <c r="AE724" s="12"/>
    </row>
    <row r="725" spans="27:31" x14ac:dyDescent="0.35">
      <c r="AA725" s="12" t="str">
        <f>naics2022[[#This Row],[2022 NAICS Code]]&amp;":  "&amp;naics2022[[#This Row],[2022 NAICS Title]]</f>
        <v xml:space="preserve">525920:  Trusts, Estates, and Agency Accounts </v>
      </c>
      <c r="AB725" s="12">
        <v>525920</v>
      </c>
      <c r="AC725" s="12" t="s">
        <v>1026</v>
      </c>
      <c r="AD725" s="12" t="str">
        <f>naics2022[[#This Row],[2022 NAICS Title]]</f>
        <v xml:space="preserve">Trusts, Estates, and Agency Accounts </v>
      </c>
      <c r="AE725" s="12"/>
    </row>
    <row r="726" spans="27:31" x14ac:dyDescent="0.35">
      <c r="AA726" s="12" t="str">
        <f>naics2022[[#This Row],[2022 NAICS Code]]&amp;":  "&amp;naics2022[[#This Row],[2022 NAICS Title]]</f>
        <v xml:space="preserve">525990:  Other Financial Vehicles </v>
      </c>
      <c r="AB726" s="12">
        <v>525990</v>
      </c>
      <c r="AC726" s="12" t="s">
        <v>1027</v>
      </c>
      <c r="AD726" s="12" t="str">
        <f>naics2022[[#This Row],[2022 NAICS Title]]</f>
        <v xml:space="preserve">Other Financial Vehicles </v>
      </c>
      <c r="AE726" s="12"/>
    </row>
    <row r="727" spans="27:31" x14ac:dyDescent="0.35">
      <c r="AA727" s="12" t="str">
        <f>naics2022[[#This Row],[2022 NAICS Code]]&amp;":  "&amp;naics2022[[#This Row],[2022 NAICS Title]]</f>
        <v xml:space="preserve">531110:  Lessors of Residential Buildings and Dwellings </v>
      </c>
      <c r="AB727" s="12">
        <v>531110</v>
      </c>
      <c r="AC727" s="12" t="s">
        <v>1028</v>
      </c>
      <c r="AD727" s="12" t="str">
        <f>naics2022[[#This Row],[2022 NAICS Title]]</f>
        <v xml:space="preserve">Lessors of Residential Buildings and Dwellings </v>
      </c>
      <c r="AE727" s="12"/>
    </row>
    <row r="728" spans="27:31" x14ac:dyDescent="0.35">
      <c r="AA728" s="12" t="str">
        <f>naics2022[[#This Row],[2022 NAICS Code]]&amp;":  "&amp;naics2022[[#This Row],[2022 NAICS Title]]</f>
        <v xml:space="preserve">531120:  Lessors of Nonresidential Buildings (except Miniwarehouses) </v>
      </c>
      <c r="AB728" s="12">
        <v>531120</v>
      </c>
      <c r="AC728" s="12" t="s">
        <v>1029</v>
      </c>
      <c r="AD728" s="12" t="str">
        <f>naics2022[[#This Row],[2022 NAICS Title]]</f>
        <v xml:space="preserve">Lessors of Nonresidential Buildings (except Miniwarehouses) </v>
      </c>
      <c r="AE728" s="12"/>
    </row>
    <row r="729" spans="27:31" x14ac:dyDescent="0.35">
      <c r="AA729" s="12" t="str">
        <f>naics2022[[#This Row],[2022 NAICS Code]]&amp;":  "&amp;naics2022[[#This Row],[2022 NAICS Title]]</f>
        <v xml:space="preserve">531130:  Lessors of Miniwarehouses and Self-Storage Units </v>
      </c>
      <c r="AB729" s="12">
        <v>531130</v>
      </c>
      <c r="AC729" s="12" t="s">
        <v>1030</v>
      </c>
      <c r="AD729" s="12" t="str">
        <f>naics2022[[#This Row],[2022 NAICS Title]]</f>
        <v xml:space="preserve">Lessors of Miniwarehouses and Self-Storage Units </v>
      </c>
      <c r="AE729" s="12"/>
    </row>
    <row r="730" spans="27:31" x14ac:dyDescent="0.35">
      <c r="AA730" s="12" t="str">
        <f>naics2022[[#This Row],[2022 NAICS Code]]&amp;":  "&amp;naics2022[[#This Row],[2022 NAICS Title]]</f>
        <v xml:space="preserve">531190:  Lessors of Other Real Estate Property </v>
      </c>
      <c r="AB730" s="12">
        <v>531190</v>
      </c>
      <c r="AC730" s="12" t="s">
        <v>1031</v>
      </c>
      <c r="AD730" s="12" t="str">
        <f>naics2022[[#This Row],[2022 NAICS Title]]</f>
        <v xml:space="preserve">Lessors of Other Real Estate Property </v>
      </c>
      <c r="AE730" s="12"/>
    </row>
    <row r="731" spans="27:31" x14ac:dyDescent="0.35">
      <c r="AA731" s="12" t="str">
        <f>naics2022[[#This Row],[2022 NAICS Code]]&amp;":  "&amp;naics2022[[#This Row],[2022 NAICS Title]]</f>
        <v>531210:  Offices of Real Estate Agents and Brokers</v>
      </c>
      <c r="AB731" s="12">
        <v>531210</v>
      </c>
      <c r="AC731" s="12" t="s">
        <v>1032</v>
      </c>
      <c r="AD731" s="12" t="str">
        <f>naics2022[[#This Row],[2022 NAICS Title]]</f>
        <v>Offices of Real Estate Agents and Brokers</v>
      </c>
      <c r="AE731" s="12"/>
    </row>
    <row r="732" spans="27:31" x14ac:dyDescent="0.35">
      <c r="AA732" s="12" t="str">
        <f>naics2022[[#This Row],[2022 NAICS Code]]&amp;":  "&amp;naics2022[[#This Row],[2022 NAICS Title]]</f>
        <v xml:space="preserve">531311:  Residential Property Managers </v>
      </c>
      <c r="AB732" s="12">
        <v>531311</v>
      </c>
      <c r="AC732" s="12" t="s">
        <v>1033</v>
      </c>
      <c r="AD732" s="12" t="str">
        <f>naics2022[[#This Row],[2022 NAICS Title]]</f>
        <v xml:space="preserve">Residential Property Managers </v>
      </c>
      <c r="AE732" s="12"/>
    </row>
    <row r="733" spans="27:31" x14ac:dyDescent="0.35">
      <c r="AA733" s="12" t="str">
        <f>naics2022[[#This Row],[2022 NAICS Code]]&amp;":  "&amp;naics2022[[#This Row],[2022 NAICS Title]]</f>
        <v xml:space="preserve">531312:  Nonresidential Property Managers </v>
      </c>
      <c r="AB733" s="12">
        <v>531312</v>
      </c>
      <c r="AC733" s="12" t="s">
        <v>1034</v>
      </c>
      <c r="AD733" s="12" t="str">
        <f>naics2022[[#This Row],[2022 NAICS Title]]</f>
        <v xml:space="preserve">Nonresidential Property Managers </v>
      </c>
      <c r="AE733" s="12"/>
    </row>
    <row r="734" spans="27:31" x14ac:dyDescent="0.35">
      <c r="AA734" s="12" t="str">
        <f>naics2022[[#This Row],[2022 NAICS Code]]&amp;":  "&amp;naics2022[[#This Row],[2022 NAICS Title]]</f>
        <v xml:space="preserve">531320:  Offices of Real Estate Appraisers </v>
      </c>
      <c r="AB734" s="12">
        <v>531320</v>
      </c>
      <c r="AC734" s="12" t="s">
        <v>1035</v>
      </c>
      <c r="AD734" s="12" t="str">
        <f>naics2022[[#This Row],[2022 NAICS Title]]</f>
        <v xml:space="preserve">Offices of Real Estate Appraisers </v>
      </c>
      <c r="AE734" s="12"/>
    </row>
    <row r="735" spans="27:31" x14ac:dyDescent="0.35">
      <c r="AA735" s="12" t="str">
        <f>naics2022[[#This Row],[2022 NAICS Code]]&amp;":  "&amp;naics2022[[#This Row],[2022 NAICS Title]]</f>
        <v xml:space="preserve">531390:  Other Activities Related to Real Estate </v>
      </c>
      <c r="AB735" s="12">
        <v>531390</v>
      </c>
      <c r="AC735" s="12" t="s">
        <v>1036</v>
      </c>
      <c r="AD735" s="12" t="str">
        <f>naics2022[[#This Row],[2022 NAICS Title]]</f>
        <v xml:space="preserve">Other Activities Related to Real Estate </v>
      </c>
      <c r="AE735" s="12"/>
    </row>
    <row r="736" spans="27:31" x14ac:dyDescent="0.35">
      <c r="AA736" s="12" t="str">
        <f>naics2022[[#This Row],[2022 NAICS Code]]&amp;":  "&amp;naics2022[[#This Row],[2022 NAICS Title]]</f>
        <v xml:space="preserve">532111:  Passenger Car Rental </v>
      </c>
      <c r="AB736" s="12">
        <v>532111</v>
      </c>
      <c r="AC736" s="12" t="s">
        <v>1037</v>
      </c>
      <c r="AD736" s="12" t="str">
        <f>naics2022[[#This Row],[2022 NAICS Title]]</f>
        <v xml:space="preserve">Passenger Car Rental </v>
      </c>
      <c r="AE736" s="12"/>
    </row>
    <row r="737" spans="27:31" x14ac:dyDescent="0.35">
      <c r="AA737" s="12" t="str">
        <f>naics2022[[#This Row],[2022 NAICS Code]]&amp;":  "&amp;naics2022[[#This Row],[2022 NAICS Title]]</f>
        <v xml:space="preserve">532112:  Passenger Car Leasing </v>
      </c>
      <c r="AB737" s="12">
        <v>532112</v>
      </c>
      <c r="AC737" s="12" t="s">
        <v>1038</v>
      </c>
      <c r="AD737" s="12" t="str">
        <f>naics2022[[#This Row],[2022 NAICS Title]]</f>
        <v xml:space="preserve">Passenger Car Leasing </v>
      </c>
      <c r="AE737" s="12"/>
    </row>
    <row r="738" spans="27:31" x14ac:dyDescent="0.35">
      <c r="AA738" s="12" t="str">
        <f>naics2022[[#This Row],[2022 NAICS Code]]&amp;":  "&amp;naics2022[[#This Row],[2022 NAICS Title]]</f>
        <v xml:space="preserve">532120:  Truck, Utility Trailer, and RV (Recreational Vehicle) Rental and Leasing </v>
      </c>
      <c r="AB738" s="12">
        <v>532120</v>
      </c>
      <c r="AC738" s="12" t="s">
        <v>1039</v>
      </c>
      <c r="AD738" s="12" t="str">
        <f>naics2022[[#This Row],[2022 NAICS Title]]</f>
        <v xml:space="preserve">Truck, Utility Trailer, and RV (Recreational Vehicle) Rental and Leasing </v>
      </c>
      <c r="AE738" s="12"/>
    </row>
    <row r="739" spans="27:31" x14ac:dyDescent="0.35">
      <c r="AA739" s="12" t="str">
        <f>naics2022[[#This Row],[2022 NAICS Code]]&amp;":  "&amp;naics2022[[#This Row],[2022 NAICS Title]]</f>
        <v>532210:  Consumer Electronics and Appliances Rental</v>
      </c>
      <c r="AB739" s="12">
        <v>532210</v>
      </c>
      <c r="AC739" s="12" t="s">
        <v>1040</v>
      </c>
      <c r="AD739" s="12" t="str">
        <f>naics2022[[#This Row],[2022 NAICS Title]]</f>
        <v>Consumer Electronics and Appliances Rental</v>
      </c>
      <c r="AE739" s="12"/>
    </row>
    <row r="740" spans="27:31" x14ac:dyDescent="0.35">
      <c r="AA740" s="12" t="str">
        <f>naics2022[[#This Row],[2022 NAICS Code]]&amp;":  "&amp;naics2022[[#This Row],[2022 NAICS Title]]</f>
        <v>532281:  Formal Wear and Costume Rental</v>
      </c>
      <c r="AB740" s="12">
        <v>532281</v>
      </c>
      <c r="AC740" s="12" t="s">
        <v>1041</v>
      </c>
      <c r="AD740" s="12" t="str">
        <f>naics2022[[#This Row],[2022 NAICS Title]]</f>
        <v>Formal Wear and Costume Rental</v>
      </c>
      <c r="AE740" s="12"/>
    </row>
    <row r="741" spans="27:31" x14ac:dyDescent="0.35">
      <c r="AA741" s="12" t="str">
        <f>naics2022[[#This Row],[2022 NAICS Code]]&amp;":  "&amp;naics2022[[#This Row],[2022 NAICS Title]]</f>
        <v>532282:  Video Tape and Disc Rental</v>
      </c>
      <c r="AB741" s="12">
        <v>532282</v>
      </c>
      <c r="AC741" s="12" t="s">
        <v>1042</v>
      </c>
      <c r="AD741" s="12" t="str">
        <f>naics2022[[#This Row],[2022 NAICS Title]]</f>
        <v>Video Tape and Disc Rental</v>
      </c>
      <c r="AE741" s="12"/>
    </row>
    <row r="742" spans="27:31" x14ac:dyDescent="0.35">
      <c r="AA742" s="12" t="str">
        <f>naics2022[[#This Row],[2022 NAICS Code]]&amp;":  "&amp;naics2022[[#This Row],[2022 NAICS Title]]</f>
        <v xml:space="preserve">532283:  Home Health Equipment Rental </v>
      </c>
      <c r="AB742" s="12">
        <v>532283</v>
      </c>
      <c r="AC742" s="12" t="s">
        <v>1043</v>
      </c>
      <c r="AD742" s="12" t="str">
        <f>naics2022[[#This Row],[2022 NAICS Title]]</f>
        <v xml:space="preserve">Home Health Equipment Rental </v>
      </c>
      <c r="AE742" s="12"/>
    </row>
    <row r="743" spans="27:31" x14ac:dyDescent="0.35">
      <c r="AA743" s="12" t="str">
        <f>naics2022[[#This Row],[2022 NAICS Code]]&amp;":  "&amp;naics2022[[#This Row],[2022 NAICS Title]]</f>
        <v xml:space="preserve">532284:  Recreational Goods Rental </v>
      </c>
      <c r="AB743" s="12">
        <v>532284</v>
      </c>
      <c r="AC743" s="12" t="s">
        <v>1044</v>
      </c>
      <c r="AD743" s="12" t="str">
        <f>naics2022[[#This Row],[2022 NAICS Title]]</f>
        <v xml:space="preserve">Recreational Goods Rental </v>
      </c>
      <c r="AE743" s="12"/>
    </row>
    <row r="744" spans="27:31" x14ac:dyDescent="0.35">
      <c r="AA744" s="12" t="str">
        <f>naics2022[[#This Row],[2022 NAICS Code]]&amp;":  "&amp;naics2022[[#This Row],[2022 NAICS Title]]</f>
        <v xml:space="preserve">532289:  All Other Consumer Goods Rental </v>
      </c>
      <c r="AB744" s="12">
        <v>532289</v>
      </c>
      <c r="AC744" s="12" t="s">
        <v>1045</v>
      </c>
      <c r="AD744" s="12" t="str">
        <f>naics2022[[#This Row],[2022 NAICS Title]]</f>
        <v xml:space="preserve">All Other Consumer Goods Rental </v>
      </c>
      <c r="AE744" s="12"/>
    </row>
    <row r="745" spans="27:31" x14ac:dyDescent="0.35">
      <c r="AA745" s="12" t="str">
        <f>naics2022[[#This Row],[2022 NAICS Code]]&amp;":  "&amp;naics2022[[#This Row],[2022 NAICS Title]]</f>
        <v>532310:  General Rental Centers</v>
      </c>
      <c r="AB745" s="12">
        <v>532310</v>
      </c>
      <c r="AC745" s="12" t="s">
        <v>1046</v>
      </c>
      <c r="AD745" s="12" t="str">
        <f>naics2022[[#This Row],[2022 NAICS Title]]</f>
        <v>General Rental Centers</v>
      </c>
      <c r="AE745" s="12"/>
    </row>
    <row r="746" spans="27:31" x14ac:dyDescent="0.35">
      <c r="AA746" s="12" t="str">
        <f>naics2022[[#This Row],[2022 NAICS Code]]&amp;":  "&amp;naics2022[[#This Row],[2022 NAICS Title]]</f>
        <v xml:space="preserve">532411:  Commercial Air, Rail, and Water Transportation Equipment Rental and Leasing </v>
      </c>
      <c r="AB746" s="12">
        <v>532411</v>
      </c>
      <c r="AC746" s="12" t="s">
        <v>1047</v>
      </c>
      <c r="AD746" s="12" t="str">
        <f>naics2022[[#This Row],[2022 NAICS Title]]</f>
        <v xml:space="preserve">Commercial Air, Rail, and Water Transportation Equipment Rental and Leasing </v>
      </c>
      <c r="AE746" s="12"/>
    </row>
    <row r="747" spans="27:31" x14ac:dyDescent="0.35">
      <c r="AA747" s="12" t="str">
        <f>naics2022[[#This Row],[2022 NAICS Code]]&amp;":  "&amp;naics2022[[#This Row],[2022 NAICS Title]]</f>
        <v xml:space="preserve">532412:  Construction, Mining, and Forestry Machinery and Equipment Rental and Leasing </v>
      </c>
      <c r="AB747" s="12">
        <v>532412</v>
      </c>
      <c r="AC747" s="12" t="s">
        <v>1048</v>
      </c>
      <c r="AD747" s="12" t="str">
        <f>naics2022[[#This Row],[2022 NAICS Title]]</f>
        <v xml:space="preserve">Construction, Mining, and Forestry Machinery and Equipment Rental and Leasing </v>
      </c>
      <c r="AE747" s="12"/>
    </row>
    <row r="748" spans="27:31" x14ac:dyDescent="0.35">
      <c r="AA748" s="12" t="str">
        <f>naics2022[[#This Row],[2022 NAICS Code]]&amp;":  "&amp;naics2022[[#This Row],[2022 NAICS Title]]</f>
        <v>532420:  Office Machinery and Equipment Rental and Leasing</v>
      </c>
      <c r="AB748" s="12">
        <v>532420</v>
      </c>
      <c r="AC748" s="12" t="s">
        <v>1049</v>
      </c>
      <c r="AD748" s="12" t="str">
        <f>naics2022[[#This Row],[2022 NAICS Title]]</f>
        <v>Office Machinery and Equipment Rental and Leasing</v>
      </c>
      <c r="AE748" s="12"/>
    </row>
    <row r="749" spans="27:31" x14ac:dyDescent="0.35">
      <c r="AA749" s="12" t="str">
        <f>naics2022[[#This Row],[2022 NAICS Code]]&amp;":  "&amp;naics2022[[#This Row],[2022 NAICS Title]]</f>
        <v xml:space="preserve">532490:  Other Commercial and Industrial Machinery and Equipment Rental and Leasing </v>
      </c>
      <c r="AB749" s="12">
        <v>532490</v>
      </c>
      <c r="AC749" s="12" t="s">
        <v>1050</v>
      </c>
      <c r="AD749" s="12" t="str">
        <f>naics2022[[#This Row],[2022 NAICS Title]]</f>
        <v xml:space="preserve">Other Commercial and Industrial Machinery and Equipment Rental and Leasing </v>
      </c>
      <c r="AE749" s="12"/>
    </row>
    <row r="750" spans="27:31" x14ac:dyDescent="0.35">
      <c r="AA750" s="12" t="str">
        <f>naics2022[[#This Row],[2022 NAICS Code]]&amp;":  "&amp;naics2022[[#This Row],[2022 NAICS Title]]</f>
        <v>533110:  Lessors of Nonfinancial Intangible Assets (except Copyrighted Works)</v>
      </c>
      <c r="AB750" s="12">
        <v>533110</v>
      </c>
      <c r="AC750" s="12" t="s">
        <v>351</v>
      </c>
      <c r="AD750" s="12" t="str">
        <f>naics2022[[#This Row],[2022 NAICS Title]]</f>
        <v>Lessors of Nonfinancial Intangible Assets (except Copyrighted Works)</v>
      </c>
      <c r="AE750" s="12"/>
    </row>
    <row r="751" spans="27:31" x14ac:dyDescent="0.35">
      <c r="AA751" s="12" t="str">
        <f>naics2022[[#This Row],[2022 NAICS Code]]&amp;":  "&amp;naics2022[[#This Row],[2022 NAICS Title]]</f>
        <v>541110:  Offices of Lawyers</v>
      </c>
      <c r="AB751" s="12">
        <v>541110</v>
      </c>
      <c r="AC751" s="12" t="s">
        <v>1051</v>
      </c>
      <c r="AD751" s="12" t="str">
        <f>naics2022[[#This Row],[2022 NAICS Title]]</f>
        <v>Offices of Lawyers</v>
      </c>
      <c r="AE751" s="12"/>
    </row>
    <row r="752" spans="27:31" x14ac:dyDescent="0.35">
      <c r="AA752" s="12" t="str">
        <f>naics2022[[#This Row],[2022 NAICS Code]]&amp;":  "&amp;naics2022[[#This Row],[2022 NAICS Title]]</f>
        <v>541120:  Offices of Notaries</v>
      </c>
      <c r="AB752" s="12">
        <v>541120</v>
      </c>
      <c r="AC752" s="12" t="s">
        <v>1052</v>
      </c>
      <c r="AD752" s="12" t="str">
        <f>naics2022[[#This Row],[2022 NAICS Title]]</f>
        <v>Offices of Notaries</v>
      </c>
      <c r="AE752" s="12"/>
    </row>
    <row r="753" spans="27:31" x14ac:dyDescent="0.35">
      <c r="AA753" s="12" t="str">
        <f>naics2022[[#This Row],[2022 NAICS Code]]&amp;":  "&amp;naics2022[[#This Row],[2022 NAICS Title]]</f>
        <v xml:space="preserve">541191:  Title Abstract and Settlement Offices </v>
      </c>
      <c r="AB753" s="12">
        <v>541191</v>
      </c>
      <c r="AC753" s="12" t="s">
        <v>1053</v>
      </c>
      <c r="AD753" s="12" t="str">
        <f>naics2022[[#This Row],[2022 NAICS Title]]</f>
        <v xml:space="preserve">Title Abstract and Settlement Offices </v>
      </c>
      <c r="AE753" s="12"/>
    </row>
    <row r="754" spans="27:31" x14ac:dyDescent="0.35">
      <c r="AA754" s="12" t="str">
        <f>naics2022[[#This Row],[2022 NAICS Code]]&amp;":  "&amp;naics2022[[#This Row],[2022 NAICS Title]]</f>
        <v xml:space="preserve">541199:  All Other Legal Services </v>
      </c>
      <c r="AB754" s="12">
        <v>541199</v>
      </c>
      <c r="AC754" s="12" t="s">
        <v>1054</v>
      </c>
      <c r="AD754" s="12" t="str">
        <f>naics2022[[#This Row],[2022 NAICS Title]]</f>
        <v xml:space="preserve">All Other Legal Services </v>
      </c>
      <c r="AE754" s="12"/>
    </row>
    <row r="755" spans="27:31" x14ac:dyDescent="0.35">
      <c r="AA755" s="12" t="str">
        <f>naics2022[[#This Row],[2022 NAICS Code]]&amp;":  "&amp;naics2022[[#This Row],[2022 NAICS Title]]</f>
        <v xml:space="preserve">541211:  Offices of Certified Public Accountants </v>
      </c>
      <c r="AB755" s="12">
        <v>541211</v>
      </c>
      <c r="AC755" s="12" t="s">
        <v>1055</v>
      </c>
      <c r="AD755" s="12" t="str">
        <f>naics2022[[#This Row],[2022 NAICS Title]]</f>
        <v xml:space="preserve">Offices of Certified Public Accountants </v>
      </c>
      <c r="AE755" s="12"/>
    </row>
    <row r="756" spans="27:31" x14ac:dyDescent="0.35">
      <c r="AA756" s="12" t="str">
        <f>naics2022[[#This Row],[2022 NAICS Code]]&amp;":  "&amp;naics2022[[#This Row],[2022 NAICS Title]]</f>
        <v xml:space="preserve">541213:  Tax Preparation Services </v>
      </c>
      <c r="AB756" s="12">
        <v>541213</v>
      </c>
      <c r="AC756" s="12" t="s">
        <v>1056</v>
      </c>
      <c r="AD756" s="12" t="str">
        <f>naics2022[[#This Row],[2022 NAICS Title]]</f>
        <v xml:space="preserve">Tax Preparation Services </v>
      </c>
      <c r="AE756" s="12"/>
    </row>
    <row r="757" spans="27:31" x14ac:dyDescent="0.35">
      <c r="AA757" s="12" t="str">
        <f>naics2022[[#This Row],[2022 NAICS Code]]&amp;":  "&amp;naics2022[[#This Row],[2022 NAICS Title]]</f>
        <v xml:space="preserve">541214:  Payroll Services </v>
      </c>
      <c r="AB757" s="12">
        <v>541214</v>
      </c>
      <c r="AC757" s="12" t="s">
        <v>1057</v>
      </c>
      <c r="AD757" s="12" t="str">
        <f>naics2022[[#This Row],[2022 NAICS Title]]</f>
        <v xml:space="preserve">Payroll Services </v>
      </c>
      <c r="AE757" s="12"/>
    </row>
    <row r="758" spans="27:31" x14ac:dyDescent="0.35">
      <c r="AA758" s="12" t="str">
        <f>naics2022[[#This Row],[2022 NAICS Code]]&amp;":  "&amp;naics2022[[#This Row],[2022 NAICS Title]]</f>
        <v xml:space="preserve">541219:  Other Accounting Services </v>
      </c>
      <c r="AB758" s="12">
        <v>541219</v>
      </c>
      <c r="AC758" s="12" t="s">
        <v>1058</v>
      </c>
      <c r="AD758" s="12" t="str">
        <f>naics2022[[#This Row],[2022 NAICS Title]]</f>
        <v xml:space="preserve">Other Accounting Services </v>
      </c>
      <c r="AE758" s="12"/>
    </row>
    <row r="759" spans="27:31" x14ac:dyDescent="0.35">
      <c r="AA759" s="12" t="str">
        <f>naics2022[[#This Row],[2022 NAICS Code]]&amp;":  "&amp;naics2022[[#This Row],[2022 NAICS Title]]</f>
        <v>541310:  Architectural Services</v>
      </c>
      <c r="AB759" s="12">
        <v>541310</v>
      </c>
      <c r="AC759" s="12" t="s">
        <v>1059</v>
      </c>
      <c r="AD759" s="12" t="str">
        <f>naics2022[[#This Row],[2022 NAICS Title]]</f>
        <v>Architectural Services</v>
      </c>
      <c r="AE759" s="12"/>
    </row>
    <row r="760" spans="27:31" x14ac:dyDescent="0.35">
      <c r="AA760" s="12" t="str">
        <f>naics2022[[#This Row],[2022 NAICS Code]]&amp;":  "&amp;naics2022[[#This Row],[2022 NAICS Title]]</f>
        <v>541320:  Landscape Architectural Services</v>
      </c>
      <c r="AB760" s="12">
        <v>541320</v>
      </c>
      <c r="AC760" s="12" t="s">
        <v>1060</v>
      </c>
      <c r="AD760" s="12" t="str">
        <f>naics2022[[#This Row],[2022 NAICS Title]]</f>
        <v>Landscape Architectural Services</v>
      </c>
      <c r="AE760" s="12"/>
    </row>
    <row r="761" spans="27:31" x14ac:dyDescent="0.35">
      <c r="AA761" s="12" t="str">
        <f>naics2022[[#This Row],[2022 NAICS Code]]&amp;":  "&amp;naics2022[[#This Row],[2022 NAICS Title]]</f>
        <v>541330:  Engineering Services</v>
      </c>
      <c r="AB761" s="12">
        <v>541330</v>
      </c>
      <c r="AC761" s="12" t="s">
        <v>1061</v>
      </c>
      <c r="AD761" s="12" t="str">
        <f>naics2022[[#This Row],[2022 NAICS Title]]</f>
        <v>Engineering Services</v>
      </c>
      <c r="AE761" s="12"/>
    </row>
    <row r="762" spans="27:31" x14ac:dyDescent="0.35">
      <c r="AA762" s="12" t="str">
        <f>naics2022[[#This Row],[2022 NAICS Code]]&amp;":  "&amp;naics2022[[#This Row],[2022 NAICS Title]]</f>
        <v>541340:  Drafting Services</v>
      </c>
      <c r="AB762" s="12">
        <v>541340</v>
      </c>
      <c r="AC762" s="12" t="s">
        <v>1062</v>
      </c>
      <c r="AD762" s="12" t="str">
        <f>naics2022[[#This Row],[2022 NAICS Title]]</f>
        <v>Drafting Services</v>
      </c>
      <c r="AE762" s="12"/>
    </row>
    <row r="763" spans="27:31" x14ac:dyDescent="0.35">
      <c r="AA763" s="12" t="str">
        <f>naics2022[[#This Row],[2022 NAICS Code]]&amp;":  "&amp;naics2022[[#This Row],[2022 NAICS Title]]</f>
        <v>541350:  Building Inspection Services</v>
      </c>
      <c r="AB763" s="12">
        <v>541350</v>
      </c>
      <c r="AC763" s="12" t="s">
        <v>1063</v>
      </c>
      <c r="AD763" s="12" t="str">
        <f>naics2022[[#This Row],[2022 NAICS Title]]</f>
        <v>Building Inspection Services</v>
      </c>
      <c r="AE763" s="12"/>
    </row>
    <row r="764" spans="27:31" x14ac:dyDescent="0.35">
      <c r="AA764" s="12" t="str">
        <f>naics2022[[#This Row],[2022 NAICS Code]]&amp;":  "&amp;naics2022[[#This Row],[2022 NAICS Title]]</f>
        <v>541360:  Geophysical Surveying and Mapping Services</v>
      </c>
      <c r="AB764" s="12">
        <v>541360</v>
      </c>
      <c r="AC764" s="12" t="s">
        <v>1064</v>
      </c>
      <c r="AD764" s="12" t="str">
        <f>naics2022[[#This Row],[2022 NAICS Title]]</f>
        <v>Geophysical Surveying and Mapping Services</v>
      </c>
      <c r="AE764" s="12"/>
    </row>
    <row r="765" spans="27:31" x14ac:dyDescent="0.35">
      <c r="AA765" s="12" t="str">
        <f>naics2022[[#This Row],[2022 NAICS Code]]&amp;":  "&amp;naics2022[[#This Row],[2022 NAICS Title]]</f>
        <v>541370:  Surveying and Mapping (except Geophysical) Services</v>
      </c>
      <c r="AB765" s="12">
        <v>541370</v>
      </c>
      <c r="AC765" s="12" t="s">
        <v>1065</v>
      </c>
      <c r="AD765" s="12" t="str">
        <f>naics2022[[#This Row],[2022 NAICS Title]]</f>
        <v>Surveying and Mapping (except Geophysical) Services</v>
      </c>
      <c r="AE765" s="12"/>
    </row>
    <row r="766" spans="27:31" x14ac:dyDescent="0.35">
      <c r="AA766" s="12" t="str">
        <f>naics2022[[#This Row],[2022 NAICS Code]]&amp;":  "&amp;naics2022[[#This Row],[2022 NAICS Title]]</f>
        <v>541380:  Testing Laboratories and Services</v>
      </c>
      <c r="AB766" s="12">
        <v>541380</v>
      </c>
      <c r="AC766" s="12" t="s">
        <v>1066</v>
      </c>
      <c r="AD766" s="12" t="str">
        <f>naics2022[[#This Row],[2022 NAICS Title]]</f>
        <v>Testing Laboratories and Services</v>
      </c>
      <c r="AE766" s="12"/>
    </row>
    <row r="767" spans="27:31" x14ac:dyDescent="0.35">
      <c r="AA767" s="12" t="str">
        <f>naics2022[[#This Row],[2022 NAICS Code]]&amp;":  "&amp;naics2022[[#This Row],[2022 NAICS Title]]</f>
        <v>541410:  Interior Design Services</v>
      </c>
      <c r="AB767" s="12">
        <v>541410</v>
      </c>
      <c r="AC767" s="12" t="s">
        <v>1067</v>
      </c>
      <c r="AD767" s="12" t="str">
        <f>naics2022[[#This Row],[2022 NAICS Title]]</f>
        <v>Interior Design Services</v>
      </c>
      <c r="AE767" s="12"/>
    </row>
    <row r="768" spans="27:31" x14ac:dyDescent="0.35">
      <c r="AA768" s="12" t="str">
        <f>naics2022[[#This Row],[2022 NAICS Code]]&amp;":  "&amp;naics2022[[#This Row],[2022 NAICS Title]]</f>
        <v>541420:  Industrial Design Services</v>
      </c>
      <c r="AB768" s="12">
        <v>541420</v>
      </c>
      <c r="AC768" s="12" t="s">
        <v>1068</v>
      </c>
      <c r="AD768" s="12" t="str">
        <f>naics2022[[#This Row],[2022 NAICS Title]]</f>
        <v>Industrial Design Services</v>
      </c>
      <c r="AE768" s="12"/>
    </row>
    <row r="769" spans="27:31" x14ac:dyDescent="0.35">
      <c r="AA769" s="12" t="str">
        <f>naics2022[[#This Row],[2022 NAICS Code]]&amp;":  "&amp;naics2022[[#This Row],[2022 NAICS Title]]</f>
        <v>541430:  Graphic Design Services</v>
      </c>
      <c r="AB769" s="12">
        <v>541430</v>
      </c>
      <c r="AC769" s="12" t="s">
        <v>1069</v>
      </c>
      <c r="AD769" s="12" t="str">
        <f>naics2022[[#This Row],[2022 NAICS Title]]</f>
        <v>Graphic Design Services</v>
      </c>
      <c r="AE769" s="12"/>
    </row>
    <row r="770" spans="27:31" x14ac:dyDescent="0.35">
      <c r="AA770" s="12" t="str">
        <f>naics2022[[#This Row],[2022 NAICS Code]]&amp;":  "&amp;naics2022[[#This Row],[2022 NAICS Title]]</f>
        <v>541490:  Other Specialized Design Services</v>
      </c>
      <c r="AB770" s="12">
        <v>541490</v>
      </c>
      <c r="AC770" s="12" t="s">
        <v>1070</v>
      </c>
      <c r="AD770" s="12" t="str">
        <f>naics2022[[#This Row],[2022 NAICS Title]]</f>
        <v>Other Specialized Design Services</v>
      </c>
      <c r="AE770" s="12"/>
    </row>
    <row r="771" spans="27:31" x14ac:dyDescent="0.35">
      <c r="AA771" s="12" t="str">
        <f>naics2022[[#This Row],[2022 NAICS Code]]&amp;":  "&amp;naics2022[[#This Row],[2022 NAICS Title]]</f>
        <v xml:space="preserve">541511:  Custom Computer Programming Services </v>
      </c>
      <c r="AB771" s="12">
        <v>541511</v>
      </c>
      <c r="AC771" s="12" t="s">
        <v>1071</v>
      </c>
      <c r="AD771" s="12" t="str">
        <f>naics2022[[#This Row],[2022 NAICS Title]]</f>
        <v xml:space="preserve">Custom Computer Programming Services </v>
      </c>
      <c r="AE771" s="12"/>
    </row>
    <row r="772" spans="27:31" x14ac:dyDescent="0.35">
      <c r="AA772" s="12" t="str">
        <f>naics2022[[#This Row],[2022 NAICS Code]]&amp;":  "&amp;naics2022[[#This Row],[2022 NAICS Title]]</f>
        <v xml:space="preserve">541512:  Computer Systems Design Services </v>
      </c>
      <c r="AB772" s="12">
        <v>541512</v>
      </c>
      <c r="AC772" s="12" t="s">
        <v>1072</v>
      </c>
      <c r="AD772" s="12" t="str">
        <f>naics2022[[#This Row],[2022 NAICS Title]]</f>
        <v xml:space="preserve">Computer Systems Design Services </v>
      </c>
      <c r="AE772" s="12"/>
    </row>
    <row r="773" spans="27:31" x14ac:dyDescent="0.35">
      <c r="AA773" s="12" t="str">
        <f>naics2022[[#This Row],[2022 NAICS Code]]&amp;":  "&amp;naics2022[[#This Row],[2022 NAICS Title]]</f>
        <v xml:space="preserve">541513:  Computer Facilities Management Services </v>
      </c>
      <c r="AB773" s="12">
        <v>541513</v>
      </c>
      <c r="AC773" s="12" t="s">
        <v>1073</v>
      </c>
      <c r="AD773" s="12" t="str">
        <f>naics2022[[#This Row],[2022 NAICS Title]]</f>
        <v xml:space="preserve">Computer Facilities Management Services </v>
      </c>
      <c r="AE773" s="12"/>
    </row>
    <row r="774" spans="27:31" x14ac:dyDescent="0.35">
      <c r="AA774" s="12" t="str">
        <f>naics2022[[#This Row],[2022 NAICS Code]]&amp;":  "&amp;naics2022[[#This Row],[2022 NAICS Title]]</f>
        <v>541519:  Other Computer Related Services</v>
      </c>
      <c r="AB774" s="12">
        <v>541519</v>
      </c>
      <c r="AC774" s="12" t="s">
        <v>1074</v>
      </c>
      <c r="AD774" s="12" t="str">
        <f>naics2022[[#This Row],[2022 NAICS Title]]</f>
        <v>Other Computer Related Services</v>
      </c>
      <c r="AE774" s="12"/>
    </row>
    <row r="775" spans="27:31" x14ac:dyDescent="0.35">
      <c r="AA775" s="12" t="str">
        <f>naics2022[[#This Row],[2022 NAICS Code]]&amp;":  "&amp;naics2022[[#This Row],[2022 NAICS Title]]</f>
        <v xml:space="preserve">541611:  Administrative Management and General Management Consulting Services </v>
      </c>
      <c r="AB775" s="12">
        <v>541611</v>
      </c>
      <c r="AC775" s="12" t="s">
        <v>1075</v>
      </c>
      <c r="AD775" s="12" t="str">
        <f>naics2022[[#This Row],[2022 NAICS Title]]</f>
        <v xml:space="preserve">Administrative Management and General Management Consulting Services </v>
      </c>
      <c r="AE775" s="12"/>
    </row>
    <row r="776" spans="27:31" x14ac:dyDescent="0.35">
      <c r="AA776" s="12" t="str">
        <f>naics2022[[#This Row],[2022 NAICS Code]]&amp;":  "&amp;naics2022[[#This Row],[2022 NAICS Title]]</f>
        <v xml:space="preserve">541612:  Human Resources Consulting Services </v>
      </c>
      <c r="AB776" s="12">
        <v>541612</v>
      </c>
      <c r="AC776" s="12" t="s">
        <v>1076</v>
      </c>
      <c r="AD776" s="12" t="str">
        <f>naics2022[[#This Row],[2022 NAICS Title]]</f>
        <v xml:space="preserve">Human Resources Consulting Services </v>
      </c>
      <c r="AE776" s="12"/>
    </row>
    <row r="777" spans="27:31" x14ac:dyDescent="0.35">
      <c r="AA777" s="12" t="str">
        <f>naics2022[[#This Row],[2022 NAICS Code]]&amp;":  "&amp;naics2022[[#This Row],[2022 NAICS Title]]</f>
        <v xml:space="preserve">541613:  Marketing Consulting Services </v>
      </c>
      <c r="AB777" s="12">
        <v>541613</v>
      </c>
      <c r="AC777" s="12" t="s">
        <v>1077</v>
      </c>
      <c r="AD777" s="12" t="str">
        <f>naics2022[[#This Row],[2022 NAICS Title]]</f>
        <v xml:space="preserve">Marketing Consulting Services </v>
      </c>
      <c r="AE777" s="12"/>
    </row>
    <row r="778" spans="27:31" x14ac:dyDescent="0.35">
      <c r="AA778" s="12" t="str">
        <f>naics2022[[#This Row],[2022 NAICS Code]]&amp;":  "&amp;naics2022[[#This Row],[2022 NAICS Title]]</f>
        <v xml:space="preserve">541614:  Process, Physical Distribution, and Logistics Consulting Services </v>
      </c>
      <c r="AB778" s="12">
        <v>541614</v>
      </c>
      <c r="AC778" s="12" t="s">
        <v>1078</v>
      </c>
      <c r="AD778" s="12" t="str">
        <f>naics2022[[#This Row],[2022 NAICS Title]]</f>
        <v xml:space="preserve">Process, Physical Distribution, and Logistics Consulting Services </v>
      </c>
      <c r="AE778" s="12"/>
    </row>
    <row r="779" spans="27:31" x14ac:dyDescent="0.35">
      <c r="AA779" s="12" t="str">
        <f>naics2022[[#This Row],[2022 NAICS Code]]&amp;":  "&amp;naics2022[[#This Row],[2022 NAICS Title]]</f>
        <v xml:space="preserve">541618:  Other Management Consulting Services </v>
      </c>
      <c r="AB779" s="12">
        <v>541618</v>
      </c>
      <c r="AC779" s="12" t="s">
        <v>1079</v>
      </c>
      <c r="AD779" s="12" t="str">
        <f>naics2022[[#This Row],[2022 NAICS Title]]</f>
        <v xml:space="preserve">Other Management Consulting Services </v>
      </c>
      <c r="AE779" s="12"/>
    </row>
    <row r="780" spans="27:31" x14ac:dyDescent="0.35">
      <c r="AA780" s="12" t="str">
        <f>naics2022[[#This Row],[2022 NAICS Code]]&amp;":  "&amp;naics2022[[#This Row],[2022 NAICS Title]]</f>
        <v>541620:  Environmental Consulting Services</v>
      </c>
      <c r="AB780" s="12">
        <v>541620</v>
      </c>
      <c r="AC780" s="12" t="s">
        <v>1080</v>
      </c>
      <c r="AD780" s="12" t="str">
        <f>naics2022[[#This Row],[2022 NAICS Title]]</f>
        <v>Environmental Consulting Services</v>
      </c>
      <c r="AE780" s="12"/>
    </row>
    <row r="781" spans="27:31" x14ac:dyDescent="0.35">
      <c r="AA781" s="12" t="str">
        <f>naics2022[[#This Row],[2022 NAICS Code]]&amp;":  "&amp;naics2022[[#This Row],[2022 NAICS Title]]</f>
        <v>541690:  Other Scientific and Technical Consulting Services</v>
      </c>
      <c r="AB781" s="12">
        <v>541690</v>
      </c>
      <c r="AC781" s="12" t="s">
        <v>1081</v>
      </c>
      <c r="AD781" s="12" t="str">
        <f>naics2022[[#This Row],[2022 NAICS Title]]</f>
        <v>Other Scientific and Technical Consulting Services</v>
      </c>
      <c r="AE781" s="12"/>
    </row>
    <row r="782" spans="27:31" x14ac:dyDescent="0.35">
      <c r="AA782" s="12" t="str">
        <f>naics2022[[#This Row],[2022 NAICS Code]]&amp;":  "&amp;naics2022[[#This Row],[2022 NAICS Title]]</f>
        <v xml:space="preserve">541713:  Research and Development in Nanotechnology </v>
      </c>
      <c r="AB782" s="12">
        <v>541713</v>
      </c>
      <c r="AC782" s="12" t="s">
        <v>1082</v>
      </c>
      <c r="AD782" s="12" t="str">
        <f>naics2022[[#This Row],[2022 NAICS Title]]</f>
        <v xml:space="preserve">Research and Development in Nanotechnology </v>
      </c>
      <c r="AE782" s="12"/>
    </row>
    <row r="783" spans="27:31" x14ac:dyDescent="0.35">
      <c r="AA783" s="12" t="str">
        <f>naics2022[[#This Row],[2022 NAICS Code]]&amp;":  "&amp;naics2022[[#This Row],[2022 NAICS Title]]</f>
        <v>541714:  Research and Development in Biotechnology (except Nanobiotechnology)</v>
      </c>
      <c r="AB783" s="12">
        <v>541714</v>
      </c>
      <c r="AC783" s="12" t="s">
        <v>1083</v>
      </c>
      <c r="AD783" s="12" t="str">
        <f>naics2022[[#This Row],[2022 NAICS Title]]</f>
        <v>Research and Development in Biotechnology (except Nanobiotechnology)</v>
      </c>
      <c r="AE783" s="12"/>
    </row>
    <row r="784" spans="27:31" x14ac:dyDescent="0.35">
      <c r="AA784" s="12" t="str">
        <f>naics2022[[#This Row],[2022 NAICS Code]]&amp;":  "&amp;naics2022[[#This Row],[2022 NAICS Title]]</f>
        <v xml:space="preserve">541715:  Research and Development in the Physical, Engineering, and Life Sciences (except Nanotechnology and Biotechnology) </v>
      </c>
      <c r="AB784" s="12">
        <v>541715</v>
      </c>
      <c r="AC784" s="12" t="s">
        <v>1084</v>
      </c>
      <c r="AD784" s="12" t="str">
        <f>naics2022[[#This Row],[2022 NAICS Title]]</f>
        <v xml:space="preserve">Research and Development in the Physical, Engineering, and Life Sciences (except Nanotechnology and Biotechnology) </v>
      </c>
      <c r="AE784" s="12"/>
    </row>
    <row r="785" spans="27:31" x14ac:dyDescent="0.35">
      <c r="AA785" s="12" t="str">
        <f>naics2022[[#This Row],[2022 NAICS Code]]&amp;":  "&amp;naics2022[[#This Row],[2022 NAICS Title]]</f>
        <v xml:space="preserve">541720:  Research and Development in the Social Sciences and Humanities </v>
      </c>
      <c r="AB785" s="12">
        <v>541720</v>
      </c>
      <c r="AC785" s="12" t="s">
        <v>1085</v>
      </c>
      <c r="AD785" s="12" t="str">
        <f>naics2022[[#This Row],[2022 NAICS Title]]</f>
        <v xml:space="preserve">Research and Development in the Social Sciences and Humanities </v>
      </c>
      <c r="AE785" s="12"/>
    </row>
    <row r="786" spans="27:31" x14ac:dyDescent="0.35">
      <c r="AA786" s="12" t="str">
        <f>naics2022[[#This Row],[2022 NAICS Code]]&amp;":  "&amp;naics2022[[#This Row],[2022 NAICS Title]]</f>
        <v>541810:  Advertising Agencies</v>
      </c>
      <c r="AB786" s="12">
        <v>541810</v>
      </c>
      <c r="AC786" s="12" t="s">
        <v>1086</v>
      </c>
      <c r="AD786" s="12" t="str">
        <f>naics2022[[#This Row],[2022 NAICS Title]]</f>
        <v>Advertising Agencies</v>
      </c>
      <c r="AE786" s="12"/>
    </row>
    <row r="787" spans="27:31" x14ac:dyDescent="0.35">
      <c r="AA787" s="12" t="str">
        <f>naics2022[[#This Row],[2022 NAICS Code]]&amp;":  "&amp;naics2022[[#This Row],[2022 NAICS Title]]</f>
        <v>541820:  Public Relations Agencies</v>
      </c>
      <c r="AB787" s="12">
        <v>541820</v>
      </c>
      <c r="AC787" s="12" t="s">
        <v>1087</v>
      </c>
      <c r="AD787" s="12" t="str">
        <f>naics2022[[#This Row],[2022 NAICS Title]]</f>
        <v>Public Relations Agencies</v>
      </c>
      <c r="AE787" s="12"/>
    </row>
    <row r="788" spans="27:31" x14ac:dyDescent="0.35">
      <c r="AA788" s="12" t="str">
        <f>naics2022[[#This Row],[2022 NAICS Code]]&amp;":  "&amp;naics2022[[#This Row],[2022 NAICS Title]]</f>
        <v>541830:  Media Buying Agencies</v>
      </c>
      <c r="AB788" s="12">
        <v>541830</v>
      </c>
      <c r="AC788" s="12" t="s">
        <v>1088</v>
      </c>
      <c r="AD788" s="12" t="str">
        <f>naics2022[[#This Row],[2022 NAICS Title]]</f>
        <v>Media Buying Agencies</v>
      </c>
      <c r="AE788" s="12"/>
    </row>
    <row r="789" spans="27:31" x14ac:dyDescent="0.35">
      <c r="AA789" s="12" t="str">
        <f>naics2022[[#This Row],[2022 NAICS Code]]&amp;":  "&amp;naics2022[[#This Row],[2022 NAICS Title]]</f>
        <v>541840:  Media Representatives</v>
      </c>
      <c r="AB789" s="12">
        <v>541840</v>
      </c>
      <c r="AC789" s="12" t="s">
        <v>1089</v>
      </c>
      <c r="AD789" s="12" t="str">
        <f>naics2022[[#This Row],[2022 NAICS Title]]</f>
        <v>Media Representatives</v>
      </c>
      <c r="AE789" s="12"/>
    </row>
    <row r="790" spans="27:31" x14ac:dyDescent="0.35">
      <c r="AA790" s="12" t="str">
        <f>naics2022[[#This Row],[2022 NAICS Code]]&amp;":  "&amp;naics2022[[#This Row],[2022 NAICS Title]]</f>
        <v>541850:  Indoor and Outdoor Display Advertising</v>
      </c>
      <c r="AB790" s="12">
        <v>541850</v>
      </c>
      <c r="AC790" s="12" t="s">
        <v>1090</v>
      </c>
      <c r="AD790" s="12" t="str">
        <f>naics2022[[#This Row],[2022 NAICS Title]]</f>
        <v>Indoor and Outdoor Display Advertising</v>
      </c>
      <c r="AE790" s="12"/>
    </row>
    <row r="791" spans="27:31" x14ac:dyDescent="0.35">
      <c r="AA791" s="12" t="str">
        <f>naics2022[[#This Row],[2022 NAICS Code]]&amp;":  "&amp;naics2022[[#This Row],[2022 NAICS Title]]</f>
        <v>541860:  Direct Mail Advertising</v>
      </c>
      <c r="AB791" s="12">
        <v>541860</v>
      </c>
      <c r="AC791" s="12" t="s">
        <v>1091</v>
      </c>
      <c r="AD791" s="12" t="str">
        <f>naics2022[[#This Row],[2022 NAICS Title]]</f>
        <v>Direct Mail Advertising</v>
      </c>
      <c r="AE791" s="12"/>
    </row>
    <row r="792" spans="27:31" x14ac:dyDescent="0.35">
      <c r="AA792" s="12" t="str">
        <f>naics2022[[#This Row],[2022 NAICS Code]]&amp;":  "&amp;naics2022[[#This Row],[2022 NAICS Title]]</f>
        <v>541870:  Advertising Material Distribution Services</v>
      </c>
      <c r="AB792" s="12">
        <v>541870</v>
      </c>
      <c r="AC792" s="12" t="s">
        <v>1092</v>
      </c>
      <c r="AD792" s="12" t="str">
        <f>naics2022[[#This Row],[2022 NAICS Title]]</f>
        <v>Advertising Material Distribution Services</v>
      </c>
      <c r="AE792" s="12"/>
    </row>
    <row r="793" spans="27:31" x14ac:dyDescent="0.35">
      <c r="AA793" s="12" t="str">
        <f>naics2022[[#This Row],[2022 NAICS Code]]&amp;":  "&amp;naics2022[[#This Row],[2022 NAICS Title]]</f>
        <v xml:space="preserve">541890:  Other Services Related to Advertising </v>
      </c>
      <c r="AB793" s="12">
        <v>541890</v>
      </c>
      <c r="AC793" s="12" t="s">
        <v>1093</v>
      </c>
      <c r="AD793" s="12" t="str">
        <f>naics2022[[#This Row],[2022 NAICS Title]]</f>
        <v xml:space="preserve">Other Services Related to Advertising </v>
      </c>
      <c r="AE793" s="12"/>
    </row>
    <row r="794" spans="27:31" x14ac:dyDescent="0.35">
      <c r="AA794" s="12" t="str">
        <f>naics2022[[#This Row],[2022 NAICS Code]]&amp;":  "&amp;naics2022[[#This Row],[2022 NAICS Title]]</f>
        <v>541910:  Marketing Research and Public Opinion Polling</v>
      </c>
      <c r="AB794" s="12">
        <v>541910</v>
      </c>
      <c r="AC794" s="12" t="s">
        <v>1094</v>
      </c>
      <c r="AD794" s="12" t="str">
        <f>naics2022[[#This Row],[2022 NAICS Title]]</f>
        <v>Marketing Research and Public Opinion Polling</v>
      </c>
      <c r="AE794" s="12"/>
    </row>
    <row r="795" spans="27:31" x14ac:dyDescent="0.35">
      <c r="AA795" s="12" t="str">
        <f>naics2022[[#This Row],[2022 NAICS Code]]&amp;":  "&amp;naics2022[[#This Row],[2022 NAICS Title]]</f>
        <v xml:space="preserve">541921:  Photography Studios, Portrait </v>
      </c>
      <c r="AB795" s="12">
        <v>541921</v>
      </c>
      <c r="AC795" s="12" t="s">
        <v>1095</v>
      </c>
      <c r="AD795" s="12" t="str">
        <f>naics2022[[#This Row],[2022 NAICS Title]]</f>
        <v xml:space="preserve">Photography Studios, Portrait </v>
      </c>
      <c r="AE795" s="12"/>
    </row>
    <row r="796" spans="27:31" x14ac:dyDescent="0.35">
      <c r="AA796" s="12" t="str">
        <f>naics2022[[#This Row],[2022 NAICS Code]]&amp;":  "&amp;naics2022[[#This Row],[2022 NAICS Title]]</f>
        <v xml:space="preserve">541922:  Commercial Photography </v>
      </c>
      <c r="AB796" s="12">
        <v>541922</v>
      </c>
      <c r="AC796" s="12" t="s">
        <v>1096</v>
      </c>
      <c r="AD796" s="12" t="str">
        <f>naics2022[[#This Row],[2022 NAICS Title]]</f>
        <v xml:space="preserve">Commercial Photography </v>
      </c>
      <c r="AE796" s="12"/>
    </row>
    <row r="797" spans="27:31" x14ac:dyDescent="0.35">
      <c r="AA797" s="12" t="str">
        <f>naics2022[[#This Row],[2022 NAICS Code]]&amp;":  "&amp;naics2022[[#This Row],[2022 NAICS Title]]</f>
        <v>541930:  Translation and Interpretation Services</v>
      </c>
      <c r="AB797" s="12">
        <v>541930</v>
      </c>
      <c r="AC797" s="12" t="s">
        <v>1097</v>
      </c>
      <c r="AD797" s="12" t="str">
        <f>naics2022[[#This Row],[2022 NAICS Title]]</f>
        <v>Translation and Interpretation Services</v>
      </c>
      <c r="AE797" s="12"/>
    </row>
    <row r="798" spans="27:31" x14ac:dyDescent="0.35">
      <c r="AA798" s="12" t="str">
        <f>naics2022[[#This Row],[2022 NAICS Code]]&amp;":  "&amp;naics2022[[#This Row],[2022 NAICS Title]]</f>
        <v xml:space="preserve">541940:  Veterinary Services </v>
      </c>
      <c r="AB798" s="12">
        <v>541940</v>
      </c>
      <c r="AC798" s="12" t="s">
        <v>1098</v>
      </c>
      <c r="AD798" s="12" t="str">
        <f>naics2022[[#This Row],[2022 NAICS Title]]</f>
        <v xml:space="preserve">Veterinary Services </v>
      </c>
      <c r="AE798" s="12"/>
    </row>
    <row r="799" spans="27:31" x14ac:dyDescent="0.35">
      <c r="AA799" s="12" t="str">
        <f>naics2022[[#This Row],[2022 NAICS Code]]&amp;":  "&amp;naics2022[[#This Row],[2022 NAICS Title]]</f>
        <v>541990:  All Other Professional, Scientific, and Technical Services</v>
      </c>
      <c r="AB799" s="12">
        <v>541990</v>
      </c>
      <c r="AC799" s="12" t="s">
        <v>1099</v>
      </c>
      <c r="AD799" s="12" t="str">
        <f>naics2022[[#This Row],[2022 NAICS Title]]</f>
        <v>All Other Professional, Scientific, and Technical Services</v>
      </c>
      <c r="AE799" s="12"/>
    </row>
    <row r="800" spans="27:31" x14ac:dyDescent="0.35">
      <c r="AA800" s="12" t="str">
        <f>naics2022[[#This Row],[2022 NAICS Code]]&amp;":  "&amp;naics2022[[#This Row],[2022 NAICS Title]]</f>
        <v xml:space="preserve">551111:  Offices of Bank Holding Companies </v>
      </c>
      <c r="AB800" s="12">
        <v>551111</v>
      </c>
      <c r="AC800" s="12" t="s">
        <v>1100</v>
      </c>
      <c r="AD800" s="12" t="str">
        <f>naics2022[[#This Row],[2022 NAICS Title]]</f>
        <v xml:space="preserve">Offices of Bank Holding Companies </v>
      </c>
      <c r="AE800" s="12"/>
    </row>
    <row r="801" spans="27:31" x14ac:dyDescent="0.35">
      <c r="AA801" s="12" t="str">
        <f>naics2022[[#This Row],[2022 NAICS Code]]&amp;":  "&amp;naics2022[[#This Row],[2022 NAICS Title]]</f>
        <v xml:space="preserve">551112:  Offices of Other Holding Companies </v>
      </c>
      <c r="AB801" s="12">
        <v>551112</v>
      </c>
      <c r="AC801" s="12" t="s">
        <v>1101</v>
      </c>
      <c r="AD801" s="12" t="str">
        <f>naics2022[[#This Row],[2022 NAICS Title]]</f>
        <v xml:space="preserve">Offices of Other Holding Companies </v>
      </c>
      <c r="AE801" s="12"/>
    </row>
    <row r="802" spans="27:31" x14ac:dyDescent="0.35">
      <c r="AA802" s="12" t="str">
        <f>naics2022[[#This Row],[2022 NAICS Code]]&amp;":  "&amp;naics2022[[#This Row],[2022 NAICS Title]]</f>
        <v xml:space="preserve">551114:  Corporate, Subsidiary, and Regional Managing Offices </v>
      </c>
      <c r="AB802" s="12">
        <v>551114</v>
      </c>
      <c r="AC802" s="12" t="s">
        <v>1102</v>
      </c>
      <c r="AD802" s="12" t="str">
        <f>naics2022[[#This Row],[2022 NAICS Title]]</f>
        <v xml:space="preserve">Corporate, Subsidiary, and Regional Managing Offices </v>
      </c>
      <c r="AE802" s="12"/>
    </row>
    <row r="803" spans="27:31" x14ac:dyDescent="0.35">
      <c r="AA803" s="12" t="str">
        <f>naics2022[[#This Row],[2022 NAICS Code]]&amp;":  "&amp;naics2022[[#This Row],[2022 NAICS Title]]</f>
        <v>561110:  Office Administrative Services</v>
      </c>
      <c r="AB803" s="12">
        <v>561110</v>
      </c>
      <c r="AC803" s="12" t="s">
        <v>1103</v>
      </c>
      <c r="AD803" s="12" t="str">
        <f>naics2022[[#This Row],[2022 NAICS Title]]</f>
        <v>Office Administrative Services</v>
      </c>
      <c r="AE803" s="12"/>
    </row>
    <row r="804" spans="27:31" x14ac:dyDescent="0.35">
      <c r="AA804" s="12" t="str">
        <f>naics2022[[#This Row],[2022 NAICS Code]]&amp;":  "&amp;naics2022[[#This Row],[2022 NAICS Title]]</f>
        <v>561210:  Facilities Support Services</v>
      </c>
      <c r="AB804" s="12">
        <v>561210</v>
      </c>
      <c r="AC804" s="12" t="s">
        <v>1104</v>
      </c>
      <c r="AD804" s="12" t="str">
        <f>naics2022[[#This Row],[2022 NAICS Title]]</f>
        <v>Facilities Support Services</v>
      </c>
      <c r="AE804" s="12"/>
    </row>
    <row r="805" spans="27:31" x14ac:dyDescent="0.35">
      <c r="AA805" s="12" t="str">
        <f>naics2022[[#This Row],[2022 NAICS Code]]&amp;":  "&amp;naics2022[[#This Row],[2022 NAICS Title]]</f>
        <v xml:space="preserve">561311:  Employment Placement Agencies </v>
      </c>
      <c r="AB805" s="12">
        <v>561311</v>
      </c>
      <c r="AC805" s="12" t="s">
        <v>1105</v>
      </c>
      <c r="AD805" s="12" t="str">
        <f>naics2022[[#This Row],[2022 NAICS Title]]</f>
        <v xml:space="preserve">Employment Placement Agencies </v>
      </c>
      <c r="AE805" s="12"/>
    </row>
    <row r="806" spans="27:31" x14ac:dyDescent="0.35">
      <c r="AA806" s="12" t="str">
        <f>naics2022[[#This Row],[2022 NAICS Code]]&amp;":  "&amp;naics2022[[#This Row],[2022 NAICS Title]]</f>
        <v xml:space="preserve">561312:  Executive Search Services </v>
      </c>
      <c r="AB806" s="12">
        <v>561312</v>
      </c>
      <c r="AC806" s="12" t="s">
        <v>1106</v>
      </c>
      <c r="AD806" s="12" t="str">
        <f>naics2022[[#This Row],[2022 NAICS Title]]</f>
        <v xml:space="preserve">Executive Search Services </v>
      </c>
      <c r="AE806" s="12"/>
    </row>
    <row r="807" spans="27:31" x14ac:dyDescent="0.35">
      <c r="AA807" s="12" t="str">
        <f>naics2022[[#This Row],[2022 NAICS Code]]&amp;":  "&amp;naics2022[[#This Row],[2022 NAICS Title]]</f>
        <v>561320:  Temporary Help Services</v>
      </c>
      <c r="AB807" s="12">
        <v>561320</v>
      </c>
      <c r="AC807" s="12" t="s">
        <v>1107</v>
      </c>
      <c r="AD807" s="12" t="str">
        <f>naics2022[[#This Row],[2022 NAICS Title]]</f>
        <v>Temporary Help Services</v>
      </c>
      <c r="AE807" s="12"/>
    </row>
    <row r="808" spans="27:31" x14ac:dyDescent="0.35">
      <c r="AA808" s="12" t="str">
        <f>naics2022[[#This Row],[2022 NAICS Code]]&amp;":  "&amp;naics2022[[#This Row],[2022 NAICS Title]]</f>
        <v>561330:  Professional Employer Organizations</v>
      </c>
      <c r="AB808" s="12">
        <v>561330</v>
      </c>
      <c r="AC808" s="12" t="s">
        <v>1108</v>
      </c>
      <c r="AD808" s="12" t="str">
        <f>naics2022[[#This Row],[2022 NAICS Title]]</f>
        <v>Professional Employer Organizations</v>
      </c>
      <c r="AE808" s="12"/>
    </row>
    <row r="809" spans="27:31" x14ac:dyDescent="0.35">
      <c r="AA809" s="12" t="str">
        <f>naics2022[[#This Row],[2022 NAICS Code]]&amp;":  "&amp;naics2022[[#This Row],[2022 NAICS Title]]</f>
        <v>561410:  Document Preparation Services</v>
      </c>
      <c r="AB809" s="12">
        <v>561410</v>
      </c>
      <c r="AC809" s="12" t="s">
        <v>1109</v>
      </c>
      <c r="AD809" s="12" t="str">
        <f>naics2022[[#This Row],[2022 NAICS Title]]</f>
        <v>Document Preparation Services</v>
      </c>
      <c r="AE809" s="12"/>
    </row>
    <row r="810" spans="27:31" x14ac:dyDescent="0.35">
      <c r="AA810" s="12" t="str">
        <f>naics2022[[#This Row],[2022 NAICS Code]]&amp;":  "&amp;naics2022[[#This Row],[2022 NAICS Title]]</f>
        <v xml:space="preserve">561421:  Telephone Answering Services </v>
      </c>
      <c r="AB810" s="12">
        <v>561421</v>
      </c>
      <c r="AC810" s="12" t="s">
        <v>1110</v>
      </c>
      <c r="AD810" s="12" t="str">
        <f>naics2022[[#This Row],[2022 NAICS Title]]</f>
        <v xml:space="preserve">Telephone Answering Services </v>
      </c>
      <c r="AE810" s="12"/>
    </row>
    <row r="811" spans="27:31" x14ac:dyDescent="0.35">
      <c r="AA811" s="12" t="str">
        <f>naics2022[[#This Row],[2022 NAICS Code]]&amp;":  "&amp;naics2022[[#This Row],[2022 NAICS Title]]</f>
        <v xml:space="preserve">561422:  Telemarketing Bureaus and Other Contact Centers </v>
      </c>
      <c r="AB811" s="12">
        <v>561422</v>
      </c>
      <c r="AC811" s="12" t="s">
        <v>1111</v>
      </c>
      <c r="AD811" s="12" t="str">
        <f>naics2022[[#This Row],[2022 NAICS Title]]</f>
        <v xml:space="preserve">Telemarketing Bureaus and Other Contact Centers </v>
      </c>
      <c r="AE811" s="12"/>
    </row>
    <row r="812" spans="27:31" x14ac:dyDescent="0.35">
      <c r="AA812" s="12" t="str">
        <f>naics2022[[#This Row],[2022 NAICS Code]]&amp;":  "&amp;naics2022[[#This Row],[2022 NAICS Title]]</f>
        <v xml:space="preserve">561431:  Private Mail Centers </v>
      </c>
      <c r="AB812" s="12">
        <v>561431</v>
      </c>
      <c r="AC812" s="12" t="s">
        <v>1112</v>
      </c>
      <c r="AD812" s="12" t="str">
        <f>naics2022[[#This Row],[2022 NAICS Title]]</f>
        <v xml:space="preserve">Private Mail Centers </v>
      </c>
      <c r="AE812" s="12"/>
    </row>
    <row r="813" spans="27:31" x14ac:dyDescent="0.35">
      <c r="AA813" s="12" t="str">
        <f>naics2022[[#This Row],[2022 NAICS Code]]&amp;":  "&amp;naics2022[[#This Row],[2022 NAICS Title]]</f>
        <v xml:space="preserve">561439:  Other Business Service Centers (including Copy Shops) </v>
      </c>
      <c r="AB813" s="12">
        <v>561439</v>
      </c>
      <c r="AC813" s="12" t="s">
        <v>1113</v>
      </c>
      <c r="AD813" s="12" t="str">
        <f>naics2022[[#This Row],[2022 NAICS Title]]</f>
        <v xml:space="preserve">Other Business Service Centers (including Copy Shops) </v>
      </c>
      <c r="AE813" s="12"/>
    </row>
    <row r="814" spans="27:31" x14ac:dyDescent="0.35">
      <c r="AA814" s="12" t="str">
        <f>naics2022[[#This Row],[2022 NAICS Code]]&amp;":  "&amp;naics2022[[#This Row],[2022 NAICS Title]]</f>
        <v>561440:  Collection Agencies</v>
      </c>
      <c r="AB814" s="12">
        <v>561440</v>
      </c>
      <c r="AC814" s="12" t="s">
        <v>1114</v>
      </c>
      <c r="AD814" s="12" t="str">
        <f>naics2022[[#This Row],[2022 NAICS Title]]</f>
        <v>Collection Agencies</v>
      </c>
      <c r="AE814" s="12"/>
    </row>
    <row r="815" spans="27:31" x14ac:dyDescent="0.35">
      <c r="AA815" s="12" t="str">
        <f>naics2022[[#This Row],[2022 NAICS Code]]&amp;":  "&amp;naics2022[[#This Row],[2022 NAICS Title]]</f>
        <v>561450:  Credit Bureaus</v>
      </c>
      <c r="AB815" s="12">
        <v>561450</v>
      </c>
      <c r="AC815" s="12" t="s">
        <v>1115</v>
      </c>
      <c r="AD815" s="12" t="str">
        <f>naics2022[[#This Row],[2022 NAICS Title]]</f>
        <v>Credit Bureaus</v>
      </c>
      <c r="AE815" s="12"/>
    </row>
    <row r="816" spans="27:31" x14ac:dyDescent="0.35">
      <c r="AA816" s="12" t="str">
        <f>naics2022[[#This Row],[2022 NAICS Code]]&amp;":  "&amp;naics2022[[#This Row],[2022 NAICS Title]]</f>
        <v xml:space="preserve">561491:  Repossession Services </v>
      </c>
      <c r="AB816" s="12">
        <v>561491</v>
      </c>
      <c r="AC816" s="12" t="s">
        <v>1116</v>
      </c>
      <c r="AD816" s="12" t="str">
        <f>naics2022[[#This Row],[2022 NAICS Title]]</f>
        <v xml:space="preserve">Repossession Services </v>
      </c>
      <c r="AE816" s="12"/>
    </row>
    <row r="817" spans="27:31" x14ac:dyDescent="0.35">
      <c r="AA817" s="12" t="str">
        <f>naics2022[[#This Row],[2022 NAICS Code]]&amp;":  "&amp;naics2022[[#This Row],[2022 NAICS Title]]</f>
        <v xml:space="preserve">561492:  Court Reporting and Stenotype Services </v>
      </c>
      <c r="AB817" s="12">
        <v>561492</v>
      </c>
      <c r="AC817" s="12" t="s">
        <v>1117</v>
      </c>
      <c r="AD817" s="12" t="str">
        <f>naics2022[[#This Row],[2022 NAICS Title]]</f>
        <v xml:space="preserve">Court Reporting and Stenotype Services </v>
      </c>
      <c r="AE817" s="12"/>
    </row>
    <row r="818" spans="27:31" x14ac:dyDescent="0.35">
      <c r="AA818" s="12" t="str">
        <f>naics2022[[#This Row],[2022 NAICS Code]]&amp;":  "&amp;naics2022[[#This Row],[2022 NAICS Title]]</f>
        <v xml:space="preserve">561499:  All Other Business Support Services </v>
      </c>
      <c r="AB818" s="12">
        <v>561499</v>
      </c>
      <c r="AC818" s="12" t="s">
        <v>1118</v>
      </c>
      <c r="AD818" s="12" t="str">
        <f>naics2022[[#This Row],[2022 NAICS Title]]</f>
        <v xml:space="preserve">All Other Business Support Services </v>
      </c>
      <c r="AE818" s="12"/>
    </row>
    <row r="819" spans="27:31" x14ac:dyDescent="0.35">
      <c r="AA819" s="12" t="str">
        <f>naics2022[[#This Row],[2022 NAICS Code]]&amp;":  "&amp;naics2022[[#This Row],[2022 NAICS Title]]</f>
        <v>561510:  Travel Agencies</v>
      </c>
      <c r="AB819" s="12">
        <v>561510</v>
      </c>
      <c r="AC819" s="12" t="s">
        <v>1119</v>
      </c>
      <c r="AD819" s="12" t="str">
        <f>naics2022[[#This Row],[2022 NAICS Title]]</f>
        <v>Travel Agencies</v>
      </c>
      <c r="AE819" s="12"/>
    </row>
    <row r="820" spans="27:31" x14ac:dyDescent="0.35">
      <c r="AA820" s="12" t="str">
        <f>naics2022[[#This Row],[2022 NAICS Code]]&amp;":  "&amp;naics2022[[#This Row],[2022 NAICS Title]]</f>
        <v>561520:  Tour Operators</v>
      </c>
      <c r="AB820" s="12">
        <v>561520</v>
      </c>
      <c r="AC820" s="12" t="s">
        <v>1120</v>
      </c>
      <c r="AD820" s="12" t="str">
        <f>naics2022[[#This Row],[2022 NAICS Title]]</f>
        <v>Tour Operators</v>
      </c>
      <c r="AE820" s="12"/>
    </row>
    <row r="821" spans="27:31" x14ac:dyDescent="0.35">
      <c r="AA821" s="12" t="str">
        <f>naics2022[[#This Row],[2022 NAICS Code]]&amp;":  "&amp;naics2022[[#This Row],[2022 NAICS Title]]</f>
        <v xml:space="preserve">561591:  Convention and Visitors Bureaus </v>
      </c>
      <c r="AB821" s="12">
        <v>561591</v>
      </c>
      <c r="AC821" s="12" t="s">
        <v>1121</v>
      </c>
      <c r="AD821" s="12" t="str">
        <f>naics2022[[#This Row],[2022 NAICS Title]]</f>
        <v xml:space="preserve">Convention and Visitors Bureaus </v>
      </c>
      <c r="AE821" s="12"/>
    </row>
    <row r="822" spans="27:31" x14ac:dyDescent="0.35">
      <c r="AA822" s="12" t="str">
        <f>naics2022[[#This Row],[2022 NAICS Code]]&amp;":  "&amp;naics2022[[#This Row],[2022 NAICS Title]]</f>
        <v xml:space="preserve">561599:  All Other Travel Arrangement and Reservation Services </v>
      </c>
      <c r="AB822" s="12">
        <v>561599</v>
      </c>
      <c r="AC822" s="12" t="s">
        <v>1122</v>
      </c>
      <c r="AD822" s="12" t="str">
        <f>naics2022[[#This Row],[2022 NAICS Title]]</f>
        <v xml:space="preserve">All Other Travel Arrangement and Reservation Services </v>
      </c>
      <c r="AE822" s="12"/>
    </row>
    <row r="823" spans="27:31" x14ac:dyDescent="0.35">
      <c r="AA823" s="12" t="str">
        <f>naics2022[[#This Row],[2022 NAICS Code]]&amp;":  "&amp;naics2022[[#This Row],[2022 NAICS Title]]</f>
        <v xml:space="preserve">561611:  Investigation and Personal Background Check Services </v>
      </c>
      <c r="AB823" s="12">
        <v>561611</v>
      </c>
      <c r="AC823" s="12" t="s">
        <v>1123</v>
      </c>
      <c r="AD823" s="12" t="str">
        <f>naics2022[[#This Row],[2022 NAICS Title]]</f>
        <v xml:space="preserve">Investigation and Personal Background Check Services </v>
      </c>
      <c r="AE823" s="12"/>
    </row>
    <row r="824" spans="27:31" x14ac:dyDescent="0.35">
      <c r="AA824" s="12" t="str">
        <f>naics2022[[#This Row],[2022 NAICS Code]]&amp;":  "&amp;naics2022[[#This Row],[2022 NAICS Title]]</f>
        <v xml:space="preserve">561612:  Security Guards and Patrol Services </v>
      </c>
      <c r="AB824" s="12">
        <v>561612</v>
      </c>
      <c r="AC824" s="12" t="s">
        <v>1124</v>
      </c>
      <c r="AD824" s="12" t="str">
        <f>naics2022[[#This Row],[2022 NAICS Title]]</f>
        <v xml:space="preserve">Security Guards and Patrol Services </v>
      </c>
      <c r="AE824" s="12"/>
    </row>
    <row r="825" spans="27:31" x14ac:dyDescent="0.35">
      <c r="AA825" s="12" t="str">
        <f>naics2022[[#This Row],[2022 NAICS Code]]&amp;":  "&amp;naics2022[[#This Row],[2022 NAICS Title]]</f>
        <v xml:space="preserve">561613:  Armored Car Services </v>
      </c>
      <c r="AB825" s="12">
        <v>561613</v>
      </c>
      <c r="AC825" s="12" t="s">
        <v>1125</v>
      </c>
      <c r="AD825" s="12" t="str">
        <f>naics2022[[#This Row],[2022 NAICS Title]]</f>
        <v xml:space="preserve">Armored Car Services </v>
      </c>
      <c r="AE825" s="12"/>
    </row>
    <row r="826" spans="27:31" x14ac:dyDescent="0.35">
      <c r="AA826" s="12" t="str">
        <f>naics2022[[#This Row],[2022 NAICS Code]]&amp;":  "&amp;naics2022[[#This Row],[2022 NAICS Title]]</f>
        <v xml:space="preserve">561621:  Security Systems Services (except Locksmiths) </v>
      </c>
      <c r="AB826" s="12">
        <v>561621</v>
      </c>
      <c r="AC826" s="12" t="s">
        <v>1126</v>
      </c>
      <c r="AD826" s="12" t="str">
        <f>naics2022[[#This Row],[2022 NAICS Title]]</f>
        <v xml:space="preserve">Security Systems Services (except Locksmiths) </v>
      </c>
      <c r="AE826" s="12"/>
    </row>
    <row r="827" spans="27:31" x14ac:dyDescent="0.35">
      <c r="AA827" s="12" t="str">
        <f>naics2022[[#This Row],[2022 NAICS Code]]&amp;":  "&amp;naics2022[[#This Row],[2022 NAICS Title]]</f>
        <v xml:space="preserve">561622:  Locksmiths </v>
      </c>
      <c r="AB827" s="12">
        <v>561622</v>
      </c>
      <c r="AC827" s="12" t="s">
        <v>1127</v>
      </c>
      <c r="AD827" s="12" t="str">
        <f>naics2022[[#This Row],[2022 NAICS Title]]</f>
        <v xml:space="preserve">Locksmiths </v>
      </c>
      <c r="AE827" s="12"/>
    </row>
    <row r="828" spans="27:31" x14ac:dyDescent="0.35">
      <c r="AA828" s="12" t="str">
        <f>naics2022[[#This Row],[2022 NAICS Code]]&amp;":  "&amp;naics2022[[#This Row],[2022 NAICS Title]]</f>
        <v>561710:  Exterminating and Pest Control Services</v>
      </c>
      <c r="AB828" s="12">
        <v>561710</v>
      </c>
      <c r="AC828" s="12" t="s">
        <v>1128</v>
      </c>
      <c r="AD828" s="12" t="str">
        <f>naics2022[[#This Row],[2022 NAICS Title]]</f>
        <v>Exterminating and Pest Control Services</v>
      </c>
      <c r="AE828" s="12"/>
    </row>
    <row r="829" spans="27:31" x14ac:dyDescent="0.35">
      <c r="AA829" s="12" t="str">
        <f>naics2022[[#This Row],[2022 NAICS Code]]&amp;":  "&amp;naics2022[[#This Row],[2022 NAICS Title]]</f>
        <v xml:space="preserve">561720:  Janitorial Services </v>
      </c>
      <c r="AB829" s="12">
        <v>561720</v>
      </c>
      <c r="AC829" s="12" t="s">
        <v>1129</v>
      </c>
      <c r="AD829" s="12" t="str">
        <f>naics2022[[#This Row],[2022 NAICS Title]]</f>
        <v xml:space="preserve">Janitorial Services </v>
      </c>
      <c r="AE829" s="12"/>
    </row>
    <row r="830" spans="27:31" x14ac:dyDescent="0.35">
      <c r="AA830" s="12" t="str">
        <f>naics2022[[#This Row],[2022 NAICS Code]]&amp;":  "&amp;naics2022[[#This Row],[2022 NAICS Title]]</f>
        <v>561730:  Landscaping Services</v>
      </c>
      <c r="AB830" s="12">
        <v>561730</v>
      </c>
      <c r="AC830" s="12" t="s">
        <v>1130</v>
      </c>
      <c r="AD830" s="12" t="str">
        <f>naics2022[[#This Row],[2022 NAICS Title]]</f>
        <v>Landscaping Services</v>
      </c>
      <c r="AE830" s="12"/>
    </row>
    <row r="831" spans="27:31" x14ac:dyDescent="0.35">
      <c r="AA831" s="12" t="str">
        <f>naics2022[[#This Row],[2022 NAICS Code]]&amp;":  "&amp;naics2022[[#This Row],[2022 NAICS Title]]</f>
        <v>561740:  Carpet and Upholstery Cleaning Services</v>
      </c>
      <c r="AB831" s="12">
        <v>561740</v>
      </c>
      <c r="AC831" s="12" t="s">
        <v>1131</v>
      </c>
      <c r="AD831" s="12" t="str">
        <f>naics2022[[#This Row],[2022 NAICS Title]]</f>
        <v>Carpet and Upholstery Cleaning Services</v>
      </c>
      <c r="AE831" s="12"/>
    </row>
    <row r="832" spans="27:31" x14ac:dyDescent="0.35">
      <c r="AA832" s="12" t="str">
        <f>naics2022[[#This Row],[2022 NAICS Code]]&amp;":  "&amp;naics2022[[#This Row],[2022 NAICS Title]]</f>
        <v xml:space="preserve">561790:  Other Services to Buildings and Dwellings </v>
      </c>
      <c r="AB832" s="12">
        <v>561790</v>
      </c>
      <c r="AC832" s="12" t="s">
        <v>1132</v>
      </c>
      <c r="AD832" s="12" t="str">
        <f>naics2022[[#This Row],[2022 NAICS Title]]</f>
        <v xml:space="preserve">Other Services to Buildings and Dwellings </v>
      </c>
      <c r="AE832" s="12"/>
    </row>
    <row r="833" spans="27:31" x14ac:dyDescent="0.35">
      <c r="AA833" s="12" t="str">
        <f>naics2022[[#This Row],[2022 NAICS Code]]&amp;":  "&amp;naics2022[[#This Row],[2022 NAICS Title]]</f>
        <v>561910:  Packaging and Labeling Services</v>
      </c>
      <c r="AB833" s="12">
        <v>561910</v>
      </c>
      <c r="AC833" s="12" t="s">
        <v>1133</v>
      </c>
      <c r="AD833" s="12" t="str">
        <f>naics2022[[#This Row],[2022 NAICS Title]]</f>
        <v>Packaging and Labeling Services</v>
      </c>
      <c r="AE833" s="12"/>
    </row>
    <row r="834" spans="27:31" x14ac:dyDescent="0.35">
      <c r="AA834" s="12" t="str">
        <f>naics2022[[#This Row],[2022 NAICS Code]]&amp;":  "&amp;naics2022[[#This Row],[2022 NAICS Title]]</f>
        <v>561920:  Convention and Trade Show Organizers</v>
      </c>
      <c r="AB834" s="12">
        <v>561920</v>
      </c>
      <c r="AC834" s="12" t="s">
        <v>1134</v>
      </c>
      <c r="AD834" s="12" t="str">
        <f>naics2022[[#This Row],[2022 NAICS Title]]</f>
        <v>Convention and Trade Show Organizers</v>
      </c>
      <c r="AE834" s="12"/>
    </row>
    <row r="835" spans="27:31" x14ac:dyDescent="0.35">
      <c r="AA835" s="12" t="str">
        <f>naics2022[[#This Row],[2022 NAICS Code]]&amp;":  "&amp;naics2022[[#This Row],[2022 NAICS Title]]</f>
        <v>561990:  All Other Support Services</v>
      </c>
      <c r="AB835" s="12">
        <v>561990</v>
      </c>
      <c r="AC835" s="12" t="s">
        <v>1135</v>
      </c>
      <c r="AD835" s="12" t="str">
        <f>naics2022[[#This Row],[2022 NAICS Title]]</f>
        <v>All Other Support Services</v>
      </c>
      <c r="AE835" s="12"/>
    </row>
    <row r="836" spans="27:31" x14ac:dyDescent="0.35">
      <c r="AA836" s="12" t="str">
        <f>naics2022[[#This Row],[2022 NAICS Code]]&amp;":  "&amp;naics2022[[#This Row],[2022 NAICS Title]]</f>
        <v xml:space="preserve">562111:  Solid Waste Collection </v>
      </c>
      <c r="AB836" s="12">
        <v>562111</v>
      </c>
      <c r="AC836" s="12" t="s">
        <v>1136</v>
      </c>
      <c r="AD836" s="12" t="str">
        <f>naics2022[[#This Row],[2022 NAICS Title]]</f>
        <v xml:space="preserve">Solid Waste Collection </v>
      </c>
      <c r="AE836" s="12"/>
    </row>
    <row r="837" spans="27:31" x14ac:dyDescent="0.35">
      <c r="AA837" s="12" t="str">
        <f>naics2022[[#This Row],[2022 NAICS Code]]&amp;":  "&amp;naics2022[[#This Row],[2022 NAICS Title]]</f>
        <v xml:space="preserve">562112:  Hazardous Waste Collection </v>
      </c>
      <c r="AB837" s="12">
        <v>562112</v>
      </c>
      <c r="AC837" s="12" t="s">
        <v>1137</v>
      </c>
      <c r="AD837" s="12" t="str">
        <f>naics2022[[#This Row],[2022 NAICS Title]]</f>
        <v xml:space="preserve">Hazardous Waste Collection </v>
      </c>
      <c r="AE837" s="12"/>
    </row>
    <row r="838" spans="27:31" x14ac:dyDescent="0.35">
      <c r="AA838" s="12" t="str">
        <f>naics2022[[#This Row],[2022 NAICS Code]]&amp;":  "&amp;naics2022[[#This Row],[2022 NAICS Title]]</f>
        <v xml:space="preserve">562119:  Other Waste Collection </v>
      </c>
      <c r="AB838" s="12">
        <v>562119</v>
      </c>
      <c r="AC838" s="12" t="s">
        <v>1138</v>
      </c>
      <c r="AD838" s="12" t="str">
        <f>naics2022[[#This Row],[2022 NAICS Title]]</f>
        <v xml:space="preserve">Other Waste Collection </v>
      </c>
      <c r="AE838" s="12"/>
    </row>
    <row r="839" spans="27:31" x14ac:dyDescent="0.35">
      <c r="AA839" s="12" t="str">
        <f>naics2022[[#This Row],[2022 NAICS Code]]&amp;":  "&amp;naics2022[[#This Row],[2022 NAICS Title]]</f>
        <v xml:space="preserve">562211:  Hazardous Waste Treatment and Disposal </v>
      </c>
      <c r="AB839" s="12">
        <v>562211</v>
      </c>
      <c r="AC839" s="12" t="s">
        <v>1139</v>
      </c>
      <c r="AD839" s="12" t="str">
        <f>naics2022[[#This Row],[2022 NAICS Title]]</f>
        <v xml:space="preserve">Hazardous Waste Treatment and Disposal </v>
      </c>
      <c r="AE839" s="12"/>
    </row>
    <row r="840" spans="27:31" x14ac:dyDescent="0.35">
      <c r="AA840" s="12" t="str">
        <f>naics2022[[#This Row],[2022 NAICS Code]]&amp;":  "&amp;naics2022[[#This Row],[2022 NAICS Title]]</f>
        <v xml:space="preserve">562212:  Solid Waste Landfill </v>
      </c>
      <c r="AB840" s="12">
        <v>562212</v>
      </c>
      <c r="AC840" s="12" t="s">
        <v>1140</v>
      </c>
      <c r="AD840" s="12" t="str">
        <f>naics2022[[#This Row],[2022 NAICS Title]]</f>
        <v xml:space="preserve">Solid Waste Landfill </v>
      </c>
      <c r="AE840" s="12"/>
    </row>
    <row r="841" spans="27:31" x14ac:dyDescent="0.35">
      <c r="AA841" s="12" t="str">
        <f>naics2022[[#This Row],[2022 NAICS Code]]&amp;":  "&amp;naics2022[[#This Row],[2022 NAICS Title]]</f>
        <v xml:space="preserve">562213:  Solid Waste Combustors and Incinerators </v>
      </c>
      <c r="AB841" s="12">
        <v>562213</v>
      </c>
      <c r="AC841" s="12" t="s">
        <v>1141</v>
      </c>
      <c r="AD841" s="12" t="str">
        <f>naics2022[[#This Row],[2022 NAICS Title]]</f>
        <v xml:space="preserve">Solid Waste Combustors and Incinerators </v>
      </c>
      <c r="AE841" s="12"/>
    </row>
    <row r="842" spans="27:31" x14ac:dyDescent="0.35">
      <c r="AA842" s="12" t="str">
        <f>naics2022[[#This Row],[2022 NAICS Code]]&amp;":  "&amp;naics2022[[#This Row],[2022 NAICS Title]]</f>
        <v xml:space="preserve">562219:  Other Nonhazardous Waste Treatment and Disposal </v>
      </c>
      <c r="AB842" s="12">
        <v>562219</v>
      </c>
      <c r="AC842" s="12" t="s">
        <v>1142</v>
      </c>
      <c r="AD842" s="12" t="str">
        <f>naics2022[[#This Row],[2022 NAICS Title]]</f>
        <v xml:space="preserve">Other Nonhazardous Waste Treatment and Disposal </v>
      </c>
      <c r="AE842" s="12"/>
    </row>
    <row r="843" spans="27:31" x14ac:dyDescent="0.35">
      <c r="AA843" s="12" t="str">
        <f>naics2022[[#This Row],[2022 NAICS Code]]&amp;":  "&amp;naics2022[[#This Row],[2022 NAICS Title]]</f>
        <v xml:space="preserve">562910:  Remediation Services </v>
      </c>
      <c r="AB843" s="12">
        <v>562910</v>
      </c>
      <c r="AC843" s="12" t="s">
        <v>1143</v>
      </c>
      <c r="AD843" s="12" t="str">
        <f>naics2022[[#This Row],[2022 NAICS Title]]</f>
        <v xml:space="preserve">Remediation Services </v>
      </c>
      <c r="AE843" s="12"/>
    </row>
    <row r="844" spans="27:31" x14ac:dyDescent="0.35">
      <c r="AA844" s="12" t="str">
        <f>naics2022[[#This Row],[2022 NAICS Code]]&amp;":  "&amp;naics2022[[#This Row],[2022 NAICS Title]]</f>
        <v xml:space="preserve">562920:  Materials Recovery Facilities </v>
      </c>
      <c r="AB844" s="12">
        <v>562920</v>
      </c>
      <c r="AC844" s="12" t="s">
        <v>1144</v>
      </c>
      <c r="AD844" s="12" t="str">
        <f>naics2022[[#This Row],[2022 NAICS Title]]</f>
        <v xml:space="preserve">Materials Recovery Facilities </v>
      </c>
      <c r="AE844" s="12"/>
    </row>
    <row r="845" spans="27:31" x14ac:dyDescent="0.35">
      <c r="AA845" s="12" t="str">
        <f>naics2022[[#This Row],[2022 NAICS Code]]&amp;":  "&amp;naics2022[[#This Row],[2022 NAICS Title]]</f>
        <v xml:space="preserve">562991:  Septic Tank and Related Services </v>
      </c>
      <c r="AB845" s="12">
        <v>562991</v>
      </c>
      <c r="AC845" s="12" t="s">
        <v>1145</v>
      </c>
      <c r="AD845" s="12" t="str">
        <f>naics2022[[#This Row],[2022 NAICS Title]]</f>
        <v xml:space="preserve">Septic Tank and Related Services </v>
      </c>
      <c r="AE845" s="12"/>
    </row>
    <row r="846" spans="27:31" x14ac:dyDescent="0.35">
      <c r="AA846" s="12" t="str">
        <f>naics2022[[#This Row],[2022 NAICS Code]]&amp;":  "&amp;naics2022[[#This Row],[2022 NAICS Title]]</f>
        <v xml:space="preserve">562998:  All Other Miscellaneous Waste Management Services </v>
      </c>
      <c r="AB846" s="12">
        <v>562998</v>
      </c>
      <c r="AC846" s="12" t="s">
        <v>1146</v>
      </c>
      <c r="AD846" s="12" t="str">
        <f>naics2022[[#This Row],[2022 NAICS Title]]</f>
        <v xml:space="preserve">All Other Miscellaneous Waste Management Services </v>
      </c>
      <c r="AE846" s="12"/>
    </row>
    <row r="847" spans="27:31" x14ac:dyDescent="0.35">
      <c r="AA847" s="12" t="str">
        <f>naics2022[[#This Row],[2022 NAICS Code]]&amp;":  "&amp;naics2022[[#This Row],[2022 NAICS Title]]</f>
        <v xml:space="preserve">611110:  Elementary and Secondary Schools </v>
      </c>
      <c r="AB847" s="12">
        <v>611110</v>
      </c>
      <c r="AC847" s="12" t="s">
        <v>1147</v>
      </c>
      <c r="AD847" s="12" t="str">
        <f>naics2022[[#This Row],[2022 NAICS Title]]</f>
        <v xml:space="preserve">Elementary and Secondary Schools </v>
      </c>
      <c r="AE847" s="12"/>
    </row>
    <row r="848" spans="27:31" x14ac:dyDescent="0.35">
      <c r="AA848" s="12" t="str">
        <f>naics2022[[#This Row],[2022 NAICS Code]]&amp;":  "&amp;naics2022[[#This Row],[2022 NAICS Title]]</f>
        <v xml:space="preserve">611210:  Junior Colleges </v>
      </c>
      <c r="AB848" s="12">
        <v>611210</v>
      </c>
      <c r="AC848" s="12" t="s">
        <v>1148</v>
      </c>
      <c r="AD848" s="12" t="str">
        <f>naics2022[[#This Row],[2022 NAICS Title]]</f>
        <v xml:space="preserve">Junior Colleges </v>
      </c>
      <c r="AE848" s="12"/>
    </row>
    <row r="849" spans="27:31" x14ac:dyDescent="0.35">
      <c r="AA849" s="12" t="str">
        <f>naics2022[[#This Row],[2022 NAICS Code]]&amp;":  "&amp;naics2022[[#This Row],[2022 NAICS Title]]</f>
        <v xml:space="preserve">611310:  Colleges, Universities, and Professional Schools </v>
      </c>
      <c r="AB849" s="12">
        <v>611310</v>
      </c>
      <c r="AC849" s="12" t="s">
        <v>1149</v>
      </c>
      <c r="AD849" s="12" t="str">
        <f>naics2022[[#This Row],[2022 NAICS Title]]</f>
        <v xml:space="preserve">Colleges, Universities, and Professional Schools </v>
      </c>
      <c r="AE849" s="12"/>
    </row>
    <row r="850" spans="27:31" x14ac:dyDescent="0.35">
      <c r="AA850" s="12" t="str">
        <f>naics2022[[#This Row],[2022 NAICS Code]]&amp;":  "&amp;naics2022[[#This Row],[2022 NAICS Title]]</f>
        <v xml:space="preserve">611410:  Business and Secretarial Schools </v>
      </c>
      <c r="AB850" s="12">
        <v>611410</v>
      </c>
      <c r="AC850" s="12" t="s">
        <v>1150</v>
      </c>
      <c r="AD850" s="12" t="str">
        <f>naics2022[[#This Row],[2022 NAICS Title]]</f>
        <v xml:space="preserve">Business and Secretarial Schools </v>
      </c>
      <c r="AE850" s="12"/>
    </row>
    <row r="851" spans="27:31" x14ac:dyDescent="0.35">
      <c r="AA851" s="12" t="str">
        <f>naics2022[[#This Row],[2022 NAICS Code]]&amp;":  "&amp;naics2022[[#This Row],[2022 NAICS Title]]</f>
        <v xml:space="preserve">611420:  Computer Training </v>
      </c>
      <c r="AB851" s="12">
        <v>611420</v>
      </c>
      <c r="AC851" s="12" t="s">
        <v>1151</v>
      </c>
      <c r="AD851" s="12" t="str">
        <f>naics2022[[#This Row],[2022 NAICS Title]]</f>
        <v xml:space="preserve">Computer Training </v>
      </c>
      <c r="AE851" s="12"/>
    </row>
    <row r="852" spans="27:31" x14ac:dyDescent="0.35">
      <c r="AA852" s="12" t="str">
        <f>naics2022[[#This Row],[2022 NAICS Code]]&amp;":  "&amp;naics2022[[#This Row],[2022 NAICS Title]]</f>
        <v xml:space="preserve">611430:  Professional and Management Development Training </v>
      </c>
      <c r="AB852" s="12">
        <v>611430</v>
      </c>
      <c r="AC852" s="12" t="s">
        <v>1152</v>
      </c>
      <c r="AD852" s="12" t="str">
        <f>naics2022[[#This Row],[2022 NAICS Title]]</f>
        <v xml:space="preserve">Professional and Management Development Training </v>
      </c>
      <c r="AE852" s="12"/>
    </row>
    <row r="853" spans="27:31" x14ac:dyDescent="0.35">
      <c r="AA853" s="12" t="str">
        <f>naics2022[[#This Row],[2022 NAICS Code]]&amp;":  "&amp;naics2022[[#This Row],[2022 NAICS Title]]</f>
        <v xml:space="preserve">611511:  Cosmetology and Barber Schools </v>
      </c>
      <c r="AB853" s="12">
        <v>611511</v>
      </c>
      <c r="AC853" s="12" t="s">
        <v>1153</v>
      </c>
      <c r="AD853" s="12" t="str">
        <f>naics2022[[#This Row],[2022 NAICS Title]]</f>
        <v xml:space="preserve">Cosmetology and Barber Schools </v>
      </c>
      <c r="AE853" s="12"/>
    </row>
    <row r="854" spans="27:31" x14ac:dyDescent="0.35">
      <c r="AA854" s="12" t="str">
        <f>naics2022[[#This Row],[2022 NAICS Code]]&amp;":  "&amp;naics2022[[#This Row],[2022 NAICS Title]]</f>
        <v xml:space="preserve">611512:  Flight Training </v>
      </c>
      <c r="AB854" s="12">
        <v>611512</v>
      </c>
      <c r="AC854" s="12" t="s">
        <v>1154</v>
      </c>
      <c r="AD854" s="12" t="str">
        <f>naics2022[[#This Row],[2022 NAICS Title]]</f>
        <v xml:space="preserve">Flight Training </v>
      </c>
      <c r="AE854" s="12"/>
    </row>
    <row r="855" spans="27:31" x14ac:dyDescent="0.35">
      <c r="AA855" s="12" t="str">
        <f>naics2022[[#This Row],[2022 NAICS Code]]&amp;":  "&amp;naics2022[[#This Row],[2022 NAICS Title]]</f>
        <v xml:space="preserve">611513:  Apprenticeship Training </v>
      </c>
      <c r="AB855" s="12">
        <v>611513</v>
      </c>
      <c r="AC855" s="12" t="s">
        <v>1155</v>
      </c>
      <c r="AD855" s="12" t="str">
        <f>naics2022[[#This Row],[2022 NAICS Title]]</f>
        <v xml:space="preserve">Apprenticeship Training </v>
      </c>
      <c r="AE855" s="12"/>
    </row>
    <row r="856" spans="27:31" x14ac:dyDescent="0.35">
      <c r="AA856" s="12" t="str">
        <f>naics2022[[#This Row],[2022 NAICS Code]]&amp;":  "&amp;naics2022[[#This Row],[2022 NAICS Title]]</f>
        <v xml:space="preserve">611519:  Other Technical and Trade Schools </v>
      </c>
      <c r="AB856" s="12">
        <v>611519</v>
      </c>
      <c r="AC856" s="12" t="s">
        <v>1156</v>
      </c>
      <c r="AD856" s="12" t="str">
        <f>naics2022[[#This Row],[2022 NAICS Title]]</f>
        <v xml:space="preserve">Other Technical and Trade Schools </v>
      </c>
      <c r="AE856" s="12"/>
    </row>
    <row r="857" spans="27:31" x14ac:dyDescent="0.35">
      <c r="AA857" s="12" t="str">
        <f>naics2022[[#This Row],[2022 NAICS Code]]&amp;":  "&amp;naics2022[[#This Row],[2022 NAICS Title]]</f>
        <v xml:space="preserve">611610:  Fine Arts Schools </v>
      </c>
      <c r="AB857" s="12">
        <v>611610</v>
      </c>
      <c r="AC857" s="12" t="s">
        <v>1157</v>
      </c>
      <c r="AD857" s="12" t="str">
        <f>naics2022[[#This Row],[2022 NAICS Title]]</f>
        <v xml:space="preserve">Fine Arts Schools </v>
      </c>
      <c r="AE857" s="12"/>
    </row>
    <row r="858" spans="27:31" x14ac:dyDescent="0.35">
      <c r="AA858" s="12" t="str">
        <f>naics2022[[#This Row],[2022 NAICS Code]]&amp;":  "&amp;naics2022[[#This Row],[2022 NAICS Title]]</f>
        <v xml:space="preserve">611620:  Sports and Recreation Instruction </v>
      </c>
      <c r="AB858" s="12">
        <v>611620</v>
      </c>
      <c r="AC858" s="12" t="s">
        <v>1158</v>
      </c>
      <c r="AD858" s="12" t="str">
        <f>naics2022[[#This Row],[2022 NAICS Title]]</f>
        <v xml:space="preserve">Sports and Recreation Instruction </v>
      </c>
      <c r="AE858" s="12"/>
    </row>
    <row r="859" spans="27:31" x14ac:dyDescent="0.35">
      <c r="AA859" s="12" t="str">
        <f>naics2022[[#This Row],[2022 NAICS Code]]&amp;":  "&amp;naics2022[[#This Row],[2022 NAICS Title]]</f>
        <v xml:space="preserve">611630:  Language Schools </v>
      </c>
      <c r="AB859" s="12">
        <v>611630</v>
      </c>
      <c r="AC859" s="12" t="s">
        <v>1159</v>
      </c>
      <c r="AD859" s="12" t="str">
        <f>naics2022[[#This Row],[2022 NAICS Title]]</f>
        <v xml:space="preserve">Language Schools </v>
      </c>
      <c r="AE859" s="12"/>
    </row>
    <row r="860" spans="27:31" x14ac:dyDescent="0.35">
      <c r="AA860" s="12" t="str">
        <f>naics2022[[#This Row],[2022 NAICS Code]]&amp;":  "&amp;naics2022[[#This Row],[2022 NAICS Title]]</f>
        <v xml:space="preserve">611691:  Exam Preparation and Tutoring </v>
      </c>
      <c r="AB860" s="12">
        <v>611691</v>
      </c>
      <c r="AC860" s="12" t="s">
        <v>1160</v>
      </c>
      <c r="AD860" s="12" t="str">
        <f>naics2022[[#This Row],[2022 NAICS Title]]</f>
        <v xml:space="preserve">Exam Preparation and Tutoring </v>
      </c>
      <c r="AE860" s="12"/>
    </row>
    <row r="861" spans="27:31" x14ac:dyDescent="0.35">
      <c r="AA861" s="12" t="str">
        <f>naics2022[[#This Row],[2022 NAICS Code]]&amp;":  "&amp;naics2022[[#This Row],[2022 NAICS Title]]</f>
        <v xml:space="preserve">611692:  Automobile Driving Schools </v>
      </c>
      <c r="AB861" s="12">
        <v>611692</v>
      </c>
      <c r="AC861" s="12" t="s">
        <v>1161</v>
      </c>
      <c r="AD861" s="12" t="str">
        <f>naics2022[[#This Row],[2022 NAICS Title]]</f>
        <v xml:space="preserve">Automobile Driving Schools </v>
      </c>
      <c r="AE861" s="12"/>
    </row>
    <row r="862" spans="27:31" x14ac:dyDescent="0.35">
      <c r="AA862" s="12" t="str">
        <f>naics2022[[#This Row],[2022 NAICS Code]]&amp;":  "&amp;naics2022[[#This Row],[2022 NAICS Title]]</f>
        <v xml:space="preserve">611699:  All Other Miscellaneous Schools and Instruction </v>
      </c>
      <c r="AB862" s="12">
        <v>611699</v>
      </c>
      <c r="AC862" s="12" t="s">
        <v>1162</v>
      </c>
      <c r="AD862" s="12" t="str">
        <f>naics2022[[#This Row],[2022 NAICS Title]]</f>
        <v xml:space="preserve">All Other Miscellaneous Schools and Instruction </v>
      </c>
      <c r="AE862" s="12"/>
    </row>
    <row r="863" spans="27:31" x14ac:dyDescent="0.35">
      <c r="AA863" s="12" t="str">
        <f>naics2022[[#This Row],[2022 NAICS Code]]&amp;":  "&amp;naics2022[[#This Row],[2022 NAICS Title]]</f>
        <v>611710:  Educational Support Services</v>
      </c>
      <c r="AB863" s="12">
        <v>611710</v>
      </c>
      <c r="AC863" s="12" t="s">
        <v>1163</v>
      </c>
      <c r="AD863" s="12" t="str">
        <f>naics2022[[#This Row],[2022 NAICS Title]]</f>
        <v>Educational Support Services</v>
      </c>
      <c r="AE863" s="12"/>
    </row>
    <row r="864" spans="27:31" x14ac:dyDescent="0.35">
      <c r="AA864" s="12" t="str">
        <f>naics2022[[#This Row],[2022 NAICS Code]]&amp;":  "&amp;naics2022[[#This Row],[2022 NAICS Title]]</f>
        <v xml:space="preserve">621111:  Offices of Physicians (except Mental Health Specialists) </v>
      </c>
      <c r="AB864" s="12">
        <v>621111</v>
      </c>
      <c r="AC864" s="12" t="s">
        <v>1164</v>
      </c>
      <c r="AD864" s="12" t="str">
        <f>naics2022[[#This Row],[2022 NAICS Title]]</f>
        <v xml:space="preserve">Offices of Physicians (except Mental Health Specialists) </v>
      </c>
      <c r="AE864" s="12"/>
    </row>
    <row r="865" spans="27:31" x14ac:dyDescent="0.35">
      <c r="AA865" s="12" t="str">
        <f>naics2022[[#This Row],[2022 NAICS Code]]&amp;":  "&amp;naics2022[[#This Row],[2022 NAICS Title]]</f>
        <v xml:space="preserve">621112:  Offices of Physicians, Mental Health Specialists </v>
      </c>
      <c r="AB865" s="12">
        <v>621112</v>
      </c>
      <c r="AC865" s="12" t="s">
        <v>1165</v>
      </c>
      <c r="AD865" s="12" t="str">
        <f>naics2022[[#This Row],[2022 NAICS Title]]</f>
        <v xml:space="preserve">Offices of Physicians, Mental Health Specialists </v>
      </c>
      <c r="AE865" s="12"/>
    </row>
    <row r="866" spans="27:31" x14ac:dyDescent="0.35">
      <c r="AA866" s="12" t="str">
        <f>naics2022[[#This Row],[2022 NAICS Code]]&amp;":  "&amp;naics2022[[#This Row],[2022 NAICS Title]]</f>
        <v xml:space="preserve">621210:  Offices of Dentists </v>
      </c>
      <c r="AB866" s="12">
        <v>621210</v>
      </c>
      <c r="AC866" s="12" t="s">
        <v>1166</v>
      </c>
      <c r="AD866" s="12" t="str">
        <f>naics2022[[#This Row],[2022 NAICS Title]]</f>
        <v xml:space="preserve">Offices of Dentists </v>
      </c>
      <c r="AE866" s="12"/>
    </row>
    <row r="867" spans="27:31" x14ac:dyDescent="0.35">
      <c r="AA867" s="12" t="str">
        <f>naics2022[[#This Row],[2022 NAICS Code]]&amp;":  "&amp;naics2022[[#This Row],[2022 NAICS Title]]</f>
        <v xml:space="preserve">621310:  Offices of Chiropractors </v>
      </c>
      <c r="AB867" s="12">
        <v>621310</v>
      </c>
      <c r="AC867" s="12" t="s">
        <v>1167</v>
      </c>
      <c r="AD867" s="12" t="str">
        <f>naics2022[[#This Row],[2022 NAICS Title]]</f>
        <v xml:space="preserve">Offices of Chiropractors </v>
      </c>
      <c r="AE867" s="12"/>
    </row>
    <row r="868" spans="27:31" x14ac:dyDescent="0.35">
      <c r="AA868" s="12" t="str">
        <f>naics2022[[#This Row],[2022 NAICS Code]]&amp;":  "&amp;naics2022[[#This Row],[2022 NAICS Title]]</f>
        <v>621320:  Offices of Optometrists</v>
      </c>
      <c r="AB868" s="12">
        <v>621320</v>
      </c>
      <c r="AC868" s="12" t="s">
        <v>1168</v>
      </c>
      <c r="AD868" s="12" t="str">
        <f>naics2022[[#This Row],[2022 NAICS Title]]</f>
        <v>Offices of Optometrists</v>
      </c>
      <c r="AE868" s="12"/>
    </row>
    <row r="869" spans="27:31" x14ac:dyDescent="0.35">
      <c r="AA869" s="12" t="str">
        <f>naics2022[[#This Row],[2022 NAICS Code]]&amp;":  "&amp;naics2022[[#This Row],[2022 NAICS Title]]</f>
        <v xml:space="preserve">621330:  Offices of Mental Health Practitioners (except Physicians) </v>
      </c>
      <c r="AB869" s="12">
        <v>621330</v>
      </c>
      <c r="AC869" s="12" t="s">
        <v>1169</v>
      </c>
      <c r="AD869" s="12" t="str">
        <f>naics2022[[#This Row],[2022 NAICS Title]]</f>
        <v xml:space="preserve">Offices of Mental Health Practitioners (except Physicians) </v>
      </c>
      <c r="AE869" s="12"/>
    </row>
    <row r="870" spans="27:31" x14ac:dyDescent="0.35">
      <c r="AA870" s="12" t="str">
        <f>naics2022[[#This Row],[2022 NAICS Code]]&amp;":  "&amp;naics2022[[#This Row],[2022 NAICS Title]]</f>
        <v xml:space="preserve">621340:  Offices of Physical, Occupational and Speech Therapists, and Audiologists </v>
      </c>
      <c r="AB870" s="12">
        <v>621340</v>
      </c>
      <c r="AC870" s="12" t="s">
        <v>1170</v>
      </c>
      <c r="AD870" s="12" t="str">
        <f>naics2022[[#This Row],[2022 NAICS Title]]</f>
        <v xml:space="preserve">Offices of Physical, Occupational and Speech Therapists, and Audiologists </v>
      </c>
      <c r="AE870" s="12"/>
    </row>
    <row r="871" spans="27:31" x14ac:dyDescent="0.35">
      <c r="AA871" s="12" t="str">
        <f>naics2022[[#This Row],[2022 NAICS Code]]&amp;":  "&amp;naics2022[[#This Row],[2022 NAICS Title]]</f>
        <v xml:space="preserve">621391:  Offices of Podiatrists </v>
      </c>
      <c r="AB871" s="12">
        <v>621391</v>
      </c>
      <c r="AC871" s="12" t="s">
        <v>1171</v>
      </c>
      <c r="AD871" s="12" t="str">
        <f>naics2022[[#This Row],[2022 NAICS Title]]</f>
        <v xml:space="preserve">Offices of Podiatrists </v>
      </c>
      <c r="AE871" s="12"/>
    </row>
    <row r="872" spans="27:31" x14ac:dyDescent="0.35">
      <c r="AA872" s="12" t="str">
        <f>naics2022[[#This Row],[2022 NAICS Code]]&amp;":  "&amp;naics2022[[#This Row],[2022 NAICS Title]]</f>
        <v xml:space="preserve">621399:  Offices of All Other Miscellaneous Health Practitioners </v>
      </c>
      <c r="AB872" s="12">
        <v>621399</v>
      </c>
      <c r="AC872" s="12" t="s">
        <v>1172</v>
      </c>
      <c r="AD872" s="12" t="str">
        <f>naics2022[[#This Row],[2022 NAICS Title]]</f>
        <v xml:space="preserve">Offices of All Other Miscellaneous Health Practitioners </v>
      </c>
      <c r="AE872" s="12"/>
    </row>
    <row r="873" spans="27:31" x14ac:dyDescent="0.35">
      <c r="AA873" s="12" t="str">
        <f>naics2022[[#This Row],[2022 NAICS Code]]&amp;":  "&amp;naics2022[[#This Row],[2022 NAICS Title]]</f>
        <v xml:space="preserve">621410:  Family Planning Centers </v>
      </c>
      <c r="AB873" s="12">
        <v>621410</v>
      </c>
      <c r="AC873" s="12" t="s">
        <v>1173</v>
      </c>
      <c r="AD873" s="12" t="str">
        <f>naics2022[[#This Row],[2022 NAICS Title]]</f>
        <v xml:space="preserve">Family Planning Centers </v>
      </c>
      <c r="AE873" s="12"/>
    </row>
    <row r="874" spans="27:31" x14ac:dyDescent="0.35">
      <c r="AA874" s="12" t="str">
        <f>naics2022[[#This Row],[2022 NAICS Code]]&amp;":  "&amp;naics2022[[#This Row],[2022 NAICS Title]]</f>
        <v xml:space="preserve">621420:  Outpatient Mental Health and Substance Abuse Centers </v>
      </c>
      <c r="AB874" s="12">
        <v>621420</v>
      </c>
      <c r="AC874" s="12" t="s">
        <v>1174</v>
      </c>
      <c r="AD874" s="12" t="str">
        <f>naics2022[[#This Row],[2022 NAICS Title]]</f>
        <v xml:space="preserve">Outpatient Mental Health and Substance Abuse Centers </v>
      </c>
      <c r="AE874" s="12"/>
    </row>
    <row r="875" spans="27:31" x14ac:dyDescent="0.35">
      <c r="AA875" s="12" t="str">
        <f>naics2022[[#This Row],[2022 NAICS Code]]&amp;":  "&amp;naics2022[[#This Row],[2022 NAICS Title]]</f>
        <v xml:space="preserve">621491:  HMO Medical Centers </v>
      </c>
      <c r="AB875" s="12">
        <v>621491</v>
      </c>
      <c r="AC875" s="12" t="s">
        <v>1175</v>
      </c>
      <c r="AD875" s="12" t="str">
        <f>naics2022[[#This Row],[2022 NAICS Title]]</f>
        <v xml:space="preserve">HMO Medical Centers </v>
      </c>
      <c r="AE875" s="12"/>
    </row>
    <row r="876" spans="27:31" x14ac:dyDescent="0.35">
      <c r="AA876" s="12" t="str">
        <f>naics2022[[#This Row],[2022 NAICS Code]]&amp;":  "&amp;naics2022[[#This Row],[2022 NAICS Title]]</f>
        <v xml:space="preserve">621492:  Kidney Dialysis Centers </v>
      </c>
      <c r="AB876" s="12">
        <v>621492</v>
      </c>
      <c r="AC876" s="12" t="s">
        <v>1176</v>
      </c>
      <c r="AD876" s="12" t="str">
        <f>naics2022[[#This Row],[2022 NAICS Title]]</f>
        <v xml:space="preserve">Kidney Dialysis Centers </v>
      </c>
      <c r="AE876" s="12"/>
    </row>
    <row r="877" spans="27:31" x14ac:dyDescent="0.35">
      <c r="AA877" s="12" t="str">
        <f>naics2022[[#This Row],[2022 NAICS Code]]&amp;":  "&amp;naics2022[[#This Row],[2022 NAICS Title]]</f>
        <v xml:space="preserve">621493:  Freestanding Ambulatory Surgical and Emergency Centers </v>
      </c>
      <c r="AB877" s="12">
        <v>621493</v>
      </c>
      <c r="AC877" s="12" t="s">
        <v>1177</v>
      </c>
      <c r="AD877" s="12" t="str">
        <f>naics2022[[#This Row],[2022 NAICS Title]]</f>
        <v xml:space="preserve">Freestanding Ambulatory Surgical and Emergency Centers </v>
      </c>
      <c r="AE877" s="12"/>
    </row>
    <row r="878" spans="27:31" x14ac:dyDescent="0.35">
      <c r="AA878" s="12" t="str">
        <f>naics2022[[#This Row],[2022 NAICS Code]]&amp;":  "&amp;naics2022[[#This Row],[2022 NAICS Title]]</f>
        <v xml:space="preserve">621498:  All Other Outpatient Care Centers </v>
      </c>
      <c r="AB878" s="12">
        <v>621498</v>
      </c>
      <c r="AC878" s="12" t="s">
        <v>1178</v>
      </c>
      <c r="AD878" s="12" t="str">
        <f>naics2022[[#This Row],[2022 NAICS Title]]</f>
        <v xml:space="preserve">All Other Outpatient Care Centers </v>
      </c>
      <c r="AE878" s="12"/>
    </row>
    <row r="879" spans="27:31" x14ac:dyDescent="0.35">
      <c r="AA879" s="12" t="str">
        <f>naics2022[[#This Row],[2022 NAICS Code]]&amp;":  "&amp;naics2022[[#This Row],[2022 NAICS Title]]</f>
        <v xml:space="preserve">621511:  Medical Laboratories </v>
      </c>
      <c r="AB879" s="12">
        <v>621511</v>
      </c>
      <c r="AC879" s="12" t="s">
        <v>1179</v>
      </c>
      <c r="AD879" s="12" t="str">
        <f>naics2022[[#This Row],[2022 NAICS Title]]</f>
        <v xml:space="preserve">Medical Laboratories </v>
      </c>
      <c r="AE879" s="12"/>
    </row>
    <row r="880" spans="27:31" x14ac:dyDescent="0.35">
      <c r="AA880" s="12" t="str">
        <f>naics2022[[#This Row],[2022 NAICS Code]]&amp;":  "&amp;naics2022[[#This Row],[2022 NAICS Title]]</f>
        <v xml:space="preserve">621512:  Diagnostic Imaging Centers </v>
      </c>
      <c r="AB880" s="12">
        <v>621512</v>
      </c>
      <c r="AC880" s="12" t="s">
        <v>1180</v>
      </c>
      <c r="AD880" s="12" t="str">
        <f>naics2022[[#This Row],[2022 NAICS Title]]</f>
        <v xml:space="preserve">Diagnostic Imaging Centers </v>
      </c>
      <c r="AE880" s="12"/>
    </row>
    <row r="881" spans="27:31" x14ac:dyDescent="0.35">
      <c r="AA881" s="12" t="str">
        <f>naics2022[[#This Row],[2022 NAICS Code]]&amp;":  "&amp;naics2022[[#This Row],[2022 NAICS Title]]</f>
        <v>621610:  Home Health Care Services</v>
      </c>
      <c r="AB881" s="12">
        <v>621610</v>
      </c>
      <c r="AC881" s="12" t="s">
        <v>1181</v>
      </c>
      <c r="AD881" s="12" t="str">
        <f>naics2022[[#This Row],[2022 NAICS Title]]</f>
        <v>Home Health Care Services</v>
      </c>
      <c r="AE881" s="12"/>
    </row>
    <row r="882" spans="27:31" x14ac:dyDescent="0.35">
      <c r="AA882" s="12" t="str">
        <f>naics2022[[#This Row],[2022 NAICS Code]]&amp;":  "&amp;naics2022[[#This Row],[2022 NAICS Title]]</f>
        <v xml:space="preserve">621910:  Ambulance Services </v>
      </c>
      <c r="AB882" s="12">
        <v>621910</v>
      </c>
      <c r="AC882" s="12" t="s">
        <v>1182</v>
      </c>
      <c r="AD882" s="12" t="str">
        <f>naics2022[[#This Row],[2022 NAICS Title]]</f>
        <v xml:space="preserve">Ambulance Services </v>
      </c>
      <c r="AE882" s="12"/>
    </row>
    <row r="883" spans="27:31" x14ac:dyDescent="0.35">
      <c r="AA883" s="12" t="str">
        <f>naics2022[[#This Row],[2022 NAICS Code]]&amp;":  "&amp;naics2022[[#This Row],[2022 NAICS Title]]</f>
        <v xml:space="preserve">621991:  Blood and Organ Banks </v>
      </c>
      <c r="AB883" s="12">
        <v>621991</v>
      </c>
      <c r="AC883" s="12" t="s">
        <v>1183</v>
      </c>
      <c r="AD883" s="12" t="str">
        <f>naics2022[[#This Row],[2022 NAICS Title]]</f>
        <v xml:space="preserve">Blood and Organ Banks </v>
      </c>
      <c r="AE883" s="12"/>
    </row>
    <row r="884" spans="27:31" x14ac:dyDescent="0.35">
      <c r="AA884" s="12" t="str">
        <f>naics2022[[#This Row],[2022 NAICS Code]]&amp;":  "&amp;naics2022[[#This Row],[2022 NAICS Title]]</f>
        <v xml:space="preserve">621999:  All Other Miscellaneous Ambulatory Health Care Services </v>
      </c>
      <c r="AB884" s="12">
        <v>621999</v>
      </c>
      <c r="AC884" s="12" t="s">
        <v>1184</v>
      </c>
      <c r="AD884" s="12" t="str">
        <f>naics2022[[#This Row],[2022 NAICS Title]]</f>
        <v xml:space="preserve">All Other Miscellaneous Ambulatory Health Care Services </v>
      </c>
      <c r="AE884" s="12"/>
    </row>
    <row r="885" spans="27:31" x14ac:dyDescent="0.35">
      <c r="AA885" s="12" t="str">
        <f>naics2022[[#This Row],[2022 NAICS Code]]&amp;":  "&amp;naics2022[[#This Row],[2022 NAICS Title]]</f>
        <v xml:space="preserve">622110:  General Medical and Surgical Hospitals </v>
      </c>
      <c r="AB885" s="12">
        <v>622110</v>
      </c>
      <c r="AC885" s="12" t="s">
        <v>1185</v>
      </c>
      <c r="AD885" s="12" t="str">
        <f>naics2022[[#This Row],[2022 NAICS Title]]</f>
        <v xml:space="preserve">General Medical and Surgical Hospitals </v>
      </c>
      <c r="AE885" s="12"/>
    </row>
    <row r="886" spans="27:31" x14ac:dyDescent="0.35">
      <c r="AA886" s="12" t="str">
        <f>naics2022[[#This Row],[2022 NAICS Code]]&amp;":  "&amp;naics2022[[#This Row],[2022 NAICS Title]]</f>
        <v xml:space="preserve">622210:  Psychiatric and Substance Abuse Hospitals </v>
      </c>
      <c r="AB886" s="12">
        <v>622210</v>
      </c>
      <c r="AC886" s="12" t="s">
        <v>1186</v>
      </c>
      <c r="AD886" s="12" t="str">
        <f>naics2022[[#This Row],[2022 NAICS Title]]</f>
        <v xml:space="preserve">Psychiatric and Substance Abuse Hospitals </v>
      </c>
      <c r="AE886" s="12"/>
    </row>
    <row r="887" spans="27:31" x14ac:dyDescent="0.35">
      <c r="AA887" s="12" t="str">
        <f>naics2022[[#This Row],[2022 NAICS Code]]&amp;":  "&amp;naics2022[[#This Row],[2022 NAICS Title]]</f>
        <v xml:space="preserve">622310:  Specialty (except Psychiatric and Substance Abuse) Hospitals </v>
      </c>
      <c r="AB887" s="12">
        <v>622310</v>
      </c>
      <c r="AC887" s="12" t="s">
        <v>1187</v>
      </c>
      <c r="AD887" s="12" t="str">
        <f>naics2022[[#This Row],[2022 NAICS Title]]</f>
        <v xml:space="preserve">Specialty (except Psychiatric and Substance Abuse) Hospitals </v>
      </c>
      <c r="AE887" s="12"/>
    </row>
    <row r="888" spans="27:31" x14ac:dyDescent="0.35">
      <c r="AA888" s="12" t="str">
        <f>naics2022[[#This Row],[2022 NAICS Code]]&amp;":  "&amp;naics2022[[#This Row],[2022 NAICS Title]]</f>
        <v xml:space="preserve">623110:  Nursing Care Facilities (Skilled Nursing Facilities) </v>
      </c>
      <c r="AB888" s="12">
        <v>623110</v>
      </c>
      <c r="AC888" s="12" t="s">
        <v>1188</v>
      </c>
      <c r="AD888" s="12" t="str">
        <f>naics2022[[#This Row],[2022 NAICS Title]]</f>
        <v xml:space="preserve">Nursing Care Facilities (Skilled Nursing Facilities) </v>
      </c>
      <c r="AE888" s="12"/>
    </row>
    <row r="889" spans="27:31" x14ac:dyDescent="0.35">
      <c r="AA889" s="12" t="str">
        <f>naics2022[[#This Row],[2022 NAICS Code]]&amp;":  "&amp;naics2022[[#This Row],[2022 NAICS Title]]</f>
        <v xml:space="preserve">623210:  Residential Intellectual and Developmental Disability Facilities </v>
      </c>
      <c r="AB889" s="12">
        <v>623210</v>
      </c>
      <c r="AC889" s="12" t="s">
        <v>1189</v>
      </c>
      <c r="AD889" s="12" t="str">
        <f>naics2022[[#This Row],[2022 NAICS Title]]</f>
        <v xml:space="preserve">Residential Intellectual and Developmental Disability Facilities </v>
      </c>
      <c r="AE889" s="12"/>
    </row>
    <row r="890" spans="27:31" x14ac:dyDescent="0.35">
      <c r="AA890" s="12" t="str">
        <f>naics2022[[#This Row],[2022 NAICS Code]]&amp;":  "&amp;naics2022[[#This Row],[2022 NAICS Title]]</f>
        <v xml:space="preserve">623220:  Residential Mental Health and Substance Abuse Facilities </v>
      </c>
      <c r="AB890" s="12">
        <v>623220</v>
      </c>
      <c r="AC890" s="12" t="s">
        <v>1190</v>
      </c>
      <c r="AD890" s="12" t="str">
        <f>naics2022[[#This Row],[2022 NAICS Title]]</f>
        <v xml:space="preserve">Residential Mental Health and Substance Abuse Facilities </v>
      </c>
      <c r="AE890" s="12"/>
    </row>
    <row r="891" spans="27:31" x14ac:dyDescent="0.35">
      <c r="AA891" s="12" t="str">
        <f>naics2022[[#This Row],[2022 NAICS Code]]&amp;":  "&amp;naics2022[[#This Row],[2022 NAICS Title]]</f>
        <v xml:space="preserve">623311:  Continuing Care Retirement Communities </v>
      </c>
      <c r="AB891" s="12">
        <v>623311</v>
      </c>
      <c r="AC891" s="12" t="s">
        <v>1191</v>
      </c>
      <c r="AD891" s="12" t="str">
        <f>naics2022[[#This Row],[2022 NAICS Title]]</f>
        <v xml:space="preserve">Continuing Care Retirement Communities </v>
      </c>
      <c r="AE891" s="12"/>
    </row>
    <row r="892" spans="27:31" x14ac:dyDescent="0.35">
      <c r="AA892" s="12" t="str">
        <f>naics2022[[#This Row],[2022 NAICS Code]]&amp;":  "&amp;naics2022[[#This Row],[2022 NAICS Title]]</f>
        <v xml:space="preserve">623312:  Assisted Living Facilities for the Elderly </v>
      </c>
      <c r="AB892" s="12">
        <v>623312</v>
      </c>
      <c r="AC892" s="12" t="s">
        <v>1192</v>
      </c>
      <c r="AD892" s="12" t="str">
        <f>naics2022[[#This Row],[2022 NAICS Title]]</f>
        <v xml:space="preserve">Assisted Living Facilities for the Elderly </v>
      </c>
      <c r="AE892" s="12"/>
    </row>
    <row r="893" spans="27:31" x14ac:dyDescent="0.35">
      <c r="AA893" s="12" t="str">
        <f>naics2022[[#This Row],[2022 NAICS Code]]&amp;":  "&amp;naics2022[[#This Row],[2022 NAICS Title]]</f>
        <v xml:space="preserve">623990:  Other Residential Care Facilities </v>
      </c>
      <c r="AB893" s="12">
        <v>623990</v>
      </c>
      <c r="AC893" s="12" t="s">
        <v>1193</v>
      </c>
      <c r="AD893" s="12" t="str">
        <f>naics2022[[#This Row],[2022 NAICS Title]]</f>
        <v xml:space="preserve">Other Residential Care Facilities </v>
      </c>
      <c r="AE893" s="12"/>
    </row>
    <row r="894" spans="27:31" x14ac:dyDescent="0.35">
      <c r="AA894" s="12" t="str">
        <f>naics2022[[#This Row],[2022 NAICS Code]]&amp;":  "&amp;naics2022[[#This Row],[2022 NAICS Title]]</f>
        <v xml:space="preserve">624110:  Child and Youth Services </v>
      </c>
      <c r="AB894" s="12">
        <v>624110</v>
      </c>
      <c r="AC894" s="12" t="s">
        <v>1194</v>
      </c>
      <c r="AD894" s="12" t="str">
        <f>naics2022[[#This Row],[2022 NAICS Title]]</f>
        <v xml:space="preserve">Child and Youth Services </v>
      </c>
      <c r="AE894" s="12"/>
    </row>
    <row r="895" spans="27:31" x14ac:dyDescent="0.35">
      <c r="AA895" s="12" t="str">
        <f>naics2022[[#This Row],[2022 NAICS Code]]&amp;":  "&amp;naics2022[[#This Row],[2022 NAICS Title]]</f>
        <v xml:space="preserve">624120:  Services for the Elderly and Persons with Disabilities </v>
      </c>
      <c r="AB895" s="12">
        <v>624120</v>
      </c>
      <c r="AC895" s="12" t="s">
        <v>1195</v>
      </c>
      <c r="AD895" s="12" t="str">
        <f>naics2022[[#This Row],[2022 NAICS Title]]</f>
        <v xml:space="preserve">Services for the Elderly and Persons with Disabilities </v>
      </c>
      <c r="AE895" s="12"/>
    </row>
    <row r="896" spans="27:31" x14ac:dyDescent="0.35">
      <c r="AA896" s="12" t="str">
        <f>naics2022[[#This Row],[2022 NAICS Code]]&amp;":  "&amp;naics2022[[#This Row],[2022 NAICS Title]]</f>
        <v xml:space="preserve">624190:  Other Individual and Family Services </v>
      </c>
      <c r="AB896" s="12">
        <v>624190</v>
      </c>
      <c r="AC896" s="12" t="s">
        <v>1196</v>
      </c>
      <c r="AD896" s="12" t="str">
        <f>naics2022[[#This Row],[2022 NAICS Title]]</f>
        <v xml:space="preserve">Other Individual and Family Services </v>
      </c>
      <c r="AE896" s="12"/>
    </row>
    <row r="897" spans="27:31" x14ac:dyDescent="0.35">
      <c r="AA897" s="12" t="str">
        <f>naics2022[[#This Row],[2022 NAICS Code]]&amp;":  "&amp;naics2022[[#This Row],[2022 NAICS Title]]</f>
        <v xml:space="preserve">624210:  Community Food Services </v>
      </c>
      <c r="AB897" s="12">
        <v>624210</v>
      </c>
      <c r="AC897" s="12" t="s">
        <v>1197</v>
      </c>
      <c r="AD897" s="12" t="str">
        <f>naics2022[[#This Row],[2022 NAICS Title]]</f>
        <v xml:space="preserve">Community Food Services </v>
      </c>
      <c r="AE897" s="12"/>
    </row>
    <row r="898" spans="27:31" x14ac:dyDescent="0.35">
      <c r="AA898" s="12" t="str">
        <f>naics2022[[#This Row],[2022 NAICS Code]]&amp;":  "&amp;naics2022[[#This Row],[2022 NAICS Title]]</f>
        <v xml:space="preserve">624221:  Temporary Shelters </v>
      </c>
      <c r="AB898" s="12">
        <v>624221</v>
      </c>
      <c r="AC898" s="12" t="s">
        <v>1198</v>
      </c>
      <c r="AD898" s="12" t="str">
        <f>naics2022[[#This Row],[2022 NAICS Title]]</f>
        <v xml:space="preserve">Temporary Shelters </v>
      </c>
      <c r="AE898" s="12"/>
    </row>
    <row r="899" spans="27:31" x14ac:dyDescent="0.35">
      <c r="AA899" s="12" t="str">
        <f>naics2022[[#This Row],[2022 NAICS Code]]&amp;":  "&amp;naics2022[[#This Row],[2022 NAICS Title]]</f>
        <v xml:space="preserve">624229:  Other Community Housing Services </v>
      </c>
      <c r="AB899" s="12">
        <v>624229</v>
      </c>
      <c r="AC899" s="12" t="s">
        <v>1199</v>
      </c>
      <c r="AD899" s="12" t="str">
        <f>naics2022[[#This Row],[2022 NAICS Title]]</f>
        <v xml:space="preserve">Other Community Housing Services </v>
      </c>
      <c r="AE899" s="12"/>
    </row>
    <row r="900" spans="27:31" x14ac:dyDescent="0.35">
      <c r="AA900" s="12" t="str">
        <f>naics2022[[#This Row],[2022 NAICS Code]]&amp;":  "&amp;naics2022[[#This Row],[2022 NAICS Title]]</f>
        <v xml:space="preserve">624230:  Emergency and Other Relief Services </v>
      </c>
      <c r="AB900" s="12">
        <v>624230</v>
      </c>
      <c r="AC900" s="12" t="s">
        <v>1200</v>
      </c>
      <c r="AD900" s="12" t="str">
        <f>naics2022[[#This Row],[2022 NAICS Title]]</f>
        <v xml:space="preserve">Emergency and Other Relief Services </v>
      </c>
      <c r="AE900" s="12"/>
    </row>
    <row r="901" spans="27:31" x14ac:dyDescent="0.35">
      <c r="AA901" s="12" t="str">
        <f>naics2022[[#This Row],[2022 NAICS Code]]&amp;":  "&amp;naics2022[[#This Row],[2022 NAICS Title]]</f>
        <v xml:space="preserve">624310:  Vocational Rehabilitation Services </v>
      </c>
      <c r="AB901" s="12">
        <v>624310</v>
      </c>
      <c r="AC901" s="12" t="s">
        <v>1201</v>
      </c>
      <c r="AD901" s="12" t="str">
        <f>naics2022[[#This Row],[2022 NAICS Title]]</f>
        <v xml:space="preserve">Vocational Rehabilitation Services </v>
      </c>
      <c r="AE901" s="12"/>
    </row>
    <row r="902" spans="27:31" x14ac:dyDescent="0.35">
      <c r="AA902" s="12" t="str">
        <f>naics2022[[#This Row],[2022 NAICS Code]]&amp;":  "&amp;naics2022[[#This Row],[2022 NAICS Title]]</f>
        <v xml:space="preserve">624410:  Child Care Services </v>
      </c>
      <c r="AB902" s="12">
        <v>624410</v>
      </c>
      <c r="AC902" s="12" t="s">
        <v>1202</v>
      </c>
      <c r="AD902" s="12" t="str">
        <f>naics2022[[#This Row],[2022 NAICS Title]]</f>
        <v xml:space="preserve">Child Care Services </v>
      </c>
      <c r="AE902" s="12"/>
    </row>
    <row r="903" spans="27:31" x14ac:dyDescent="0.35">
      <c r="AA903" s="12" t="str">
        <f>naics2022[[#This Row],[2022 NAICS Code]]&amp;":  "&amp;naics2022[[#This Row],[2022 NAICS Title]]</f>
        <v xml:space="preserve">711110:  Theater Companies and Dinner Theaters </v>
      </c>
      <c r="AB903" s="12">
        <v>711110</v>
      </c>
      <c r="AC903" s="12" t="s">
        <v>1203</v>
      </c>
      <c r="AD903" s="12" t="str">
        <f>naics2022[[#This Row],[2022 NAICS Title]]</f>
        <v xml:space="preserve">Theater Companies and Dinner Theaters </v>
      </c>
      <c r="AE903" s="12"/>
    </row>
    <row r="904" spans="27:31" x14ac:dyDescent="0.35">
      <c r="AA904" s="12" t="str">
        <f>naics2022[[#This Row],[2022 NAICS Code]]&amp;":  "&amp;naics2022[[#This Row],[2022 NAICS Title]]</f>
        <v xml:space="preserve">711120:  Dance Companies </v>
      </c>
      <c r="AB904" s="12">
        <v>711120</v>
      </c>
      <c r="AC904" s="12" t="s">
        <v>1204</v>
      </c>
      <c r="AD904" s="12" t="str">
        <f>naics2022[[#This Row],[2022 NAICS Title]]</f>
        <v xml:space="preserve">Dance Companies </v>
      </c>
      <c r="AE904" s="12"/>
    </row>
    <row r="905" spans="27:31" x14ac:dyDescent="0.35">
      <c r="AA905" s="12" t="str">
        <f>naics2022[[#This Row],[2022 NAICS Code]]&amp;":  "&amp;naics2022[[#This Row],[2022 NAICS Title]]</f>
        <v xml:space="preserve">711130:  Musical Groups and Artists </v>
      </c>
      <c r="AB905" s="12">
        <v>711130</v>
      </c>
      <c r="AC905" s="12" t="s">
        <v>1205</v>
      </c>
      <c r="AD905" s="12" t="str">
        <f>naics2022[[#This Row],[2022 NAICS Title]]</f>
        <v xml:space="preserve">Musical Groups and Artists </v>
      </c>
      <c r="AE905" s="12"/>
    </row>
    <row r="906" spans="27:31" x14ac:dyDescent="0.35">
      <c r="AA906" s="12" t="str">
        <f>naics2022[[#This Row],[2022 NAICS Code]]&amp;":  "&amp;naics2022[[#This Row],[2022 NAICS Title]]</f>
        <v xml:space="preserve">711190:  Other Performing Arts Companies </v>
      </c>
      <c r="AB906" s="12">
        <v>711190</v>
      </c>
      <c r="AC906" s="12" t="s">
        <v>1206</v>
      </c>
      <c r="AD906" s="12" t="str">
        <f>naics2022[[#This Row],[2022 NAICS Title]]</f>
        <v xml:space="preserve">Other Performing Arts Companies </v>
      </c>
      <c r="AE906" s="12"/>
    </row>
    <row r="907" spans="27:31" x14ac:dyDescent="0.35">
      <c r="AA907" s="12" t="str">
        <f>naics2022[[#This Row],[2022 NAICS Code]]&amp;":  "&amp;naics2022[[#This Row],[2022 NAICS Title]]</f>
        <v xml:space="preserve">711211:  Sports Teams and Clubs </v>
      </c>
      <c r="AB907" s="12">
        <v>711211</v>
      </c>
      <c r="AC907" s="12" t="s">
        <v>1207</v>
      </c>
      <c r="AD907" s="12" t="str">
        <f>naics2022[[#This Row],[2022 NAICS Title]]</f>
        <v xml:space="preserve">Sports Teams and Clubs </v>
      </c>
      <c r="AE907" s="12"/>
    </row>
    <row r="908" spans="27:31" x14ac:dyDescent="0.35">
      <c r="AA908" s="12" t="str">
        <f>naics2022[[#This Row],[2022 NAICS Code]]&amp;":  "&amp;naics2022[[#This Row],[2022 NAICS Title]]</f>
        <v xml:space="preserve">711212:  Racetracks </v>
      </c>
      <c r="AB908" s="12">
        <v>711212</v>
      </c>
      <c r="AC908" s="12" t="s">
        <v>1208</v>
      </c>
      <c r="AD908" s="12" t="str">
        <f>naics2022[[#This Row],[2022 NAICS Title]]</f>
        <v xml:space="preserve">Racetracks </v>
      </c>
      <c r="AE908" s="12"/>
    </row>
    <row r="909" spans="27:31" x14ac:dyDescent="0.35">
      <c r="AA909" s="12" t="str">
        <f>naics2022[[#This Row],[2022 NAICS Code]]&amp;":  "&amp;naics2022[[#This Row],[2022 NAICS Title]]</f>
        <v xml:space="preserve">711219:  Other Spectator Sports </v>
      </c>
      <c r="AB909" s="12">
        <v>711219</v>
      </c>
      <c r="AC909" s="12" t="s">
        <v>1209</v>
      </c>
      <c r="AD909" s="12" t="str">
        <f>naics2022[[#This Row],[2022 NAICS Title]]</f>
        <v xml:space="preserve">Other Spectator Sports </v>
      </c>
      <c r="AE909" s="12"/>
    </row>
    <row r="910" spans="27:31" x14ac:dyDescent="0.35">
      <c r="AA910" s="12" t="str">
        <f>naics2022[[#This Row],[2022 NAICS Code]]&amp;":  "&amp;naics2022[[#This Row],[2022 NAICS Title]]</f>
        <v xml:space="preserve">711310:  Promoters of Performing Arts, Sports, and Similar Events with Facilities </v>
      </c>
      <c r="AB910" s="12">
        <v>711310</v>
      </c>
      <c r="AC910" s="12" t="s">
        <v>1210</v>
      </c>
      <c r="AD910" s="12" t="str">
        <f>naics2022[[#This Row],[2022 NAICS Title]]</f>
        <v xml:space="preserve">Promoters of Performing Arts, Sports, and Similar Events with Facilities </v>
      </c>
      <c r="AE910" s="12"/>
    </row>
    <row r="911" spans="27:31" x14ac:dyDescent="0.35">
      <c r="AA911" s="12" t="str">
        <f>naics2022[[#This Row],[2022 NAICS Code]]&amp;":  "&amp;naics2022[[#This Row],[2022 NAICS Title]]</f>
        <v xml:space="preserve">711320:  Promoters of Performing Arts, Sports, and Similar Events without Facilities </v>
      </c>
      <c r="AB911" s="12">
        <v>711320</v>
      </c>
      <c r="AC911" s="12" t="s">
        <v>1211</v>
      </c>
      <c r="AD911" s="12" t="str">
        <f>naics2022[[#This Row],[2022 NAICS Title]]</f>
        <v xml:space="preserve">Promoters of Performing Arts, Sports, and Similar Events without Facilities </v>
      </c>
      <c r="AE911" s="12"/>
    </row>
    <row r="912" spans="27:31" x14ac:dyDescent="0.35">
      <c r="AA912" s="12" t="str">
        <f>naics2022[[#This Row],[2022 NAICS Code]]&amp;":  "&amp;naics2022[[#This Row],[2022 NAICS Title]]</f>
        <v>711410:  Agents and Managers for Artists, Athletes, Entertainers, and Other Public Figures</v>
      </c>
      <c r="AB912" s="12">
        <v>711410</v>
      </c>
      <c r="AC912" s="12" t="s">
        <v>1212</v>
      </c>
      <c r="AD912" s="12" t="str">
        <f>naics2022[[#This Row],[2022 NAICS Title]]</f>
        <v>Agents and Managers for Artists, Athletes, Entertainers, and Other Public Figures</v>
      </c>
      <c r="AE912" s="12"/>
    </row>
    <row r="913" spans="27:31" x14ac:dyDescent="0.35">
      <c r="AA913" s="12" t="str">
        <f>naics2022[[#This Row],[2022 NAICS Code]]&amp;":  "&amp;naics2022[[#This Row],[2022 NAICS Title]]</f>
        <v xml:space="preserve">711510:  Independent Artists, Writers, and Performers </v>
      </c>
      <c r="AB913" s="12">
        <v>711510</v>
      </c>
      <c r="AC913" s="12" t="s">
        <v>1213</v>
      </c>
      <c r="AD913" s="12" t="str">
        <f>naics2022[[#This Row],[2022 NAICS Title]]</f>
        <v xml:space="preserve">Independent Artists, Writers, and Performers </v>
      </c>
      <c r="AE913" s="12"/>
    </row>
    <row r="914" spans="27:31" x14ac:dyDescent="0.35">
      <c r="AA914" s="12" t="str">
        <f>naics2022[[#This Row],[2022 NAICS Code]]&amp;":  "&amp;naics2022[[#This Row],[2022 NAICS Title]]</f>
        <v xml:space="preserve">712110:  Museums </v>
      </c>
      <c r="AB914" s="12">
        <v>712110</v>
      </c>
      <c r="AC914" s="12" t="s">
        <v>1214</v>
      </c>
      <c r="AD914" s="12" t="str">
        <f>naics2022[[#This Row],[2022 NAICS Title]]</f>
        <v xml:space="preserve">Museums </v>
      </c>
      <c r="AE914" s="12"/>
    </row>
    <row r="915" spans="27:31" x14ac:dyDescent="0.35">
      <c r="AA915" s="12" t="str">
        <f>naics2022[[#This Row],[2022 NAICS Code]]&amp;":  "&amp;naics2022[[#This Row],[2022 NAICS Title]]</f>
        <v>712120:  Historical Sites</v>
      </c>
      <c r="AB915" s="12">
        <v>712120</v>
      </c>
      <c r="AC915" s="12" t="s">
        <v>1215</v>
      </c>
      <c r="AD915" s="12" t="str">
        <f>naics2022[[#This Row],[2022 NAICS Title]]</f>
        <v>Historical Sites</v>
      </c>
      <c r="AE915" s="12"/>
    </row>
    <row r="916" spans="27:31" x14ac:dyDescent="0.35">
      <c r="AA916" s="12" t="str">
        <f>naics2022[[#This Row],[2022 NAICS Code]]&amp;":  "&amp;naics2022[[#This Row],[2022 NAICS Title]]</f>
        <v xml:space="preserve">712130:  Zoos and Botanical Gardens </v>
      </c>
      <c r="AB916" s="12">
        <v>712130</v>
      </c>
      <c r="AC916" s="12" t="s">
        <v>1216</v>
      </c>
      <c r="AD916" s="12" t="str">
        <f>naics2022[[#This Row],[2022 NAICS Title]]</f>
        <v xml:space="preserve">Zoos and Botanical Gardens </v>
      </c>
      <c r="AE916" s="12"/>
    </row>
    <row r="917" spans="27:31" x14ac:dyDescent="0.35">
      <c r="AA917" s="12" t="str">
        <f>naics2022[[#This Row],[2022 NAICS Code]]&amp;":  "&amp;naics2022[[#This Row],[2022 NAICS Title]]</f>
        <v>712190:  Nature Parks and Other Similar Institutions</v>
      </c>
      <c r="AB917" s="12">
        <v>712190</v>
      </c>
      <c r="AC917" s="12" t="s">
        <v>1217</v>
      </c>
      <c r="AD917" s="12" t="str">
        <f>naics2022[[#This Row],[2022 NAICS Title]]</f>
        <v>Nature Parks and Other Similar Institutions</v>
      </c>
      <c r="AE917" s="12"/>
    </row>
    <row r="918" spans="27:31" x14ac:dyDescent="0.35">
      <c r="AA918" s="12" t="str">
        <f>naics2022[[#This Row],[2022 NAICS Code]]&amp;":  "&amp;naics2022[[#This Row],[2022 NAICS Title]]</f>
        <v xml:space="preserve">713110:  Amusement and Theme Parks </v>
      </c>
      <c r="AB918" s="12">
        <v>713110</v>
      </c>
      <c r="AC918" s="12" t="s">
        <v>1218</v>
      </c>
      <c r="AD918" s="12" t="str">
        <f>naics2022[[#This Row],[2022 NAICS Title]]</f>
        <v xml:space="preserve">Amusement and Theme Parks </v>
      </c>
      <c r="AE918" s="12"/>
    </row>
    <row r="919" spans="27:31" x14ac:dyDescent="0.35">
      <c r="AA919" s="12" t="str">
        <f>naics2022[[#This Row],[2022 NAICS Code]]&amp;":  "&amp;naics2022[[#This Row],[2022 NAICS Title]]</f>
        <v>713120:  Amusement Arcades</v>
      </c>
      <c r="AB919" s="12">
        <v>713120</v>
      </c>
      <c r="AC919" s="12" t="s">
        <v>1219</v>
      </c>
      <c r="AD919" s="12" t="str">
        <f>naics2022[[#This Row],[2022 NAICS Title]]</f>
        <v>Amusement Arcades</v>
      </c>
      <c r="AE919" s="12"/>
    </row>
    <row r="920" spans="27:31" x14ac:dyDescent="0.35">
      <c r="AA920" s="12" t="str">
        <f>naics2022[[#This Row],[2022 NAICS Code]]&amp;":  "&amp;naics2022[[#This Row],[2022 NAICS Title]]</f>
        <v>713210:  Casinos (except Casino Hotels)</v>
      </c>
      <c r="AB920" s="12">
        <v>713210</v>
      </c>
      <c r="AC920" s="12" t="s">
        <v>1220</v>
      </c>
      <c r="AD920" s="12" t="str">
        <f>naics2022[[#This Row],[2022 NAICS Title]]</f>
        <v>Casinos (except Casino Hotels)</v>
      </c>
      <c r="AE920" s="12"/>
    </row>
    <row r="921" spans="27:31" x14ac:dyDescent="0.35">
      <c r="AA921" s="12" t="str">
        <f>naics2022[[#This Row],[2022 NAICS Code]]&amp;":  "&amp;naics2022[[#This Row],[2022 NAICS Title]]</f>
        <v xml:space="preserve">713290:  Other Gambling Industries </v>
      </c>
      <c r="AB921" s="12">
        <v>713290</v>
      </c>
      <c r="AC921" s="12" t="s">
        <v>1221</v>
      </c>
      <c r="AD921" s="12" t="str">
        <f>naics2022[[#This Row],[2022 NAICS Title]]</f>
        <v xml:space="preserve">Other Gambling Industries </v>
      </c>
      <c r="AE921" s="12"/>
    </row>
    <row r="922" spans="27:31" x14ac:dyDescent="0.35">
      <c r="AA922" s="12" t="str">
        <f>naics2022[[#This Row],[2022 NAICS Code]]&amp;":  "&amp;naics2022[[#This Row],[2022 NAICS Title]]</f>
        <v>713910:  Golf Courses and Country Clubs</v>
      </c>
      <c r="AB922" s="12">
        <v>713910</v>
      </c>
      <c r="AC922" s="12" t="s">
        <v>1222</v>
      </c>
      <c r="AD922" s="12" t="str">
        <f>naics2022[[#This Row],[2022 NAICS Title]]</f>
        <v>Golf Courses and Country Clubs</v>
      </c>
      <c r="AE922" s="12"/>
    </row>
    <row r="923" spans="27:31" x14ac:dyDescent="0.35">
      <c r="AA923" s="12" t="str">
        <f>naics2022[[#This Row],[2022 NAICS Code]]&amp;":  "&amp;naics2022[[#This Row],[2022 NAICS Title]]</f>
        <v>713920:  Skiing Facilities</v>
      </c>
      <c r="AB923" s="12">
        <v>713920</v>
      </c>
      <c r="AC923" s="12" t="s">
        <v>1223</v>
      </c>
      <c r="AD923" s="12" t="str">
        <f>naics2022[[#This Row],[2022 NAICS Title]]</f>
        <v>Skiing Facilities</v>
      </c>
      <c r="AE923" s="12"/>
    </row>
    <row r="924" spans="27:31" x14ac:dyDescent="0.35">
      <c r="AA924" s="12" t="str">
        <f>naics2022[[#This Row],[2022 NAICS Code]]&amp;":  "&amp;naics2022[[#This Row],[2022 NAICS Title]]</f>
        <v>713930:  Marinas</v>
      </c>
      <c r="AB924" s="12">
        <v>713930</v>
      </c>
      <c r="AC924" s="12" t="s">
        <v>1224</v>
      </c>
      <c r="AD924" s="12" t="str">
        <f>naics2022[[#This Row],[2022 NAICS Title]]</f>
        <v>Marinas</v>
      </c>
      <c r="AE924" s="12"/>
    </row>
    <row r="925" spans="27:31" x14ac:dyDescent="0.35">
      <c r="AA925" s="12" t="str">
        <f>naics2022[[#This Row],[2022 NAICS Code]]&amp;":  "&amp;naics2022[[#This Row],[2022 NAICS Title]]</f>
        <v xml:space="preserve">713940:  Fitness and Recreational Sports Centers </v>
      </c>
      <c r="AB925" s="12">
        <v>713940</v>
      </c>
      <c r="AC925" s="12" t="s">
        <v>1225</v>
      </c>
      <c r="AD925" s="12" t="str">
        <f>naics2022[[#This Row],[2022 NAICS Title]]</f>
        <v xml:space="preserve">Fitness and Recreational Sports Centers </v>
      </c>
      <c r="AE925" s="12"/>
    </row>
    <row r="926" spans="27:31" x14ac:dyDescent="0.35">
      <c r="AA926" s="12" t="str">
        <f>naics2022[[#This Row],[2022 NAICS Code]]&amp;":  "&amp;naics2022[[#This Row],[2022 NAICS Title]]</f>
        <v>713950:  Bowling Centers</v>
      </c>
      <c r="AB926" s="12">
        <v>713950</v>
      </c>
      <c r="AC926" s="12" t="s">
        <v>1226</v>
      </c>
      <c r="AD926" s="12" t="str">
        <f>naics2022[[#This Row],[2022 NAICS Title]]</f>
        <v>Bowling Centers</v>
      </c>
      <c r="AE926" s="12"/>
    </row>
    <row r="927" spans="27:31" x14ac:dyDescent="0.35">
      <c r="AA927" s="12" t="str">
        <f>naics2022[[#This Row],[2022 NAICS Code]]&amp;":  "&amp;naics2022[[#This Row],[2022 NAICS Title]]</f>
        <v xml:space="preserve">713990:  All Other Amusement and Recreation Industries </v>
      </c>
      <c r="AB927" s="12">
        <v>713990</v>
      </c>
      <c r="AC927" s="12" t="s">
        <v>1227</v>
      </c>
      <c r="AD927" s="12" t="str">
        <f>naics2022[[#This Row],[2022 NAICS Title]]</f>
        <v xml:space="preserve">All Other Amusement and Recreation Industries </v>
      </c>
      <c r="AE927" s="12"/>
    </row>
    <row r="928" spans="27:31" x14ac:dyDescent="0.35">
      <c r="AA928" s="12" t="str">
        <f>naics2022[[#This Row],[2022 NAICS Code]]&amp;":  "&amp;naics2022[[#This Row],[2022 NAICS Title]]</f>
        <v xml:space="preserve">721110:  Hotels (except Casino Hotels) and Motels </v>
      </c>
      <c r="AB928" s="12">
        <v>721110</v>
      </c>
      <c r="AC928" s="12" t="s">
        <v>1228</v>
      </c>
      <c r="AD928" s="12" t="str">
        <f>naics2022[[#This Row],[2022 NAICS Title]]</f>
        <v xml:space="preserve">Hotels (except Casino Hotels) and Motels </v>
      </c>
      <c r="AE928" s="12"/>
    </row>
    <row r="929" spans="27:31" x14ac:dyDescent="0.35">
      <c r="AA929" s="12" t="str">
        <f>naics2022[[#This Row],[2022 NAICS Code]]&amp;":  "&amp;naics2022[[#This Row],[2022 NAICS Title]]</f>
        <v>721120:  Casino Hotels</v>
      </c>
      <c r="AB929" s="12">
        <v>721120</v>
      </c>
      <c r="AC929" s="12" t="s">
        <v>1229</v>
      </c>
      <c r="AD929" s="12" t="str">
        <f>naics2022[[#This Row],[2022 NAICS Title]]</f>
        <v>Casino Hotels</v>
      </c>
      <c r="AE929" s="12"/>
    </row>
    <row r="930" spans="27:31" x14ac:dyDescent="0.35">
      <c r="AA930" s="12" t="str">
        <f>naics2022[[#This Row],[2022 NAICS Code]]&amp;":  "&amp;naics2022[[#This Row],[2022 NAICS Title]]</f>
        <v xml:space="preserve">721191:  Bed-and-Breakfast Inns </v>
      </c>
      <c r="AB930" s="12">
        <v>721191</v>
      </c>
      <c r="AC930" s="12" t="s">
        <v>1230</v>
      </c>
      <c r="AD930" s="12" t="str">
        <f>naics2022[[#This Row],[2022 NAICS Title]]</f>
        <v xml:space="preserve">Bed-and-Breakfast Inns </v>
      </c>
      <c r="AE930" s="12"/>
    </row>
    <row r="931" spans="27:31" x14ac:dyDescent="0.35">
      <c r="AA931" s="12" t="str">
        <f>naics2022[[#This Row],[2022 NAICS Code]]&amp;":  "&amp;naics2022[[#This Row],[2022 NAICS Title]]</f>
        <v xml:space="preserve">721199:  All Other Traveler Accommodation </v>
      </c>
      <c r="AB931" s="12">
        <v>721199</v>
      </c>
      <c r="AC931" s="12" t="s">
        <v>1231</v>
      </c>
      <c r="AD931" s="12" t="str">
        <f>naics2022[[#This Row],[2022 NAICS Title]]</f>
        <v xml:space="preserve">All Other Traveler Accommodation </v>
      </c>
      <c r="AE931" s="12"/>
    </row>
    <row r="932" spans="27:31" x14ac:dyDescent="0.35">
      <c r="AA932" s="12" t="str">
        <f>naics2022[[#This Row],[2022 NAICS Code]]&amp;":  "&amp;naics2022[[#This Row],[2022 NAICS Title]]</f>
        <v xml:space="preserve">721211:  RV (Recreational Vehicle) Parks and Campgrounds </v>
      </c>
      <c r="AB932" s="12">
        <v>721211</v>
      </c>
      <c r="AC932" s="12" t="s">
        <v>1232</v>
      </c>
      <c r="AD932" s="12" t="str">
        <f>naics2022[[#This Row],[2022 NAICS Title]]</f>
        <v xml:space="preserve">RV (Recreational Vehicle) Parks and Campgrounds </v>
      </c>
      <c r="AE932" s="12"/>
    </row>
    <row r="933" spans="27:31" x14ac:dyDescent="0.35">
      <c r="AA933" s="12" t="str">
        <f>naics2022[[#This Row],[2022 NAICS Code]]&amp;":  "&amp;naics2022[[#This Row],[2022 NAICS Title]]</f>
        <v xml:space="preserve">721214:  Recreational and Vacation Camps (except Campgrounds) </v>
      </c>
      <c r="AB933" s="12">
        <v>721214</v>
      </c>
      <c r="AC933" s="12" t="s">
        <v>1233</v>
      </c>
      <c r="AD933" s="12" t="str">
        <f>naics2022[[#This Row],[2022 NAICS Title]]</f>
        <v xml:space="preserve">Recreational and Vacation Camps (except Campgrounds) </v>
      </c>
      <c r="AE933" s="12"/>
    </row>
    <row r="934" spans="27:31" x14ac:dyDescent="0.35">
      <c r="AA934" s="12" t="str">
        <f>naics2022[[#This Row],[2022 NAICS Code]]&amp;":  "&amp;naics2022[[#This Row],[2022 NAICS Title]]</f>
        <v xml:space="preserve">721310:  Rooming and Boarding Houses, Dormitories, and Workers' Camps </v>
      </c>
      <c r="AB934" s="12">
        <v>721310</v>
      </c>
      <c r="AC934" s="12" t="s">
        <v>1234</v>
      </c>
      <c r="AD934" s="12" t="str">
        <f>naics2022[[#This Row],[2022 NAICS Title]]</f>
        <v xml:space="preserve">Rooming and Boarding Houses, Dormitories, and Workers' Camps </v>
      </c>
      <c r="AE934" s="12"/>
    </row>
    <row r="935" spans="27:31" x14ac:dyDescent="0.35">
      <c r="AA935" s="12" t="str">
        <f>naics2022[[#This Row],[2022 NAICS Code]]&amp;":  "&amp;naics2022[[#This Row],[2022 NAICS Title]]</f>
        <v>722310:  Food Service Contractors</v>
      </c>
      <c r="AB935" s="12">
        <v>722310</v>
      </c>
      <c r="AC935" s="12" t="s">
        <v>1235</v>
      </c>
      <c r="AD935" s="12" t="str">
        <f>naics2022[[#This Row],[2022 NAICS Title]]</f>
        <v>Food Service Contractors</v>
      </c>
      <c r="AE935" s="12"/>
    </row>
    <row r="936" spans="27:31" x14ac:dyDescent="0.35">
      <c r="AA936" s="12" t="str">
        <f>naics2022[[#This Row],[2022 NAICS Code]]&amp;":  "&amp;naics2022[[#This Row],[2022 NAICS Title]]</f>
        <v>722320:  Caterers</v>
      </c>
      <c r="AB936" s="12">
        <v>722320</v>
      </c>
      <c r="AC936" s="12" t="s">
        <v>1236</v>
      </c>
      <c r="AD936" s="12" t="str">
        <f>naics2022[[#This Row],[2022 NAICS Title]]</f>
        <v>Caterers</v>
      </c>
      <c r="AE936" s="12"/>
    </row>
    <row r="937" spans="27:31" x14ac:dyDescent="0.35">
      <c r="AA937" s="12" t="str">
        <f>naics2022[[#This Row],[2022 NAICS Code]]&amp;":  "&amp;naics2022[[#This Row],[2022 NAICS Title]]</f>
        <v>722330:  Mobile Food Services</v>
      </c>
      <c r="AB937" s="12">
        <v>722330</v>
      </c>
      <c r="AC937" s="12" t="s">
        <v>1237</v>
      </c>
      <c r="AD937" s="12" t="str">
        <f>naics2022[[#This Row],[2022 NAICS Title]]</f>
        <v>Mobile Food Services</v>
      </c>
      <c r="AE937" s="12"/>
    </row>
    <row r="938" spans="27:31" x14ac:dyDescent="0.35">
      <c r="AA938" s="12" t="str">
        <f>naics2022[[#This Row],[2022 NAICS Code]]&amp;":  "&amp;naics2022[[#This Row],[2022 NAICS Title]]</f>
        <v xml:space="preserve">722410:  Drinking Places (Alcoholic Beverages) </v>
      </c>
      <c r="AB938" s="12">
        <v>722410</v>
      </c>
      <c r="AC938" s="12" t="s">
        <v>1238</v>
      </c>
      <c r="AD938" s="12" t="str">
        <f>naics2022[[#This Row],[2022 NAICS Title]]</f>
        <v xml:space="preserve">Drinking Places (Alcoholic Beverages) </v>
      </c>
      <c r="AE938" s="12"/>
    </row>
    <row r="939" spans="27:31" x14ac:dyDescent="0.35">
      <c r="AA939" s="12" t="str">
        <f>naics2022[[#This Row],[2022 NAICS Code]]&amp;":  "&amp;naics2022[[#This Row],[2022 NAICS Title]]</f>
        <v xml:space="preserve">722511:  Full-Service Restaurants </v>
      </c>
      <c r="AB939" s="12">
        <v>722511</v>
      </c>
      <c r="AC939" s="12" t="s">
        <v>1239</v>
      </c>
      <c r="AD939" s="12" t="str">
        <f>naics2022[[#This Row],[2022 NAICS Title]]</f>
        <v xml:space="preserve">Full-Service Restaurants </v>
      </c>
      <c r="AE939" s="12"/>
    </row>
    <row r="940" spans="27:31" x14ac:dyDescent="0.35">
      <c r="AA940" s="12" t="str">
        <f>naics2022[[#This Row],[2022 NAICS Code]]&amp;":  "&amp;naics2022[[#This Row],[2022 NAICS Title]]</f>
        <v xml:space="preserve">722513:  Limited-Service Restaurants </v>
      </c>
      <c r="AB940" s="12">
        <v>722513</v>
      </c>
      <c r="AC940" s="12" t="s">
        <v>1240</v>
      </c>
      <c r="AD940" s="12" t="str">
        <f>naics2022[[#This Row],[2022 NAICS Title]]</f>
        <v xml:space="preserve">Limited-Service Restaurants </v>
      </c>
      <c r="AE940" s="12"/>
    </row>
    <row r="941" spans="27:31" x14ac:dyDescent="0.35">
      <c r="AA941" s="12" t="str">
        <f>naics2022[[#This Row],[2022 NAICS Code]]&amp;":  "&amp;naics2022[[#This Row],[2022 NAICS Title]]</f>
        <v xml:space="preserve">722514:  Cafeterias, Grill Buffets, and Buffets </v>
      </c>
      <c r="AB941" s="12">
        <v>722514</v>
      </c>
      <c r="AC941" s="12" t="s">
        <v>1241</v>
      </c>
      <c r="AD941" s="12" t="str">
        <f>naics2022[[#This Row],[2022 NAICS Title]]</f>
        <v xml:space="preserve">Cafeterias, Grill Buffets, and Buffets </v>
      </c>
      <c r="AE941" s="12"/>
    </row>
    <row r="942" spans="27:31" x14ac:dyDescent="0.35">
      <c r="AA942" s="12" t="str">
        <f>naics2022[[#This Row],[2022 NAICS Code]]&amp;":  "&amp;naics2022[[#This Row],[2022 NAICS Title]]</f>
        <v xml:space="preserve">722515:  Snack and Nonalcoholic Beverage Bars </v>
      </c>
      <c r="AB942" s="12">
        <v>722515</v>
      </c>
      <c r="AC942" s="12" t="s">
        <v>1242</v>
      </c>
      <c r="AD942" s="12" t="str">
        <f>naics2022[[#This Row],[2022 NAICS Title]]</f>
        <v xml:space="preserve">Snack and Nonalcoholic Beverage Bars </v>
      </c>
      <c r="AE942" s="12"/>
    </row>
    <row r="943" spans="27:31" x14ac:dyDescent="0.35">
      <c r="AA943" s="12" t="str">
        <f>naics2022[[#This Row],[2022 NAICS Code]]&amp;":  "&amp;naics2022[[#This Row],[2022 NAICS Title]]</f>
        <v xml:space="preserve">811111:  General Automotive Repair </v>
      </c>
      <c r="AB943" s="12">
        <v>811111</v>
      </c>
      <c r="AC943" s="12" t="s">
        <v>1243</v>
      </c>
      <c r="AD943" s="12" t="str">
        <f>naics2022[[#This Row],[2022 NAICS Title]]</f>
        <v xml:space="preserve">General Automotive Repair </v>
      </c>
      <c r="AE943" s="12"/>
    </row>
    <row r="944" spans="27:31" x14ac:dyDescent="0.35">
      <c r="AA944" s="12" t="str">
        <f>naics2022[[#This Row],[2022 NAICS Code]]&amp;":  "&amp;naics2022[[#This Row],[2022 NAICS Title]]</f>
        <v xml:space="preserve">811114:  Specialized Automotive Repair </v>
      </c>
      <c r="AB944" s="12">
        <v>811114</v>
      </c>
      <c r="AC944" s="12" t="s">
        <v>1244</v>
      </c>
      <c r="AD944" s="12" t="str">
        <f>naics2022[[#This Row],[2022 NAICS Title]]</f>
        <v xml:space="preserve">Specialized Automotive Repair </v>
      </c>
      <c r="AE944" s="12"/>
    </row>
    <row r="945" spans="27:31" x14ac:dyDescent="0.35">
      <c r="AA945" s="12" t="str">
        <f>naics2022[[#This Row],[2022 NAICS Code]]&amp;":  "&amp;naics2022[[#This Row],[2022 NAICS Title]]</f>
        <v xml:space="preserve">811121:  Automotive Body, Paint, and Interior Repair and Maintenance </v>
      </c>
      <c r="AB945" s="12">
        <v>811121</v>
      </c>
      <c r="AC945" s="12" t="s">
        <v>1245</v>
      </c>
      <c r="AD945" s="12" t="str">
        <f>naics2022[[#This Row],[2022 NAICS Title]]</f>
        <v xml:space="preserve">Automotive Body, Paint, and Interior Repair and Maintenance </v>
      </c>
      <c r="AE945" s="12"/>
    </row>
    <row r="946" spans="27:31" x14ac:dyDescent="0.35">
      <c r="AA946" s="12" t="str">
        <f>naics2022[[#This Row],[2022 NAICS Code]]&amp;":  "&amp;naics2022[[#This Row],[2022 NAICS Title]]</f>
        <v xml:space="preserve">811122:  Automotive Glass Replacement Shops </v>
      </c>
      <c r="AB946" s="12">
        <v>811122</v>
      </c>
      <c r="AC946" s="12" t="s">
        <v>1246</v>
      </c>
      <c r="AD946" s="12" t="str">
        <f>naics2022[[#This Row],[2022 NAICS Title]]</f>
        <v xml:space="preserve">Automotive Glass Replacement Shops </v>
      </c>
      <c r="AE946" s="12"/>
    </row>
    <row r="947" spans="27:31" x14ac:dyDescent="0.35">
      <c r="AA947" s="12" t="str">
        <f>naics2022[[#This Row],[2022 NAICS Code]]&amp;":  "&amp;naics2022[[#This Row],[2022 NAICS Title]]</f>
        <v xml:space="preserve">811191:  Automotive Oil Change and Lubrication Shops </v>
      </c>
      <c r="AB947" s="12">
        <v>811191</v>
      </c>
      <c r="AC947" s="12" t="s">
        <v>1247</v>
      </c>
      <c r="AD947" s="12" t="str">
        <f>naics2022[[#This Row],[2022 NAICS Title]]</f>
        <v xml:space="preserve">Automotive Oil Change and Lubrication Shops </v>
      </c>
      <c r="AE947" s="12"/>
    </row>
    <row r="948" spans="27:31" x14ac:dyDescent="0.35">
      <c r="AA948" s="12" t="str">
        <f>naics2022[[#This Row],[2022 NAICS Code]]&amp;":  "&amp;naics2022[[#This Row],[2022 NAICS Title]]</f>
        <v xml:space="preserve">811192:  Car Washes </v>
      </c>
      <c r="AB948" s="12">
        <v>811192</v>
      </c>
      <c r="AC948" s="12" t="s">
        <v>1248</v>
      </c>
      <c r="AD948" s="12" t="str">
        <f>naics2022[[#This Row],[2022 NAICS Title]]</f>
        <v xml:space="preserve">Car Washes </v>
      </c>
      <c r="AE948" s="12"/>
    </row>
    <row r="949" spans="27:31" x14ac:dyDescent="0.35">
      <c r="AA949" s="12" t="str">
        <f>naics2022[[#This Row],[2022 NAICS Code]]&amp;":  "&amp;naics2022[[#This Row],[2022 NAICS Title]]</f>
        <v xml:space="preserve">811198:  All Other Automotive Repair and Maintenance </v>
      </c>
      <c r="AB949" s="12">
        <v>811198</v>
      </c>
      <c r="AC949" s="12" t="s">
        <v>1249</v>
      </c>
      <c r="AD949" s="12" t="str">
        <f>naics2022[[#This Row],[2022 NAICS Title]]</f>
        <v xml:space="preserve">All Other Automotive Repair and Maintenance </v>
      </c>
      <c r="AE949" s="12"/>
    </row>
    <row r="950" spans="27:31" x14ac:dyDescent="0.35">
      <c r="AA950" s="12" t="str">
        <f>naics2022[[#This Row],[2022 NAICS Code]]&amp;":  "&amp;naics2022[[#This Row],[2022 NAICS Title]]</f>
        <v xml:space="preserve">811210:  Electronic and Precision Equipment Repair and Maintenance </v>
      </c>
      <c r="AB950" s="12">
        <v>811210</v>
      </c>
      <c r="AC950" s="12" t="s">
        <v>1250</v>
      </c>
      <c r="AD950" s="12" t="str">
        <f>naics2022[[#This Row],[2022 NAICS Title]]</f>
        <v xml:space="preserve">Electronic and Precision Equipment Repair and Maintenance </v>
      </c>
      <c r="AE950" s="12"/>
    </row>
    <row r="951" spans="27:31" x14ac:dyDescent="0.35">
      <c r="AA951" s="12" t="str">
        <f>naics2022[[#This Row],[2022 NAICS Code]]&amp;":  "&amp;naics2022[[#This Row],[2022 NAICS Title]]</f>
        <v xml:space="preserve">811310:  Commercial and Industrial Machinery and Equipment (except Automotive and Electronic) Repair and Maintenance </v>
      </c>
      <c r="AB951" s="12">
        <v>811310</v>
      </c>
      <c r="AC951" s="12" t="s">
        <v>1251</v>
      </c>
      <c r="AD951" s="12" t="str">
        <f>naics2022[[#This Row],[2022 NAICS Title]]</f>
        <v xml:space="preserve">Commercial and Industrial Machinery and Equipment (except Automotive and Electronic) Repair and Maintenance </v>
      </c>
      <c r="AE951" s="12"/>
    </row>
    <row r="952" spans="27:31" x14ac:dyDescent="0.35">
      <c r="AA952" s="12" t="str">
        <f>naics2022[[#This Row],[2022 NAICS Code]]&amp;":  "&amp;naics2022[[#This Row],[2022 NAICS Title]]</f>
        <v xml:space="preserve">811411:  Home and Garden Equipment Repair and Maintenance </v>
      </c>
      <c r="AB952" s="12">
        <v>811411</v>
      </c>
      <c r="AC952" s="12" t="s">
        <v>1252</v>
      </c>
      <c r="AD952" s="12" t="str">
        <f>naics2022[[#This Row],[2022 NAICS Title]]</f>
        <v xml:space="preserve">Home and Garden Equipment Repair and Maintenance </v>
      </c>
      <c r="AE952" s="12"/>
    </row>
    <row r="953" spans="27:31" x14ac:dyDescent="0.35">
      <c r="AA953" s="12" t="str">
        <f>naics2022[[#This Row],[2022 NAICS Code]]&amp;":  "&amp;naics2022[[#This Row],[2022 NAICS Title]]</f>
        <v xml:space="preserve">811412:  Appliance Repair and Maintenance </v>
      </c>
      <c r="AB953" s="12">
        <v>811412</v>
      </c>
      <c r="AC953" s="12" t="s">
        <v>1253</v>
      </c>
      <c r="AD953" s="12" t="str">
        <f>naics2022[[#This Row],[2022 NAICS Title]]</f>
        <v xml:space="preserve">Appliance Repair and Maintenance </v>
      </c>
      <c r="AE953" s="12"/>
    </row>
    <row r="954" spans="27:31" x14ac:dyDescent="0.35">
      <c r="AA954" s="12" t="str">
        <f>naics2022[[#This Row],[2022 NAICS Code]]&amp;":  "&amp;naics2022[[#This Row],[2022 NAICS Title]]</f>
        <v>811420:  Reupholstery and Furniture Repair</v>
      </c>
      <c r="AB954" s="12">
        <v>811420</v>
      </c>
      <c r="AC954" s="12" t="s">
        <v>1254</v>
      </c>
      <c r="AD954" s="12" t="str">
        <f>naics2022[[#This Row],[2022 NAICS Title]]</f>
        <v>Reupholstery and Furniture Repair</v>
      </c>
      <c r="AE954" s="12"/>
    </row>
    <row r="955" spans="27:31" x14ac:dyDescent="0.35">
      <c r="AA955" s="12" t="str">
        <f>naics2022[[#This Row],[2022 NAICS Code]]&amp;":  "&amp;naics2022[[#This Row],[2022 NAICS Title]]</f>
        <v>811430:  Footwear and Leather Goods Repair</v>
      </c>
      <c r="AB955" s="12">
        <v>811430</v>
      </c>
      <c r="AC955" s="12" t="s">
        <v>1255</v>
      </c>
      <c r="AD955" s="12" t="str">
        <f>naics2022[[#This Row],[2022 NAICS Title]]</f>
        <v>Footwear and Leather Goods Repair</v>
      </c>
      <c r="AE955" s="12"/>
    </row>
    <row r="956" spans="27:31" x14ac:dyDescent="0.35">
      <c r="AA956" s="12" t="str">
        <f>naics2022[[#This Row],[2022 NAICS Code]]&amp;":  "&amp;naics2022[[#This Row],[2022 NAICS Title]]</f>
        <v xml:space="preserve">811490:  Other Personal and Household Goods Repair and Maintenance </v>
      </c>
      <c r="AB956" s="12">
        <v>811490</v>
      </c>
      <c r="AC956" s="12" t="s">
        <v>1256</v>
      </c>
      <c r="AD956" s="12" t="str">
        <f>naics2022[[#This Row],[2022 NAICS Title]]</f>
        <v xml:space="preserve">Other Personal and Household Goods Repair and Maintenance </v>
      </c>
      <c r="AE956" s="12"/>
    </row>
    <row r="957" spans="27:31" x14ac:dyDescent="0.35">
      <c r="AA957" s="12" t="str">
        <f>naics2022[[#This Row],[2022 NAICS Code]]&amp;":  "&amp;naics2022[[#This Row],[2022 NAICS Title]]</f>
        <v xml:space="preserve">812111:  Barber Shops </v>
      </c>
      <c r="AB957" s="12">
        <v>812111</v>
      </c>
      <c r="AC957" s="12" t="s">
        <v>1257</v>
      </c>
      <c r="AD957" s="12" t="str">
        <f>naics2022[[#This Row],[2022 NAICS Title]]</f>
        <v xml:space="preserve">Barber Shops </v>
      </c>
      <c r="AE957" s="12"/>
    </row>
    <row r="958" spans="27:31" x14ac:dyDescent="0.35">
      <c r="AA958" s="12" t="str">
        <f>naics2022[[#This Row],[2022 NAICS Code]]&amp;":  "&amp;naics2022[[#This Row],[2022 NAICS Title]]</f>
        <v xml:space="preserve">812112:  Beauty Salons </v>
      </c>
      <c r="AB958" s="12">
        <v>812112</v>
      </c>
      <c r="AC958" s="12" t="s">
        <v>1258</v>
      </c>
      <c r="AD958" s="12" t="str">
        <f>naics2022[[#This Row],[2022 NAICS Title]]</f>
        <v xml:space="preserve">Beauty Salons </v>
      </c>
      <c r="AE958" s="12"/>
    </row>
    <row r="959" spans="27:31" x14ac:dyDescent="0.35">
      <c r="AA959" s="12" t="str">
        <f>naics2022[[#This Row],[2022 NAICS Code]]&amp;":  "&amp;naics2022[[#This Row],[2022 NAICS Title]]</f>
        <v xml:space="preserve">812113:  Nail Salons </v>
      </c>
      <c r="AB959" s="12">
        <v>812113</v>
      </c>
      <c r="AC959" s="12" t="s">
        <v>1259</v>
      </c>
      <c r="AD959" s="12" t="str">
        <f>naics2022[[#This Row],[2022 NAICS Title]]</f>
        <v xml:space="preserve">Nail Salons </v>
      </c>
      <c r="AE959" s="12"/>
    </row>
    <row r="960" spans="27:31" x14ac:dyDescent="0.35">
      <c r="AA960" s="12" t="str">
        <f>naics2022[[#This Row],[2022 NAICS Code]]&amp;":  "&amp;naics2022[[#This Row],[2022 NAICS Title]]</f>
        <v xml:space="preserve">812191:  Diet and Weight Reducing Centers </v>
      </c>
      <c r="AB960" s="12">
        <v>812191</v>
      </c>
      <c r="AC960" s="12" t="s">
        <v>1260</v>
      </c>
      <c r="AD960" s="12" t="str">
        <f>naics2022[[#This Row],[2022 NAICS Title]]</f>
        <v xml:space="preserve">Diet and Weight Reducing Centers </v>
      </c>
      <c r="AE960" s="12"/>
    </row>
    <row r="961" spans="27:31" x14ac:dyDescent="0.35">
      <c r="AA961" s="12" t="str">
        <f>naics2022[[#This Row],[2022 NAICS Code]]&amp;":  "&amp;naics2022[[#This Row],[2022 NAICS Title]]</f>
        <v xml:space="preserve">812199:  Other Personal Care Services </v>
      </c>
      <c r="AB961" s="12">
        <v>812199</v>
      </c>
      <c r="AC961" s="12" t="s">
        <v>1261</v>
      </c>
      <c r="AD961" s="12" t="str">
        <f>naics2022[[#This Row],[2022 NAICS Title]]</f>
        <v xml:space="preserve">Other Personal Care Services </v>
      </c>
      <c r="AE961" s="12"/>
    </row>
    <row r="962" spans="27:31" x14ac:dyDescent="0.35">
      <c r="AA962" s="12" t="str">
        <f>naics2022[[#This Row],[2022 NAICS Code]]&amp;":  "&amp;naics2022[[#This Row],[2022 NAICS Title]]</f>
        <v xml:space="preserve">812210:  Funeral Homes and Funeral Services </v>
      </c>
      <c r="AB962" s="12">
        <v>812210</v>
      </c>
      <c r="AC962" s="12" t="s">
        <v>1262</v>
      </c>
      <c r="AD962" s="12" t="str">
        <f>naics2022[[#This Row],[2022 NAICS Title]]</f>
        <v xml:space="preserve">Funeral Homes and Funeral Services </v>
      </c>
      <c r="AE962" s="12"/>
    </row>
    <row r="963" spans="27:31" x14ac:dyDescent="0.35">
      <c r="AA963" s="12" t="str">
        <f>naics2022[[#This Row],[2022 NAICS Code]]&amp;":  "&amp;naics2022[[#This Row],[2022 NAICS Title]]</f>
        <v xml:space="preserve">812220:  Cemeteries and Crematories </v>
      </c>
      <c r="AB963" s="12">
        <v>812220</v>
      </c>
      <c r="AC963" s="12" t="s">
        <v>1263</v>
      </c>
      <c r="AD963" s="12" t="str">
        <f>naics2022[[#This Row],[2022 NAICS Title]]</f>
        <v xml:space="preserve">Cemeteries and Crematories </v>
      </c>
      <c r="AE963" s="12"/>
    </row>
    <row r="964" spans="27:31" x14ac:dyDescent="0.35">
      <c r="AA964" s="12" t="str">
        <f>naics2022[[#This Row],[2022 NAICS Code]]&amp;":  "&amp;naics2022[[#This Row],[2022 NAICS Title]]</f>
        <v xml:space="preserve">812310:  Coin-Operated Laundries and Drycleaners </v>
      </c>
      <c r="AB964" s="12">
        <v>812310</v>
      </c>
      <c r="AC964" s="12" t="s">
        <v>1264</v>
      </c>
      <c r="AD964" s="12" t="str">
        <f>naics2022[[#This Row],[2022 NAICS Title]]</f>
        <v xml:space="preserve">Coin-Operated Laundries and Drycleaners </v>
      </c>
      <c r="AE964" s="12"/>
    </row>
    <row r="965" spans="27:31" x14ac:dyDescent="0.35">
      <c r="AA965" s="12" t="str">
        <f>naics2022[[#This Row],[2022 NAICS Code]]&amp;":  "&amp;naics2022[[#This Row],[2022 NAICS Title]]</f>
        <v xml:space="preserve">812320:  Drycleaning and Laundry Services (except Coin-Operated) </v>
      </c>
      <c r="AB965" s="12">
        <v>812320</v>
      </c>
      <c r="AC965" s="12" t="s">
        <v>1265</v>
      </c>
      <c r="AD965" s="12" t="str">
        <f>naics2022[[#This Row],[2022 NAICS Title]]</f>
        <v xml:space="preserve">Drycleaning and Laundry Services (except Coin-Operated) </v>
      </c>
      <c r="AE965" s="12"/>
    </row>
    <row r="966" spans="27:31" x14ac:dyDescent="0.35">
      <c r="AA966" s="12" t="str">
        <f>naics2022[[#This Row],[2022 NAICS Code]]&amp;":  "&amp;naics2022[[#This Row],[2022 NAICS Title]]</f>
        <v xml:space="preserve">812331:  Linen Supply </v>
      </c>
      <c r="AB966" s="12">
        <v>812331</v>
      </c>
      <c r="AC966" s="12" t="s">
        <v>1266</v>
      </c>
      <c r="AD966" s="12" t="str">
        <f>naics2022[[#This Row],[2022 NAICS Title]]</f>
        <v xml:space="preserve">Linen Supply </v>
      </c>
      <c r="AE966" s="12"/>
    </row>
    <row r="967" spans="27:31" x14ac:dyDescent="0.35">
      <c r="AA967" s="12" t="str">
        <f>naics2022[[#This Row],[2022 NAICS Code]]&amp;":  "&amp;naics2022[[#This Row],[2022 NAICS Title]]</f>
        <v xml:space="preserve">812332:  Industrial Launderers </v>
      </c>
      <c r="AB967" s="12">
        <v>812332</v>
      </c>
      <c r="AC967" s="12" t="s">
        <v>1267</v>
      </c>
      <c r="AD967" s="12" t="str">
        <f>naics2022[[#This Row],[2022 NAICS Title]]</f>
        <v xml:space="preserve">Industrial Launderers </v>
      </c>
      <c r="AE967" s="12"/>
    </row>
    <row r="968" spans="27:31" x14ac:dyDescent="0.35">
      <c r="AA968" s="12" t="str">
        <f>naics2022[[#This Row],[2022 NAICS Code]]&amp;":  "&amp;naics2022[[#This Row],[2022 NAICS Title]]</f>
        <v xml:space="preserve">812910:  Pet Care (except Veterinary) Services </v>
      </c>
      <c r="AB968" s="12">
        <v>812910</v>
      </c>
      <c r="AC968" s="12" t="s">
        <v>1268</v>
      </c>
      <c r="AD968" s="12" t="str">
        <f>naics2022[[#This Row],[2022 NAICS Title]]</f>
        <v xml:space="preserve">Pet Care (except Veterinary) Services </v>
      </c>
      <c r="AE968" s="12"/>
    </row>
    <row r="969" spans="27:31" x14ac:dyDescent="0.35">
      <c r="AA969" s="12" t="str">
        <f>naics2022[[#This Row],[2022 NAICS Code]]&amp;":  "&amp;naics2022[[#This Row],[2022 NAICS Title]]</f>
        <v xml:space="preserve">812921:  Photofinishing Laboratories (except One-Hour) </v>
      </c>
      <c r="AB969" s="12">
        <v>812921</v>
      </c>
      <c r="AC969" s="12" t="s">
        <v>1269</v>
      </c>
      <c r="AD969" s="12" t="str">
        <f>naics2022[[#This Row],[2022 NAICS Title]]</f>
        <v xml:space="preserve">Photofinishing Laboratories (except One-Hour) </v>
      </c>
      <c r="AE969" s="12"/>
    </row>
    <row r="970" spans="27:31" x14ac:dyDescent="0.35">
      <c r="AA970" s="12" t="str">
        <f>naics2022[[#This Row],[2022 NAICS Code]]&amp;":  "&amp;naics2022[[#This Row],[2022 NAICS Title]]</f>
        <v xml:space="preserve">812922:  One-Hour Photofinishing </v>
      </c>
      <c r="AB970" s="12">
        <v>812922</v>
      </c>
      <c r="AC970" s="12" t="s">
        <v>1270</v>
      </c>
      <c r="AD970" s="12" t="str">
        <f>naics2022[[#This Row],[2022 NAICS Title]]</f>
        <v xml:space="preserve">One-Hour Photofinishing </v>
      </c>
      <c r="AE970" s="12"/>
    </row>
    <row r="971" spans="27:31" x14ac:dyDescent="0.35">
      <c r="AA971" s="12" t="str">
        <f>naics2022[[#This Row],[2022 NAICS Code]]&amp;":  "&amp;naics2022[[#This Row],[2022 NAICS Title]]</f>
        <v xml:space="preserve">812930:  Parking Lots and Garages </v>
      </c>
      <c r="AB971" s="12">
        <v>812930</v>
      </c>
      <c r="AC971" s="12" t="s">
        <v>1271</v>
      </c>
      <c r="AD971" s="12" t="str">
        <f>naics2022[[#This Row],[2022 NAICS Title]]</f>
        <v xml:space="preserve">Parking Lots and Garages </v>
      </c>
      <c r="AE971" s="12"/>
    </row>
    <row r="972" spans="27:31" x14ac:dyDescent="0.35">
      <c r="AA972" s="12" t="str">
        <f>naics2022[[#This Row],[2022 NAICS Code]]&amp;":  "&amp;naics2022[[#This Row],[2022 NAICS Title]]</f>
        <v xml:space="preserve">812990:  All Other Personal Services </v>
      </c>
      <c r="AB972" s="12">
        <v>812990</v>
      </c>
      <c r="AC972" s="12" t="s">
        <v>1272</v>
      </c>
      <c r="AD972" s="12" t="str">
        <f>naics2022[[#This Row],[2022 NAICS Title]]</f>
        <v xml:space="preserve">All Other Personal Services </v>
      </c>
      <c r="AE972" s="12"/>
    </row>
    <row r="973" spans="27:31" x14ac:dyDescent="0.35">
      <c r="AA973" s="12" t="str">
        <f>naics2022[[#This Row],[2022 NAICS Code]]&amp;":  "&amp;naics2022[[#This Row],[2022 NAICS Title]]</f>
        <v xml:space="preserve">813110:  Religious Organizations </v>
      </c>
      <c r="AB973" s="12">
        <v>813110</v>
      </c>
      <c r="AC973" s="12" t="s">
        <v>1273</v>
      </c>
      <c r="AD973" s="12" t="str">
        <f>naics2022[[#This Row],[2022 NAICS Title]]</f>
        <v xml:space="preserve">Religious Organizations </v>
      </c>
      <c r="AE973" s="12"/>
    </row>
    <row r="974" spans="27:31" x14ac:dyDescent="0.35">
      <c r="AA974" s="12" t="str">
        <f>naics2022[[#This Row],[2022 NAICS Code]]&amp;":  "&amp;naics2022[[#This Row],[2022 NAICS Title]]</f>
        <v xml:space="preserve">813211:  Grantmaking Foundations </v>
      </c>
      <c r="AB974" s="12">
        <v>813211</v>
      </c>
      <c r="AC974" s="12" t="s">
        <v>1274</v>
      </c>
      <c r="AD974" s="12" t="str">
        <f>naics2022[[#This Row],[2022 NAICS Title]]</f>
        <v xml:space="preserve">Grantmaking Foundations </v>
      </c>
      <c r="AE974" s="12"/>
    </row>
    <row r="975" spans="27:31" x14ac:dyDescent="0.35">
      <c r="AA975" s="12" t="str">
        <f>naics2022[[#This Row],[2022 NAICS Code]]&amp;":  "&amp;naics2022[[#This Row],[2022 NAICS Title]]</f>
        <v xml:space="preserve">813212:  Voluntary Health Organizations </v>
      </c>
      <c r="AB975" s="12">
        <v>813212</v>
      </c>
      <c r="AC975" s="12" t="s">
        <v>1275</v>
      </c>
      <c r="AD975" s="12" t="str">
        <f>naics2022[[#This Row],[2022 NAICS Title]]</f>
        <v xml:space="preserve">Voluntary Health Organizations </v>
      </c>
      <c r="AE975" s="12"/>
    </row>
    <row r="976" spans="27:31" x14ac:dyDescent="0.35">
      <c r="AA976" s="12" t="str">
        <f>naics2022[[#This Row],[2022 NAICS Code]]&amp;":  "&amp;naics2022[[#This Row],[2022 NAICS Title]]</f>
        <v xml:space="preserve">813219:  Other Grantmaking and Giving Services </v>
      </c>
      <c r="AB976" s="12">
        <v>813219</v>
      </c>
      <c r="AC976" s="12" t="s">
        <v>1276</v>
      </c>
      <c r="AD976" s="12" t="str">
        <f>naics2022[[#This Row],[2022 NAICS Title]]</f>
        <v xml:space="preserve">Other Grantmaking and Giving Services </v>
      </c>
      <c r="AE976" s="12"/>
    </row>
    <row r="977" spans="27:31" x14ac:dyDescent="0.35">
      <c r="AA977" s="12" t="str">
        <f>naics2022[[#This Row],[2022 NAICS Code]]&amp;":  "&amp;naics2022[[#This Row],[2022 NAICS Title]]</f>
        <v xml:space="preserve">813311:  Human Rights Organizations </v>
      </c>
      <c r="AB977" s="12">
        <v>813311</v>
      </c>
      <c r="AC977" s="12" t="s">
        <v>1277</v>
      </c>
      <c r="AD977" s="12" t="str">
        <f>naics2022[[#This Row],[2022 NAICS Title]]</f>
        <v xml:space="preserve">Human Rights Organizations </v>
      </c>
      <c r="AE977" s="12"/>
    </row>
    <row r="978" spans="27:31" x14ac:dyDescent="0.35">
      <c r="AA978" s="12" t="str">
        <f>naics2022[[#This Row],[2022 NAICS Code]]&amp;":  "&amp;naics2022[[#This Row],[2022 NAICS Title]]</f>
        <v xml:space="preserve">813312:  Environment, Conservation and Wildlife Organizations </v>
      </c>
      <c r="AB978" s="12">
        <v>813312</v>
      </c>
      <c r="AC978" s="12" t="s">
        <v>1278</v>
      </c>
      <c r="AD978" s="12" t="str">
        <f>naics2022[[#This Row],[2022 NAICS Title]]</f>
        <v xml:space="preserve">Environment, Conservation and Wildlife Organizations </v>
      </c>
      <c r="AE978" s="12"/>
    </row>
    <row r="979" spans="27:31" x14ac:dyDescent="0.35">
      <c r="AA979" s="12" t="str">
        <f>naics2022[[#This Row],[2022 NAICS Code]]&amp;":  "&amp;naics2022[[#This Row],[2022 NAICS Title]]</f>
        <v xml:space="preserve">813319:  Other Social Advocacy Organizations </v>
      </c>
      <c r="AB979" s="12">
        <v>813319</v>
      </c>
      <c r="AC979" s="12" t="s">
        <v>1279</v>
      </c>
      <c r="AD979" s="12" t="str">
        <f>naics2022[[#This Row],[2022 NAICS Title]]</f>
        <v xml:space="preserve">Other Social Advocacy Organizations </v>
      </c>
      <c r="AE979" s="12"/>
    </row>
    <row r="980" spans="27:31" x14ac:dyDescent="0.35">
      <c r="AA980" s="12" t="str">
        <f>naics2022[[#This Row],[2022 NAICS Code]]&amp;":  "&amp;naics2022[[#This Row],[2022 NAICS Title]]</f>
        <v xml:space="preserve">813410:  Civic and Social Organizations </v>
      </c>
      <c r="AB980" s="12">
        <v>813410</v>
      </c>
      <c r="AC980" s="12" t="s">
        <v>1280</v>
      </c>
      <c r="AD980" s="12" t="str">
        <f>naics2022[[#This Row],[2022 NAICS Title]]</f>
        <v xml:space="preserve">Civic and Social Organizations </v>
      </c>
      <c r="AE980" s="12"/>
    </row>
    <row r="981" spans="27:31" x14ac:dyDescent="0.35">
      <c r="AA981" s="12" t="str">
        <f>naics2022[[#This Row],[2022 NAICS Code]]&amp;":  "&amp;naics2022[[#This Row],[2022 NAICS Title]]</f>
        <v xml:space="preserve">813910:  Business Associations </v>
      </c>
      <c r="AB981" s="12">
        <v>813910</v>
      </c>
      <c r="AC981" s="12" t="s">
        <v>1281</v>
      </c>
      <c r="AD981" s="12" t="str">
        <f>naics2022[[#This Row],[2022 NAICS Title]]</f>
        <v xml:space="preserve">Business Associations </v>
      </c>
      <c r="AE981" s="12"/>
    </row>
    <row r="982" spans="27:31" x14ac:dyDescent="0.35">
      <c r="AA982" s="12" t="str">
        <f>naics2022[[#This Row],[2022 NAICS Code]]&amp;":  "&amp;naics2022[[#This Row],[2022 NAICS Title]]</f>
        <v xml:space="preserve">813920:  Professional Organizations </v>
      </c>
      <c r="AB982" s="12">
        <v>813920</v>
      </c>
      <c r="AC982" s="12" t="s">
        <v>1282</v>
      </c>
      <c r="AD982" s="12" t="str">
        <f>naics2022[[#This Row],[2022 NAICS Title]]</f>
        <v xml:space="preserve">Professional Organizations </v>
      </c>
      <c r="AE982" s="12"/>
    </row>
    <row r="983" spans="27:31" x14ac:dyDescent="0.35">
      <c r="AA983" s="12" t="str">
        <f>naics2022[[#This Row],[2022 NAICS Code]]&amp;":  "&amp;naics2022[[#This Row],[2022 NAICS Title]]</f>
        <v xml:space="preserve">813930:  Labor Unions and Similar Labor Organizations </v>
      </c>
      <c r="AB983" s="12">
        <v>813930</v>
      </c>
      <c r="AC983" s="12" t="s">
        <v>1283</v>
      </c>
      <c r="AD983" s="12" t="str">
        <f>naics2022[[#This Row],[2022 NAICS Title]]</f>
        <v xml:space="preserve">Labor Unions and Similar Labor Organizations </v>
      </c>
      <c r="AE983" s="12"/>
    </row>
    <row r="984" spans="27:31" x14ac:dyDescent="0.35">
      <c r="AA984" s="12" t="str">
        <f>naics2022[[#This Row],[2022 NAICS Code]]&amp;":  "&amp;naics2022[[#This Row],[2022 NAICS Title]]</f>
        <v xml:space="preserve">813940:  Political Organizations </v>
      </c>
      <c r="AB984" s="12">
        <v>813940</v>
      </c>
      <c r="AC984" s="12" t="s">
        <v>1284</v>
      </c>
      <c r="AD984" s="12" t="str">
        <f>naics2022[[#This Row],[2022 NAICS Title]]</f>
        <v xml:space="preserve">Political Organizations </v>
      </c>
      <c r="AE984" s="12"/>
    </row>
    <row r="985" spans="27:31" x14ac:dyDescent="0.35">
      <c r="AA985" s="12" t="str">
        <f>naics2022[[#This Row],[2022 NAICS Code]]&amp;":  "&amp;naics2022[[#This Row],[2022 NAICS Title]]</f>
        <v xml:space="preserve">813990:  Other Similar Organizations (except Business, Professional, Labor, and Political Organizations) </v>
      </c>
      <c r="AB985" s="12">
        <v>813990</v>
      </c>
      <c r="AC985" s="12" t="s">
        <v>1285</v>
      </c>
      <c r="AD985" s="12" t="str">
        <f>naics2022[[#This Row],[2022 NAICS Title]]</f>
        <v xml:space="preserve">Other Similar Organizations (except Business, Professional, Labor, and Political Organizations) </v>
      </c>
      <c r="AE985" s="12"/>
    </row>
    <row r="986" spans="27:31" x14ac:dyDescent="0.35">
      <c r="AA986" s="12" t="str">
        <f>naics2022[[#This Row],[2022 NAICS Code]]&amp;":  "&amp;naics2022[[#This Row],[2022 NAICS Title]]</f>
        <v>814110:  Private Households</v>
      </c>
      <c r="AB986" s="12">
        <v>814110</v>
      </c>
      <c r="AC986" s="12" t="s">
        <v>387</v>
      </c>
      <c r="AD986" s="12" t="str">
        <f>naics2022[[#This Row],[2022 NAICS Title]]</f>
        <v>Private Households</v>
      </c>
      <c r="AE986" s="12"/>
    </row>
    <row r="987" spans="27:31" x14ac:dyDescent="0.35">
      <c r="AA987" s="12" t="str">
        <f>naics2022[[#This Row],[2022 NAICS Code]]&amp;":  "&amp;naics2022[[#This Row],[2022 NAICS Title]]</f>
        <v xml:space="preserve">921110:  Executive Offices </v>
      </c>
      <c r="AB987" s="12">
        <v>921110</v>
      </c>
      <c r="AC987" s="12" t="s">
        <v>1286</v>
      </c>
      <c r="AD987" s="12" t="str">
        <f>naics2022[[#This Row],[2022 NAICS Title]]</f>
        <v xml:space="preserve">Executive Offices </v>
      </c>
      <c r="AE987" s="12"/>
    </row>
    <row r="988" spans="27:31" x14ac:dyDescent="0.35">
      <c r="AA988" s="12" t="str">
        <f>naics2022[[#This Row],[2022 NAICS Code]]&amp;":  "&amp;naics2022[[#This Row],[2022 NAICS Title]]</f>
        <v xml:space="preserve">921120:  Legislative Bodies </v>
      </c>
      <c r="AB988" s="12">
        <v>921120</v>
      </c>
      <c r="AC988" s="12" t="s">
        <v>1287</v>
      </c>
      <c r="AD988" s="12" t="str">
        <f>naics2022[[#This Row],[2022 NAICS Title]]</f>
        <v xml:space="preserve">Legislative Bodies </v>
      </c>
      <c r="AE988" s="12"/>
    </row>
    <row r="989" spans="27:31" x14ac:dyDescent="0.35">
      <c r="AA989" s="12" t="str">
        <f>naics2022[[#This Row],[2022 NAICS Code]]&amp;":  "&amp;naics2022[[#This Row],[2022 NAICS Title]]</f>
        <v xml:space="preserve">921130:  Public Finance Activities </v>
      </c>
      <c r="AB989" s="12">
        <v>921130</v>
      </c>
      <c r="AC989" s="12" t="s">
        <v>1288</v>
      </c>
      <c r="AD989" s="12" t="str">
        <f>naics2022[[#This Row],[2022 NAICS Title]]</f>
        <v xml:space="preserve">Public Finance Activities </v>
      </c>
      <c r="AE989" s="12"/>
    </row>
    <row r="990" spans="27:31" x14ac:dyDescent="0.35">
      <c r="AA990" s="12" t="str">
        <f>naics2022[[#This Row],[2022 NAICS Code]]&amp;":  "&amp;naics2022[[#This Row],[2022 NAICS Title]]</f>
        <v xml:space="preserve">921140:  Executive and Legislative Offices, Combined </v>
      </c>
      <c r="AB990" s="12">
        <v>921140</v>
      </c>
      <c r="AC990" s="12" t="s">
        <v>1289</v>
      </c>
      <c r="AD990" s="12" t="str">
        <f>naics2022[[#This Row],[2022 NAICS Title]]</f>
        <v xml:space="preserve">Executive and Legislative Offices, Combined </v>
      </c>
      <c r="AE990" s="12"/>
    </row>
    <row r="991" spans="27:31" x14ac:dyDescent="0.35">
      <c r="AA991" s="12" t="str">
        <f>naics2022[[#This Row],[2022 NAICS Code]]&amp;":  "&amp;naics2022[[#This Row],[2022 NAICS Title]]</f>
        <v xml:space="preserve">921150:  American Indian and Alaska Native Tribal Governments </v>
      </c>
      <c r="AB991" s="12">
        <v>921150</v>
      </c>
      <c r="AC991" s="12" t="s">
        <v>1290</v>
      </c>
      <c r="AD991" s="12" t="str">
        <f>naics2022[[#This Row],[2022 NAICS Title]]</f>
        <v xml:space="preserve">American Indian and Alaska Native Tribal Governments </v>
      </c>
      <c r="AE991" s="12"/>
    </row>
    <row r="992" spans="27:31" x14ac:dyDescent="0.35">
      <c r="AA992" s="12" t="str">
        <f>naics2022[[#This Row],[2022 NAICS Code]]&amp;":  "&amp;naics2022[[#This Row],[2022 NAICS Title]]</f>
        <v xml:space="preserve">921190:  Other General Government Support </v>
      </c>
      <c r="AB992" s="12">
        <v>921190</v>
      </c>
      <c r="AC992" s="12" t="s">
        <v>1291</v>
      </c>
      <c r="AD992" s="12" t="str">
        <f>naics2022[[#This Row],[2022 NAICS Title]]</f>
        <v xml:space="preserve">Other General Government Support </v>
      </c>
      <c r="AE992" s="12"/>
    </row>
    <row r="993" spans="27:31" x14ac:dyDescent="0.35">
      <c r="AA993" s="12" t="str">
        <f>naics2022[[#This Row],[2022 NAICS Code]]&amp;":  "&amp;naics2022[[#This Row],[2022 NAICS Title]]</f>
        <v xml:space="preserve">922110:  Courts </v>
      </c>
      <c r="AB993" s="12">
        <v>922110</v>
      </c>
      <c r="AC993" s="12" t="s">
        <v>1292</v>
      </c>
      <c r="AD993" s="12" t="str">
        <f>naics2022[[#This Row],[2022 NAICS Title]]</f>
        <v xml:space="preserve">Courts </v>
      </c>
      <c r="AE993" s="12"/>
    </row>
    <row r="994" spans="27:31" x14ac:dyDescent="0.35">
      <c r="AA994" s="12" t="str">
        <f>naics2022[[#This Row],[2022 NAICS Code]]&amp;":  "&amp;naics2022[[#This Row],[2022 NAICS Title]]</f>
        <v xml:space="preserve">922120:  Police Protection </v>
      </c>
      <c r="AB994" s="12">
        <v>922120</v>
      </c>
      <c r="AC994" s="12" t="s">
        <v>1293</v>
      </c>
      <c r="AD994" s="12" t="str">
        <f>naics2022[[#This Row],[2022 NAICS Title]]</f>
        <v xml:space="preserve">Police Protection </v>
      </c>
      <c r="AE994" s="12"/>
    </row>
    <row r="995" spans="27:31" x14ac:dyDescent="0.35">
      <c r="AA995" s="12" t="str">
        <f>naics2022[[#This Row],[2022 NAICS Code]]&amp;":  "&amp;naics2022[[#This Row],[2022 NAICS Title]]</f>
        <v xml:space="preserve">922130:  Legal Counsel and Prosecution </v>
      </c>
      <c r="AB995" s="12">
        <v>922130</v>
      </c>
      <c r="AC995" s="12" t="s">
        <v>1294</v>
      </c>
      <c r="AD995" s="12" t="str">
        <f>naics2022[[#This Row],[2022 NAICS Title]]</f>
        <v xml:space="preserve">Legal Counsel and Prosecution </v>
      </c>
      <c r="AE995" s="12"/>
    </row>
    <row r="996" spans="27:31" x14ac:dyDescent="0.35">
      <c r="AA996" s="12" t="str">
        <f>naics2022[[#This Row],[2022 NAICS Code]]&amp;":  "&amp;naics2022[[#This Row],[2022 NAICS Title]]</f>
        <v xml:space="preserve">922140:  Correctional Institutions </v>
      </c>
      <c r="AB996" s="12">
        <v>922140</v>
      </c>
      <c r="AC996" s="12" t="s">
        <v>1295</v>
      </c>
      <c r="AD996" s="12" t="str">
        <f>naics2022[[#This Row],[2022 NAICS Title]]</f>
        <v xml:space="preserve">Correctional Institutions </v>
      </c>
      <c r="AE996" s="12"/>
    </row>
    <row r="997" spans="27:31" x14ac:dyDescent="0.35">
      <c r="AA997" s="12" t="str">
        <f>naics2022[[#This Row],[2022 NAICS Code]]&amp;":  "&amp;naics2022[[#This Row],[2022 NAICS Title]]</f>
        <v xml:space="preserve">922150:  Parole Offices and Probation Offices </v>
      </c>
      <c r="AB997" s="12">
        <v>922150</v>
      </c>
      <c r="AC997" s="12" t="s">
        <v>1296</v>
      </c>
      <c r="AD997" s="12" t="str">
        <f>naics2022[[#This Row],[2022 NAICS Title]]</f>
        <v xml:space="preserve">Parole Offices and Probation Offices </v>
      </c>
      <c r="AE997" s="12"/>
    </row>
    <row r="998" spans="27:31" x14ac:dyDescent="0.35">
      <c r="AA998" s="12" t="str">
        <f>naics2022[[#This Row],[2022 NAICS Code]]&amp;":  "&amp;naics2022[[#This Row],[2022 NAICS Title]]</f>
        <v xml:space="preserve">922160:  Fire Protection </v>
      </c>
      <c r="AB998" s="12">
        <v>922160</v>
      </c>
      <c r="AC998" s="12" t="s">
        <v>1297</v>
      </c>
      <c r="AD998" s="12" t="str">
        <f>naics2022[[#This Row],[2022 NAICS Title]]</f>
        <v xml:space="preserve">Fire Protection </v>
      </c>
      <c r="AE998" s="12"/>
    </row>
    <row r="999" spans="27:31" x14ac:dyDescent="0.35">
      <c r="AA999" s="12" t="str">
        <f>naics2022[[#This Row],[2022 NAICS Code]]&amp;":  "&amp;naics2022[[#This Row],[2022 NAICS Title]]</f>
        <v xml:space="preserve">922190:  Other Justice, Public Order, and Safety Activities </v>
      </c>
      <c r="AB999" s="12">
        <v>922190</v>
      </c>
      <c r="AC999" s="12" t="s">
        <v>1298</v>
      </c>
      <c r="AD999" s="12" t="str">
        <f>naics2022[[#This Row],[2022 NAICS Title]]</f>
        <v xml:space="preserve">Other Justice, Public Order, and Safety Activities </v>
      </c>
      <c r="AE999" s="12"/>
    </row>
    <row r="1000" spans="27:31" x14ac:dyDescent="0.35">
      <c r="AA1000" s="12" t="str">
        <f>naics2022[[#This Row],[2022 NAICS Code]]&amp;":  "&amp;naics2022[[#This Row],[2022 NAICS Title]]</f>
        <v xml:space="preserve">923110:  Administration of Education Programs </v>
      </c>
      <c r="AB1000" s="12">
        <v>923110</v>
      </c>
      <c r="AC1000" s="12" t="s">
        <v>1299</v>
      </c>
      <c r="AD1000" s="12" t="str">
        <f>naics2022[[#This Row],[2022 NAICS Title]]</f>
        <v xml:space="preserve">Administration of Education Programs </v>
      </c>
      <c r="AE1000" s="12"/>
    </row>
    <row r="1001" spans="27:31" x14ac:dyDescent="0.35">
      <c r="AA1001" s="12" t="str">
        <f>naics2022[[#This Row],[2022 NAICS Code]]&amp;":  "&amp;naics2022[[#This Row],[2022 NAICS Title]]</f>
        <v xml:space="preserve">923120:  Administration of Public Health Programs </v>
      </c>
      <c r="AB1001" s="12">
        <v>923120</v>
      </c>
      <c r="AC1001" s="12" t="s">
        <v>1300</v>
      </c>
      <c r="AD1001" s="12" t="str">
        <f>naics2022[[#This Row],[2022 NAICS Title]]</f>
        <v xml:space="preserve">Administration of Public Health Programs </v>
      </c>
      <c r="AE1001" s="12"/>
    </row>
    <row r="1002" spans="27:31" x14ac:dyDescent="0.35">
      <c r="AA1002" s="12" t="str">
        <f>naics2022[[#This Row],[2022 NAICS Code]]&amp;":  "&amp;naics2022[[#This Row],[2022 NAICS Title]]</f>
        <v xml:space="preserve">923130:  Administration of Human Resource Programs (except Education, Public Health, and Veterans' Affairs Programs) </v>
      </c>
      <c r="AB1002" s="12">
        <v>923130</v>
      </c>
      <c r="AC1002" s="12" t="s">
        <v>1301</v>
      </c>
      <c r="AD1002" s="12" t="str">
        <f>naics2022[[#This Row],[2022 NAICS Title]]</f>
        <v xml:space="preserve">Administration of Human Resource Programs (except Education, Public Health, and Veterans' Affairs Programs) </v>
      </c>
      <c r="AE1002" s="12"/>
    </row>
    <row r="1003" spans="27:31" x14ac:dyDescent="0.35">
      <c r="AA1003" s="12" t="str">
        <f>naics2022[[#This Row],[2022 NAICS Code]]&amp;":  "&amp;naics2022[[#This Row],[2022 NAICS Title]]</f>
        <v xml:space="preserve">923140:  Administration of Veterans' Affairs </v>
      </c>
      <c r="AB1003" s="12">
        <v>923140</v>
      </c>
      <c r="AC1003" s="12" t="s">
        <v>1302</v>
      </c>
      <c r="AD1003" s="12" t="str">
        <f>naics2022[[#This Row],[2022 NAICS Title]]</f>
        <v xml:space="preserve">Administration of Veterans' Affairs </v>
      </c>
      <c r="AE1003" s="12"/>
    </row>
    <row r="1004" spans="27:31" x14ac:dyDescent="0.35">
      <c r="AA1004" s="12" t="str">
        <f>naics2022[[#This Row],[2022 NAICS Code]]&amp;":  "&amp;naics2022[[#This Row],[2022 NAICS Title]]</f>
        <v xml:space="preserve">924110:  Administration of Air and Water Resource and Solid Waste Management Programs </v>
      </c>
      <c r="AB1004" s="12">
        <v>924110</v>
      </c>
      <c r="AC1004" s="12" t="s">
        <v>1303</v>
      </c>
      <c r="AD1004" s="12" t="str">
        <f>naics2022[[#This Row],[2022 NAICS Title]]</f>
        <v xml:space="preserve">Administration of Air and Water Resource and Solid Waste Management Programs </v>
      </c>
      <c r="AE1004" s="12"/>
    </row>
    <row r="1005" spans="27:31" x14ac:dyDescent="0.35">
      <c r="AA1005" s="12" t="str">
        <f>naics2022[[#This Row],[2022 NAICS Code]]&amp;":  "&amp;naics2022[[#This Row],[2022 NAICS Title]]</f>
        <v xml:space="preserve">924120:  Administration of Conservation Programs </v>
      </c>
      <c r="AB1005" s="12">
        <v>924120</v>
      </c>
      <c r="AC1005" s="12" t="s">
        <v>1304</v>
      </c>
      <c r="AD1005" s="12" t="str">
        <f>naics2022[[#This Row],[2022 NAICS Title]]</f>
        <v xml:space="preserve">Administration of Conservation Programs </v>
      </c>
      <c r="AE1005" s="12"/>
    </row>
    <row r="1006" spans="27:31" x14ac:dyDescent="0.35">
      <c r="AA1006" s="12" t="str">
        <f>naics2022[[#This Row],[2022 NAICS Code]]&amp;":  "&amp;naics2022[[#This Row],[2022 NAICS Title]]</f>
        <v xml:space="preserve">925110:  Administration of Housing Programs </v>
      </c>
      <c r="AB1006" s="12">
        <v>925110</v>
      </c>
      <c r="AC1006" s="12" t="s">
        <v>1305</v>
      </c>
      <c r="AD1006" s="12" t="str">
        <f>naics2022[[#This Row],[2022 NAICS Title]]</f>
        <v xml:space="preserve">Administration of Housing Programs </v>
      </c>
      <c r="AE1006" s="12"/>
    </row>
    <row r="1007" spans="27:31" x14ac:dyDescent="0.35">
      <c r="AA1007" s="12" t="str">
        <f>naics2022[[#This Row],[2022 NAICS Code]]&amp;":  "&amp;naics2022[[#This Row],[2022 NAICS Title]]</f>
        <v xml:space="preserve">925120:  Administration of Urban Planning and Community and Rural Development </v>
      </c>
      <c r="AB1007" s="12">
        <v>925120</v>
      </c>
      <c r="AC1007" s="12" t="s">
        <v>1306</v>
      </c>
      <c r="AD1007" s="12" t="str">
        <f>naics2022[[#This Row],[2022 NAICS Title]]</f>
        <v xml:space="preserve">Administration of Urban Planning and Community and Rural Development </v>
      </c>
      <c r="AE1007" s="12"/>
    </row>
    <row r="1008" spans="27:31" x14ac:dyDescent="0.35">
      <c r="AA1008" s="12" t="str">
        <f>naics2022[[#This Row],[2022 NAICS Code]]&amp;":  "&amp;naics2022[[#This Row],[2022 NAICS Title]]</f>
        <v xml:space="preserve">926110:  Administration of General Economic Programs </v>
      </c>
      <c r="AB1008" s="12">
        <v>926110</v>
      </c>
      <c r="AC1008" s="12" t="s">
        <v>1307</v>
      </c>
      <c r="AD1008" s="12" t="str">
        <f>naics2022[[#This Row],[2022 NAICS Title]]</f>
        <v xml:space="preserve">Administration of General Economic Programs </v>
      </c>
      <c r="AE1008" s="12"/>
    </row>
    <row r="1009" spans="27:31" x14ac:dyDescent="0.35">
      <c r="AA1009" s="12" t="str">
        <f>naics2022[[#This Row],[2022 NAICS Code]]&amp;":  "&amp;naics2022[[#This Row],[2022 NAICS Title]]</f>
        <v xml:space="preserve">926120:  Regulation and Administration of Transportation Programs </v>
      </c>
      <c r="AB1009" s="12">
        <v>926120</v>
      </c>
      <c r="AC1009" s="12" t="s">
        <v>1308</v>
      </c>
      <c r="AD1009" s="12" t="str">
        <f>naics2022[[#This Row],[2022 NAICS Title]]</f>
        <v xml:space="preserve">Regulation and Administration of Transportation Programs </v>
      </c>
      <c r="AE1009" s="12"/>
    </row>
    <row r="1010" spans="27:31" x14ac:dyDescent="0.35">
      <c r="AA1010" s="12" t="str">
        <f>naics2022[[#This Row],[2022 NAICS Code]]&amp;":  "&amp;naics2022[[#This Row],[2022 NAICS Title]]</f>
        <v xml:space="preserve">926130:  Regulation and Administration of Communications, Electric, Gas, and Other Utilities </v>
      </c>
      <c r="AB1010" s="12">
        <v>926130</v>
      </c>
      <c r="AC1010" s="12" t="s">
        <v>1309</v>
      </c>
      <c r="AD1010" s="12" t="str">
        <f>naics2022[[#This Row],[2022 NAICS Title]]</f>
        <v xml:space="preserve">Regulation and Administration of Communications, Electric, Gas, and Other Utilities </v>
      </c>
      <c r="AE1010" s="12"/>
    </row>
    <row r="1011" spans="27:31" x14ac:dyDescent="0.35">
      <c r="AA1011" s="12" t="str">
        <f>naics2022[[#This Row],[2022 NAICS Code]]&amp;":  "&amp;naics2022[[#This Row],[2022 NAICS Title]]</f>
        <v xml:space="preserve">926140:  Regulation of Agricultural Marketing and Commodities </v>
      </c>
      <c r="AB1011" s="12">
        <v>926140</v>
      </c>
      <c r="AC1011" s="12" t="s">
        <v>1310</v>
      </c>
      <c r="AD1011" s="12" t="str">
        <f>naics2022[[#This Row],[2022 NAICS Title]]</f>
        <v xml:space="preserve">Regulation of Agricultural Marketing and Commodities </v>
      </c>
      <c r="AE1011" s="12"/>
    </row>
    <row r="1012" spans="27:31" x14ac:dyDescent="0.35">
      <c r="AA1012" s="12" t="str">
        <f>naics2022[[#This Row],[2022 NAICS Code]]&amp;":  "&amp;naics2022[[#This Row],[2022 NAICS Title]]</f>
        <v xml:space="preserve">926150:  Regulation, Licensing, and Inspection of Miscellaneous Commercial Sectors </v>
      </c>
      <c r="AB1012" s="12">
        <v>926150</v>
      </c>
      <c r="AC1012" s="12" t="s">
        <v>1311</v>
      </c>
      <c r="AD1012" s="12" t="str">
        <f>naics2022[[#This Row],[2022 NAICS Title]]</f>
        <v xml:space="preserve">Regulation, Licensing, and Inspection of Miscellaneous Commercial Sectors </v>
      </c>
      <c r="AE1012" s="12"/>
    </row>
    <row r="1013" spans="27:31" x14ac:dyDescent="0.35">
      <c r="AA1013" s="12" t="str">
        <f>naics2022[[#This Row],[2022 NAICS Code]]&amp;":  "&amp;naics2022[[#This Row],[2022 NAICS Title]]</f>
        <v xml:space="preserve">927110:  Space Research and Technology </v>
      </c>
      <c r="AB1013" s="12">
        <v>927110</v>
      </c>
      <c r="AC1013" s="12" t="s">
        <v>401</v>
      </c>
      <c r="AD1013" s="12" t="str">
        <f>naics2022[[#This Row],[2022 NAICS Title]]</f>
        <v xml:space="preserve">Space Research and Technology </v>
      </c>
      <c r="AE1013" s="12"/>
    </row>
    <row r="1014" spans="27:31" x14ac:dyDescent="0.35">
      <c r="AA1014" s="12" t="str">
        <f>naics2022[[#This Row],[2022 NAICS Code]]&amp;":  "&amp;naics2022[[#This Row],[2022 NAICS Title]]</f>
        <v xml:space="preserve">928110:  National Security </v>
      </c>
      <c r="AB1014" s="12">
        <v>928110</v>
      </c>
      <c r="AC1014" s="12" t="s">
        <v>1312</v>
      </c>
      <c r="AD1014" s="12" t="str">
        <f>naics2022[[#This Row],[2022 NAICS Title]]</f>
        <v xml:space="preserve">National Security </v>
      </c>
      <c r="AE1014" s="12"/>
    </row>
    <row r="1015" spans="27:31" x14ac:dyDescent="0.35">
      <c r="AA1015" s="12" t="str">
        <f>naics2022[[#This Row],[2022 NAICS Code]]&amp;":  "&amp;naics2022[[#This Row],[2022 NAICS Title]]</f>
        <v xml:space="preserve">928120:  International Affairs </v>
      </c>
      <c r="AB1015" s="12">
        <v>928120</v>
      </c>
      <c r="AC1015" s="12" t="s">
        <v>1313</v>
      </c>
      <c r="AD1015" s="12" t="str">
        <f>naics2022[[#This Row],[2022 NAICS Title]]</f>
        <v xml:space="preserve">International Affairs </v>
      </c>
      <c r="AE1015" s="12"/>
    </row>
  </sheetData>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103-AD9A-4555-BFE9-9A50B3639DC7}">
  <dimension ref="A1:CA32"/>
  <sheetViews>
    <sheetView topLeftCell="A2" zoomScale="90" zoomScaleNormal="90" workbookViewId="0">
      <selection activeCell="S38" sqref="S38"/>
    </sheetView>
  </sheetViews>
  <sheetFormatPr defaultColWidth="8.7265625" defaultRowHeight="11.5" outlineLevelCol="2" x14ac:dyDescent="0.25"/>
  <cols>
    <col min="1" max="1" width="30" style="26" customWidth="1"/>
    <col min="2" max="2" width="11.26953125" style="26" customWidth="1"/>
    <col min="3" max="3" width="51.81640625" style="26" bestFit="1" customWidth="1"/>
    <col min="4" max="4" width="21.54296875" style="26" customWidth="1"/>
    <col min="5" max="5" width="20" style="26" customWidth="1" outlineLevel="1"/>
    <col min="6" max="6" width="13" style="26" customWidth="1" outlineLevel="1"/>
    <col min="7" max="7" width="10" style="26" customWidth="1" outlineLevel="1"/>
    <col min="8" max="8" width="8.81640625" style="26" customWidth="1" outlineLevel="1"/>
    <col min="9" max="9" width="6.453125" style="26" customWidth="1"/>
    <col min="10" max="10" width="12.26953125" style="26" customWidth="1" outlineLevel="1"/>
    <col min="11" max="11" width="11.7265625" style="26" customWidth="1" outlineLevel="1"/>
    <col min="12" max="12" width="28.81640625" style="26" customWidth="1"/>
    <col min="13" max="13" width="24" style="26" customWidth="1" outlineLevel="1"/>
    <col min="14" max="14" width="8.81640625" style="26" customWidth="1" outlineLevel="1"/>
    <col min="15" max="17" width="11.7265625" style="26" customWidth="1" outlineLevel="1"/>
    <col min="18" max="18" width="21.453125" style="26" customWidth="1"/>
    <col min="19" max="19" width="9.453125" style="26" customWidth="1"/>
    <col min="20" max="22" width="7.26953125" style="26" hidden="1" customWidth="1" outlineLevel="1"/>
    <col min="23" max="23" width="12.7265625" style="26" customWidth="1" collapsed="1"/>
    <col min="24" max="25" width="7.26953125" style="26" hidden="1" customWidth="1" outlineLevel="2"/>
    <col min="26" max="26" width="15.08984375" style="26" customWidth="1" collapsed="1"/>
    <col min="27" max="28" width="7.26953125" style="26" hidden="1" customWidth="1" outlineLevel="1"/>
    <col min="29" max="30" width="8.08984375" style="26" hidden="1" customWidth="1" outlineLevel="1"/>
    <col min="31" max="31" width="6.08984375" style="26" hidden="1" customWidth="1" outlineLevel="1"/>
    <col min="32" max="32" width="14.453125" style="26" customWidth="1" collapsed="1"/>
    <col min="33" max="33" width="9.81640625" style="26" customWidth="1"/>
    <col min="34" max="34" width="13.81640625" style="26" customWidth="1"/>
    <col min="35" max="36" width="8.54296875" style="26" hidden="1" customWidth="1" outlineLevel="1"/>
    <col min="37" max="37" width="7.453125" style="26" hidden="1" customWidth="1" outlineLevel="1"/>
    <col min="38" max="38" width="9.7265625" style="26" customWidth="1" collapsed="1"/>
    <col min="39" max="40" width="7.453125" style="26" hidden="1" customWidth="1" outlineLevel="1"/>
    <col min="41" max="41" width="11.08984375" style="26" customWidth="1" collapsed="1"/>
    <col min="42" max="43" width="7.453125" style="26" hidden="1" customWidth="1" outlineLevel="1"/>
    <col min="44" max="44" width="8" style="26" hidden="1" customWidth="1" outlineLevel="1"/>
    <col min="45" max="45" width="9.453125" style="26" hidden="1" customWidth="1" outlineLevel="1"/>
    <col min="46" max="46" width="8" style="26" hidden="1" customWidth="1" outlineLevel="1"/>
    <col min="47" max="47" width="10.81640625" style="26" customWidth="1" collapsed="1"/>
    <col min="48" max="48" width="7.81640625" style="26" customWidth="1"/>
    <col min="49" max="49" width="9.54296875" style="26" customWidth="1"/>
    <col min="50" max="52" width="7.81640625" style="26" hidden="1" customWidth="1" outlineLevel="1"/>
    <col min="53" max="53" width="11" style="26" customWidth="1" collapsed="1"/>
    <col min="54" max="55" width="7.81640625" style="26" hidden="1" customWidth="1" outlineLevel="1"/>
    <col min="56" max="56" width="12.26953125" style="26" customWidth="1" collapsed="1"/>
    <col min="57" max="57" width="10.54296875" style="26" hidden="1" customWidth="1" outlineLevel="1"/>
    <col min="58" max="58" width="11.26953125" style="26" hidden="1" customWidth="1" outlineLevel="1"/>
    <col min="59" max="59" width="7.453125" style="26" hidden="1" customWidth="1" outlineLevel="1"/>
    <col min="60" max="60" width="10.26953125" style="26" hidden="1" customWidth="1" outlineLevel="1"/>
    <col min="61" max="61" width="7.26953125" style="26" hidden="1" customWidth="1" outlineLevel="1"/>
    <col min="62" max="62" width="11" style="26" customWidth="1" collapsed="1"/>
    <col min="63" max="63" width="6.81640625" style="26" customWidth="1"/>
    <col min="64" max="64" width="9.7265625" style="26" customWidth="1"/>
    <col min="65" max="65" width="10.7265625" style="26" customWidth="1"/>
    <col min="66" max="68" width="8.7265625" style="26"/>
    <col min="69" max="69" width="36.54296875" style="26" hidden="1" customWidth="1" outlineLevel="1"/>
    <col min="70" max="78" width="8.81640625" style="26" hidden="1" customWidth="1" outlineLevel="1"/>
    <col min="79" max="79" width="8.7265625" style="26" collapsed="1"/>
    <col min="80" max="16384" width="8.7265625" style="26"/>
  </cols>
  <sheetData>
    <row r="1" spans="1:73" ht="64.900000000000006" customHeight="1" x14ac:dyDescent="0.25">
      <c r="A1" s="52"/>
      <c r="B1" s="53"/>
      <c r="C1" s="53"/>
      <c r="D1" s="53"/>
      <c r="E1" s="53"/>
      <c r="F1" s="53"/>
      <c r="G1" s="53"/>
      <c r="H1" s="53"/>
      <c r="I1" s="53"/>
      <c r="J1" s="53"/>
      <c r="K1" s="53"/>
      <c r="L1" s="54"/>
      <c r="M1" s="55"/>
      <c r="AC1" s="55"/>
      <c r="AD1" s="28"/>
      <c r="AN1" s="55"/>
      <c r="AO1" s="28"/>
      <c r="BF1" s="55"/>
    </row>
    <row r="2" spans="1:73" x14ac:dyDescent="0.25">
      <c r="A2" s="56" t="s">
        <v>1314</v>
      </c>
      <c r="B2" s="57">
        <v>44562</v>
      </c>
      <c r="BS2" s="26">
        <f>EOMONTH(B2,2)</f>
        <v>44651</v>
      </c>
      <c r="BU2" s="26" t="str">
        <f>TEXT(licenseno,"00000000")</f>
        <v>12345678</v>
      </c>
    </row>
    <row r="3" spans="1:73" x14ac:dyDescent="0.25">
      <c r="BU3" s="26" t="str">
        <f>LEFT(BU2,2)&amp;"/"&amp;MID(BU2,3,2)&amp;"-"&amp;RIGHT(BU2,4)</f>
        <v>12/34-5678</v>
      </c>
    </row>
    <row r="4" spans="1:73" x14ac:dyDescent="0.25">
      <c r="A4" s="58" t="s">
        <v>1315</v>
      </c>
      <c r="B4" s="59" t="s">
        <v>1316</v>
      </c>
      <c r="C4" s="59"/>
      <c r="D4" s="59"/>
      <c r="E4" s="30"/>
      <c r="F4" s="30"/>
      <c r="G4" s="30"/>
      <c r="H4" s="30"/>
      <c r="I4" s="30"/>
      <c r="J4" s="30"/>
      <c r="K4" s="30"/>
      <c r="L4" s="30"/>
      <c r="M4" s="30"/>
      <c r="N4" s="30"/>
      <c r="O4" s="30"/>
      <c r="P4" s="30"/>
      <c r="Q4" s="30"/>
      <c r="R4" s="30"/>
      <c r="S4" s="30"/>
      <c r="T4" s="30"/>
      <c r="U4" s="30"/>
      <c r="V4" s="30"/>
      <c r="W4" s="30"/>
      <c r="X4" s="60"/>
      <c r="Y4" s="30"/>
      <c r="Z4" s="30"/>
      <c r="AA4" s="30"/>
      <c r="AB4" s="30"/>
      <c r="AC4" s="30"/>
      <c r="AD4" s="30"/>
      <c r="AE4" s="30"/>
      <c r="AF4" s="3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row>
    <row r="5" spans="1:73" x14ac:dyDescent="0.25">
      <c r="A5" s="42" t="s">
        <v>1317</v>
      </c>
      <c r="B5" s="31">
        <v>12345678</v>
      </c>
      <c r="C5" s="32"/>
      <c r="D5" s="32"/>
      <c r="E5" s="32"/>
      <c r="F5" s="32"/>
      <c r="G5" s="32"/>
      <c r="H5" s="32"/>
      <c r="I5" s="32"/>
      <c r="J5" s="32"/>
      <c r="K5" s="32"/>
      <c r="L5" s="32"/>
      <c r="M5" s="32"/>
      <c r="N5" s="32"/>
      <c r="O5" s="32"/>
      <c r="P5" s="32"/>
      <c r="Q5" s="32"/>
      <c r="R5" s="61"/>
      <c r="S5" s="61" t="s">
        <v>1318</v>
      </c>
      <c r="T5" s="32"/>
      <c r="U5" s="32"/>
      <c r="V5" s="32"/>
      <c r="W5" s="32"/>
      <c r="X5" s="62"/>
      <c r="Y5" s="32"/>
      <c r="Z5" s="32"/>
      <c r="AA5" s="32"/>
      <c r="AB5" s="61"/>
      <c r="AC5" s="32"/>
      <c r="AD5" s="32"/>
      <c r="AE5" s="32"/>
      <c r="AF5" s="3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S5" s="26" t="str">
        <f>"Licensee Name:  "&amp;sbicname</f>
        <v>Licensee Name:  ABC SBIC, L.P.</v>
      </c>
    </row>
    <row r="6" spans="1:73" x14ac:dyDescent="0.25">
      <c r="A6" s="33" t="s">
        <v>1319</v>
      </c>
      <c r="S6" s="63"/>
      <c r="T6" s="63"/>
      <c r="U6" s="63"/>
      <c r="V6" s="63"/>
      <c r="W6" s="63"/>
      <c r="AC6" s="28"/>
      <c r="AI6" s="63"/>
      <c r="AJ6" s="63"/>
      <c r="AK6" s="63"/>
      <c r="AL6" s="63"/>
      <c r="AR6" s="28"/>
      <c r="BE6" s="63"/>
      <c r="BF6" s="63"/>
      <c r="BG6" s="63"/>
      <c r="BH6" s="63"/>
      <c r="BS6" s="26" t="str">
        <f>"License Number:  "&amp;BU3</f>
        <v>License Number:  12/34-5678</v>
      </c>
    </row>
    <row r="7" spans="1:73" s="34" customFormat="1" ht="52.5" customHeight="1" thickBot="1" x14ac:dyDescent="0.4">
      <c r="C7" s="64" t="s">
        <v>1320</v>
      </c>
      <c r="S7" s="155" t="s">
        <v>1321</v>
      </c>
      <c r="T7" s="156"/>
      <c r="U7" s="156"/>
      <c r="V7" s="156"/>
      <c r="W7" s="156"/>
      <c r="X7" s="156"/>
      <c r="Y7" s="156"/>
      <c r="Z7" s="156"/>
      <c r="AA7" s="156"/>
      <c r="AB7" s="156"/>
      <c r="AC7" s="156"/>
      <c r="AD7" s="156"/>
      <c r="AE7" s="156"/>
      <c r="AF7" s="156"/>
      <c r="AG7" s="156"/>
      <c r="AH7" s="156"/>
      <c r="AI7" s="154" t="s">
        <v>1322</v>
      </c>
      <c r="AJ7" s="154"/>
      <c r="AK7" s="154"/>
      <c r="AL7" s="154"/>
      <c r="AM7" s="154"/>
      <c r="AN7" s="154"/>
      <c r="AO7" s="154"/>
      <c r="AP7" s="154"/>
      <c r="AQ7" s="154"/>
      <c r="AR7" s="154"/>
      <c r="AS7" s="154"/>
      <c r="AT7" s="154"/>
      <c r="AU7" s="154"/>
      <c r="AV7" s="154"/>
      <c r="AW7" s="154"/>
      <c r="AX7" s="154" t="s">
        <v>1323</v>
      </c>
      <c r="AY7" s="154"/>
      <c r="AZ7" s="154"/>
      <c r="BA7" s="154"/>
      <c r="BB7" s="154"/>
      <c r="BC7" s="154"/>
      <c r="BD7" s="154"/>
      <c r="BE7" s="154"/>
      <c r="BF7" s="154"/>
      <c r="BG7" s="154"/>
      <c r="BH7" s="154"/>
      <c r="BI7" s="154"/>
      <c r="BJ7" s="154"/>
      <c r="BK7" s="154"/>
      <c r="BL7" s="154"/>
      <c r="BS7" s="34" t="str">
        <f>BS5&amp;"
"&amp;BS6</f>
        <v>Licensee Name:  ABC SBIC, L.P.
License Number:  12/34-5678</v>
      </c>
    </row>
    <row r="8" spans="1:73" x14ac:dyDescent="0.25">
      <c r="A8" s="65" t="str">
        <f>"For the period "&amp;TEXT(begdate,"mm/dd/yyyy")&amp;" through "&amp;TEXT(enddate,"mm/dd/yyyy")</f>
        <v>For the period 01/01/2022 through 03/31/2022</v>
      </c>
      <c r="B8" s="35"/>
      <c r="C8" s="146" t="s">
        <v>1324</v>
      </c>
      <c r="D8" s="146"/>
      <c r="E8" s="161" t="s">
        <v>1325</v>
      </c>
      <c r="F8" s="161"/>
      <c r="G8" s="161"/>
      <c r="H8" s="161"/>
      <c r="I8" s="161"/>
      <c r="J8" s="161" t="s">
        <v>1326</v>
      </c>
      <c r="K8" s="161"/>
      <c r="L8" s="161"/>
      <c r="M8" s="167" t="s">
        <v>1327</v>
      </c>
      <c r="N8" s="168"/>
      <c r="O8" s="168"/>
      <c r="P8" s="168"/>
      <c r="Q8" s="168"/>
      <c r="R8" s="168"/>
      <c r="S8" s="66"/>
      <c r="T8" s="162" t="s">
        <v>63</v>
      </c>
      <c r="U8" s="162"/>
      <c r="V8" s="162"/>
      <c r="W8" s="163"/>
      <c r="X8" s="164" t="s">
        <v>1328</v>
      </c>
      <c r="Y8" s="165"/>
      <c r="Z8" s="166"/>
      <c r="AA8" s="157" t="s">
        <v>1329</v>
      </c>
      <c r="AB8" s="158"/>
      <c r="AC8" s="158"/>
      <c r="AD8" s="158"/>
      <c r="AE8" s="158"/>
      <c r="AF8" s="159"/>
      <c r="AG8" s="67"/>
      <c r="AH8" s="68"/>
      <c r="AI8" s="160" t="s">
        <v>63</v>
      </c>
      <c r="AJ8" s="148"/>
      <c r="AK8" s="148"/>
      <c r="AL8" s="149"/>
      <c r="AM8" s="150" t="s">
        <v>1328</v>
      </c>
      <c r="AN8" s="150"/>
      <c r="AO8" s="150"/>
      <c r="AP8" s="151" t="s">
        <v>1329</v>
      </c>
      <c r="AQ8" s="152"/>
      <c r="AR8" s="152"/>
      <c r="AS8" s="152"/>
      <c r="AT8" s="152"/>
      <c r="AU8" s="153"/>
      <c r="AV8" s="67"/>
      <c r="AW8" s="68"/>
      <c r="AX8" s="148" t="s">
        <v>63</v>
      </c>
      <c r="AY8" s="148"/>
      <c r="AZ8" s="148"/>
      <c r="BA8" s="149"/>
      <c r="BB8" s="150" t="s">
        <v>1328</v>
      </c>
      <c r="BC8" s="150"/>
      <c r="BD8" s="150"/>
      <c r="BE8" s="151" t="s">
        <v>1329</v>
      </c>
      <c r="BF8" s="152"/>
      <c r="BG8" s="152"/>
      <c r="BH8" s="152"/>
      <c r="BI8" s="152"/>
      <c r="BJ8" s="153"/>
      <c r="BK8" s="67"/>
      <c r="BL8" s="68"/>
    </row>
    <row r="9" spans="1:73" ht="69.5" thickBot="1" x14ac:dyDescent="0.3">
      <c r="A9" s="69" t="s">
        <v>1330</v>
      </c>
      <c r="B9" s="69" t="s">
        <v>1331</v>
      </c>
      <c r="C9" s="70" t="s">
        <v>1332</v>
      </c>
      <c r="D9" s="70" t="s">
        <v>1333</v>
      </c>
      <c r="E9" s="69" t="s">
        <v>1334</v>
      </c>
      <c r="F9" s="69" t="s">
        <v>1335</v>
      </c>
      <c r="G9" s="69" t="s">
        <v>1336</v>
      </c>
      <c r="H9" s="69" t="s">
        <v>1337</v>
      </c>
      <c r="I9" s="69" t="s">
        <v>5</v>
      </c>
      <c r="J9" s="69" t="s">
        <v>1338</v>
      </c>
      <c r="K9" s="69" t="s">
        <v>1339</v>
      </c>
      <c r="L9" s="69" t="s">
        <v>1340</v>
      </c>
      <c r="M9" s="69" t="s">
        <v>1341</v>
      </c>
      <c r="N9" s="69" t="s">
        <v>1342</v>
      </c>
      <c r="O9" s="69" t="s">
        <v>1343</v>
      </c>
      <c r="P9" s="71" t="s">
        <v>1344</v>
      </c>
      <c r="Q9" s="71" t="s">
        <v>1345</v>
      </c>
      <c r="R9" s="72" t="s">
        <v>1346</v>
      </c>
      <c r="S9" s="73" t="s">
        <v>1347</v>
      </c>
      <c r="T9" s="74" t="s">
        <v>73</v>
      </c>
      <c r="U9" s="74" t="s">
        <v>81</v>
      </c>
      <c r="V9" s="74" t="s">
        <v>101</v>
      </c>
      <c r="W9" s="75" t="s">
        <v>1348</v>
      </c>
      <c r="X9" s="76" t="s">
        <v>1349</v>
      </c>
      <c r="Y9" s="75" t="s">
        <v>1350</v>
      </c>
      <c r="Z9" s="75" t="s">
        <v>1348</v>
      </c>
      <c r="AA9" s="76" t="s">
        <v>1351</v>
      </c>
      <c r="AB9" s="77" t="s">
        <v>42</v>
      </c>
      <c r="AC9" s="77" t="s">
        <v>1352</v>
      </c>
      <c r="AD9" s="77" t="s">
        <v>1353</v>
      </c>
      <c r="AE9" s="77" t="s">
        <v>3</v>
      </c>
      <c r="AF9" s="78" t="s">
        <v>1348</v>
      </c>
      <c r="AG9" s="79" t="s">
        <v>1354</v>
      </c>
      <c r="AH9" s="80" t="s">
        <v>1355</v>
      </c>
      <c r="AI9" s="79" t="s">
        <v>73</v>
      </c>
      <c r="AJ9" s="74" t="s">
        <v>81</v>
      </c>
      <c r="AK9" s="74" t="s">
        <v>101</v>
      </c>
      <c r="AL9" s="74" t="s">
        <v>1348</v>
      </c>
      <c r="AM9" s="77" t="s">
        <v>1349</v>
      </c>
      <c r="AN9" s="75" t="s">
        <v>1350</v>
      </c>
      <c r="AO9" s="75" t="s">
        <v>1348</v>
      </c>
      <c r="AP9" s="81" t="s">
        <v>1351</v>
      </c>
      <c r="AQ9" s="77" t="s">
        <v>42</v>
      </c>
      <c r="AR9" s="77" t="s">
        <v>1352</v>
      </c>
      <c r="AS9" s="77" t="s">
        <v>1353</v>
      </c>
      <c r="AT9" s="77" t="s">
        <v>3</v>
      </c>
      <c r="AU9" s="77" t="s">
        <v>1348</v>
      </c>
      <c r="AV9" s="79" t="s">
        <v>1354</v>
      </c>
      <c r="AW9" s="80" t="s">
        <v>1355</v>
      </c>
      <c r="AX9" s="74" t="s">
        <v>73</v>
      </c>
      <c r="AY9" s="74" t="s">
        <v>81</v>
      </c>
      <c r="AZ9" s="74" t="s">
        <v>101</v>
      </c>
      <c r="BA9" s="74" t="s">
        <v>1348</v>
      </c>
      <c r="BB9" s="147" t="s">
        <v>1349</v>
      </c>
      <c r="BC9" s="75" t="s">
        <v>1350</v>
      </c>
      <c r="BD9" s="75" t="s">
        <v>1348</v>
      </c>
      <c r="BE9" s="81" t="s">
        <v>1351</v>
      </c>
      <c r="BF9" s="77" t="s">
        <v>42</v>
      </c>
      <c r="BG9" s="77" t="s">
        <v>1352</v>
      </c>
      <c r="BH9" s="77" t="s">
        <v>1353</v>
      </c>
      <c r="BI9" s="77" t="s">
        <v>3</v>
      </c>
      <c r="BJ9" s="77" t="s">
        <v>1348</v>
      </c>
      <c r="BK9" s="79" t="s">
        <v>1354</v>
      </c>
      <c r="BL9" s="80" t="s">
        <v>1355</v>
      </c>
    </row>
    <row r="10" spans="1:73" s="48" customFormat="1" ht="58" hidden="1" thickBot="1" x14ac:dyDescent="0.3">
      <c r="A10" s="82" t="s">
        <v>1356</v>
      </c>
      <c r="B10" s="83" t="s">
        <v>1331</v>
      </c>
      <c r="C10" s="84" t="s">
        <v>1332</v>
      </c>
      <c r="D10" s="84" t="s">
        <v>1357</v>
      </c>
      <c r="E10" s="83" t="s">
        <v>1334</v>
      </c>
      <c r="F10" s="83" t="s">
        <v>1335</v>
      </c>
      <c r="G10" s="83" t="s">
        <v>1336</v>
      </c>
      <c r="H10" s="83" t="s">
        <v>1337</v>
      </c>
      <c r="I10" s="83" t="s">
        <v>5</v>
      </c>
      <c r="J10" s="83" t="s">
        <v>1358</v>
      </c>
      <c r="K10" s="83" t="s">
        <v>1339</v>
      </c>
      <c r="L10" s="83" t="s">
        <v>1340</v>
      </c>
      <c r="M10" s="83" t="s">
        <v>1341</v>
      </c>
      <c r="N10" s="83" t="s">
        <v>1342</v>
      </c>
      <c r="O10" s="85" t="s">
        <v>1359</v>
      </c>
      <c r="P10" s="86" t="s">
        <v>1344</v>
      </c>
      <c r="Q10" s="86" t="s">
        <v>1345</v>
      </c>
      <c r="R10" s="87" t="s">
        <v>1360</v>
      </c>
      <c r="S10" s="88" t="s">
        <v>1361</v>
      </c>
      <c r="T10" s="89" t="s">
        <v>1362</v>
      </c>
      <c r="U10" s="89" t="s">
        <v>1363</v>
      </c>
      <c r="V10" s="89" t="s">
        <v>1364</v>
      </c>
      <c r="W10" s="89" t="s">
        <v>1365</v>
      </c>
      <c r="X10" s="89" t="s">
        <v>1366</v>
      </c>
      <c r="Y10" s="89" t="s">
        <v>1367</v>
      </c>
      <c r="Z10" s="89" t="s">
        <v>1368</v>
      </c>
      <c r="AA10" s="89" t="s">
        <v>1369</v>
      </c>
      <c r="AB10" s="89" t="s">
        <v>1370</v>
      </c>
      <c r="AC10" s="89" t="s">
        <v>1371</v>
      </c>
      <c r="AD10" s="89" t="s">
        <v>1372</v>
      </c>
      <c r="AE10" s="89" t="s">
        <v>1373</v>
      </c>
      <c r="AF10" s="89" t="s">
        <v>1374</v>
      </c>
      <c r="AG10" s="89" t="s">
        <v>1375</v>
      </c>
      <c r="AH10" s="90" t="s">
        <v>1376</v>
      </c>
      <c r="AI10" s="91" t="s">
        <v>1377</v>
      </c>
      <c r="AJ10" s="92" t="s">
        <v>1378</v>
      </c>
      <c r="AK10" s="92" t="s">
        <v>1379</v>
      </c>
      <c r="AL10" s="92" t="s">
        <v>1380</v>
      </c>
      <c r="AM10" s="92" t="s">
        <v>1381</v>
      </c>
      <c r="AN10" s="92" t="s">
        <v>1382</v>
      </c>
      <c r="AO10" s="92" t="s">
        <v>1383</v>
      </c>
      <c r="AP10" s="92" t="s">
        <v>1384</v>
      </c>
      <c r="AQ10" s="92" t="s">
        <v>1385</v>
      </c>
      <c r="AR10" s="92" t="s">
        <v>1386</v>
      </c>
      <c r="AS10" s="92" t="s">
        <v>1387</v>
      </c>
      <c r="AT10" s="92" t="s">
        <v>1388</v>
      </c>
      <c r="AU10" s="92" t="s">
        <v>1389</v>
      </c>
      <c r="AV10" s="92" t="s">
        <v>1390</v>
      </c>
      <c r="AW10" s="92" t="s">
        <v>1391</v>
      </c>
      <c r="AX10" s="92" t="s">
        <v>1392</v>
      </c>
      <c r="AY10" s="92" t="s">
        <v>1393</v>
      </c>
      <c r="AZ10" s="92" t="s">
        <v>1394</v>
      </c>
      <c r="BA10" s="92" t="s">
        <v>1395</v>
      </c>
      <c r="BB10" s="92" t="s">
        <v>1396</v>
      </c>
      <c r="BC10" s="92" t="s">
        <v>1397</v>
      </c>
      <c r="BD10" s="92" t="s">
        <v>1398</v>
      </c>
      <c r="BE10" s="92" t="s">
        <v>1399</v>
      </c>
      <c r="BF10" s="92" t="s">
        <v>1400</v>
      </c>
      <c r="BG10" s="92" t="s">
        <v>1401</v>
      </c>
      <c r="BH10" s="92" t="s">
        <v>1402</v>
      </c>
      <c r="BI10" s="92" t="s">
        <v>1403</v>
      </c>
      <c r="BJ10" s="92" t="s">
        <v>1404</v>
      </c>
      <c r="BK10" s="92" t="s">
        <v>1405</v>
      </c>
      <c r="BL10" s="92" t="s">
        <v>1406</v>
      </c>
    </row>
    <row r="11" spans="1:73" s="48" customFormat="1" hidden="1" x14ac:dyDescent="0.25">
      <c r="A11" s="36"/>
      <c r="B11" s="49"/>
      <c r="C11" s="37"/>
      <c r="D11" s="37"/>
      <c r="E11" s="36"/>
      <c r="F11" s="36"/>
      <c r="G11" s="36"/>
      <c r="H11" s="36"/>
      <c r="I11" s="36"/>
      <c r="J11" s="36"/>
      <c r="K11" s="36"/>
      <c r="L11" s="36"/>
      <c r="M11" s="38"/>
      <c r="N11" s="36"/>
      <c r="O11" s="38"/>
      <c r="P11" s="39"/>
      <c r="Q11" s="39"/>
      <c r="R11" s="36"/>
      <c r="S11" s="40"/>
      <c r="T11" s="40"/>
      <c r="U11" s="40"/>
      <c r="V11" s="40"/>
      <c r="W11" s="40"/>
      <c r="X11" s="40"/>
      <c r="Y11" s="40"/>
      <c r="Z11" s="40"/>
      <c r="AA11" s="40"/>
      <c r="AB11" s="40"/>
      <c r="AC11" s="40"/>
      <c r="AD11" s="40"/>
      <c r="AE11" s="40"/>
      <c r="AF11" s="40"/>
      <c r="AG11" s="40"/>
      <c r="AH11" s="40"/>
      <c r="AI11" s="40"/>
      <c r="AJ11" s="40"/>
      <c r="AK11" s="40"/>
      <c r="AL11" s="41"/>
      <c r="AM11" s="40"/>
      <c r="AN11" s="40"/>
      <c r="AO11" s="40"/>
      <c r="AP11" s="40"/>
      <c r="AQ11" s="41"/>
      <c r="AR11" s="40"/>
      <c r="AS11" s="41"/>
      <c r="AT11" s="40"/>
      <c r="AU11" s="40"/>
      <c r="AV11" s="40"/>
      <c r="AW11" s="40"/>
      <c r="AX11" s="40"/>
      <c r="AY11" s="40"/>
      <c r="AZ11" s="40"/>
      <c r="BA11" s="40"/>
      <c r="BB11" s="40"/>
      <c r="BC11" s="40"/>
      <c r="BD11" s="40"/>
      <c r="BE11" s="40"/>
      <c r="BF11" s="40"/>
      <c r="BG11" s="40"/>
      <c r="BH11" s="40"/>
      <c r="BI11" s="40"/>
      <c r="BJ11" s="40"/>
      <c r="BK11" s="40"/>
      <c r="BL11" s="40"/>
    </row>
    <row r="12" spans="1:73" x14ac:dyDescent="0.25">
      <c r="A12" s="42"/>
      <c r="B12" s="49"/>
      <c r="C12" s="42"/>
      <c r="D12" s="42"/>
      <c r="E12" s="42"/>
      <c r="F12" s="42"/>
      <c r="G12" s="42"/>
      <c r="H12" s="43"/>
      <c r="I12" s="42"/>
      <c r="J12" s="42"/>
      <c r="K12" s="42"/>
      <c r="L12" s="50"/>
      <c r="M12" s="42"/>
      <c r="N12" s="42"/>
      <c r="O12" s="44"/>
      <c r="P12" s="42"/>
      <c r="Q12" s="42"/>
      <c r="R12" s="51"/>
      <c r="S12" s="45"/>
      <c r="T12" s="45"/>
      <c r="U12" s="45"/>
      <c r="V12" s="45"/>
      <c r="W12" s="45"/>
      <c r="X12" s="45"/>
      <c r="Y12" s="45"/>
      <c r="Z12" s="45"/>
      <c r="AA12" s="45"/>
      <c r="AB12" s="45"/>
      <c r="AC12" s="45"/>
      <c r="AD12" s="45"/>
      <c r="AE12" s="45"/>
      <c r="AF12" s="45"/>
      <c r="AG12" s="45"/>
      <c r="AH12" s="45"/>
      <c r="AI12" s="40"/>
      <c r="AJ12" s="40"/>
      <c r="AK12" s="40"/>
      <c r="AL12" s="40"/>
      <c r="AM12" s="40"/>
      <c r="AN12" s="40"/>
      <c r="AO12" s="40"/>
      <c r="AP12" s="40"/>
      <c r="AQ12" s="40"/>
      <c r="AR12" s="40"/>
      <c r="AS12" s="40"/>
      <c r="AT12" s="40"/>
      <c r="AU12" s="40"/>
      <c r="AV12" s="40"/>
      <c r="AW12" s="40"/>
      <c r="AX12" s="40"/>
      <c r="AY12" s="40"/>
      <c r="AZ12" s="40"/>
      <c r="BA12" s="45"/>
      <c r="BB12" s="45"/>
      <c r="BC12" s="45"/>
      <c r="BD12" s="45"/>
      <c r="BE12" s="45"/>
      <c r="BF12" s="45"/>
      <c r="BG12" s="45"/>
      <c r="BH12" s="45"/>
      <c r="BI12" s="45"/>
      <c r="BJ12" s="45"/>
      <c r="BK12" s="45"/>
      <c r="BL12" s="40"/>
    </row>
    <row r="13" spans="1:73" x14ac:dyDescent="0.25">
      <c r="A13" s="42"/>
      <c r="B13" s="49"/>
      <c r="C13" s="42"/>
      <c r="D13" s="42"/>
      <c r="E13" s="42"/>
      <c r="F13" s="42"/>
      <c r="G13" s="42"/>
      <c r="H13" s="46"/>
      <c r="I13" s="42"/>
      <c r="J13" s="42"/>
      <c r="K13" s="42"/>
      <c r="L13" s="50"/>
      <c r="M13" s="44"/>
      <c r="N13" s="42"/>
      <c r="O13" s="44"/>
      <c r="P13" s="42"/>
      <c r="Q13" s="42"/>
      <c r="R13" s="42"/>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row>
    <row r="14" spans="1:73" x14ac:dyDescent="0.25">
      <c r="A14" s="42"/>
      <c r="B14" s="49"/>
      <c r="C14" s="42"/>
      <c r="D14" s="42"/>
      <c r="E14" s="42"/>
      <c r="F14" s="42"/>
      <c r="G14" s="42"/>
      <c r="H14" s="46"/>
      <c r="I14" s="42"/>
      <c r="J14" s="42"/>
      <c r="K14" s="42"/>
      <c r="L14" s="50"/>
      <c r="M14" s="44"/>
      <c r="N14" s="42"/>
      <c r="O14" s="44"/>
      <c r="P14" s="42"/>
      <c r="Q14" s="42"/>
      <c r="R14" s="42"/>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row>
    <row r="15" spans="1:73" x14ac:dyDescent="0.25">
      <c r="A15" s="42"/>
      <c r="B15" s="49"/>
      <c r="C15" s="42"/>
      <c r="D15" s="42"/>
      <c r="E15" s="42"/>
      <c r="F15" s="42"/>
      <c r="G15" s="42"/>
      <c r="H15" s="46"/>
      <c r="I15" s="42"/>
      <c r="J15" s="42"/>
      <c r="K15" s="42"/>
      <c r="L15" s="42"/>
      <c r="M15" s="44"/>
      <c r="N15" s="42"/>
      <c r="O15" s="42"/>
      <c r="P15" s="42"/>
      <c r="Q15" s="42"/>
      <c r="R15" s="42"/>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row>
    <row r="16" spans="1:73" x14ac:dyDescent="0.25">
      <c r="A16" s="42"/>
      <c r="B16" s="49"/>
      <c r="C16" s="42"/>
      <c r="D16" s="42"/>
      <c r="E16" s="42"/>
      <c r="F16" s="42"/>
      <c r="G16" s="42"/>
      <c r="H16" s="46"/>
      <c r="I16" s="42"/>
      <c r="J16" s="42"/>
      <c r="K16" s="42"/>
      <c r="L16" s="42"/>
      <c r="M16" s="44"/>
      <c r="N16" s="42"/>
      <c r="O16" s="42"/>
      <c r="P16" s="42"/>
      <c r="Q16" s="42"/>
      <c r="R16" s="4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row>
    <row r="17" spans="1:64" x14ac:dyDescent="0.25">
      <c r="A17" s="42"/>
      <c r="B17" s="49"/>
      <c r="C17" s="42"/>
      <c r="D17" s="42"/>
      <c r="E17" s="42"/>
      <c r="F17" s="42"/>
      <c r="G17" s="42"/>
      <c r="H17" s="46"/>
      <c r="I17" s="42"/>
      <c r="J17" s="42"/>
      <c r="K17" s="42"/>
      <c r="L17" s="42"/>
      <c r="M17" s="44"/>
      <c r="N17" s="42"/>
      <c r="O17" s="42"/>
      <c r="P17" s="42"/>
      <c r="Q17" s="42"/>
      <c r="R17" s="4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row>
    <row r="18" spans="1:64" x14ac:dyDescent="0.25">
      <c r="A18" s="42"/>
      <c r="B18" s="49"/>
      <c r="C18" s="42"/>
      <c r="D18" s="42"/>
      <c r="E18" s="42"/>
      <c r="F18" s="42"/>
      <c r="G18" s="42"/>
      <c r="H18" s="46"/>
      <c r="I18" s="42"/>
      <c r="J18" s="42"/>
      <c r="K18" s="42"/>
      <c r="L18" s="42"/>
      <c r="M18" s="44"/>
      <c r="N18" s="42"/>
      <c r="O18" s="42"/>
      <c r="P18" s="42"/>
      <c r="Q18" s="42"/>
      <c r="R18" s="4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row>
    <row r="19" spans="1:64" x14ac:dyDescent="0.25">
      <c r="A19" s="42"/>
      <c r="B19" s="49"/>
      <c r="C19" s="42"/>
      <c r="D19" s="42"/>
      <c r="E19" s="42"/>
      <c r="F19" s="42"/>
      <c r="G19" s="42"/>
      <c r="H19" s="46"/>
      <c r="I19" s="42"/>
      <c r="J19" s="42"/>
      <c r="K19" s="42"/>
      <c r="L19" s="42"/>
      <c r="M19" s="44"/>
      <c r="N19" s="42"/>
      <c r="O19" s="42"/>
      <c r="P19" s="42"/>
      <c r="Q19" s="42"/>
      <c r="R19" s="4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row>
    <row r="20" spans="1:64" x14ac:dyDescent="0.25">
      <c r="A20" s="42"/>
      <c r="B20" s="49"/>
      <c r="C20" s="42"/>
      <c r="D20" s="42"/>
      <c r="E20" s="42"/>
      <c r="F20" s="42"/>
      <c r="G20" s="42"/>
      <c r="H20" s="46"/>
      <c r="I20" s="42"/>
      <c r="J20" s="42"/>
      <c r="K20" s="42"/>
      <c r="L20" s="42"/>
      <c r="M20" s="44"/>
      <c r="N20" s="42"/>
      <c r="O20" s="42"/>
      <c r="P20" s="42"/>
      <c r="Q20" s="42"/>
      <c r="R20" s="4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row>
    <row r="21" spans="1:64" x14ac:dyDescent="0.25">
      <c r="A21" s="42"/>
      <c r="B21" s="49"/>
      <c r="C21" s="42"/>
      <c r="D21" s="42"/>
      <c r="E21" s="42"/>
      <c r="F21" s="42"/>
      <c r="G21" s="42"/>
      <c r="H21" s="46"/>
      <c r="I21" s="42"/>
      <c r="J21" s="42"/>
      <c r="K21" s="42"/>
      <c r="L21" s="42"/>
      <c r="M21" s="44"/>
      <c r="N21" s="42"/>
      <c r="O21" s="42"/>
      <c r="P21" s="42"/>
      <c r="Q21" s="42"/>
      <c r="R21" s="42"/>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row>
    <row r="22" spans="1:64" x14ac:dyDescent="0.25">
      <c r="A22" s="42"/>
      <c r="B22" s="49"/>
      <c r="C22" s="42"/>
      <c r="D22" s="42"/>
      <c r="E22" s="42"/>
      <c r="F22" s="42"/>
      <c r="G22" s="42"/>
      <c r="H22" s="46"/>
      <c r="I22" s="42"/>
      <c r="J22" s="42"/>
      <c r="K22" s="42"/>
      <c r="L22" s="42"/>
      <c r="M22" s="44"/>
      <c r="N22" s="42"/>
      <c r="O22" s="42"/>
      <c r="P22" s="42"/>
      <c r="Q22" s="42"/>
      <c r="R22" s="42"/>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row>
    <row r="23" spans="1:64" x14ac:dyDescent="0.25">
      <c r="A23" s="42"/>
      <c r="B23" s="49"/>
      <c r="C23" s="42"/>
      <c r="D23" s="42"/>
      <c r="E23" s="42"/>
      <c r="F23" s="42"/>
      <c r="G23" s="42"/>
      <c r="H23" s="46"/>
      <c r="I23" s="42"/>
      <c r="J23" s="42"/>
      <c r="K23" s="42"/>
      <c r="L23" s="42"/>
      <c r="M23" s="44"/>
      <c r="N23" s="42"/>
      <c r="O23" s="42"/>
      <c r="P23" s="42"/>
      <c r="Q23" s="42"/>
      <c r="R23" s="42"/>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64" x14ac:dyDescent="0.25">
      <c r="A24" s="42"/>
      <c r="B24" s="49"/>
      <c r="C24" s="42"/>
      <c r="D24" s="42"/>
      <c r="E24" s="42"/>
      <c r="F24" s="42"/>
      <c r="G24" s="42"/>
      <c r="H24" s="46"/>
      <c r="I24" s="42"/>
      <c r="J24" s="42"/>
      <c r="K24" s="42"/>
      <c r="L24" s="42"/>
      <c r="M24" s="44"/>
      <c r="N24" s="42"/>
      <c r="O24" s="42"/>
      <c r="P24" s="42"/>
      <c r="Q24" s="42"/>
      <c r="R24" s="42"/>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row>
    <row r="25" spans="1:64" x14ac:dyDescent="0.25">
      <c r="A25" s="42"/>
      <c r="B25" s="49"/>
      <c r="C25" s="42"/>
      <c r="D25" s="42"/>
      <c r="E25" s="42"/>
      <c r="F25" s="42"/>
      <c r="G25" s="42"/>
      <c r="H25" s="46"/>
      <c r="I25" s="42"/>
      <c r="J25" s="42"/>
      <c r="K25" s="42"/>
      <c r="L25" s="42"/>
      <c r="M25" s="44"/>
      <c r="N25" s="42"/>
      <c r="O25" s="42"/>
      <c r="P25" s="42"/>
      <c r="Q25" s="42"/>
      <c r="R25" s="42"/>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64" x14ac:dyDescent="0.25">
      <c r="A26" s="42"/>
      <c r="B26" s="49"/>
      <c r="C26" s="42"/>
      <c r="D26" s="42"/>
      <c r="E26" s="42"/>
      <c r="F26" s="42"/>
      <c r="G26" s="42"/>
      <c r="H26" s="46"/>
      <c r="I26" s="42"/>
      <c r="J26" s="42"/>
      <c r="K26" s="42"/>
      <c r="L26" s="42"/>
      <c r="M26" s="44"/>
      <c r="N26" s="42"/>
      <c r="O26" s="42"/>
      <c r="P26" s="42"/>
      <c r="Q26" s="42"/>
      <c r="R26" s="42"/>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64" x14ac:dyDescent="0.25">
      <c r="A27" s="42"/>
      <c r="B27" s="49"/>
      <c r="C27" s="42"/>
      <c r="D27" s="42"/>
      <c r="E27" s="42"/>
      <c r="F27" s="42"/>
      <c r="G27" s="42"/>
      <c r="H27" s="46"/>
      <c r="I27" s="42"/>
      <c r="J27" s="42"/>
      <c r="K27" s="42"/>
      <c r="L27" s="42"/>
      <c r="M27" s="44"/>
      <c r="N27" s="42"/>
      <c r="O27" s="42"/>
      <c r="P27" s="42"/>
      <c r="Q27" s="42"/>
      <c r="R27" s="42"/>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row>
    <row r="28" spans="1:64" x14ac:dyDescent="0.25">
      <c r="A28" s="42"/>
      <c r="B28" s="49"/>
      <c r="C28" s="42"/>
      <c r="D28" s="42"/>
      <c r="E28" s="42"/>
      <c r="F28" s="42"/>
      <c r="G28" s="42"/>
      <c r="H28" s="46"/>
      <c r="I28" s="42"/>
      <c r="J28" s="42"/>
      <c r="K28" s="42"/>
      <c r="L28" s="42"/>
      <c r="M28" s="44"/>
      <c r="N28" s="42"/>
      <c r="O28" s="42"/>
      <c r="P28" s="42"/>
      <c r="Q28" s="42"/>
      <c r="R28" s="42"/>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64" x14ac:dyDescent="0.25">
      <c r="A29" s="42"/>
      <c r="B29" s="49"/>
      <c r="C29" s="42"/>
      <c r="D29" s="42"/>
      <c r="E29" s="42"/>
      <c r="F29" s="42"/>
      <c r="G29" s="42"/>
      <c r="H29" s="46"/>
      <c r="I29" s="42"/>
      <c r="J29" s="42"/>
      <c r="K29" s="42"/>
      <c r="L29" s="42"/>
      <c r="M29" s="44"/>
      <c r="N29" s="42"/>
      <c r="O29" s="42"/>
      <c r="P29" s="42"/>
      <c r="Q29" s="42"/>
      <c r="R29" s="42"/>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64" x14ac:dyDescent="0.25">
      <c r="A30" s="42"/>
      <c r="B30" s="49"/>
      <c r="C30" s="42"/>
      <c r="D30" s="42"/>
      <c r="E30" s="42"/>
      <c r="F30" s="42"/>
      <c r="G30" s="42"/>
      <c r="H30" s="46"/>
      <c r="I30" s="42"/>
      <c r="J30" s="42"/>
      <c r="K30" s="42"/>
      <c r="L30" s="42"/>
      <c r="M30" s="44"/>
      <c r="N30" s="42"/>
      <c r="O30" s="42"/>
      <c r="P30" s="42"/>
      <c r="Q30" s="42"/>
      <c r="R30" s="42"/>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row>
    <row r="31" spans="1:64" x14ac:dyDescent="0.25">
      <c r="A31" s="42"/>
      <c r="B31" s="49"/>
      <c r="C31" s="42"/>
      <c r="D31" s="42"/>
      <c r="E31" s="42"/>
      <c r="F31" s="42"/>
      <c r="G31" s="42"/>
      <c r="H31" s="46"/>
      <c r="I31" s="42"/>
      <c r="J31" s="42"/>
      <c r="K31" s="42"/>
      <c r="L31" s="42"/>
      <c r="M31" s="44"/>
      <c r="N31" s="42"/>
      <c r="O31" s="42"/>
      <c r="P31" s="42"/>
      <c r="Q31" s="42"/>
      <c r="R31" s="42"/>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64" x14ac:dyDescent="0.25">
      <c r="A32" s="42"/>
      <c r="B32" s="49"/>
      <c r="C32" s="42"/>
      <c r="D32" s="42"/>
      <c r="E32" s="42"/>
      <c r="F32" s="42"/>
      <c r="G32" s="42"/>
      <c r="H32" s="46"/>
      <c r="I32" s="42"/>
      <c r="J32" s="42"/>
      <c r="K32" s="42"/>
      <c r="L32" s="42"/>
      <c r="M32" s="44"/>
      <c r="N32" s="42"/>
      <c r="O32" s="42"/>
      <c r="P32" s="42"/>
      <c r="Q32" s="42"/>
      <c r="R32" s="42"/>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row>
  </sheetData>
  <mergeCells count="15">
    <mergeCell ref="E8:I8"/>
    <mergeCell ref="J8:L8"/>
    <mergeCell ref="T8:W8"/>
    <mergeCell ref="X8:Z8"/>
    <mergeCell ref="M8:R8"/>
    <mergeCell ref="AX8:BA8"/>
    <mergeCell ref="BB8:BD8"/>
    <mergeCell ref="BE8:BJ8"/>
    <mergeCell ref="AI7:AW7"/>
    <mergeCell ref="S7:AH7"/>
    <mergeCell ref="AA8:AF8"/>
    <mergeCell ref="AI8:AL8"/>
    <mergeCell ref="AM8:AO8"/>
    <mergeCell ref="AP8:AU8"/>
    <mergeCell ref="AX7:BL7"/>
  </mergeCells>
  <phoneticPr fontId="12" type="noConversion"/>
  <conditionalFormatting sqref="Q11:Q32">
    <cfRule type="expression" dxfId="142" priority="1">
      <formula>AND($F11="Yes",$H11="")</formula>
    </cfRule>
  </conditionalFormatting>
  <dataValidations xWindow="944" yWindow="723" count="12">
    <dataValidation allowBlank="1" showInputMessage="1" showErrorMessage="1" prompt="Enter Last Updated date in this cell" sqref="S8 X8 AM8 BB8" xr:uid="{D34E9D98-D760-4516-8C38-02E68CB6F067}"/>
    <dataValidation operator="equal" allowBlank="1" showInputMessage="1" showErrorMessage="1" errorTitle="Invalid Employer ID" error="Enter the employer ID number for the portfolio concern you are financing.  If the company is newly formed and awaiting an employer ID number, enter as &quot;AP-mmddyy&quot; where &quot;mmddyy&quot; indicates the date it applied.  " sqref="B10:C11" xr:uid="{0D70ED0E-0FE2-47E0-BDBF-1BE4D563DB2C}"/>
    <dataValidation operator="equal" allowBlank="1" showInputMessage="1" showErrorMessage="1" promptTitle="Employer ID" prompt="Enter the employer ID number for the portfolio concern you are financing.  If the company is newly formed and awaiting an employer ID number, enter as &quot;A-mmddyyyy&quot; where &quot;mmddyyyy&quot; indicates the date it applied.  " sqref="B12:B32" xr:uid="{9E93CB7D-EECA-4037-BCBB-28BAE17A6230}"/>
    <dataValidation allowBlank="1" showInputMessage="1" showErrorMessage="1" promptTitle="Portfolo Company Contact" prompt="Expand the columns by clicking the &quot;+&quot; above Column K and enter the conact information for the portfolio concern's primary contact, including their email address." sqref="L11:L32" xr:uid="{604EC7C6-995B-40CD-BB22-678CAC00D98F}"/>
    <dataValidation allowBlank="1" showInputMessage="1" showErrorMessage="1" promptTitle="Other Stats" prompt="Expand the columns by clicking the &quot;+&quot; above Column O and enter other information regarding the portfolio concern.  Enter the date the business was established,  If this business is being formed as a result of an acquisition, that date may be used." sqref="O13:O32 R13:R32" xr:uid="{A050F6E1-6B68-4F50-855A-8446734BE0D5}"/>
    <dataValidation type="list" errorStyle="warning" operator="lessThanOrEqual" allowBlank="1" showInputMessage="1" showErrorMessage="1" errorTitle="Value must be &lt;= 100%" promptTitle="Entity Ownership" prompt="Select &quot;X&quot; if one or more external entities own the portfolio company prior to financing." sqref="S11:S32" xr:uid="{CB7A4E9F-BC77-458D-93A3-8819E80E308D}">
      <formula1>"X"</formula1>
    </dataValidation>
    <dataValidation allowBlank="1" showInputMessage="1" showErrorMessage="1" promptTitle="Portfolio Company Name" prompt="Enter the name of the portfolio company you are financing.  If you are using a passive business, you must identify each operating portfolio company as a separate line and provide information under Parts C and D.  " sqref="A12" xr:uid="{0B250C2A-B45F-4E6F-90E8-21B36DA4CADC}"/>
    <dataValidation type="list" allowBlank="1" showInputMessage="1" showErrorMessage="1" sqref="T11:BL32" xr:uid="{9022DC64-A7F2-4076-AB62-CBCDF57FE7A2}">
      <formula1>"X"</formula1>
    </dataValidation>
    <dataValidation allowBlank="1" showInputMessage="1" showErrorMessage="1" promptTitle="Date Business Established" prompt="Enter the date the business was established,  If this business is being formed as a result of an acquisition, that date may be used." sqref="O12" xr:uid="{86E3E629-E301-411B-8E98-13EF8DFD8D64}"/>
    <dataValidation allowBlank="1" showInputMessage="1" showErrorMessage="1" promptTitle="Website" prompt="Enter the Uniform Resource Locator (URL) address for the portfolio concern's website, if they have a website.  If they do not have a website, enter &quot;None.&quot;" sqref="R12" xr:uid="{2869A4F3-F5D3-40B7-9F41-30C6CB325519}"/>
    <dataValidation allowBlank="1" showInputMessage="1" showErrorMessage="1" prompt="Expand the columns by clicking the &quot;+&quot; above Column O and enter other information regarding the portfolio concern.  " sqref="M8:R8" xr:uid="{F268B964-70DC-4189-B1EA-D562D1DA7970}"/>
    <dataValidation allowBlank="1" showInputMessage="1" showErrorMessage="1" promptTitle="SBIR/STTR Award" prompt="Provide the name of the SBIR/STTR Awardee.  " sqref="Q11:Q32" xr:uid="{CE565BBC-CF87-4BCC-BF09-7C36355928F3}"/>
  </dataValidations>
  <hyperlinks>
    <hyperlink ref="C7" location="'NAICs Search'!A1" display="NAICS Search Tool" xr:uid="{370FC0F1-5BE3-4516-B039-E05D871B7D92}"/>
  </hyperlinks>
  <pageMargins left="0.7" right="0.7" top="1.2175" bottom="0.75" header="0.3" footer="0.3"/>
  <pageSetup scale="90" orientation="landscape" r:id="rId1"/>
  <headerFooter>
    <oddHeader xml:space="preserve">&amp;L&amp;G
&amp;C&amp;"-,Bold"U.S. Small Business Administration
SBA Form 1031 Portfolio Financing Report
&amp;A&amp;R&amp;"-,Bold"OMB Approval No. 3245-0078
Expiration Date:  mm/dd/yyyy
Page &amp;P of &amp;N
</oddHeader>
  </headerFooter>
  <colBreaks count="2" manualBreakCount="2">
    <brk id="36" max="1048575" man="1"/>
    <brk id="43" max="1048575" man="1"/>
  </colBreaks>
  <drawing r:id="rId2"/>
  <legacyDrawing r:id="rId3"/>
  <legacyDrawingHF r:id="rId4"/>
  <tableParts count="1">
    <tablePart r:id="rId5"/>
  </tableParts>
  <extLst>
    <ext xmlns:x14="http://schemas.microsoft.com/office/spreadsheetml/2009/9/main" uri="{CCE6A557-97BC-4b89-ADB6-D9C93CAAB3DF}">
      <x14:dataValidations xmlns:xm="http://schemas.microsoft.com/office/excel/2006/main" xWindow="944" yWindow="723" count="8">
        <x14:dataValidation type="list" operator="equal" allowBlank="1" showInputMessage="1" showErrorMessage="1" promptTitle="NAICS Code:  Industry" prompt="Select the NAICS Code that most closely identifies the industry of the portfolio concern.  You may use the search tool at top of column to help you identify." xr:uid="{9CE55B14-E72B-4759-85EB-D8E10E4EE203}">
          <x14:formula1>
            <xm:f>Selections!$AA$4:$AA$1015</xm:f>
          </x14:formula1>
          <xm:sqref>C12:C32</xm:sqref>
        </x14:dataValidation>
        <x14:dataValidation type="list" allowBlank="1" showInputMessage="1" showErrorMessage="1" promptTitle="Portfolio Company Location" prompt="Expand the columns by clicking the &quot;+&quot; above Column H and enter the address of the portfolio concern. The State field represents the 2-digit abbreviation for state in which the portfolio concern's primary address is located." xr:uid="{0EF78310-EE0D-4D25-B61B-683F66C6A1D2}">
          <x14:formula1>
            <xm:f>Selections!$P$3:$P$61</xm:f>
          </x14:formula1>
          <xm:sqref>I11:I32</xm:sqref>
        </x14:dataValidation>
        <x14:dataValidation type="list" allowBlank="1" showInputMessage="1" showErrorMessage="1" promptTitle="NAICS Industry" prompt="Select the NAICS Code and Industry that best identifies the industry of the portfolio company financed.  You may use the search tool (link at top of column) to help you.  " xr:uid="{CF30F22E-F113-42D0-A3AF-0A688E62C94B}">
          <x14:formula1>
            <xm:f>Selections!$AA$4:$AA$1015</xm:f>
          </x14:formula1>
          <xm:sqref>C12:C32</xm:sqref>
        </x14:dataValidation>
        <x14:dataValidation type="list" allowBlank="1" showInputMessage="1" showErrorMessage="1" xr:uid="{3AAE7F36-C503-4CDD-BF0A-EAA53CE4D5CC}">
          <x14:formula1>
            <xm:f>Selections!$C$1:$C$3</xm:f>
          </x14:formula1>
          <xm:sqref>N12:N32</xm:sqref>
        </x14:dataValidation>
        <x14:dataValidation type="list" allowBlank="1" showInputMessage="1" showErrorMessage="1" xr:uid="{CB97DF7F-7EB1-440A-8ACE-16636F7B1374}">
          <x14:formula1>
            <xm:f>Selections!$A$20:$A$27</xm:f>
          </x14:formula1>
          <xm:sqref>M12:N32</xm:sqref>
        </x14:dataValidation>
        <x14:dataValidation type="list" allowBlank="1" showInputMessage="1" showErrorMessage="1" promptTitle="SBIR/STTR" prompt="Select &quot;Yes&quot; if the portfolio company's technology was developed using SBIR/STTR funding. " xr:uid="{EE368E79-50A7-4D4D-B452-6DEF2BFC686A}">
          <x14:formula1>
            <xm:f>Selections!$C$1:$C$3</xm:f>
          </x14:formula1>
          <xm:sqref>P13:P32</xm:sqref>
        </x14:dataValidation>
        <x14:dataValidation type="list" allowBlank="1" showInputMessage="1" showErrorMessage="1" promptTitle="SBIR/STTR" prompt="If the company either received a SBIR/STTR grant or the company owns the intellectual property associated with technology that was funded in part with an SBIR/STTR grant, select “Yes”.  Otherwise, select “No”.  " xr:uid="{F88C115D-0957-42C2-BEB3-3832962929C4}">
          <x14:formula1>
            <xm:f>Selections!$C$1:$C$3</xm:f>
          </x14:formula1>
          <xm:sqref>P12</xm:sqref>
        </x14:dataValidation>
        <x14:dataValidation type="list" allowBlank="1" showInputMessage="1" showErrorMessage="1" xr:uid="{BE080447-6909-47A2-9FD9-4EC1B8DE424D}">
          <x14:formula1>
            <xm:f>Selections!$AG$4:$AG$17</xm:f>
          </x14:formula1>
          <xm:sqref>D12:D105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F8108-6559-47EA-941C-E30C2F656D7A}">
  <dimension ref="A1:AU32"/>
  <sheetViews>
    <sheetView showGridLines="0" zoomScale="75" zoomScaleNormal="75" workbookViewId="0">
      <selection activeCell="I6" sqref="I6"/>
    </sheetView>
  </sheetViews>
  <sheetFormatPr defaultColWidth="8.7265625" defaultRowHeight="13.5" x14ac:dyDescent="0.25"/>
  <cols>
    <col min="1" max="1" width="24.81640625" style="27" customWidth="1"/>
    <col min="2" max="2" width="11" style="27" customWidth="1"/>
    <col min="3" max="3" width="21" style="27" customWidth="1"/>
    <col min="4" max="4" width="21" style="97" customWidth="1"/>
    <col min="5" max="5" width="21" style="98" customWidth="1"/>
    <col min="6" max="11" width="21" style="97" customWidth="1"/>
    <col min="12" max="12" width="24.54296875" style="27" customWidth="1"/>
    <col min="13" max="15" width="9.08984375" style="27" customWidth="1"/>
    <col min="16" max="16384" width="8.7265625" style="27"/>
  </cols>
  <sheetData>
    <row r="1" spans="1:47" x14ac:dyDescent="0.25">
      <c r="L1" s="99"/>
      <c r="AN1" s="27" t="s">
        <v>40</v>
      </c>
    </row>
    <row r="2" spans="1:47" ht="17.5" x14ac:dyDescent="0.25">
      <c r="B2" s="107"/>
      <c r="D2" s="108"/>
      <c r="E2" s="100"/>
      <c r="F2" s="101"/>
      <c r="G2" s="101"/>
      <c r="H2" s="101"/>
      <c r="I2" s="101"/>
      <c r="J2" s="109"/>
      <c r="K2" s="109"/>
      <c r="L2" s="99"/>
      <c r="M2" s="26"/>
      <c r="N2" s="26"/>
      <c r="O2" s="26"/>
      <c r="P2" s="29"/>
      <c r="Q2" s="30"/>
      <c r="R2" s="110"/>
      <c r="S2" s="60"/>
      <c r="T2" s="26"/>
      <c r="AU2" s="107"/>
    </row>
    <row r="3" spans="1:47" ht="17.5" x14ac:dyDescent="0.35">
      <c r="C3" s="26"/>
      <c r="D3" s="111"/>
      <c r="E3" s="100"/>
      <c r="F3" s="101"/>
      <c r="G3" s="101"/>
      <c r="H3" s="101"/>
      <c r="I3" s="101"/>
      <c r="J3" s="101"/>
      <c r="K3" s="101"/>
      <c r="M3" s="26"/>
      <c r="N3" s="26"/>
      <c r="O3" s="26"/>
      <c r="Q3" s="26"/>
      <c r="R3" s="26"/>
      <c r="S3" s="28"/>
      <c r="T3" s="26"/>
    </row>
    <row r="4" spans="1:47" x14ac:dyDescent="0.25">
      <c r="A4" s="26"/>
      <c r="B4" s="26"/>
      <c r="C4" s="26"/>
      <c r="D4" s="101"/>
      <c r="E4" s="100"/>
      <c r="F4" s="101"/>
      <c r="G4" s="101"/>
      <c r="H4" s="112"/>
      <c r="I4" s="112"/>
      <c r="J4" s="112"/>
      <c r="K4" s="112"/>
      <c r="L4" s="113"/>
      <c r="M4" s="113"/>
      <c r="N4" s="113"/>
      <c r="O4" s="113"/>
      <c r="Q4" s="113"/>
      <c r="R4" s="113"/>
      <c r="S4" s="113"/>
      <c r="T4" s="113"/>
    </row>
    <row r="5" spans="1:47" x14ac:dyDescent="0.25">
      <c r="A5" s="26"/>
      <c r="B5" s="26"/>
      <c r="C5" s="26"/>
      <c r="D5" s="101"/>
      <c r="E5" s="100"/>
      <c r="F5" s="101"/>
      <c r="G5" s="101"/>
      <c r="H5" s="112"/>
      <c r="I5" s="112"/>
      <c r="J5" s="112"/>
      <c r="K5" s="112"/>
      <c r="L5" s="113"/>
      <c r="M5" s="113"/>
      <c r="N5" s="113"/>
      <c r="O5" s="113"/>
      <c r="Q5" s="113"/>
      <c r="R5" s="113"/>
      <c r="S5" s="113"/>
      <c r="T5" s="113"/>
    </row>
    <row r="6" spans="1:47" ht="14" x14ac:dyDescent="0.3">
      <c r="A6" s="47" t="str">
        <f>label_licensename</f>
        <v>Licensee Name:  ABC SBIC, L.P.</v>
      </c>
      <c r="B6" s="102"/>
      <c r="C6" s="26"/>
      <c r="D6" s="101"/>
      <c r="E6" s="100"/>
      <c r="F6" s="101"/>
      <c r="G6" s="101"/>
      <c r="H6" s="101"/>
      <c r="I6" s="101"/>
      <c r="J6" s="101"/>
      <c r="K6" s="101"/>
      <c r="L6" s="26"/>
      <c r="M6" s="26"/>
      <c r="N6" s="26"/>
      <c r="O6" s="26"/>
      <c r="Q6" s="26"/>
      <c r="R6" s="28"/>
      <c r="S6" s="26"/>
      <c r="T6" s="26"/>
    </row>
    <row r="7" spans="1:47" ht="14" x14ac:dyDescent="0.3">
      <c r="A7" s="102" t="str">
        <f>label_licenseno</f>
        <v>License Number:  12/34-5678</v>
      </c>
      <c r="B7" s="102"/>
      <c r="C7" s="26"/>
      <c r="D7" s="101"/>
      <c r="E7" s="100"/>
      <c r="F7" s="101"/>
      <c r="G7" s="101"/>
      <c r="H7" s="101"/>
      <c r="I7" s="101"/>
      <c r="J7" s="101"/>
      <c r="K7" s="101"/>
      <c r="L7" s="26"/>
      <c r="M7" s="26"/>
      <c r="N7" s="26"/>
      <c r="O7" s="26"/>
      <c r="Q7" s="26"/>
      <c r="R7" s="28"/>
      <c r="S7" s="26"/>
      <c r="T7" s="26"/>
    </row>
    <row r="8" spans="1:47" ht="14" x14ac:dyDescent="0.3">
      <c r="A8" s="102"/>
      <c r="B8" s="102"/>
      <c r="C8" s="26"/>
      <c r="D8" s="101"/>
      <c r="E8" s="100"/>
      <c r="F8" s="101"/>
      <c r="G8" s="101"/>
      <c r="H8" s="101"/>
      <c r="I8" s="101"/>
      <c r="J8" s="101"/>
      <c r="K8" s="101"/>
      <c r="L8" s="26"/>
      <c r="M8" s="26"/>
      <c r="N8" s="26"/>
      <c r="O8" s="26"/>
      <c r="Q8" s="26"/>
      <c r="R8" s="28"/>
      <c r="S8" s="26"/>
      <c r="T8" s="26"/>
    </row>
    <row r="9" spans="1:47" x14ac:dyDescent="0.25">
      <c r="C9" s="26"/>
      <c r="D9" s="101"/>
      <c r="E9" s="100"/>
      <c r="F9" s="101"/>
      <c r="G9" s="101"/>
      <c r="H9" s="112"/>
      <c r="I9" s="112"/>
      <c r="J9" s="112"/>
      <c r="K9" s="112"/>
      <c r="L9" s="113"/>
      <c r="M9" s="113"/>
      <c r="N9" s="113"/>
      <c r="O9" s="113"/>
      <c r="Q9" s="113"/>
      <c r="R9" s="113"/>
      <c r="S9" s="113"/>
      <c r="T9" s="113"/>
    </row>
    <row r="10" spans="1:47" x14ac:dyDescent="0.25">
      <c r="A10" s="114" t="str">
        <f>"For period beginning " &amp; TEXT(begdate,"mm/dd/yyyy")&amp;" to " &amp;TEXT(enddate,"mm/dd/yyyy")</f>
        <v>For period beginning 01/01/2022 to 03/31/2022</v>
      </c>
      <c r="B10" s="26"/>
      <c r="C10" s="26"/>
      <c r="D10" s="101"/>
      <c r="E10" s="100"/>
      <c r="F10" s="101"/>
      <c r="G10" s="101"/>
      <c r="H10" s="112"/>
      <c r="I10" s="112"/>
      <c r="J10" s="112"/>
      <c r="K10" s="112"/>
      <c r="L10" s="113"/>
      <c r="M10" s="113"/>
      <c r="N10" s="113"/>
      <c r="O10" s="113"/>
      <c r="Q10" s="113"/>
      <c r="R10" s="113"/>
      <c r="S10" s="113"/>
      <c r="T10" s="113"/>
    </row>
    <row r="11" spans="1:47" s="48" customFormat="1" ht="34.5" x14ac:dyDescent="0.25">
      <c r="A11" s="115" t="s">
        <v>1407</v>
      </c>
      <c r="B11" s="116" t="s">
        <v>1331</v>
      </c>
      <c r="C11" s="116" t="s">
        <v>1408</v>
      </c>
      <c r="D11" s="117" t="s">
        <v>1409</v>
      </c>
      <c r="E11" s="118" t="s">
        <v>1410</v>
      </c>
      <c r="F11" s="117" t="s">
        <v>1411</v>
      </c>
      <c r="G11" s="117" t="s">
        <v>1412</v>
      </c>
      <c r="H11" s="117" t="s">
        <v>1413</v>
      </c>
      <c r="I11" s="117" t="s">
        <v>1414</v>
      </c>
      <c r="J11" s="117" t="s">
        <v>1415</v>
      </c>
      <c r="K11" s="119" t="s">
        <v>1416</v>
      </c>
      <c r="L11" s="119" t="s">
        <v>1417</v>
      </c>
    </row>
    <row r="12" spans="1:47" x14ac:dyDescent="0.25">
      <c r="A12" s="103" t="str">
        <f>IF('Part A Small Business Data'!A12="","",'Part A Small Business Data'!A12)</f>
        <v/>
      </c>
      <c r="B12" s="104" t="str">
        <f>IF('Part A Small Business Data'!B12="","",'Part A Small Business Data'!B12)</f>
        <v/>
      </c>
      <c r="C12" s="42"/>
      <c r="D12" s="96"/>
      <c r="E12" s="105"/>
      <c r="F12" s="96"/>
      <c r="G12" s="96"/>
      <c r="H12" s="96"/>
      <c r="I12" s="96"/>
      <c r="J12" s="96"/>
      <c r="K12" s="143"/>
      <c r="L12" s="144"/>
    </row>
    <row r="13" spans="1:47" x14ac:dyDescent="0.25">
      <c r="A13" s="103" t="str">
        <f>IF('Part A Small Business Data'!A13="","",'Part A Small Business Data'!A13)</f>
        <v/>
      </c>
      <c r="B13" s="104" t="str">
        <f>IF('Part A Small Business Data'!B13="","",'Part A Small Business Data'!B13)</f>
        <v/>
      </c>
      <c r="C13" s="42"/>
      <c r="D13" s="96"/>
      <c r="E13" s="105"/>
      <c r="F13" s="96"/>
      <c r="G13" s="96"/>
      <c r="H13" s="96"/>
      <c r="I13" s="96"/>
      <c r="J13" s="96"/>
      <c r="K13" s="143"/>
      <c r="L13" s="144"/>
    </row>
    <row r="14" spans="1:47" x14ac:dyDescent="0.25">
      <c r="A14" s="103" t="str">
        <f>IF('Part A Small Business Data'!A14="","",'Part A Small Business Data'!A14)</f>
        <v/>
      </c>
      <c r="B14" s="104" t="str">
        <f>IF('Part A Small Business Data'!B14="","",'Part A Small Business Data'!B14)</f>
        <v/>
      </c>
      <c r="C14" s="42"/>
      <c r="D14" s="96"/>
      <c r="E14" s="105"/>
      <c r="F14" s="96"/>
      <c r="G14" s="96"/>
      <c r="H14" s="96"/>
      <c r="I14" s="96"/>
      <c r="J14" s="96"/>
      <c r="K14" s="143"/>
      <c r="L14" s="144"/>
    </row>
    <row r="15" spans="1:47" x14ac:dyDescent="0.25">
      <c r="A15" s="103" t="str">
        <f>IF('Part A Small Business Data'!A15="","",'Part A Small Business Data'!A15)</f>
        <v/>
      </c>
      <c r="B15" s="104" t="str">
        <f>IF('Part A Small Business Data'!B15="","",'Part A Small Business Data'!B15)</f>
        <v/>
      </c>
      <c r="C15" s="42"/>
      <c r="D15" s="96"/>
      <c r="E15" s="105"/>
      <c r="F15" s="96"/>
      <c r="G15" s="96"/>
      <c r="H15" s="96"/>
      <c r="I15" s="96"/>
      <c r="J15" s="96"/>
      <c r="K15" s="143"/>
      <c r="L15" s="144"/>
    </row>
    <row r="16" spans="1:47" x14ac:dyDescent="0.25">
      <c r="A16" s="103" t="str">
        <f>IF('Part A Small Business Data'!A16="","",'Part A Small Business Data'!A16)</f>
        <v/>
      </c>
      <c r="B16" s="104" t="str">
        <f>IF('Part A Small Business Data'!B16="","",'Part A Small Business Data'!B16)</f>
        <v/>
      </c>
      <c r="C16" s="42"/>
      <c r="D16" s="96"/>
      <c r="E16" s="105"/>
      <c r="F16" s="96"/>
      <c r="G16" s="96"/>
      <c r="H16" s="96"/>
      <c r="I16" s="96"/>
      <c r="J16" s="96"/>
      <c r="K16" s="143"/>
      <c r="L16" s="144"/>
    </row>
    <row r="17" spans="1:12" x14ac:dyDescent="0.25">
      <c r="A17" s="103" t="str">
        <f>IF('Part A Small Business Data'!A17="","",'Part A Small Business Data'!A17)</f>
        <v/>
      </c>
      <c r="B17" s="104" t="str">
        <f>IF('Part A Small Business Data'!B17="","",'Part A Small Business Data'!B17)</f>
        <v/>
      </c>
      <c r="C17" s="42"/>
      <c r="D17" s="96"/>
      <c r="E17" s="105"/>
      <c r="F17" s="96"/>
      <c r="G17" s="96"/>
      <c r="H17" s="96"/>
      <c r="I17" s="96"/>
      <c r="J17" s="96"/>
      <c r="K17" s="143"/>
      <c r="L17" s="144"/>
    </row>
    <row r="18" spans="1:12" x14ac:dyDescent="0.25">
      <c r="A18" s="103" t="str">
        <f>IF('Part A Small Business Data'!A18="","",'Part A Small Business Data'!A18)</f>
        <v/>
      </c>
      <c r="B18" s="104" t="str">
        <f>IF('Part A Small Business Data'!B18="","",'Part A Small Business Data'!B18)</f>
        <v/>
      </c>
      <c r="C18" s="42"/>
      <c r="D18" s="96"/>
      <c r="E18" s="105"/>
      <c r="F18" s="96"/>
      <c r="G18" s="96"/>
      <c r="H18" s="96"/>
      <c r="I18" s="96"/>
      <c r="J18" s="96"/>
      <c r="K18" s="143"/>
      <c r="L18" s="144"/>
    </row>
    <row r="19" spans="1:12" x14ac:dyDescent="0.25">
      <c r="A19" s="103" t="str">
        <f>IF('Part A Small Business Data'!A19="","",'Part A Small Business Data'!A19)</f>
        <v/>
      </c>
      <c r="B19" s="104" t="str">
        <f>IF('Part A Small Business Data'!B19="","",'Part A Small Business Data'!B19)</f>
        <v/>
      </c>
      <c r="C19" s="42"/>
      <c r="D19" s="96"/>
      <c r="E19" s="105"/>
      <c r="F19" s="96"/>
      <c r="G19" s="96"/>
      <c r="H19" s="96"/>
      <c r="I19" s="96"/>
      <c r="J19" s="96"/>
      <c r="K19" s="143"/>
      <c r="L19" s="144"/>
    </row>
    <row r="20" spans="1:12" x14ac:dyDescent="0.25">
      <c r="A20" s="103" t="str">
        <f>IF('Part A Small Business Data'!A20="","",'Part A Small Business Data'!A20)</f>
        <v/>
      </c>
      <c r="B20" s="104" t="str">
        <f>IF('Part A Small Business Data'!B20="","",'Part A Small Business Data'!B20)</f>
        <v/>
      </c>
      <c r="C20" s="42"/>
      <c r="D20" s="96"/>
      <c r="E20" s="105"/>
      <c r="F20" s="96"/>
      <c r="G20" s="96"/>
      <c r="H20" s="96"/>
      <c r="I20" s="96"/>
      <c r="J20" s="96"/>
      <c r="K20" s="143"/>
      <c r="L20" s="144"/>
    </row>
    <row r="21" spans="1:12" x14ac:dyDescent="0.25">
      <c r="A21" s="103" t="str">
        <f>IF('Part A Small Business Data'!A21="","",'Part A Small Business Data'!A21)</f>
        <v/>
      </c>
      <c r="B21" s="104" t="str">
        <f>IF('Part A Small Business Data'!B21="","",'Part A Small Business Data'!B21)</f>
        <v/>
      </c>
      <c r="C21" s="42"/>
      <c r="D21" s="96"/>
      <c r="E21" s="105"/>
      <c r="F21" s="96"/>
      <c r="G21" s="96"/>
      <c r="H21" s="96"/>
      <c r="I21" s="96"/>
      <c r="J21" s="96"/>
      <c r="K21" s="143"/>
      <c r="L21" s="144"/>
    </row>
    <row r="22" spans="1:12" x14ac:dyDescent="0.25">
      <c r="A22" s="103" t="str">
        <f>IF('Part A Small Business Data'!A22="","",'Part A Small Business Data'!A22)</f>
        <v/>
      </c>
      <c r="B22" s="104" t="str">
        <f>IF('Part A Small Business Data'!B22="","",'Part A Small Business Data'!B22)</f>
        <v/>
      </c>
      <c r="C22" s="42"/>
      <c r="D22" s="96"/>
      <c r="E22" s="105"/>
      <c r="F22" s="96"/>
      <c r="G22" s="96"/>
      <c r="H22" s="96"/>
      <c r="I22" s="96"/>
      <c r="J22" s="96"/>
      <c r="K22" s="143"/>
      <c r="L22" s="144"/>
    </row>
    <row r="23" spans="1:12" x14ac:dyDescent="0.25">
      <c r="A23" s="103" t="str">
        <f>IF('Part A Small Business Data'!A23="","",'Part A Small Business Data'!A23)</f>
        <v/>
      </c>
      <c r="B23" s="104" t="str">
        <f>IF('Part A Small Business Data'!B23="","",'Part A Small Business Data'!B23)</f>
        <v/>
      </c>
      <c r="C23" s="42"/>
      <c r="D23" s="96"/>
      <c r="E23" s="105"/>
      <c r="F23" s="96"/>
      <c r="G23" s="96"/>
      <c r="H23" s="96"/>
      <c r="I23" s="96"/>
      <c r="J23" s="96"/>
      <c r="K23" s="143"/>
      <c r="L23" s="144"/>
    </row>
    <row r="24" spans="1:12" x14ac:dyDescent="0.25">
      <c r="A24" s="103" t="str">
        <f>IF('Part A Small Business Data'!A24="","",'Part A Small Business Data'!A24)</f>
        <v/>
      </c>
      <c r="B24" s="104" t="str">
        <f>IF('Part A Small Business Data'!B24="","",'Part A Small Business Data'!B24)</f>
        <v/>
      </c>
      <c r="C24" s="42"/>
      <c r="D24" s="96"/>
      <c r="E24" s="105"/>
      <c r="F24" s="96"/>
      <c r="G24" s="96"/>
      <c r="H24" s="96"/>
      <c r="I24" s="96"/>
      <c r="J24" s="96"/>
      <c r="K24" s="143"/>
      <c r="L24" s="144"/>
    </row>
    <row r="25" spans="1:12" x14ac:dyDescent="0.25">
      <c r="A25" s="103" t="str">
        <f>IF('Part A Small Business Data'!A25="","",'Part A Small Business Data'!A25)</f>
        <v/>
      </c>
      <c r="B25" s="104" t="str">
        <f>IF('Part A Small Business Data'!B25="","",'Part A Small Business Data'!B25)</f>
        <v/>
      </c>
      <c r="C25" s="42"/>
      <c r="D25" s="96"/>
      <c r="E25" s="105"/>
      <c r="F25" s="96"/>
      <c r="G25" s="96"/>
      <c r="H25" s="96"/>
      <c r="I25" s="96"/>
      <c r="J25" s="96"/>
      <c r="K25" s="143"/>
      <c r="L25" s="144"/>
    </row>
    <row r="26" spans="1:12" x14ac:dyDescent="0.25">
      <c r="A26" s="103" t="str">
        <f>IF('Part A Small Business Data'!A26="","",'Part A Small Business Data'!A26)</f>
        <v/>
      </c>
      <c r="B26" s="104" t="str">
        <f>IF('Part A Small Business Data'!B26="","",'Part A Small Business Data'!B26)</f>
        <v/>
      </c>
      <c r="C26" s="42"/>
      <c r="D26" s="96"/>
      <c r="E26" s="105"/>
      <c r="F26" s="96"/>
      <c r="G26" s="96"/>
      <c r="H26" s="96"/>
      <c r="I26" s="96"/>
      <c r="J26" s="96"/>
      <c r="K26" s="143"/>
      <c r="L26" s="144"/>
    </row>
    <row r="27" spans="1:12" x14ac:dyDescent="0.25">
      <c r="A27" s="103" t="str">
        <f>IF('Part A Small Business Data'!A27="","",'Part A Small Business Data'!A27)</f>
        <v/>
      </c>
      <c r="B27" s="104" t="str">
        <f>IF('Part A Small Business Data'!B27="","",'Part A Small Business Data'!B27)</f>
        <v/>
      </c>
      <c r="C27" s="42"/>
      <c r="D27" s="96"/>
      <c r="E27" s="105"/>
      <c r="F27" s="96"/>
      <c r="G27" s="96"/>
      <c r="H27" s="96"/>
      <c r="I27" s="96"/>
      <c r="J27" s="96"/>
      <c r="K27" s="143"/>
      <c r="L27" s="144"/>
    </row>
    <row r="28" spans="1:12" x14ac:dyDescent="0.25">
      <c r="A28" s="103" t="str">
        <f>IF('Part A Small Business Data'!A28="","",'Part A Small Business Data'!A28)</f>
        <v/>
      </c>
      <c r="B28" s="104" t="str">
        <f>IF('Part A Small Business Data'!B28="","",'Part A Small Business Data'!B28)</f>
        <v/>
      </c>
      <c r="C28" s="42"/>
      <c r="D28" s="96"/>
      <c r="E28" s="105"/>
      <c r="F28" s="96"/>
      <c r="G28" s="96"/>
      <c r="H28" s="96"/>
      <c r="I28" s="96"/>
      <c r="J28" s="96"/>
      <c r="K28" s="143"/>
      <c r="L28" s="144"/>
    </row>
    <row r="29" spans="1:12" x14ac:dyDescent="0.25">
      <c r="A29" s="103" t="str">
        <f>IF('Part A Small Business Data'!A29="","",'Part A Small Business Data'!A29)</f>
        <v/>
      </c>
      <c r="B29" s="104" t="str">
        <f>IF('Part A Small Business Data'!B29="","",'Part A Small Business Data'!B29)</f>
        <v/>
      </c>
      <c r="C29" s="42"/>
      <c r="D29" s="96"/>
      <c r="E29" s="105"/>
      <c r="F29" s="96"/>
      <c r="G29" s="96"/>
      <c r="H29" s="96"/>
      <c r="I29" s="96"/>
      <c r="J29" s="96"/>
      <c r="K29" s="143"/>
      <c r="L29" s="144"/>
    </row>
    <row r="30" spans="1:12" x14ac:dyDescent="0.25">
      <c r="A30" s="103" t="str">
        <f>IF('Part A Small Business Data'!A30="","",'Part A Small Business Data'!A30)</f>
        <v/>
      </c>
      <c r="B30" s="104" t="str">
        <f>IF('Part A Small Business Data'!B30="","",'Part A Small Business Data'!B30)</f>
        <v/>
      </c>
      <c r="C30" s="42"/>
      <c r="D30" s="96"/>
      <c r="E30" s="105"/>
      <c r="F30" s="96"/>
      <c r="G30" s="96"/>
      <c r="H30" s="96"/>
      <c r="I30" s="96"/>
      <c r="J30" s="96"/>
      <c r="K30" s="143"/>
      <c r="L30" s="144"/>
    </row>
    <row r="31" spans="1:12" x14ac:dyDescent="0.25">
      <c r="A31" s="103" t="str">
        <f>IF('Part A Small Business Data'!A31="","",'Part A Small Business Data'!A31)</f>
        <v/>
      </c>
      <c r="B31" s="104" t="str">
        <f>IF('Part A Small Business Data'!B31="","",'Part A Small Business Data'!B31)</f>
        <v/>
      </c>
      <c r="C31" s="42"/>
      <c r="D31" s="96"/>
      <c r="E31" s="105"/>
      <c r="F31" s="96"/>
      <c r="G31" s="96"/>
      <c r="H31" s="96"/>
      <c r="I31" s="96"/>
      <c r="J31" s="96"/>
      <c r="K31" s="143"/>
      <c r="L31" s="144"/>
    </row>
    <row r="32" spans="1:12" x14ac:dyDescent="0.25">
      <c r="A32" s="103" t="str">
        <f>IF('Part A Small Business Data'!A32="","",'Part A Small Business Data'!A32)</f>
        <v/>
      </c>
      <c r="B32" s="104" t="str">
        <f>IF('Part A Small Business Data'!B32="","",'Part A Small Business Data'!B32)</f>
        <v/>
      </c>
      <c r="C32" s="42"/>
      <c r="D32" s="96"/>
      <c r="E32" s="105"/>
      <c r="F32" s="96"/>
      <c r="G32" s="96"/>
      <c r="H32" s="96"/>
      <c r="I32" s="96"/>
      <c r="J32" s="96"/>
      <c r="K32" s="143"/>
      <c r="L32" s="144"/>
    </row>
  </sheetData>
  <dataValidations count="8">
    <dataValidation allowBlank="1" showInputMessage="1" showErrorMessage="1" promptTitle="Prior Fiscal Year End Date" prompt="Enter the date of the portfolio company's prior fiscal year end immediately preceeding the financing.  " sqref="E12:E32" xr:uid="{C416C88C-6493-4AC4-9AE8-A83008240DF6}"/>
    <dataValidation allowBlank="1" showInputMessage="1" promptTitle="Gross Revenues" prompt="Enter the gross revenues for the portfolio company for the fiscal year immeidately preceeding the financing." sqref="F12:F32" xr:uid="{87B2A6E7-2E40-4404-A0F9-B18F15FFF89E}"/>
    <dataValidation allowBlank="1" showInputMessage="1" showErrorMessage="1" promptTitle="Net income" prompt="Enter the after tax profit/(loss) for the portfolio company for the fiscal year immeidately preceeding the financing." sqref="G12:G32" xr:uid="{77EA750D-D7DA-4AA8-B737-A155D3549C0C}"/>
    <dataValidation allowBlank="1" showInputMessage="1" showErrorMessage="1" promptTitle="Federal Taxes" prompt="Enter the federal taxess for the portfolio company for the fiscal year immeidately preceeding the financing." sqref="H12:H32" xr:uid="{B492A0FB-7819-46EA-AD8D-42A23879187D}"/>
    <dataValidation allowBlank="1" showInputMessage="1" showErrorMessage="1" promptTitle="State Taxes" prompt="Enter the gross revenues for the portfolio company for the fiscal year immeidately preceeding the financing." sqref="I12:I32" xr:uid="{3E08D766-9133-4248-94FA-3B34A9903784}"/>
    <dataValidation allowBlank="1" showInputMessage="1" showErrorMessage="1" promptTitle="Net Worth" prompt="Enter the net worth (total assets minus total liabilities) for the portfolio company for the fiscal year immeidately preceeding the financing." sqref="J12:K32" xr:uid="{E3241310-D86D-4BBC-BF1D-446F1C79DE4D}"/>
    <dataValidation allowBlank="1" showInputMessage="1" showErrorMessage="1" promptTitle="Number of Employees" prompt="Enter the number of full time employees for the portfolio company immeidately preceeding the financing." sqref="L12:L32" xr:uid="{90CBE27A-52A8-4499-AB1B-31C344C29C93}"/>
    <dataValidation allowBlank="1" showInputMessage="1" showErrorMessage="1" promptTitle="Pre-Money" prompt="Provide the pre-money valuation (Enterprise Value) associated with this financing." sqref="D12:D32" xr:uid="{13EF97FF-218C-42EA-82F9-B12663020064}"/>
  </dataValidations>
  <pageMargins left="0.7" right="0.7" top="1.2175" bottom="0.75" header="0.3" footer="0.3"/>
  <pageSetup scale="80" fitToHeight="8" orientation="landscape" r:id="rId1"/>
  <headerFooter>
    <oddHeader xml:space="preserve">&amp;L&amp;G
&amp;C&amp;"-,Bold"U.S. Small Business Administration
SBA Form 1031 Portfolio Financing Report
&amp;A&amp;R&amp;"-,Bold"OMB Approval No. 3245-0078
Expiration Date:  mm/dd/yyyy
Page &amp;P of &amp;N
</oddHeader>
  </headerFooter>
  <drawing r:id="rId2"/>
  <legacyDrawing r:id="rId3"/>
  <legacyDrawingHF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Stage" prompt="Select the stage that best reflects the portfolio company prior to this transaction  See instructions for further explanation." xr:uid="{3C881093-5AAE-40CD-B944-5B5A93126D23}">
          <x14:formula1>
            <xm:f>Selections!$X$3:$X$9</xm:f>
          </x14:formula1>
          <xm:sqref>C12:C32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681D-662B-498F-A5FA-1138668FACD1}">
  <sheetPr codeName="Sheet1"/>
  <dimension ref="A1:AZ32"/>
  <sheetViews>
    <sheetView topLeftCell="A2" zoomScale="75" zoomScaleNormal="75" workbookViewId="0">
      <pane xSplit="2" ySplit="10" topLeftCell="T12" activePane="bottomRight" state="frozen"/>
      <selection pane="topRight" activeCell="C2" sqref="C2"/>
      <selection pane="bottomLeft" activeCell="A12" sqref="A12"/>
      <selection pane="bottomRight" activeCell="AC13" sqref="AC13"/>
    </sheetView>
  </sheetViews>
  <sheetFormatPr defaultColWidth="8.7265625" defaultRowHeight="11.5" x14ac:dyDescent="0.25"/>
  <cols>
    <col min="1" max="1" width="31.81640625" style="26" customWidth="1"/>
    <col min="2" max="2" width="22" style="26" customWidth="1"/>
    <col min="3" max="3" width="12.08984375" style="26" customWidth="1"/>
    <col min="4" max="4" width="16.81640625" style="26" customWidth="1"/>
    <col min="5" max="8" width="20.08984375" style="26" customWidth="1"/>
    <col min="9" max="9" width="10.54296875" style="26" customWidth="1"/>
    <col min="10" max="10" width="9.81640625" style="26" customWidth="1"/>
    <col min="11" max="11" width="14.54296875" style="26" customWidth="1"/>
    <col min="12" max="12" width="11" style="26" bestFit="1" customWidth="1"/>
    <col min="13" max="13" width="14.08984375" style="130" customWidth="1"/>
    <col min="14" max="14" width="10.08984375" style="26" customWidth="1"/>
    <col min="15" max="16" width="8.7265625" style="26"/>
    <col min="17" max="17" width="13.81640625" style="26" customWidth="1"/>
    <col min="18" max="18" width="12.7265625" style="113" customWidth="1"/>
    <col min="19" max="19" width="14.453125" style="26" customWidth="1"/>
    <col min="20" max="20" width="15.453125" style="26" customWidth="1"/>
    <col min="21" max="21" width="13.7265625" style="26" customWidth="1"/>
    <col min="22" max="22" width="14.26953125" style="26" customWidth="1"/>
    <col min="23" max="23" width="15.54296875" style="26" customWidth="1"/>
    <col min="24" max="24" width="13.08984375" style="26" customWidth="1"/>
    <col min="25" max="25" width="16.81640625" style="26" customWidth="1"/>
    <col min="26" max="26" width="15.453125" style="26" customWidth="1"/>
    <col min="27" max="27" width="13.54296875" style="26" customWidth="1"/>
    <col min="28" max="28" width="14.26953125" style="26" customWidth="1"/>
    <col min="29" max="29" width="12.26953125" style="26" customWidth="1"/>
    <col min="30" max="30" width="14.54296875" style="26" customWidth="1"/>
    <col min="31" max="31" width="9.7265625" style="26" customWidth="1"/>
    <col min="32" max="32" width="30.81640625" style="26" bestFit="1" customWidth="1"/>
    <col min="33" max="33" width="22.08984375" style="26" customWidth="1"/>
    <col min="34" max="34" width="10.7265625" style="26" customWidth="1"/>
    <col min="35" max="35" width="9.08984375" style="26" customWidth="1"/>
    <col min="36" max="37" width="8.26953125" style="26" customWidth="1"/>
    <col min="38" max="38" width="11.08984375" style="26" customWidth="1"/>
    <col min="39" max="39" width="10" style="26" customWidth="1"/>
    <col min="40" max="40" width="8.7265625" style="26"/>
    <col min="41" max="41" width="9.26953125" style="26" customWidth="1"/>
    <col min="42" max="42" width="7.26953125" style="26" customWidth="1"/>
    <col min="43" max="43" width="16.7265625" style="26" customWidth="1"/>
    <col min="44" max="44" width="24" style="26" customWidth="1"/>
    <col min="45" max="45" width="57.08984375" style="26" customWidth="1"/>
    <col min="46" max="46" width="17.26953125" style="26" customWidth="1"/>
    <col min="47" max="16384" width="8.7265625" style="26"/>
  </cols>
  <sheetData>
    <row r="1" spans="1:52" hidden="1" x14ac:dyDescent="0.25">
      <c r="B1" s="120"/>
      <c r="M1" s="101"/>
      <c r="AS1" s="26" t="s">
        <v>40</v>
      </c>
    </row>
    <row r="2" spans="1:52" x14ac:dyDescent="0.25">
      <c r="A2" s="114">
        <f>'Part A Small Business Data'!A1</f>
        <v>0</v>
      </c>
      <c r="B2" s="107"/>
      <c r="F2" s="55"/>
      <c r="G2" s="55"/>
      <c r="H2" s="55"/>
      <c r="M2" s="131"/>
      <c r="T2" s="55"/>
      <c r="AG2" s="28"/>
      <c r="AZ2" s="107"/>
    </row>
    <row r="3" spans="1:52" x14ac:dyDescent="0.25">
      <c r="M3" s="112"/>
      <c r="AG3" s="28"/>
    </row>
    <row r="4" spans="1:52" x14ac:dyDescent="0.25">
      <c r="M4" s="101"/>
    </row>
    <row r="5" spans="1:52" x14ac:dyDescent="0.25">
      <c r="M5" s="101"/>
    </row>
    <row r="6" spans="1:52" x14ac:dyDescent="0.25">
      <c r="A6" s="114" t="str">
        <f>label_licensename</f>
        <v>Licensee Name:  ABC SBIC, L.P.</v>
      </c>
      <c r="B6" s="114"/>
      <c r="C6" s="114"/>
      <c r="D6" s="114"/>
      <c r="E6" s="114"/>
      <c r="F6" s="114"/>
      <c r="G6" s="114"/>
      <c r="H6" s="114"/>
      <c r="M6" s="101"/>
    </row>
    <row r="7" spans="1:52" ht="27.65" customHeight="1" x14ac:dyDescent="0.25">
      <c r="A7" s="114" t="str">
        <f>label_licenseno</f>
        <v>License Number:  12/34-5678</v>
      </c>
      <c r="B7" s="114"/>
      <c r="C7" s="114"/>
      <c r="D7" s="114"/>
      <c r="E7" s="114"/>
      <c r="F7" s="114"/>
      <c r="G7" s="114"/>
      <c r="H7" s="114"/>
      <c r="M7" s="101"/>
    </row>
    <row r="8" spans="1:52" x14ac:dyDescent="0.25">
      <c r="A8" s="114"/>
      <c r="B8" s="114"/>
      <c r="C8" s="114"/>
      <c r="D8" s="114"/>
      <c r="E8" s="114"/>
      <c r="F8" s="114"/>
      <c r="G8" s="114"/>
      <c r="H8" s="114"/>
      <c r="M8" s="101"/>
    </row>
    <row r="9" spans="1:52" x14ac:dyDescent="0.25">
      <c r="B9" s="114"/>
      <c r="C9" s="114"/>
      <c r="D9" s="114"/>
      <c r="E9" s="114"/>
      <c r="F9" s="114"/>
      <c r="G9" s="114"/>
      <c r="H9" s="114"/>
      <c r="M9" s="101"/>
    </row>
    <row r="10" spans="1:52" ht="36.65" customHeight="1" x14ac:dyDescent="0.25">
      <c r="A10" s="114" t="str">
        <f>"For period beginning " &amp; TEXT(begdate,"mm/dd/yyyy")&amp;" to " &amp;TEXT(enddate,"mm/dd/yyyy")</f>
        <v>For period beginning 01/01/2022 to 03/31/2022</v>
      </c>
      <c r="B10" s="114"/>
      <c r="C10" s="114"/>
      <c r="D10" s="114"/>
      <c r="E10" s="114"/>
      <c r="F10" s="114"/>
      <c r="G10" s="114" t="s">
        <v>1418</v>
      </c>
      <c r="H10" s="114"/>
      <c r="I10" s="161" t="s">
        <v>1419</v>
      </c>
      <c r="J10" s="161"/>
      <c r="K10" s="161"/>
      <c r="L10" s="161"/>
      <c r="M10" s="101"/>
      <c r="N10" s="161" t="s">
        <v>1420</v>
      </c>
      <c r="O10" s="161"/>
      <c r="P10" s="161"/>
      <c r="R10" s="167" t="s">
        <v>1421</v>
      </c>
      <c r="S10" s="168"/>
      <c r="T10" s="168"/>
      <c r="U10" s="168"/>
      <c r="V10" s="168"/>
      <c r="W10" s="168"/>
      <c r="X10" s="168"/>
      <c r="Y10" s="168"/>
      <c r="Z10" s="168"/>
      <c r="AA10" s="168"/>
      <c r="AB10" s="169"/>
      <c r="AC10" s="167" t="s">
        <v>1422</v>
      </c>
      <c r="AD10" s="169"/>
      <c r="AE10" s="167" t="s">
        <v>1423</v>
      </c>
      <c r="AF10" s="169"/>
    </row>
    <row r="11" spans="1:52" s="128" customFormat="1" ht="55.15" customHeight="1" x14ac:dyDescent="0.3">
      <c r="A11" s="132" t="s">
        <v>1407</v>
      </c>
      <c r="B11" s="116" t="s">
        <v>1331</v>
      </c>
      <c r="C11" s="116" t="s">
        <v>1424</v>
      </c>
      <c r="D11" s="116" t="s">
        <v>1425</v>
      </c>
      <c r="E11" s="116" t="s">
        <v>1426</v>
      </c>
      <c r="F11" s="116" t="s">
        <v>1427</v>
      </c>
      <c r="G11" s="116" t="s">
        <v>1428</v>
      </c>
      <c r="H11" s="116" t="s">
        <v>1429</v>
      </c>
      <c r="I11" s="116" t="s">
        <v>1430</v>
      </c>
      <c r="J11" s="116" t="s">
        <v>1431</v>
      </c>
      <c r="K11" s="116" t="s">
        <v>1432</v>
      </c>
      <c r="L11" s="116" t="s">
        <v>1433</v>
      </c>
      <c r="M11" s="117" t="s">
        <v>1434</v>
      </c>
      <c r="N11" s="116" t="s">
        <v>1435</v>
      </c>
      <c r="O11" s="116" t="s">
        <v>1436</v>
      </c>
      <c r="P11" s="116" t="s">
        <v>1437</v>
      </c>
      <c r="Q11" s="116" t="s">
        <v>1438</v>
      </c>
      <c r="R11" s="116" t="s">
        <v>1439</v>
      </c>
      <c r="S11" s="116" t="s">
        <v>1440</v>
      </c>
      <c r="T11" s="116" t="s">
        <v>1441</v>
      </c>
      <c r="U11" s="116" t="s">
        <v>1442</v>
      </c>
      <c r="V11" s="116" t="s">
        <v>1443</v>
      </c>
      <c r="W11" s="116" t="s">
        <v>1444</v>
      </c>
      <c r="X11" s="116" t="s">
        <v>1445</v>
      </c>
      <c r="Y11" s="116" t="s">
        <v>1446</v>
      </c>
      <c r="Z11" s="116" t="s">
        <v>1447</v>
      </c>
      <c r="AA11" s="116" t="s">
        <v>1448</v>
      </c>
      <c r="AB11" s="116" t="s">
        <v>1449</v>
      </c>
      <c r="AC11" s="116" t="s">
        <v>1450</v>
      </c>
      <c r="AD11" s="116" t="s">
        <v>1451</v>
      </c>
      <c r="AE11" s="116" t="s">
        <v>1452</v>
      </c>
      <c r="AF11" s="116" t="s">
        <v>1453</v>
      </c>
      <c r="AG11" s="119" t="s">
        <v>1454</v>
      </c>
    </row>
    <row r="12" spans="1:52" ht="15.65" customHeight="1" x14ac:dyDescent="0.25">
      <c r="A12" s="121"/>
      <c r="B12" s="129" t="str">
        <f>IF(PartC[[#This Row],[Portfolio Company / 
Small Business Name]]="","",VLOOKUP(PartC[[#This Row],[Portfolio Company / 
Small Business Name]],'Part A Small Business Data'!A$12:B$108,2,FALSE))</f>
        <v/>
      </c>
      <c r="C12" s="44"/>
      <c r="D12" s="44"/>
      <c r="E12" s="42"/>
      <c r="F12" s="42"/>
      <c r="G12" s="42"/>
      <c r="H12" s="42"/>
      <c r="I12" s="96"/>
      <c r="J12" s="96"/>
      <c r="K12" s="96"/>
      <c r="L12" s="122">
        <f>PartC[[#This Row],[Loan $]]+PartC[[#This Row],[Debt $]]+PartC[[#This Row],[Equity $]]</f>
        <v>0</v>
      </c>
      <c r="M12" s="96"/>
      <c r="N12" s="123"/>
      <c r="O12" s="123"/>
      <c r="P12" s="124"/>
      <c r="Q12" s="125"/>
      <c r="R12" s="125"/>
      <c r="S12" s="125"/>
      <c r="T12" s="125"/>
      <c r="U12" s="125"/>
      <c r="V12" s="125"/>
      <c r="W12" s="125"/>
      <c r="X12" s="125"/>
      <c r="Y12" s="125"/>
      <c r="Z12" s="125"/>
      <c r="AA12" s="125"/>
      <c r="AB12" s="126"/>
      <c r="AC12" s="42"/>
      <c r="AD12" s="42"/>
      <c r="AE12" s="42"/>
      <c r="AF12" s="127"/>
      <c r="AG12" s="106"/>
    </row>
    <row r="13" spans="1:52" ht="15.65" customHeight="1" x14ac:dyDescent="0.25">
      <c r="A13" s="121"/>
      <c r="B13" s="129" t="str">
        <f>IF(PartC[[#This Row],[Portfolio Company / 
Small Business Name]]="","",VLOOKUP(PartC[[#This Row],[Portfolio Company / 
Small Business Name]],'Part A Small Business Data'!A$12:B$108,2,FALSE))</f>
        <v/>
      </c>
      <c r="C13" s="44"/>
      <c r="D13" s="44"/>
      <c r="E13" s="42"/>
      <c r="F13" s="42"/>
      <c r="G13" s="42"/>
      <c r="H13" s="42"/>
      <c r="I13" s="96"/>
      <c r="J13" s="96"/>
      <c r="K13" s="96"/>
      <c r="L13" s="122">
        <f>PartC[[#This Row],[Loan $]]+PartC[[#This Row],[Debt $]]+PartC[[#This Row],[Equity $]]</f>
        <v>0</v>
      </c>
      <c r="M13" s="96"/>
      <c r="N13" s="123"/>
      <c r="O13" s="123"/>
      <c r="P13" s="124"/>
      <c r="Q13" s="125"/>
      <c r="R13" s="125"/>
      <c r="S13" s="125"/>
      <c r="T13" s="125"/>
      <c r="U13" s="125"/>
      <c r="V13" s="125"/>
      <c r="W13" s="125"/>
      <c r="X13" s="125"/>
      <c r="Y13" s="125"/>
      <c r="Z13" s="125"/>
      <c r="AA13" s="125"/>
      <c r="AB13" s="126"/>
      <c r="AC13" s="42"/>
      <c r="AD13" s="42"/>
      <c r="AE13" s="42"/>
      <c r="AF13" s="127"/>
      <c r="AG13" s="106"/>
    </row>
    <row r="14" spans="1:52" ht="15.65" customHeight="1" x14ac:dyDescent="0.25">
      <c r="A14" s="121"/>
      <c r="B14" s="129" t="str">
        <f>IF(PartC[[#This Row],[Portfolio Company / 
Small Business Name]]="","",VLOOKUP(PartC[[#This Row],[Portfolio Company / 
Small Business Name]],'Part A Small Business Data'!A$12:B$108,2,FALSE))</f>
        <v/>
      </c>
      <c r="C14" s="44"/>
      <c r="D14" s="44"/>
      <c r="E14" s="42"/>
      <c r="F14" s="42"/>
      <c r="G14" s="42"/>
      <c r="H14" s="42"/>
      <c r="I14" s="96"/>
      <c r="J14" s="96"/>
      <c r="K14" s="96"/>
      <c r="L14" s="122">
        <f>PartC[[#This Row],[Loan $]]+PartC[[#This Row],[Debt $]]+PartC[[#This Row],[Equity $]]</f>
        <v>0</v>
      </c>
      <c r="M14" s="96"/>
      <c r="N14" s="123"/>
      <c r="O14" s="123"/>
      <c r="P14" s="124"/>
      <c r="Q14" s="125"/>
      <c r="R14" s="125"/>
      <c r="S14" s="125"/>
      <c r="T14" s="125"/>
      <c r="U14" s="125"/>
      <c r="V14" s="125"/>
      <c r="W14" s="125"/>
      <c r="X14" s="125"/>
      <c r="Y14" s="125"/>
      <c r="Z14" s="125"/>
      <c r="AA14" s="125"/>
      <c r="AB14" s="126"/>
      <c r="AC14" s="42"/>
      <c r="AD14" s="42"/>
      <c r="AE14" s="42"/>
      <c r="AF14" s="127"/>
      <c r="AG14" s="106"/>
      <c r="AI14" s="26" t="s">
        <v>1455</v>
      </c>
    </row>
    <row r="15" spans="1:52" ht="15.65" customHeight="1" x14ac:dyDescent="0.25">
      <c r="A15" s="121"/>
      <c r="B15" s="129" t="str">
        <f>IF(PartC[[#This Row],[Portfolio Company / 
Small Business Name]]="","",VLOOKUP(PartC[[#This Row],[Portfolio Company / 
Small Business Name]],'Part A Small Business Data'!A$12:B$108,2,FALSE))</f>
        <v/>
      </c>
      <c r="C15" s="44"/>
      <c r="D15" s="44"/>
      <c r="E15" s="42"/>
      <c r="F15" s="42"/>
      <c r="G15" s="42"/>
      <c r="H15" s="42"/>
      <c r="I15" s="96"/>
      <c r="J15" s="96"/>
      <c r="K15" s="96"/>
      <c r="L15" s="122">
        <f>PartC[[#This Row],[Loan $]]+PartC[[#This Row],[Debt $]]+PartC[[#This Row],[Equity $]]</f>
        <v>0</v>
      </c>
      <c r="M15" s="96"/>
      <c r="N15" s="123"/>
      <c r="O15" s="123"/>
      <c r="P15" s="124"/>
      <c r="Q15" s="125"/>
      <c r="R15" s="125"/>
      <c r="S15" s="125"/>
      <c r="T15" s="125"/>
      <c r="U15" s="40"/>
      <c r="V15" s="125"/>
      <c r="W15" s="125"/>
      <c r="X15" s="125"/>
      <c r="Y15" s="125"/>
      <c r="Z15" s="125"/>
      <c r="AA15" s="125"/>
      <c r="AB15" s="126"/>
      <c r="AC15" s="42"/>
      <c r="AD15" s="42"/>
      <c r="AE15" s="42"/>
      <c r="AF15" s="127"/>
      <c r="AG15" s="106"/>
    </row>
    <row r="16" spans="1:52" ht="15.65" customHeight="1" x14ac:dyDescent="0.25">
      <c r="A16" s="121"/>
      <c r="B16" s="129" t="str">
        <f>IF(PartC[[#This Row],[Portfolio Company / 
Small Business Name]]="","",VLOOKUP(PartC[[#This Row],[Portfolio Company / 
Small Business Name]],'Part A Small Business Data'!A$12:B$108,2,FALSE))</f>
        <v/>
      </c>
      <c r="C16" s="44"/>
      <c r="D16" s="44"/>
      <c r="E16" s="42"/>
      <c r="F16" s="42"/>
      <c r="G16" s="42"/>
      <c r="H16" s="42"/>
      <c r="I16" s="96"/>
      <c r="J16" s="96"/>
      <c r="K16" s="96"/>
      <c r="L16" s="122">
        <f>PartC[[#This Row],[Loan $]]+PartC[[#This Row],[Debt $]]+PartC[[#This Row],[Equity $]]</f>
        <v>0</v>
      </c>
      <c r="M16" s="96"/>
      <c r="N16" s="123"/>
      <c r="O16" s="123"/>
      <c r="P16" s="124"/>
      <c r="Q16" s="125"/>
      <c r="R16" s="125"/>
      <c r="S16" s="125"/>
      <c r="T16" s="125"/>
      <c r="U16" s="40"/>
      <c r="V16" s="125"/>
      <c r="W16" s="125"/>
      <c r="X16" s="125"/>
      <c r="Y16" s="125"/>
      <c r="Z16" s="125"/>
      <c r="AA16" s="125"/>
      <c r="AB16" s="126"/>
      <c r="AC16" s="42"/>
      <c r="AD16" s="42"/>
      <c r="AE16" s="42"/>
      <c r="AF16" s="127"/>
      <c r="AG16" s="106"/>
    </row>
    <row r="17" spans="1:33" ht="15.65" customHeight="1" x14ac:dyDescent="0.25">
      <c r="A17" s="121"/>
      <c r="B17" s="129" t="str">
        <f>IF(PartC[[#This Row],[Portfolio Company / 
Small Business Name]]="","",VLOOKUP(PartC[[#This Row],[Portfolio Company / 
Small Business Name]],'Part A Small Business Data'!A$12:B$108,2,FALSE))</f>
        <v/>
      </c>
      <c r="C17" s="44"/>
      <c r="D17" s="44"/>
      <c r="E17" s="42"/>
      <c r="F17" s="42"/>
      <c r="G17" s="42"/>
      <c r="H17" s="42"/>
      <c r="I17" s="96"/>
      <c r="J17" s="96"/>
      <c r="K17" s="96"/>
      <c r="L17" s="122">
        <f>PartC[[#This Row],[Loan $]]+PartC[[#This Row],[Debt $]]+PartC[[#This Row],[Equity $]]</f>
        <v>0</v>
      </c>
      <c r="M17" s="96"/>
      <c r="N17" s="123"/>
      <c r="O17" s="123"/>
      <c r="P17" s="124" t="str">
        <f>IFERROR(PartC[[#This Row],[Loan $]]/(PartC[[#This Row],[Loan $]]+PartC[[#This Row],[Debt $]])*PartC[[#This Row],[Loan Rate]]+PartC[[#This Row],[Debt $]]/(PartC[[#This Row],[Loan $]]+PartC[[#This Row],[Debt $]])*PartC[[#This Row],[Debt Rate]],"")</f>
        <v/>
      </c>
      <c r="Q17" s="125"/>
      <c r="R17" s="125"/>
      <c r="S17" s="125"/>
      <c r="T17" s="125"/>
      <c r="U17" s="40"/>
      <c r="V17" s="125"/>
      <c r="W17" s="125"/>
      <c r="X17" s="125"/>
      <c r="Y17" s="125"/>
      <c r="Z17" s="125"/>
      <c r="AA17" s="125"/>
      <c r="AB17" s="126" t="str">
        <f t="shared" ref="AB17:AB32" si="0">IF(A17="","",1-SUM(R17:AA17))</f>
        <v/>
      </c>
      <c r="AC17" s="42"/>
      <c r="AD17" s="42"/>
      <c r="AE17" s="42"/>
      <c r="AF17" s="127" t="str">
        <f>IF(PartC[[#This Row],[Uses Passive Business
(✓ = yes)]]="Yes","PB_"&amp;licenseno&amp;": "&amp;PartC[[#This Row],[Employer ID]]&amp;"_"&amp;TEXT(PartC[[#This Row],[Date of Financing]],"yyyymmdd")&amp;".pdf","")</f>
        <v/>
      </c>
      <c r="AG17" s="106"/>
    </row>
    <row r="18" spans="1:33" ht="15.65" customHeight="1" x14ac:dyDescent="0.25">
      <c r="A18" s="121"/>
      <c r="B18" s="129" t="str">
        <f>IF(PartC[[#This Row],[Portfolio Company / 
Small Business Name]]="","",VLOOKUP(PartC[[#This Row],[Portfolio Company / 
Small Business Name]],'Part A Small Business Data'!A$12:B$108,2,FALSE))</f>
        <v/>
      </c>
      <c r="C18" s="44"/>
      <c r="D18" s="44"/>
      <c r="E18" s="42"/>
      <c r="F18" s="42"/>
      <c r="G18" s="42"/>
      <c r="H18" s="42"/>
      <c r="I18" s="96"/>
      <c r="J18" s="96"/>
      <c r="K18" s="96"/>
      <c r="L18" s="122">
        <f>PartC[[#This Row],[Loan $]]+PartC[[#This Row],[Debt $]]+PartC[[#This Row],[Equity $]]</f>
        <v>0</v>
      </c>
      <c r="M18" s="96"/>
      <c r="N18" s="123"/>
      <c r="O18" s="123"/>
      <c r="P18" s="124" t="str">
        <f>IFERROR(PartC[[#This Row],[Loan $]]/(PartC[[#This Row],[Loan $]]+PartC[[#This Row],[Debt $]])*PartC[[#This Row],[Loan Rate]]+PartC[[#This Row],[Debt $]]/(PartC[[#This Row],[Loan $]]+PartC[[#This Row],[Debt $]])*PartC[[#This Row],[Debt Rate]],"")</f>
        <v/>
      </c>
      <c r="Q18" s="125"/>
      <c r="R18" s="125"/>
      <c r="S18" s="125"/>
      <c r="T18" s="125"/>
      <c r="U18" s="40"/>
      <c r="V18" s="125"/>
      <c r="W18" s="125"/>
      <c r="X18" s="125"/>
      <c r="Y18" s="125"/>
      <c r="Z18" s="125"/>
      <c r="AA18" s="125"/>
      <c r="AB18" s="126" t="str">
        <f t="shared" si="0"/>
        <v/>
      </c>
      <c r="AC18" s="42"/>
      <c r="AD18" s="42"/>
      <c r="AE18" s="42"/>
      <c r="AF18" s="127" t="str">
        <f>IF(PartC[[#This Row],[Uses Passive Business
(✓ = yes)]]="Yes","PB_"&amp;licenseno&amp;": "&amp;PartC[[#This Row],[Employer ID]]&amp;"_"&amp;TEXT(PartC[[#This Row],[Date of Financing]],"yyyymmdd")&amp;".pdf","")</f>
        <v/>
      </c>
      <c r="AG18" s="106"/>
    </row>
    <row r="19" spans="1:33" ht="15.65" customHeight="1" x14ac:dyDescent="0.25">
      <c r="A19" s="121"/>
      <c r="B19" s="129" t="str">
        <f>IF(PartC[[#This Row],[Portfolio Company / 
Small Business Name]]="","",VLOOKUP(PartC[[#This Row],[Portfolio Company / 
Small Business Name]],'Part A Small Business Data'!A$12:B$108,2,FALSE))</f>
        <v/>
      </c>
      <c r="C19" s="44"/>
      <c r="D19" s="44"/>
      <c r="E19" s="42"/>
      <c r="F19" s="42"/>
      <c r="G19" s="42"/>
      <c r="H19" s="42"/>
      <c r="I19" s="96"/>
      <c r="J19" s="96"/>
      <c r="K19" s="96"/>
      <c r="L19" s="122">
        <f>PartC[[#This Row],[Loan $]]+PartC[[#This Row],[Debt $]]+PartC[[#This Row],[Equity $]]</f>
        <v>0</v>
      </c>
      <c r="M19" s="96"/>
      <c r="N19" s="123"/>
      <c r="O19" s="123"/>
      <c r="P19" s="124" t="str">
        <f>IFERROR(PartC[[#This Row],[Loan $]]/(PartC[[#This Row],[Loan $]]+PartC[[#This Row],[Debt $]])*PartC[[#This Row],[Loan Rate]]+PartC[[#This Row],[Debt $]]/(PartC[[#This Row],[Loan $]]+PartC[[#This Row],[Debt $]])*PartC[[#This Row],[Debt Rate]],"")</f>
        <v/>
      </c>
      <c r="Q19" s="125"/>
      <c r="R19" s="125"/>
      <c r="S19" s="125"/>
      <c r="T19" s="125"/>
      <c r="U19" s="40"/>
      <c r="V19" s="125"/>
      <c r="W19" s="125"/>
      <c r="X19" s="125"/>
      <c r="Y19" s="125"/>
      <c r="Z19" s="125"/>
      <c r="AA19" s="125"/>
      <c r="AB19" s="126" t="str">
        <f t="shared" si="0"/>
        <v/>
      </c>
      <c r="AC19" s="42"/>
      <c r="AD19" s="42"/>
      <c r="AE19" s="42"/>
      <c r="AF19" s="127" t="str">
        <f>IF(PartC[[#This Row],[Uses Passive Business
(✓ = yes)]]="Yes","PB_"&amp;licenseno&amp;": "&amp;PartC[[#This Row],[Employer ID]]&amp;"_"&amp;TEXT(PartC[[#This Row],[Date of Financing]],"yyyymmdd")&amp;".pdf","")</f>
        <v/>
      </c>
      <c r="AG19" s="106"/>
    </row>
    <row r="20" spans="1:33" ht="15.65" customHeight="1" x14ac:dyDescent="0.25">
      <c r="A20" s="121"/>
      <c r="B20" s="129" t="str">
        <f>IF(PartC[[#This Row],[Portfolio Company / 
Small Business Name]]="","",VLOOKUP(PartC[[#This Row],[Portfolio Company / 
Small Business Name]],'Part A Small Business Data'!A$12:B$108,2,FALSE))</f>
        <v/>
      </c>
      <c r="C20" s="44"/>
      <c r="D20" s="44"/>
      <c r="E20" s="42"/>
      <c r="F20" s="42"/>
      <c r="G20" s="42"/>
      <c r="H20" s="42"/>
      <c r="I20" s="96"/>
      <c r="J20" s="96"/>
      <c r="K20" s="96"/>
      <c r="L20" s="122">
        <f>PartC[[#This Row],[Loan $]]+PartC[[#This Row],[Debt $]]+PartC[[#This Row],[Equity $]]</f>
        <v>0</v>
      </c>
      <c r="M20" s="96"/>
      <c r="N20" s="123"/>
      <c r="O20" s="123"/>
      <c r="P20" s="124" t="str">
        <f>IFERROR(PartC[[#This Row],[Loan $]]/(PartC[[#This Row],[Loan $]]+PartC[[#This Row],[Debt $]])*PartC[[#This Row],[Loan Rate]]+PartC[[#This Row],[Debt $]]/(PartC[[#This Row],[Loan $]]+PartC[[#This Row],[Debt $]])*PartC[[#This Row],[Debt Rate]],"")</f>
        <v/>
      </c>
      <c r="Q20" s="125"/>
      <c r="R20" s="125"/>
      <c r="S20" s="125"/>
      <c r="T20" s="125"/>
      <c r="U20" s="40"/>
      <c r="V20" s="125"/>
      <c r="W20" s="125"/>
      <c r="X20" s="125"/>
      <c r="Y20" s="125"/>
      <c r="Z20" s="125"/>
      <c r="AA20" s="125"/>
      <c r="AB20" s="126" t="str">
        <f t="shared" si="0"/>
        <v/>
      </c>
      <c r="AC20" s="42"/>
      <c r="AD20" s="42"/>
      <c r="AE20" s="42"/>
      <c r="AF20" s="127" t="str">
        <f>IF(PartC[[#This Row],[Uses Passive Business
(✓ = yes)]]="Yes","PB_"&amp;licenseno&amp;": "&amp;PartC[[#This Row],[Employer ID]]&amp;"_"&amp;TEXT(PartC[[#This Row],[Date of Financing]],"yyyymmdd")&amp;".pdf","")</f>
        <v/>
      </c>
      <c r="AG20" s="106"/>
    </row>
    <row r="21" spans="1:33" ht="15.65" customHeight="1" x14ac:dyDescent="0.25">
      <c r="A21" s="121"/>
      <c r="B21" s="129" t="str">
        <f>IF(PartC[[#This Row],[Portfolio Company / 
Small Business Name]]="","",VLOOKUP(PartC[[#This Row],[Portfolio Company / 
Small Business Name]],'Part A Small Business Data'!A$12:B$108,2,FALSE))</f>
        <v/>
      </c>
      <c r="C21" s="44"/>
      <c r="D21" s="44"/>
      <c r="E21" s="42"/>
      <c r="F21" s="42"/>
      <c r="G21" s="42"/>
      <c r="H21" s="42"/>
      <c r="I21" s="96"/>
      <c r="J21" s="96"/>
      <c r="K21" s="96"/>
      <c r="L21" s="122">
        <f>PartC[[#This Row],[Loan $]]+PartC[[#This Row],[Debt $]]+PartC[[#This Row],[Equity $]]</f>
        <v>0</v>
      </c>
      <c r="M21" s="96"/>
      <c r="N21" s="123"/>
      <c r="O21" s="123"/>
      <c r="P21" s="124" t="str">
        <f>IFERROR(PartC[[#This Row],[Loan $]]/(PartC[[#This Row],[Loan $]]+PartC[[#This Row],[Debt $]])*PartC[[#This Row],[Loan Rate]]+PartC[[#This Row],[Debt $]]/(PartC[[#This Row],[Loan $]]+PartC[[#This Row],[Debt $]])*PartC[[#This Row],[Debt Rate]],"")</f>
        <v/>
      </c>
      <c r="Q21" s="125"/>
      <c r="R21" s="125"/>
      <c r="S21" s="125"/>
      <c r="T21" s="125"/>
      <c r="U21" s="40"/>
      <c r="V21" s="125"/>
      <c r="W21" s="125"/>
      <c r="X21" s="125"/>
      <c r="Y21" s="125"/>
      <c r="Z21" s="125"/>
      <c r="AA21" s="125"/>
      <c r="AB21" s="126" t="str">
        <f t="shared" si="0"/>
        <v/>
      </c>
      <c r="AC21" s="42"/>
      <c r="AD21" s="42"/>
      <c r="AE21" s="42"/>
      <c r="AF21" s="127" t="str">
        <f>IF(PartC[[#This Row],[Uses Passive Business
(✓ = yes)]]="Yes","PB_"&amp;licenseno&amp;": "&amp;PartC[[#This Row],[Employer ID]]&amp;"_"&amp;TEXT(PartC[[#This Row],[Date of Financing]],"yyyymmdd")&amp;".pdf","")</f>
        <v/>
      </c>
      <c r="AG21" s="106"/>
    </row>
    <row r="22" spans="1:33" ht="15.65" customHeight="1" x14ac:dyDescent="0.25">
      <c r="A22" s="121"/>
      <c r="B22" s="129" t="str">
        <f>IF(PartC[[#This Row],[Portfolio Company / 
Small Business Name]]="","",VLOOKUP(PartC[[#This Row],[Portfolio Company / 
Small Business Name]],'Part A Small Business Data'!A$12:B$108,2,FALSE))</f>
        <v/>
      </c>
      <c r="C22" s="44"/>
      <c r="D22" s="44"/>
      <c r="E22" s="42"/>
      <c r="F22" s="42"/>
      <c r="G22" s="42"/>
      <c r="H22" s="42"/>
      <c r="I22" s="96"/>
      <c r="J22" s="96"/>
      <c r="K22" s="96"/>
      <c r="L22" s="122">
        <f>PartC[[#This Row],[Loan $]]+PartC[[#This Row],[Debt $]]+PartC[[#This Row],[Equity $]]</f>
        <v>0</v>
      </c>
      <c r="M22" s="96"/>
      <c r="N22" s="123"/>
      <c r="O22" s="123"/>
      <c r="P22" s="124" t="str">
        <f>IFERROR(PartC[[#This Row],[Loan $]]/(PartC[[#This Row],[Loan $]]+PartC[[#This Row],[Debt $]])*PartC[[#This Row],[Loan Rate]]+PartC[[#This Row],[Debt $]]/(PartC[[#This Row],[Loan $]]+PartC[[#This Row],[Debt $]])*PartC[[#This Row],[Debt Rate]],"")</f>
        <v/>
      </c>
      <c r="Q22" s="125"/>
      <c r="R22" s="125"/>
      <c r="S22" s="125"/>
      <c r="T22" s="125"/>
      <c r="U22" s="40"/>
      <c r="V22" s="125"/>
      <c r="W22" s="125"/>
      <c r="X22" s="125"/>
      <c r="Y22" s="125"/>
      <c r="Z22" s="125"/>
      <c r="AA22" s="125"/>
      <c r="AB22" s="126" t="str">
        <f t="shared" si="0"/>
        <v/>
      </c>
      <c r="AC22" s="42"/>
      <c r="AD22" s="42"/>
      <c r="AE22" s="42"/>
      <c r="AF22" s="127" t="str">
        <f>IF(PartC[[#This Row],[Uses Passive Business
(✓ = yes)]]="Yes","PB_"&amp;licenseno&amp;": "&amp;PartC[[#This Row],[Employer ID]]&amp;"_"&amp;TEXT(PartC[[#This Row],[Date of Financing]],"yyyymmdd")&amp;".pdf","")</f>
        <v/>
      </c>
      <c r="AG22" s="106"/>
    </row>
    <row r="23" spans="1:33" ht="15.65" customHeight="1" x14ac:dyDescent="0.25">
      <c r="A23" s="121"/>
      <c r="B23" s="129" t="str">
        <f>IF(PartC[[#This Row],[Portfolio Company / 
Small Business Name]]="","",VLOOKUP(PartC[[#This Row],[Portfolio Company / 
Small Business Name]],'Part A Small Business Data'!A$12:B$108,2,FALSE))</f>
        <v/>
      </c>
      <c r="C23" s="44"/>
      <c r="D23" s="44"/>
      <c r="E23" s="42"/>
      <c r="F23" s="42"/>
      <c r="G23" s="42"/>
      <c r="H23" s="42"/>
      <c r="I23" s="96">
        <v>0</v>
      </c>
      <c r="J23" s="96">
        <v>0</v>
      </c>
      <c r="K23" s="96">
        <v>0</v>
      </c>
      <c r="L23" s="122">
        <f>PartC[[#This Row],[Loan $]]+PartC[[#This Row],[Debt $]]+PartC[[#This Row],[Equity $]]</f>
        <v>0</v>
      </c>
      <c r="M23" s="96"/>
      <c r="N23" s="123"/>
      <c r="O23" s="123"/>
      <c r="P23" s="124" t="str">
        <f>IFERROR(PartC[[#This Row],[Loan $]]/(PartC[[#This Row],[Loan $]]+PartC[[#This Row],[Debt $]])*PartC[[#This Row],[Loan Rate]]+PartC[[#This Row],[Debt $]]/(PartC[[#This Row],[Loan $]]+PartC[[#This Row],[Debt $]])*PartC[[#This Row],[Debt Rate]],"")</f>
        <v/>
      </c>
      <c r="Q23" s="125"/>
      <c r="R23" s="125"/>
      <c r="S23" s="125"/>
      <c r="T23" s="125"/>
      <c r="U23" s="40"/>
      <c r="V23" s="125"/>
      <c r="W23" s="125"/>
      <c r="X23" s="125"/>
      <c r="Y23" s="125"/>
      <c r="Z23" s="125"/>
      <c r="AA23" s="125"/>
      <c r="AB23" s="126" t="str">
        <f t="shared" si="0"/>
        <v/>
      </c>
      <c r="AC23" s="42"/>
      <c r="AD23" s="42"/>
      <c r="AE23" s="42"/>
      <c r="AF23" s="127" t="str">
        <f>IF(PartC[[#This Row],[Uses Passive Business
(✓ = yes)]]="Yes","PB_"&amp;licenseno&amp;": "&amp;PartC[[#This Row],[Employer ID]]&amp;"_"&amp;TEXT(PartC[[#This Row],[Date of Financing]],"yyyymmdd")&amp;".pdf","")</f>
        <v/>
      </c>
      <c r="AG23" s="106"/>
    </row>
    <row r="24" spans="1:33" ht="15.65" customHeight="1" x14ac:dyDescent="0.25">
      <c r="A24" s="121"/>
      <c r="B24" s="129" t="str">
        <f>IF(PartC[[#This Row],[Portfolio Company / 
Small Business Name]]="","",VLOOKUP(PartC[[#This Row],[Portfolio Company / 
Small Business Name]],'Part A Small Business Data'!A$12:B$108,2,FALSE))</f>
        <v/>
      </c>
      <c r="C24" s="44"/>
      <c r="D24" s="44"/>
      <c r="E24" s="42"/>
      <c r="F24" s="42"/>
      <c r="G24" s="42"/>
      <c r="H24" s="42"/>
      <c r="I24" s="96"/>
      <c r="J24" s="96"/>
      <c r="K24" s="96"/>
      <c r="L24" s="122">
        <f>PartC[[#This Row],[Loan $]]+PartC[[#This Row],[Debt $]]+PartC[[#This Row],[Equity $]]</f>
        <v>0</v>
      </c>
      <c r="M24" s="96"/>
      <c r="N24" s="123"/>
      <c r="O24" s="123"/>
      <c r="P24" s="124" t="str">
        <f>IFERROR(PartC[[#This Row],[Loan $]]/(PartC[[#This Row],[Loan $]]+PartC[[#This Row],[Debt $]])*PartC[[#This Row],[Loan Rate]]+PartC[[#This Row],[Debt $]]/(PartC[[#This Row],[Loan $]]+PartC[[#This Row],[Debt $]])*PartC[[#This Row],[Debt Rate]],"")</f>
        <v/>
      </c>
      <c r="Q24" s="125"/>
      <c r="R24" s="125"/>
      <c r="S24" s="125"/>
      <c r="T24" s="125"/>
      <c r="U24" s="40"/>
      <c r="V24" s="125"/>
      <c r="W24" s="125"/>
      <c r="X24" s="125"/>
      <c r="Y24" s="125"/>
      <c r="Z24" s="125"/>
      <c r="AA24" s="125"/>
      <c r="AB24" s="126" t="str">
        <f t="shared" si="0"/>
        <v/>
      </c>
      <c r="AC24" s="42"/>
      <c r="AD24" s="42"/>
      <c r="AE24" s="42"/>
      <c r="AF24" s="127" t="str">
        <f>IF(PartC[[#This Row],[Uses Passive Business
(✓ = yes)]]="Yes","PB_"&amp;licenseno&amp;": "&amp;PartC[[#This Row],[Employer ID]]&amp;"_"&amp;TEXT(PartC[[#This Row],[Date of Financing]],"yyyymmdd")&amp;".pdf","")</f>
        <v/>
      </c>
      <c r="AG24" s="106"/>
    </row>
    <row r="25" spans="1:33" ht="15.65" customHeight="1" x14ac:dyDescent="0.25">
      <c r="A25" s="121"/>
      <c r="B25" s="129" t="str">
        <f>IF(PartC[[#This Row],[Portfolio Company / 
Small Business Name]]="","",VLOOKUP(PartC[[#This Row],[Portfolio Company / 
Small Business Name]],'Part A Small Business Data'!A$12:B$108,2,FALSE))</f>
        <v/>
      </c>
      <c r="C25" s="44"/>
      <c r="D25" s="44"/>
      <c r="E25" s="42"/>
      <c r="F25" s="42"/>
      <c r="G25" s="42"/>
      <c r="H25" s="42"/>
      <c r="I25" s="96"/>
      <c r="J25" s="96"/>
      <c r="K25" s="96"/>
      <c r="L25" s="122">
        <f>PartC[[#This Row],[Loan $]]+PartC[[#This Row],[Debt $]]+PartC[[#This Row],[Equity $]]</f>
        <v>0</v>
      </c>
      <c r="M25" s="96"/>
      <c r="N25" s="123"/>
      <c r="O25" s="123"/>
      <c r="P25" s="124" t="str">
        <f>IFERROR(PartC[[#This Row],[Loan $]]/(PartC[[#This Row],[Loan $]]+PartC[[#This Row],[Debt $]])*PartC[[#This Row],[Loan Rate]]+PartC[[#This Row],[Debt $]]/(PartC[[#This Row],[Loan $]]+PartC[[#This Row],[Debt $]])*PartC[[#This Row],[Debt Rate]],"")</f>
        <v/>
      </c>
      <c r="Q25" s="125"/>
      <c r="R25" s="125"/>
      <c r="S25" s="125"/>
      <c r="T25" s="125"/>
      <c r="U25" s="40"/>
      <c r="V25" s="125"/>
      <c r="W25" s="125"/>
      <c r="X25" s="125"/>
      <c r="Y25" s="125"/>
      <c r="Z25" s="125"/>
      <c r="AA25" s="125"/>
      <c r="AB25" s="126" t="str">
        <f t="shared" si="0"/>
        <v/>
      </c>
      <c r="AC25" s="42"/>
      <c r="AD25" s="42"/>
      <c r="AE25" s="42"/>
      <c r="AF25" s="127" t="str">
        <f>IF(PartC[[#This Row],[Uses Passive Business
(✓ = yes)]]="Yes","PB_"&amp;licenseno&amp;": "&amp;PartC[[#This Row],[Employer ID]]&amp;"_"&amp;TEXT(PartC[[#This Row],[Date of Financing]],"yyyymmdd")&amp;".pdf","")</f>
        <v/>
      </c>
      <c r="AG25" s="106"/>
    </row>
    <row r="26" spans="1:33" ht="15.65" customHeight="1" x14ac:dyDescent="0.25">
      <c r="A26" s="121"/>
      <c r="B26" s="129" t="str">
        <f>IF(PartC[[#This Row],[Portfolio Company / 
Small Business Name]]="","",VLOOKUP(PartC[[#This Row],[Portfolio Company / 
Small Business Name]],'Part A Small Business Data'!A$12:B$108,2,FALSE))</f>
        <v/>
      </c>
      <c r="C26" s="44"/>
      <c r="D26" s="44"/>
      <c r="E26" s="42"/>
      <c r="F26" s="42"/>
      <c r="G26" s="42"/>
      <c r="H26" s="42"/>
      <c r="I26" s="96"/>
      <c r="J26" s="96"/>
      <c r="K26" s="96"/>
      <c r="L26" s="122">
        <f>PartC[[#This Row],[Loan $]]+PartC[[#This Row],[Debt $]]+PartC[[#This Row],[Equity $]]</f>
        <v>0</v>
      </c>
      <c r="M26" s="96"/>
      <c r="N26" s="123"/>
      <c r="O26" s="123"/>
      <c r="P26" s="124" t="str">
        <f>IFERROR(PartC[[#This Row],[Loan $]]/(PartC[[#This Row],[Loan $]]+PartC[[#This Row],[Debt $]])*PartC[[#This Row],[Loan Rate]]+PartC[[#This Row],[Debt $]]/(PartC[[#This Row],[Loan $]]+PartC[[#This Row],[Debt $]])*PartC[[#This Row],[Debt Rate]],"")</f>
        <v/>
      </c>
      <c r="Q26" s="125"/>
      <c r="R26" s="125"/>
      <c r="S26" s="125"/>
      <c r="T26" s="125"/>
      <c r="U26" s="40"/>
      <c r="V26" s="125"/>
      <c r="W26" s="125"/>
      <c r="X26" s="125"/>
      <c r="Y26" s="125"/>
      <c r="Z26" s="125"/>
      <c r="AA26" s="125"/>
      <c r="AB26" s="126" t="str">
        <f t="shared" si="0"/>
        <v/>
      </c>
      <c r="AC26" s="42"/>
      <c r="AD26" s="42"/>
      <c r="AE26" s="42"/>
      <c r="AF26" s="127" t="str">
        <f>IF(PartC[[#This Row],[Uses Passive Business
(✓ = yes)]]="Yes","PB_"&amp;licenseno&amp;": "&amp;PartC[[#This Row],[Employer ID]]&amp;"_"&amp;TEXT(PartC[[#This Row],[Date of Financing]],"yyyymmdd")&amp;".pdf","")</f>
        <v/>
      </c>
      <c r="AG26" s="106"/>
    </row>
    <row r="27" spans="1:33" ht="15.65" customHeight="1" x14ac:dyDescent="0.25">
      <c r="A27" s="121"/>
      <c r="B27" s="129" t="str">
        <f>IF(PartC[[#This Row],[Portfolio Company / 
Small Business Name]]="","",VLOOKUP(PartC[[#This Row],[Portfolio Company / 
Small Business Name]],'Part A Small Business Data'!A$12:B$108,2,FALSE))</f>
        <v/>
      </c>
      <c r="C27" s="44"/>
      <c r="D27" s="44"/>
      <c r="E27" s="42"/>
      <c r="F27" s="42"/>
      <c r="G27" s="42"/>
      <c r="H27" s="42"/>
      <c r="I27" s="96"/>
      <c r="J27" s="96"/>
      <c r="K27" s="96"/>
      <c r="L27" s="122">
        <f>PartC[[#This Row],[Loan $]]+PartC[[#This Row],[Debt $]]+PartC[[#This Row],[Equity $]]</f>
        <v>0</v>
      </c>
      <c r="M27" s="96"/>
      <c r="N27" s="123"/>
      <c r="O27" s="123"/>
      <c r="P27" s="124" t="str">
        <f>IFERROR(PartC[[#This Row],[Loan $]]/(PartC[[#This Row],[Loan $]]+PartC[[#This Row],[Debt $]])*PartC[[#This Row],[Loan Rate]]+PartC[[#This Row],[Debt $]]/(PartC[[#This Row],[Loan $]]+PartC[[#This Row],[Debt $]])*PartC[[#This Row],[Debt Rate]],"")</f>
        <v/>
      </c>
      <c r="Q27" s="125"/>
      <c r="R27" s="125"/>
      <c r="S27" s="125"/>
      <c r="T27" s="125"/>
      <c r="U27" s="40"/>
      <c r="V27" s="125"/>
      <c r="W27" s="125"/>
      <c r="X27" s="125"/>
      <c r="Y27" s="125"/>
      <c r="Z27" s="125"/>
      <c r="AA27" s="125"/>
      <c r="AB27" s="126" t="str">
        <f t="shared" si="0"/>
        <v/>
      </c>
      <c r="AC27" s="42"/>
      <c r="AD27" s="42"/>
      <c r="AE27" s="42"/>
      <c r="AF27" s="127" t="str">
        <f>IF(PartC[[#This Row],[Uses Passive Business
(✓ = yes)]]="Yes","PB_"&amp;licenseno&amp;": "&amp;PartC[[#This Row],[Employer ID]]&amp;"_"&amp;TEXT(PartC[[#This Row],[Date of Financing]],"yyyymmdd")&amp;".pdf","")</f>
        <v/>
      </c>
      <c r="AG27" s="106"/>
    </row>
    <row r="28" spans="1:33" ht="15.65" customHeight="1" x14ac:dyDescent="0.25">
      <c r="A28" s="121"/>
      <c r="B28" s="129" t="str">
        <f>IF(PartC[[#This Row],[Portfolio Company / 
Small Business Name]]="","",VLOOKUP(PartC[[#This Row],[Portfolio Company / 
Small Business Name]],'Part A Small Business Data'!A$12:B$108,2,FALSE))</f>
        <v/>
      </c>
      <c r="C28" s="44"/>
      <c r="D28" s="44"/>
      <c r="E28" s="42"/>
      <c r="F28" s="42"/>
      <c r="G28" s="42"/>
      <c r="H28" s="42"/>
      <c r="I28" s="96"/>
      <c r="J28" s="96"/>
      <c r="K28" s="96"/>
      <c r="L28" s="122">
        <f>PartC[[#This Row],[Loan $]]+PartC[[#This Row],[Debt $]]+PartC[[#This Row],[Equity $]]</f>
        <v>0</v>
      </c>
      <c r="M28" s="96"/>
      <c r="N28" s="123"/>
      <c r="O28" s="123"/>
      <c r="P28" s="124" t="str">
        <f>IFERROR(PartC[[#This Row],[Loan $]]/(PartC[[#This Row],[Loan $]]+PartC[[#This Row],[Debt $]])*PartC[[#This Row],[Loan Rate]]+PartC[[#This Row],[Debt $]]/(PartC[[#This Row],[Loan $]]+PartC[[#This Row],[Debt $]])*PartC[[#This Row],[Debt Rate]],"")</f>
        <v/>
      </c>
      <c r="Q28" s="125"/>
      <c r="R28" s="125"/>
      <c r="S28" s="125"/>
      <c r="T28" s="125"/>
      <c r="U28" s="40"/>
      <c r="V28" s="125"/>
      <c r="W28" s="125"/>
      <c r="X28" s="125"/>
      <c r="Y28" s="125"/>
      <c r="Z28" s="125"/>
      <c r="AA28" s="125"/>
      <c r="AB28" s="126" t="str">
        <f t="shared" si="0"/>
        <v/>
      </c>
      <c r="AC28" s="42"/>
      <c r="AD28" s="42"/>
      <c r="AE28" s="42"/>
      <c r="AF28" s="127" t="str">
        <f>IF(PartC[[#This Row],[Uses Passive Business
(✓ = yes)]]="Yes","PB_"&amp;licenseno&amp;": "&amp;PartC[[#This Row],[Employer ID]]&amp;"_"&amp;TEXT(PartC[[#This Row],[Date of Financing]],"yyyymmdd")&amp;".pdf","")</f>
        <v/>
      </c>
      <c r="AG28" s="106"/>
    </row>
    <row r="29" spans="1:33" ht="15.65" customHeight="1" x14ac:dyDescent="0.25">
      <c r="A29" s="121"/>
      <c r="B29" s="129" t="str">
        <f>IF(PartC[[#This Row],[Portfolio Company / 
Small Business Name]]="","",VLOOKUP(PartC[[#This Row],[Portfolio Company / 
Small Business Name]],'Part A Small Business Data'!A$12:B$108,2,FALSE))</f>
        <v/>
      </c>
      <c r="C29" s="44"/>
      <c r="D29" s="44"/>
      <c r="E29" s="42"/>
      <c r="F29" s="42"/>
      <c r="G29" s="42"/>
      <c r="H29" s="42"/>
      <c r="I29" s="96"/>
      <c r="J29" s="96"/>
      <c r="K29" s="96"/>
      <c r="L29" s="122">
        <f>PartC[[#This Row],[Loan $]]+PartC[[#This Row],[Debt $]]+PartC[[#This Row],[Equity $]]</f>
        <v>0</v>
      </c>
      <c r="M29" s="96"/>
      <c r="N29" s="123"/>
      <c r="O29" s="123"/>
      <c r="P29" s="124" t="str">
        <f>IFERROR(PartC[[#This Row],[Loan $]]/(PartC[[#This Row],[Loan $]]+PartC[[#This Row],[Debt $]])*PartC[[#This Row],[Loan Rate]]+PartC[[#This Row],[Debt $]]/(PartC[[#This Row],[Loan $]]+PartC[[#This Row],[Debt $]])*PartC[[#This Row],[Debt Rate]],"")</f>
        <v/>
      </c>
      <c r="Q29" s="125"/>
      <c r="R29" s="125"/>
      <c r="S29" s="125"/>
      <c r="T29" s="125"/>
      <c r="U29" s="40"/>
      <c r="V29" s="125"/>
      <c r="W29" s="125"/>
      <c r="X29" s="125"/>
      <c r="Y29" s="125"/>
      <c r="Z29" s="125"/>
      <c r="AA29" s="125"/>
      <c r="AB29" s="126" t="str">
        <f t="shared" si="0"/>
        <v/>
      </c>
      <c r="AC29" s="42"/>
      <c r="AD29" s="42"/>
      <c r="AE29" s="42"/>
      <c r="AF29" s="127" t="str">
        <f>IF(PartC[[#This Row],[Uses Passive Business
(✓ = yes)]]="Yes","PB_"&amp;licenseno&amp;": "&amp;PartC[[#This Row],[Employer ID]]&amp;"_"&amp;TEXT(PartC[[#This Row],[Date of Financing]],"yyyymmdd")&amp;".pdf","")</f>
        <v/>
      </c>
      <c r="AG29" s="106"/>
    </row>
    <row r="30" spans="1:33" ht="15.65" customHeight="1" x14ac:dyDescent="0.25">
      <c r="A30" s="121"/>
      <c r="B30" s="129" t="str">
        <f>IF(PartC[[#This Row],[Portfolio Company / 
Small Business Name]]="","",VLOOKUP(PartC[[#This Row],[Portfolio Company / 
Small Business Name]],'Part A Small Business Data'!A$12:B$108,2,FALSE))</f>
        <v/>
      </c>
      <c r="C30" s="44"/>
      <c r="D30" s="44"/>
      <c r="E30" s="42"/>
      <c r="F30" s="42"/>
      <c r="G30" s="42"/>
      <c r="H30" s="42"/>
      <c r="I30" s="96"/>
      <c r="J30" s="96"/>
      <c r="K30" s="96"/>
      <c r="L30" s="122">
        <f>PartC[[#This Row],[Loan $]]+PartC[[#This Row],[Debt $]]+PartC[[#This Row],[Equity $]]</f>
        <v>0</v>
      </c>
      <c r="M30" s="96"/>
      <c r="N30" s="123"/>
      <c r="O30" s="123"/>
      <c r="P30" s="124" t="str">
        <f>IFERROR(PartC[[#This Row],[Loan $]]/(PartC[[#This Row],[Loan $]]+PartC[[#This Row],[Debt $]])*PartC[[#This Row],[Loan Rate]]+PartC[[#This Row],[Debt $]]/(PartC[[#This Row],[Loan $]]+PartC[[#This Row],[Debt $]])*PartC[[#This Row],[Debt Rate]],"")</f>
        <v/>
      </c>
      <c r="Q30" s="125"/>
      <c r="R30" s="125"/>
      <c r="S30" s="125"/>
      <c r="T30" s="125"/>
      <c r="U30" s="40"/>
      <c r="V30" s="125"/>
      <c r="W30" s="125"/>
      <c r="X30" s="125"/>
      <c r="Y30" s="125"/>
      <c r="Z30" s="125"/>
      <c r="AA30" s="125"/>
      <c r="AB30" s="126" t="str">
        <f t="shared" si="0"/>
        <v/>
      </c>
      <c r="AC30" s="42"/>
      <c r="AD30" s="42"/>
      <c r="AE30" s="42"/>
      <c r="AF30" s="127" t="str">
        <f>IF(PartC[[#This Row],[Uses Passive Business
(✓ = yes)]]="Yes","PB_"&amp;licenseno&amp;": "&amp;PartC[[#This Row],[Employer ID]]&amp;"_"&amp;TEXT(PartC[[#This Row],[Date of Financing]],"yyyymmdd")&amp;".pdf","")</f>
        <v/>
      </c>
      <c r="AG30" s="106"/>
    </row>
    <row r="31" spans="1:33" ht="15.65" customHeight="1" x14ac:dyDescent="0.25">
      <c r="A31" s="121"/>
      <c r="B31" s="129" t="str">
        <f>IF(PartC[[#This Row],[Portfolio Company / 
Small Business Name]]="","",VLOOKUP(PartC[[#This Row],[Portfolio Company / 
Small Business Name]],'Part A Small Business Data'!A$12:B$108,2,FALSE))</f>
        <v/>
      </c>
      <c r="C31" s="44"/>
      <c r="D31" s="44"/>
      <c r="E31" s="42"/>
      <c r="F31" s="42"/>
      <c r="G31" s="42"/>
      <c r="H31" s="42"/>
      <c r="I31" s="96"/>
      <c r="J31" s="96"/>
      <c r="K31" s="96"/>
      <c r="L31" s="122">
        <f>PartC[[#This Row],[Loan $]]+PartC[[#This Row],[Debt $]]+PartC[[#This Row],[Equity $]]</f>
        <v>0</v>
      </c>
      <c r="M31" s="96"/>
      <c r="N31" s="123"/>
      <c r="O31" s="123"/>
      <c r="P31" s="124" t="str">
        <f>IFERROR(PartC[[#This Row],[Loan $]]/(PartC[[#This Row],[Loan $]]+PartC[[#This Row],[Debt $]])*PartC[[#This Row],[Loan Rate]]+PartC[[#This Row],[Debt $]]/(PartC[[#This Row],[Loan $]]+PartC[[#This Row],[Debt $]])*PartC[[#This Row],[Debt Rate]],"")</f>
        <v/>
      </c>
      <c r="Q31" s="125"/>
      <c r="R31" s="125"/>
      <c r="S31" s="125"/>
      <c r="T31" s="125"/>
      <c r="U31" s="40"/>
      <c r="V31" s="125"/>
      <c r="W31" s="125"/>
      <c r="X31" s="125"/>
      <c r="Y31" s="125"/>
      <c r="Z31" s="125"/>
      <c r="AA31" s="125"/>
      <c r="AB31" s="126" t="str">
        <f t="shared" si="0"/>
        <v/>
      </c>
      <c r="AC31" s="42"/>
      <c r="AD31" s="42"/>
      <c r="AE31" s="42"/>
      <c r="AF31" s="127" t="str">
        <f>IF(PartC[[#This Row],[Uses Passive Business
(✓ = yes)]]="Yes","PB_"&amp;licenseno&amp;": "&amp;PartC[[#This Row],[Employer ID]]&amp;"_"&amp;TEXT(PartC[[#This Row],[Date of Financing]],"yyyymmdd")&amp;".pdf","")</f>
        <v/>
      </c>
      <c r="AG31" s="106"/>
    </row>
    <row r="32" spans="1:33" ht="15.65" customHeight="1" x14ac:dyDescent="0.25">
      <c r="A32" s="121"/>
      <c r="B32" s="129" t="str">
        <f>IF(PartC[[#This Row],[Portfolio Company / 
Small Business Name]]="","",VLOOKUP(PartC[[#This Row],[Portfolio Company / 
Small Business Name]],'Part A Small Business Data'!A$12:B$108,2,FALSE))</f>
        <v/>
      </c>
      <c r="C32" s="44"/>
      <c r="D32" s="44"/>
      <c r="E32" s="42"/>
      <c r="F32" s="42"/>
      <c r="G32" s="42"/>
      <c r="H32" s="42"/>
      <c r="I32" s="96"/>
      <c r="J32" s="96"/>
      <c r="K32" s="96"/>
      <c r="L32" s="122">
        <f>PartC[[#This Row],[Loan $]]+PartC[[#This Row],[Debt $]]+PartC[[#This Row],[Equity $]]</f>
        <v>0</v>
      </c>
      <c r="M32" s="96"/>
      <c r="N32" s="123"/>
      <c r="O32" s="123"/>
      <c r="P32" s="124" t="str">
        <f>IFERROR(PartC[[#This Row],[Loan $]]/(PartC[[#This Row],[Loan $]]+PartC[[#This Row],[Debt $]])*PartC[[#This Row],[Loan Rate]]+PartC[[#This Row],[Debt $]]/(PartC[[#This Row],[Loan $]]+PartC[[#This Row],[Debt $]])*PartC[[#This Row],[Debt Rate]],"")</f>
        <v/>
      </c>
      <c r="Q32" s="125"/>
      <c r="R32" s="125"/>
      <c r="S32" s="125"/>
      <c r="T32" s="125"/>
      <c r="U32" s="40"/>
      <c r="V32" s="125"/>
      <c r="W32" s="125"/>
      <c r="X32" s="125"/>
      <c r="Y32" s="125"/>
      <c r="Z32" s="125"/>
      <c r="AA32" s="125"/>
      <c r="AB32" s="126" t="str">
        <f t="shared" si="0"/>
        <v/>
      </c>
      <c r="AC32" s="42"/>
      <c r="AD32" s="42"/>
      <c r="AE32" s="42"/>
      <c r="AF32" s="127" t="str">
        <f>IF(PartC[[#This Row],[Uses Passive Business
(✓ = yes)]]="Yes","PB_"&amp;licenseno&amp;": "&amp;PartC[[#This Row],[Employer ID]]&amp;"_"&amp;TEXT(PartC[[#This Row],[Date of Financing]],"yyyymmdd")&amp;".pdf","")</f>
        <v/>
      </c>
      <c r="AG32" s="106"/>
    </row>
  </sheetData>
  <mergeCells count="5">
    <mergeCell ref="AC10:AD10"/>
    <mergeCell ref="AE10:AF10"/>
    <mergeCell ref="I10:L10"/>
    <mergeCell ref="N10:P10"/>
    <mergeCell ref="R10:AB10"/>
  </mergeCells>
  <phoneticPr fontId="12" type="noConversion"/>
  <dataValidations count="2">
    <dataValidation allowBlank="1" showInputMessage="1" showErrorMessage="1" promptTitle="Ownership" prompt="Identify the ownership percentage (on a fully diluted basis) of the SBIC after this financing, including holdings of all prior investments." sqref="Q12:Q32" xr:uid="{A96B18FC-CD90-4FBC-AD42-16A9F8337F3C}"/>
    <dataValidation allowBlank="1" showInputMessage="1" showErrorMessage="1" promptTitle="Deal/Financing Round Size" prompt="Identify the total capital from all sources (regardless of security) the portfolio company is receiving as part of this deal/financing round." sqref="Q12:Q29" xr:uid="{AC712785-DC3F-42E6-920D-D497E0DDCE36}"/>
  </dataValidations>
  <pageMargins left="0.7" right="0.7" top="1.2175" bottom="0.75" header="0.3" footer="0.3"/>
  <pageSetup scale="90" orientation="landscape" r:id="rId1"/>
  <headerFooter>
    <oddHeader xml:space="preserve">&amp;L&amp;G
&amp;C&amp;"-,Bold"U.S. Small Business Administration
SBA Form 1031 Portfolio Financing Report
&amp;A&amp;R&amp;"-,Bold"OMB Approval No. 3245-0078
Expiration Date:  mm/dd/yyyy
Page &amp;P of &amp;N
</oddHeader>
  </headerFooter>
  <drawing r:id="rId2"/>
  <legacyDrawing r:id="rId3"/>
  <legacyDrawingHF r:id="rId4"/>
  <tableParts count="1">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655A9E55-57A5-4841-B024-1D94FC9B48BF}">
          <x14:formula1>
            <xm:f>Selections!$C$1:$C$3</xm:f>
          </x14:formula1>
          <xm:sqref>Q12:Q29 U15:U32</xm:sqref>
        </x14:dataValidation>
        <x14:dataValidation type="list" allowBlank="1" showInputMessage="1" showErrorMessage="1" xr:uid="{D69851E9-6B8C-4D65-B653-512752D5BCDC}">
          <x14:formula1>
            <xm:f>Selections!$A$20:$A$27</xm:f>
          </x14:formula1>
          <xm:sqref>U15:U32</xm:sqref>
        </x14:dataValidation>
        <x14:dataValidation type="list" allowBlank="1" showInputMessage="1" showErrorMessage="1" xr:uid="{014BCE70-6704-4FD8-88B0-18C1FDF1DDE9}">
          <x14:formula1>
            <xm:f>'Part A Small Business Data'!$A$11:$A$101</xm:f>
          </x14:formula1>
          <xm:sqref>A12:A32</xm:sqref>
        </x14:dataValidation>
        <x14:dataValidation type="list" allowBlank="1" showInputMessage="1" showErrorMessage="1" xr:uid="{F0BA2616-7D4E-4AE0-92B2-5605C375C945}">
          <x14:formula1>
            <xm:f>Selections!$AM$4:$AM$19</xm:f>
          </x14:formula1>
          <xm:sqref>G12:H509</xm:sqref>
        </x14:dataValidation>
        <x14:dataValidation type="list" allowBlank="1" showInputMessage="1" showErrorMessage="1" xr:uid="{E0307D70-C7B0-4FCA-82B5-0D926F4D3B29}">
          <x14:formula1>
            <xm:f>Selections!$AQ$4:$AQ$5</xm:f>
          </x14:formula1>
          <xm:sqref>E12:F32 AC12:AE32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EFC9D-397F-4EC2-B618-9053123EB1F4}">
  <dimension ref="A1:C13"/>
  <sheetViews>
    <sheetView tabSelected="1" zoomScale="90" zoomScaleNormal="90" workbookViewId="0">
      <selection activeCell="B8" sqref="B8"/>
    </sheetView>
  </sheetViews>
  <sheetFormatPr defaultColWidth="8.81640625" defaultRowHeight="14.5" x14ac:dyDescent="0.35"/>
  <cols>
    <col min="1" max="1" width="2.7265625" style="19" customWidth="1"/>
    <col min="2" max="2" width="105.453125" style="19" customWidth="1"/>
    <col min="3" max="3" width="2" style="19" customWidth="1"/>
    <col min="4" max="16384" width="8.81640625" style="19"/>
  </cols>
  <sheetData>
    <row r="1" spans="1:3" ht="45" customHeight="1" x14ac:dyDescent="0.35">
      <c r="A1" s="18"/>
      <c r="C1" s="20"/>
    </row>
    <row r="2" spans="1:3" x14ac:dyDescent="0.35">
      <c r="C2" s="20"/>
    </row>
    <row r="4" spans="1:3" x14ac:dyDescent="0.35">
      <c r="A4" s="21" t="str">
        <f>"Name of the Licensee:  "&amp;sbicname</f>
        <v>Name of the Licensee:  ABC SBIC, L.P.</v>
      </c>
    </row>
    <row r="5" spans="1:3" x14ac:dyDescent="0.35">
      <c r="A5" s="21" t="str">
        <f>"License Number:  "&amp;_xlfn.SINGLE(licenseno)</f>
        <v>License Number:  12345678</v>
      </c>
    </row>
    <row r="7" spans="1:3" x14ac:dyDescent="0.35">
      <c r="A7" s="22" t="s">
        <v>1456</v>
      </c>
    </row>
    <row r="8" spans="1:3" ht="179.5" customHeight="1" x14ac:dyDescent="0.35">
      <c r="B8" s="23" t="s">
        <v>1457</v>
      </c>
    </row>
    <row r="9" spans="1:3" ht="167.25" customHeight="1" x14ac:dyDescent="0.35">
      <c r="B9" s="23" t="s">
        <v>1458</v>
      </c>
    </row>
    <row r="10" spans="1:3" ht="10.15" customHeight="1" x14ac:dyDescent="0.35"/>
    <row r="11" spans="1:3" x14ac:dyDescent="0.35">
      <c r="A11" s="22" t="s">
        <v>1459</v>
      </c>
    </row>
    <row r="12" spans="1:3" ht="376.25" customHeight="1" x14ac:dyDescent="0.35">
      <c r="B12" s="23" t="s">
        <v>2491</v>
      </c>
    </row>
    <row r="13" spans="1:3" x14ac:dyDescent="0.35">
      <c r="B13" s="24" t="s">
        <v>1460</v>
      </c>
    </row>
  </sheetData>
  <printOptions horizontalCentered="1"/>
  <pageMargins left="0.45" right="0.45" top="1.2175" bottom="0.5" header="0.3" footer="0.3"/>
  <pageSetup scale="88" orientation="portrait" r:id="rId1"/>
  <headerFooter>
    <oddHeader xml:space="preserve">&amp;L&amp;G
&amp;C&amp;"-,Bold"U.S. Small Business Administration
SBA Form 1031 Portfolio Financing Report
&amp;A&amp;R&amp;"-,Bold"OMB Approval No. 3245-0078
Expiration Date:  mm/dd/yyyy
Page &amp;P of &amp;N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9D75-026F-47EB-81C2-0A125A2825D3}">
  <dimension ref="A1:N52"/>
  <sheetViews>
    <sheetView topLeftCell="A19" zoomScaleNormal="100" workbookViewId="0">
      <selection activeCell="E5" sqref="E5"/>
    </sheetView>
  </sheetViews>
  <sheetFormatPr defaultColWidth="8.7265625" defaultRowHeight="11.5" x14ac:dyDescent="0.25"/>
  <cols>
    <col min="1" max="1" width="24.7265625" style="26" customWidth="1"/>
    <col min="2" max="2" width="10.81640625" style="26" customWidth="1"/>
    <col min="3" max="3" width="10.26953125" style="26" customWidth="1"/>
    <col min="4" max="5" width="10.453125" style="26" bestFit="1" customWidth="1"/>
    <col min="6" max="6" width="9" style="26" bestFit="1" customWidth="1"/>
    <col min="7" max="7" width="12.54296875" style="26" customWidth="1"/>
    <col min="8" max="16384" width="8.7265625" style="26"/>
  </cols>
  <sheetData>
    <row r="1" spans="1:14" s="145" customFormat="1" ht="63" customHeight="1" x14ac:dyDescent="0.25"/>
    <row r="3" spans="1:14" x14ac:dyDescent="0.25">
      <c r="C3" s="113" t="s">
        <v>1461</v>
      </c>
    </row>
    <row r="4" spans="1:14" x14ac:dyDescent="0.25">
      <c r="A4" s="114" t="str">
        <f>label_licensename</f>
        <v>Licensee Name:  ABC SBIC, L.P.</v>
      </c>
    </row>
    <row r="5" spans="1:14" x14ac:dyDescent="0.25">
      <c r="A5" s="114" t="str">
        <f>label_licenseno</f>
        <v>License Number:  12/34-5678</v>
      </c>
    </row>
    <row r="6" spans="1:14" x14ac:dyDescent="0.25">
      <c r="A6" s="28"/>
    </row>
    <row r="7" spans="1:14" ht="14.5" customHeight="1" x14ac:dyDescent="0.25">
      <c r="A7" s="174" t="str">
        <f>"I hereby certify that the following is a list of all financings by "&amp;B7&amp;" (Licensee) during the period beginning "&amp;TEXT(begdate,"mm/dd/yyyy")&amp;" and ending "&amp;TEXT(enddate,"mm/dd/yyyy")&amp;"."</f>
        <v>I hereby certify that the following is a list of all financings by  (Licensee) during the period beginning 01/01/2022 and ending 03/31/2022.</v>
      </c>
      <c r="B7" s="174"/>
      <c r="C7" s="174"/>
      <c r="D7" s="174"/>
      <c r="E7" s="174"/>
      <c r="F7" s="174"/>
      <c r="G7" s="174"/>
      <c r="H7" s="133"/>
      <c r="I7" s="133"/>
      <c r="J7" s="133"/>
      <c r="K7" s="133"/>
      <c r="L7" s="133"/>
      <c r="M7" s="133"/>
      <c r="N7" s="133"/>
    </row>
    <row r="8" spans="1:14" x14ac:dyDescent="0.25">
      <c r="A8" s="174"/>
      <c r="B8" s="174"/>
      <c r="C8" s="174"/>
      <c r="D8" s="174"/>
      <c r="E8" s="174"/>
      <c r="F8" s="174"/>
      <c r="G8" s="174"/>
      <c r="H8" s="133"/>
      <c r="I8" s="133"/>
      <c r="J8" s="133"/>
      <c r="K8" s="133"/>
      <c r="L8" s="133"/>
      <c r="M8" s="133"/>
      <c r="N8" s="133"/>
    </row>
    <row r="9" spans="1:14" x14ac:dyDescent="0.25">
      <c r="G9" s="133"/>
      <c r="H9" s="133"/>
      <c r="I9" s="133"/>
      <c r="J9" s="133"/>
      <c r="K9" s="133"/>
      <c r="L9" s="133"/>
      <c r="M9" s="133"/>
      <c r="N9" s="133"/>
    </row>
    <row r="10" spans="1:14" x14ac:dyDescent="0.25">
      <c r="D10" s="173" t="s">
        <v>1462</v>
      </c>
      <c r="E10" s="173"/>
      <c r="F10" s="173"/>
      <c r="G10" s="173"/>
    </row>
    <row r="11" spans="1:14" ht="23" x14ac:dyDescent="0.25">
      <c r="A11" s="132" t="s">
        <v>1407</v>
      </c>
      <c r="B11" s="116" t="s">
        <v>1331</v>
      </c>
      <c r="C11" s="116" t="s">
        <v>1424</v>
      </c>
      <c r="D11" s="116" t="s">
        <v>1463</v>
      </c>
      <c r="E11" s="116" t="s">
        <v>1464</v>
      </c>
      <c r="F11" s="116" t="s">
        <v>1465</v>
      </c>
      <c r="G11" s="119" t="s">
        <v>1433</v>
      </c>
    </row>
    <row r="12" spans="1:14" x14ac:dyDescent="0.25">
      <c r="A12" s="103" t="str">
        <f>IF('Part C Financing Information'!A12="","",'Part C Financing Information'!A12)</f>
        <v/>
      </c>
      <c r="B12" s="129" t="str">
        <f>IF(Table12[[#This Row],[Portfolio Company / 
Small Business Name]]="","",PartC[[#This Row],[Employer ID]])</f>
        <v/>
      </c>
      <c r="C12" s="134" t="str">
        <f>IF(Table12[[#This Row],[Portfolio Company / 
Small Business Name]]="","",PartC[[#This Row],[Date of Financing]])</f>
        <v/>
      </c>
      <c r="D12" s="135" t="str">
        <f>IF(Table12[[#This Row],[Portfolio Company / 
Small Business Name]]="","",PartC[[#This Row],[Loan $]])</f>
        <v/>
      </c>
      <c r="E12" s="135" t="str">
        <f>IF(Table12[[#This Row],[Portfolio Company / 
Small Business Name]]="","",PartC[[#This Row],[Debt $]])</f>
        <v/>
      </c>
      <c r="F12" s="135" t="str">
        <f>IF(Table12[[#This Row],[Portfolio Company / 
Small Business Name]]="","",PartC[[#This Row],[Equity $]])</f>
        <v/>
      </c>
      <c r="G12" s="136" t="str">
        <f>IF(Table12[[#This Row],[Portfolio Company / 
Small Business Name]]="","",PartC[[#This Row],[Total Licensee Financing $]])</f>
        <v/>
      </c>
    </row>
    <row r="13" spans="1:14" x14ac:dyDescent="0.25">
      <c r="A13" s="103" t="str">
        <f>IF('Part C Financing Information'!A13="","",'Part C Financing Information'!A13)</f>
        <v/>
      </c>
      <c r="B13" s="129" t="str">
        <f>IF(Table12[[#This Row],[Portfolio Company / 
Small Business Name]]="","",PartC[[#This Row],[Employer ID]])</f>
        <v/>
      </c>
      <c r="C13" s="134" t="str">
        <f>IF(Table12[[#This Row],[Portfolio Company / 
Small Business Name]]="","",PartC[[#This Row],[Date of Financing]])</f>
        <v/>
      </c>
      <c r="D13" s="135" t="str">
        <f>IF(Table12[[#This Row],[Portfolio Company / 
Small Business Name]]="","",PartC[[#This Row],[Loan $]])</f>
        <v/>
      </c>
      <c r="E13" s="135" t="str">
        <f>IF(Table12[[#This Row],[Portfolio Company / 
Small Business Name]]="","",PartC[[#This Row],[Debt $]])</f>
        <v/>
      </c>
      <c r="F13" s="135" t="str">
        <f>IF(Table12[[#This Row],[Portfolio Company / 
Small Business Name]]="","",PartC[[#This Row],[Equity $]])</f>
        <v/>
      </c>
      <c r="G13" s="136" t="str">
        <f>IF(Table12[[#This Row],[Portfolio Company / 
Small Business Name]]="","",PartC[[#This Row],[Total Licensee Financing $]])</f>
        <v/>
      </c>
    </row>
    <row r="14" spans="1:14" x14ac:dyDescent="0.25">
      <c r="A14" s="103" t="str">
        <f>IF('Part C Financing Information'!A14="","",'Part C Financing Information'!A14)</f>
        <v/>
      </c>
      <c r="B14" s="129" t="str">
        <f>IF(Table12[[#This Row],[Portfolio Company / 
Small Business Name]]="","",PartC[[#This Row],[Employer ID]])</f>
        <v/>
      </c>
      <c r="C14" s="134" t="str">
        <f>IF(Table12[[#This Row],[Portfolio Company / 
Small Business Name]]="","",PartC[[#This Row],[Date of Financing]])</f>
        <v/>
      </c>
      <c r="D14" s="135" t="str">
        <f>IF(Table12[[#This Row],[Portfolio Company / 
Small Business Name]]="","",PartC[[#This Row],[Loan $]])</f>
        <v/>
      </c>
      <c r="E14" s="135" t="str">
        <f>IF(Table12[[#This Row],[Portfolio Company / 
Small Business Name]]="","",PartC[[#This Row],[Debt $]])</f>
        <v/>
      </c>
      <c r="F14" s="135" t="str">
        <f>IF(Table12[[#This Row],[Portfolio Company / 
Small Business Name]]="","",PartC[[#This Row],[Equity $]])</f>
        <v/>
      </c>
      <c r="G14" s="136" t="str">
        <f>IF(Table12[[#This Row],[Portfolio Company / 
Small Business Name]]="","",PartC[[#This Row],[Total Licensee Financing $]])</f>
        <v/>
      </c>
    </row>
    <row r="15" spans="1:14" x14ac:dyDescent="0.25">
      <c r="A15" s="103" t="str">
        <f>IF('Part C Financing Information'!A15="","",'Part C Financing Information'!A15)</f>
        <v/>
      </c>
      <c r="B15" s="129" t="str">
        <f>IF(Table12[[#This Row],[Portfolio Company / 
Small Business Name]]="","",PartC[[#This Row],[Employer ID]])</f>
        <v/>
      </c>
      <c r="C15" s="134" t="str">
        <f>IF(Table12[[#This Row],[Portfolio Company / 
Small Business Name]]="","",PartC[[#This Row],[Date of Financing]])</f>
        <v/>
      </c>
      <c r="D15" s="135" t="str">
        <f>IF(Table12[[#This Row],[Portfolio Company / 
Small Business Name]]="","",PartC[[#This Row],[Loan $]])</f>
        <v/>
      </c>
      <c r="E15" s="135" t="str">
        <f>IF(Table12[[#This Row],[Portfolio Company / 
Small Business Name]]="","",PartC[[#This Row],[Debt $]])</f>
        <v/>
      </c>
      <c r="F15" s="135" t="str">
        <f>IF(Table12[[#This Row],[Portfolio Company / 
Small Business Name]]="","",PartC[[#This Row],[Equity $]])</f>
        <v/>
      </c>
      <c r="G15" s="136" t="str">
        <f>IF(Table12[[#This Row],[Portfolio Company / 
Small Business Name]]="","",PartC[[#This Row],[Total Licensee Financing $]])</f>
        <v/>
      </c>
    </row>
    <row r="16" spans="1:14" x14ac:dyDescent="0.25">
      <c r="A16" s="103" t="str">
        <f>IF('Part C Financing Information'!A16="","",'Part C Financing Information'!A16)</f>
        <v/>
      </c>
      <c r="B16" s="129" t="str">
        <f>IF(Table12[[#This Row],[Portfolio Company / 
Small Business Name]]="","",PartC[[#This Row],[Employer ID]])</f>
        <v/>
      </c>
      <c r="C16" s="134" t="str">
        <f>IF(Table12[[#This Row],[Portfolio Company / 
Small Business Name]]="","",PartC[[#This Row],[Date of Financing]])</f>
        <v/>
      </c>
      <c r="D16" s="135" t="str">
        <f>IF(Table12[[#This Row],[Portfolio Company / 
Small Business Name]]="","",PartC[[#This Row],[Loan $]])</f>
        <v/>
      </c>
      <c r="E16" s="135" t="str">
        <f>IF(Table12[[#This Row],[Portfolio Company / 
Small Business Name]]="","",PartC[[#This Row],[Debt $]])</f>
        <v/>
      </c>
      <c r="F16" s="135" t="str">
        <f>IF(Table12[[#This Row],[Portfolio Company / 
Small Business Name]]="","",PartC[[#This Row],[Equity $]])</f>
        <v/>
      </c>
      <c r="G16" s="136" t="str">
        <f>IF(Table12[[#This Row],[Portfolio Company / 
Small Business Name]]="","",PartC[[#This Row],[Total Licensee Financing $]])</f>
        <v/>
      </c>
    </row>
    <row r="17" spans="1:7" x14ac:dyDescent="0.25">
      <c r="A17" s="103" t="str">
        <f>IF('Part C Financing Information'!A17="","",'Part C Financing Information'!A17)</f>
        <v/>
      </c>
      <c r="B17" s="129" t="str">
        <f>IF(Table12[[#This Row],[Portfolio Company / 
Small Business Name]]="","",PartC[[#This Row],[Employer ID]])</f>
        <v/>
      </c>
      <c r="C17" s="134" t="str">
        <f>IF(Table12[[#This Row],[Portfolio Company / 
Small Business Name]]="","",PartC[[#This Row],[Date of Financing]])</f>
        <v/>
      </c>
      <c r="D17" s="135" t="str">
        <f>IF(Table12[[#This Row],[Portfolio Company / 
Small Business Name]]="","",PartC[[#This Row],[Loan $]])</f>
        <v/>
      </c>
      <c r="E17" s="135" t="str">
        <f>IF(Table12[[#This Row],[Portfolio Company / 
Small Business Name]]="","",PartC[[#This Row],[Debt $]])</f>
        <v/>
      </c>
      <c r="F17" s="135" t="str">
        <f>IF(Table12[[#This Row],[Portfolio Company / 
Small Business Name]]="","",PartC[[#This Row],[Equity $]])</f>
        <v/>
      </c>
      <c r="G17" s="136" t="str">
        <f>IF(Table12[[#This Row],[Portfolio Company / 
Small Business Name]]="","",PartC[[#This Row],[Total Licensee Financing $]])</f>
        <v/>
      </c>
    </row>
    <row r="18" spans="1:7" x14ac:dyDescent="0.25">
      <c r="A18" s="103" t="str">
        <f>IF('Part C Financing Information'!A18="","",'Part C Financing Information'!A18)</f>
        <v/>
      </c>
      <c r="B18" s="129" t="str">
        <f>IF(Table12[[#This Row],[Portfolio Company / 
Small Business Name]]="","",PartC[[#This Row],[Employer ID]])</f>
        <v/>
      </c>
      <c r="C18" s="134" t="str">
        <f>IF(Table12[[#This Row],[Portfolio Company / 
Small Business Name]]="","",PartC[[#This Row],[Date of Financing]])</f>
        <v/>
      </c>
      <c r="D18" s="135" t="str">
        <f>IF(Table12[[#This Row],[Portfolio Company / 
Small Business Name]]="","",PartC[[#This Row],[Loan $]])</f>
        <v/>
      </c>
      <c r="E18" s="135" t="str">
        <f>IF(Table12[[#This Row],[Portfolio Company / 
Small Business Name]]="","",PartC[[#This Row],[Debt $]])</f>
        <v/>
      </c>
      <c r="F18" s="135" t="str">
        <f>IF(Table12[[#This Row],[Portfolio Company / 
Small Business Name]]="","",PartC[[#This Row],[Equity $]])</f>
        <v/>
      </c>
      <c r="G18" s="136" t="str">
        <f>IF(Table12[[#This Row],[Portfolio Company / 
Small Business Name]]="","",PartC[[#This Row],[Total Licensee Financing $]])</f>
        <v/>
      </c>
    </row>
    <row r="19" spans="1:7" x14ac:dyDescent="0.25">
      <c r="A19" s="103" t="str">
        <f>IF('Part C Financing Information'!A19="","",'Part C Financing Information'!A19)</f>
        <v/>
      </c>
      <c r="B19" s="129" t="str">
        <f>IF(Table12[[#This Row],[Portfolio Company / 
Small Business Name]]="","",PartC[[#This Row],[Employer ID]])</f>
        <v/>
      </c>
      <c r="C19" s="134" t="str">
        <f>IF(Table12[[#This Row],[Portfolio Company / 
Small Business Name]]="","",PartC[[#This Row],[Date of Financing]])</f>
        <v/>
      </c>
      <c r="D19" s="135" t="str">
        <f>IF(Table12[[#This Row],[Portfolio Company / 
Small Business Name]]="","",PartC[[#This Row],[Loan $]])</f>
        <v/>
      </c>
      <c r="E19" s="135" t="str">
        <f>IF(Table12[[#This Row],[Portfolio Company / 
Small Business Name]]="","",PartC[[#This Row],[Debt $]])</f>
        <v/>
      </c>
      <c r="F19" s="135" t="str">
        <f>IF(Table12[[#This Row],[Portfolio Company / 
Small Business Name]]="","",PartC[[#This Row],[Equity $]])</f>
        <v/>
      </c>
      <c r="G19" s="136" t="str">
        <f>IF(Table12[[#This Row],[Portfolio Company / 
Small Business Name]]="","",PartC[[#This Row],[Total Licensee Financing $]])</f>
        <v/>
      </c>
    </row>
    <row r="20" spans="1:7" x14ac:dyDescent="0.25">
      <c r="A20" s="103" t="str">
        <f>IF('Part C Financing Information'!A20="","",'Part C Financing Information'!A20)</f>
        <v/>
      </c>
      <c r="B20" s="129" t="str">
        <f>IF(Table12[[#This Row],[Portfolio Company / 
Small Business Name]]="","",PartC[[#This Row],[Employer ID]])</f>
        <v/>
      </c>
      <c r="C20" s="134" t="str">
        <f>IF(Table12[[#This Row],[Portfolio Company / 
Small Business Name]]="","",PartC[[#This Row],[Date of Financing]])</f>
        <v/>
      </c>
      <c r="D20" s="135" t="str">
        <f>IF(Table12[[#This Row],[Portfolio Company / 
Small Business Name]]="","",PartC[[#This Row],[Loan $]])</f>
        <v/>
      </c>
      <c r="E20" s="135" t="str">
        <f>IF(Table12[[#This Row],[Portfolio Company / 
Small Business Name]]="","",PartC[[#This Row],[Debt $]])</f>
        <v/>
      </c>
      <c r="F20" s="135" t="str">
        <f>IF(Table12[[#This Row],[Portfolio Company / 
Small Business Name]]="","",PartC[[#This Row],[Equity $]])</f>
        <v/>
      </c>
      <c r="G20" s="136" t="str">
        <f>IF(Table12[[#This Row],[Portfolio Company / 
Small Business Name]]="","",PartC[[#This Row],[Total Licensee Financing $]])</f>
        <v/>
      </c>
    </row>
    <row r="21" spans="1:7" x14ac:dyDescent="0.25">
      <c r="A21" s="103" t="str">
        <f>IF('Part C Financing Information'!A21="","",'Part C Financing Information'!A21)</f>
        <v/>
      </c>
      <c r="B21" s="129" t="str">
        <f>IF(Table12[[#This Row],[Portfolio Company / 
Small Business Name]]="","",PartC[[#This Row],[Employer ID]])</f>
        <v/>
      </c>
      <c r="C21" s="134" t="str">
        <f>IF(Table12[[#This Row],[Portfolio Company / 
Small Business Name]]="","",PartC[[#This Row],[Date of Financing]])</f>
        <v/>
      </c>
      <c r="D21" s="135" t="str">
        <f>IF(Table12[[#This Row],[Portfolio Company / 
Small Business Name]]="","",PartC[[#This Row],[Loan $]])</f>
        <v/>
      </c>
      <c r="E21" s="135" t="str">
        <f>IF(Table12[[#This Row],[Portfolio Company / 
Small Business Name]]="","",PartC[[#This Row],[Debt $]])</f>
        <v/>
      </c>
      <c r="F21" s="135" t="str">
        <f>IF(Table12[[#This Row],[Portfolio Company / 
Small Business Name]]="","",PartC[[#This Row],[Equity $]])</f>
        <v/>
      </c>
      <c r="G21" s="136" t="str">
        <f>IF(Table12[[#This Row],[Portfolio Company / 
Small Business Name]]="","",PartC[[#This Row],[Total Licensee Financing $]])</f>
        <v/>
      </c>
    </row>
    <row r="22" spans="1:7" x14ac:dyDescent="0.25">
      <c r="A22" s="103" t="str">
        <f>IF('Part C Financing Information'!A22="","",'Part C Financing Information'!A22)</f>
        <v/>
      </c>
      <c r="B22" s="129" t="str">
        <f>IF(Table12[[#This Row],[Portfolio Company / 
Small Business Name]]="","",PartC[[#This Row],[Employer ID]])</f>
        <v/>
      </c>
      <c r="C22" s="134" t="str">
        <f>IF(Table12[[#This Row],[Portfolio Company / 
Small Business Name]]="","",PartC[[#This Row],[Date of Financing]])</f>
        <v/>
      </c>
      <c r="D22" s="135" t="str">
        <f>IF(Table12[[#This Row],[Portfolio Company / 
Small Business Name]]="","",PartC[[#This Row],[Loan $]])</f>
        <v/>
      </c>
      <c r="E22" s="135" t="str">
        <f>IF(Table12[[#This Row],[Portfolio Company / 
Small Business Name]]="","",PartC[[#This Row],[Debt $]])</f>
        <v/>
      </c>
      <c r="F22" s="135" t="str">
        <f>IF(Table12[[#This Row],[Portfolio Company / 
Small Business Name]]="","",PartC[[#This Row],[Equity $]])</f>
        <v/>
      </c>
      <c r="G22" s="136" t="str">
        <f>IF(Table12[[#This Row],[Portfolio Company / 
Small Business Name]]="","",PartC[[#This Row],[Total Licensee Financing $]])</f>
        <v/>
      </c>
    </row>
    <row r="23" spans="1:7" x14ac:dyDescent="0.25">
      <c r="A23" s="103" t="str">
        <f>IF('Part C Financing Information'!A23="","",'Part C Financing Information'!A23)</f>
        <v/>
      </c>
      <c r="B23" s="129" t="str">
        <f>IF(Table12[[#This Row],[Portfolio Company / 
Small Business Name]]="","",PartC[[#This Row],[Employer ID]])</f>
        <v/>
      </c>
      <c r="C23" s="134" t="str">
        <f>IF(Table12[[#This Row],[Portfolio Company / 
Small Business Name]]="","",PartC[[#This Row],[Date of Financing]])</f>
        <v/>
      </c>
      <c r="D23" s="135" t="str">
        <f>IF(Table12[[#This Row],[Portfolio Company / 
Small Business Name]]="","",PartC[[#This Row],[Loan $]])</f>
        <v/>
      </c>
      <c r="E23" s="135" t="str">
        <f>IF(Table12[[#This Row],[Portfolio Company / 
Small Business Name]]="","",PartC[[#This Row],[Debt $]])</f>
        <v/>
      </c>
      <c r="F23" s="135" t="str">
        <f>IF(Table12[[#This Row],[Portfolio Company / 
Small Business Name]]="","",PartC[[#This Row],[Equity $]])</f>
        <v/>
      </c>
      <c r="G23" s="136" t="str">
        <f>IF(Table12[[#This Row],[Portfolio Company / 
Small Business Name]]="","",PartC[[#This Row],[Total Licensee Financing $]])</f>
        <v/>
      </c>
    </row>
    <row r="24" spans="1:7" x14ac:dyDescent="0.25">
      <c r="A24" s="103" t="str">
        <f>IF('Part C Financing Information'!A24="","",'Part C Financing Information'!A24)</f>
        <v/>
      </c>
      <c r="B24" s="129" t="str">
        <f>IF(Table12[[#This Row],[Portfolio Company / 
Small Business Name]]="","",PartC[[#This Row],[Employer ID]])</f>
        <v/>
      </c>
      <c r="C24" s="134" t="str">
        <f>IF(Table12[[#This Row],[Portfolio Company / 
Small Business Name]]="","",PartC[[#This Row],[Date of Financing]])</f>
        <v/>
      </c>
      <c r="D24" s="135" t="str">
        <f>IF(Table12[[#This Row],[Portfolio Company / 
Small Business Name]]="","",PartC[[#This Row],[Loan $]])</f>
        <v/>
      </c>
      <c r="E24" s="135" t="str">
        <f>IF(Table12[[#This Row],[Portfolio Company / 
Small Business Name]]="","",PartC[[#This Row],[Debt $]])</f>
        <v/>
      </c>
      <c r="F24" s="135" t="str">
        <f>IF(Table12[[#This Row],[Portfolio Company / 
Small Business Name]]="","",PartC[[#This Row],[Equity $]])</f>
        <v/>
      </c>
      <c r="G24" s="136" t="str">
        <f>IF(Table12[[#This Row],[Portfolio Company / 
Small Business Name]]="","",PartC[[#This Row],[Total Licensee Financing $]])</f>
        <v/>
      </c>
    </row>
    <row r="25" spans="1:7" x14ac:dyDescent="0.25">
      <c r="A25" s="103" t="str">
        <f>IF('Part C Financing Information'!A25="","",'Part C Financing Information'!A25)</f>
        <v/>
      </c>
      <c r="B25" s="129" t="str">
        <f>IF(Table12[[#This Row],[Portfolio Company / 
Small Business Name]]="","",PartC[[#This Row],[Employer ID]])</f>
        <v/>
      </c>
      <c r="C25" s="134" t="str">
        <f>IF(Table12[[#This Row],[Portfolio Company / 
Small Business Name]]="","",PartC[[#This Row],[Date of Financing]])</f>
        <v/>
      </c>
      <c r="D25" s="135" t="str">
        <f>IF(Table12[[#This Row],[Portfolio Company / 
Small Business Name]]="","",PartC[[#This Row],[Loan $]])</f>
        <v/>
      </c>
      <c r="E25" s="135" t="str">
        <f>IF(Table12[[#This Row],[Portfolio Company / 
Small Business Name]]="","",PartC[[#This Row],[Debt $]])</f>
        <v/>
      </c>
      <c r="F25" s="135" t="str">
        <f>IF(Table12[[#This Row],[Portfolio Company / 
Small Business Name]]="","",PartC[[#This Row],[Equity $]])</f>
        <v/>
      </c>
      <c r="G25" s="136" t="str">
        <f>IF(Table12[[#This Row],[Portfolio Company / 
Small Business Name]]="","",PartC[[#This Row],[Total Licensee Financing $]])</f>
        <v/>
      </c>
    </row>
    <row r="26" spans="1:7" x14ac:dyDescent="0.25">
      <c r="A26" s="103" t="str">
        <f>IF('Part C Financing Information'!A26="","",'Part C Financing Information'!A26)</f>
        <v/>
      </c>
      <c r="B26" s="129" t="str">
        <f>IF(Table12[[#This Row],[Portfolio Company / 
Small Business Name]]="","",PartC[[#This Row],[Employer ID]])</f>
        <v/>
      </c>
      <c r="C26" s="134" t="str">
        <f>IF(Table12[[#This Row],[Portfolio Company / 
Small Business Name]]="","",PartC[[#This Row],[Date of Financing]])</f>
        <v/>
      </c>
      <c r="D26" s="135" t="str">
        <f>IF(Table12[[#This Row],[Portfolio Company / 
Small Business Name]]="","",PartC[[#This Row],[Loan $]])</f>
        <v/>
      </c>
      <c r="E26" s="135" t="str">
        <f>IF(Table12[[#This Row],[Portfolio Company / 
Small Business Name]]="","",PartC[[#This Row],[Debt $]])</f>
        <v/>
      </c>
      <c r="F26" s="135" t="str">
        <f>IF(Table12[[#This Row],[Portfolio Company / 
Small Business Name]]="","",PartC[[#This Row],[Equity $]])</f>
        <v/>
      </c>
      <c r="G26" s="136" t="str">
        <f>IF(Table12[[#This Row],[Portfolio Company / 
Small Business Name]]="","",PartC[[#This Row],[Total Licensee Financing $]])</f>
        <v/>
      </c>
    </row>
    <row r="27" spans="1:7" x14ac:dyDescent="0.25">
      <c r="A27" s="103" t="str">
        <f>IF('Part C Financing Information'!A27="","",'Part C Financing Information'!A27)</f>
        <v/>
      </c>
      <c r="B27" s="129" t="str">
        <f>IF(Table12[[#This Row],[Portfolio Company / 
Small Business Name]]="","",PartC[[#This Row],[Employer ID]])</f>
        <v/>
      </c>
      <c r="C27" s="134" t="str">
        <f>IF(Table12[[#This Row],[Portfolio Company / 
Small Business Name]]="","",PartC[[#This Row],[Date of Financing]])</f>
        <v/>
      </c>
      <c r="D27" s="135" t="str">
        <f>IF(Table12[[#This Row],[Portfolio Company / 
Small Business Name]]="","",PartC[[#This Row],[Loan $]])</f>
        <v/>
      </c>
      <c r="E27" s="135" t="str">
        <f>IF(Table12[[#This Row],[Portfolio Company / 
Small Business Name]]="","",PartC[[#This Row],[Debt $]])</f>
        <v/>
      </c>
      <c r="F27" s="135" t="str">
        <f>IF(Table12[[#This Row],[Portfolio Company / 
Small Business Name]]="","",PartC[[#This Row],[Equity $]])</f>
        <v/>
      </c>
      <c r="G27" s="136" t="str">
        <f>IF(Table12[[#This Row],[Portfolio Company / 
Small Business Name]]="","",PartC[[#This Row],[Total Licensee Financing $]])</f>
        <v/>
      </c>
    </row>
    <row r="28" spans="1:7" x14ac:dyDescent="0.25">
      <c r="A28" s="103" t="str">
        <f>IF('Part C Financing Information'!A28="","",'Part C Financing Information'!A28)</f>
        <v/>
      </c>
      <c r="B28" s="129" t="str">
        <f>IF(Table12[[#This Row],[Portfolio Company / 
Small Business Name]]="","",PartC[[#This Row],[Employer ID]])</f>
        <v/>
      </c>
      <c r="C28" s="134" t="str">
        <f>IF(Table12[[#This Row],[Portfolio Company / 
Small Business Name]]="","",PartC[[#This Row],[Date of Financing]])</f>
        <v/>
      </c>
      <c r="D28" s="135" t="str">
        <f>IF(Table12[[#This Row],[Portfolio Company / 
Small Business Name]]="","",PartC[[#This Row],[Loan $]])</f>
        <v/>
      </c>
      <c r="E28" s="135" t="str">
        <f>IF(Table12[[#This Row],[Portfolio Company / 
Small Business Name]]="","",PartC[[#This Row],[Debt $]])</f>
        <v/>
      </c>
      <c r="F28" s="135" t="str">
        <f>IF(Table12[[#This Row],[Portfolio Company / 
Small Business Name]]="","",PartC[[#This Row],[Equity $]])</f>
        <v/>
      </c>
      <c r="G28" s="136" t="str">
        <f>IF(Table12[[#This Row],[Portfolio Company / 
Small Business Name]]="","",PartC[[#This Row],[Total Licensee Financing $]])</f>
        <v/>
      </c>
    </row>
    <row r="29" spans="1:7" x14ac:dyDescent="0.25">
      <c r="A29" s="103" t="str">
        <f>IF('Part C Financing Information'!A29="","",'Part C Financing Information'!A29)</f>
        <v/>
      </c>
      <c r="B29" s="129" t="str">
        <f>IF(Table12[[#This Row],[Portfolio Company / 
Small Business Name]]="","",PartC[[#This Row],[Employer ID]])</f>
        <v/>
      </c>
      <c r="C29" s="134" t="str">
        <f>IF(Table12[[#This Row],[Portfolio Company / 
Small Business Name]]="","",PartC[[#This Row],[Date of Financing]])</f>
        <v/>
      </c>
      <c r="D29" s="135" t="str">
        <f>IF(Table12[[#This Row],[Portfolio Company / 
Small Business Name]]="","",PartC[[#This Row],[Loan $]])</f>
        <v/>
      </c>
      <c r="E29" s="135" t="str">
        <f>IF(Table12[[#This Row],[Portfolio Company / 
Small Business Name]]="","",PartC[[#This Row],[Debt $]])</f>
        <v/>
      </c>
      <c r="F29" s="135" t="str">
        <f>IF(Table12[[#This Row],[Portfolio Company / 
Small Business Name]]="","",PartC[[#This Row],[Equity $]])</f>
        <v/>
      </c>
      <c r="G29" s="136" t="str">
        <f>IF(Table12[[#This Row],[Portfolio Company / 
Small Business Name]]="","",PartC[[#This Row],[Total Licensee Financing $]])</f>
        <v/>
      </c>
    </row>
    <row r="30" spans="1:7" x14ac:dyDescent="0.25">
      <c r="A30" s="103" t="str">
        <f>IF('Part C Financing Information'!A30="","",'Part C Financing Information'!A30)</f>
        <v/>
      </c>
      <c r="B30" s="129" t="str">
        <f>IF(Table12[[#This Row],[Portfolio Company / 
Small Business Name]]="","",PartC[[#This Row],[Employer ID]])</f>
        <v/>
      </c>
      <c r="C30" s="134" t="str">
        <f>IF(Table12[[#This Row],[Portfolio Company / 
Small Business Name]]="","",PartC[[#This Row],[Date of Financing]])</f>
        <v/>
      </c>
      <c r="D30" s="135" t="str">
        <f>IF(Table12[[#This Row],[Portfolio Company / 
Small Business Name]]="","",PartC[[#This Row],[Loan $]])</f>
        <v/>
      </c>
      <c r="E30" s="135" t="str">
        <f>IF(Table12[[#This Row],[Portfolio Company / 
Small Business Name]]="","",PartC[[#This Row],[Debt $]])</f>
        <v/>
      </c>
      <c r="F30" s="135" t="str">
        <f>IF(Table12[[#This Row],[Portfolio Company / 
Small Business Name]]="","",PartC[[#This Row],[Equity $]])</f>
        <v/>
      </c>
      <c r="G30" s="136" t="str">
        <f>IF(Table12[[#This Row],[Portfolio Company / 
Small Business Name]]="","",PartC[[#This Row],[Total Licensee Financing $]])</f>
        <v/>
      </c>
    </row>
    <row r="31" spans="1:7" x14ac:dyDescent="0.25">
      <c r="A31" s="103" t="str">
        <f>IF('Part C Financing Information'!A31="","",'Part C Financing Information'!A31)</f>
        <v/>
      </c>
      <c r="B31" s="129" t="str">
        <f>IF(Table12[[#This Row],[Portfolio Company / 
Small Business Name]]="","",PartC[[#This Row],[Employer ID]])</f>
        <v/>
      </c>
      <c r="C31" s="134" t="str">
        <f>IF(Table12[[#This Row],[Portfolio Company / 
Small Business Name]]="","",PartC[[#This Row],[Date of Financing]])</f>
        <v/>
      </c>
      <c r="D31" s="135" t="str">
        <f>IF(Table12[[#This Row],[Portfolio Company / 
Small Business Name]]="","",PartC[[#This Row],[Loan $]])</f>
        <v/>
      </c>
      <c r="E31" s="135" t="str">
        <f>IF(Table12[[#This Row],[Portfolio Company / 
Small Business Name]]="","",PartC[[#This Row],[Debt $]])</f>
        <v/>
      </c>
      <c r="F31" s="135" t="str">
        <f>IF(Table12[[#This Row],[Portfolio Company / 
Small Business Name]]="","",PartC[[#This Row],[Equity $]])</f>
        <v/>
      </c>
      <c r="G31" s="136" t="str">
        <f>IF(Table12[[#This Row],[Portfolio Company / 
Small Business Name]]="","",PartC[[#This Row],[Total Licensee Financing $]])</f>
        <v/>
      </c>
    </row>
    <row r="32" spans="1:7" x14ac:dyDescent="0.25">
      <c r="A32" s="103" t="str">
        <f>IF('Part C Financing Information'!A32="","",'Part C Financing Information'!A32)</f>
        <v/>
      </c>
      <c r="B32" s="129" t="str">
        <f>IF(Table12[[#This Row],[Portfolio Company / 
Small Business Name]]="","",PartC[[#This Row],[Employer ID]])</f>
        <v/>
      </c>
      <c r="C32" s="134" t="str">
        <f>IF(Table12[[#This Row],[Portfolio Company / 
Small Business Name]]="","",PartC[[#This Row],[Date of Financing]])</f>
        <v/>
      </c>
      <c r="D32" s="135" t="str">
        <f>IF(Table12[[#This Row],[Portfolio Company / 
Small Business Name]]="","",PartC[[#This Row],[Loan $]])</f>
        <v/>
      </c>
      <c r="E32" s="135" t="str">
        <f>IF(Table12[[#This Row],[Portfolio Company / 
Small Business Name]]="","",PartC[[#This Row],[Debt $]])</f>
        <v/>
      </c>
      <c r="F32" s="135" t="str">
        <f>IF(Table12[[#This Row],[Portfolio Company / 
Small Business Name]]="","",PartC[[#This Row],[Equity $]])</f>
        <v/>
      </c>
      <c r="G32" s="136" t="str">
        <f>IF(Table12[[#This Row],[Portfolio Company / 
Small Business Name]]="","",PartC[[#This Row],[Total Licensee Financing $]])</f>
        <v/>
      </c>
    </row>
    <row r="34" spans="1:7" ht="14.5" customHeight="1" x14ac:dyDescent="0.25">
      <c r="A34" s="175" t="s">
        <v>1466</v>
      </c>
      <c r="B34" s="175"/>
      <c r="C34" s="175"/>
      <c r="D34" s="175"/>
      <c r="E34" s="175"/>
      <c r="F34" s="175"/>
      <c r="G34" s="175"/>
    </row>
    <row r="35" spans="1:7" x14ac:dyDescent="0.25">
      <c r="A35" s="175"/>
      <c r="B35" s="175"/>
      <c r="C35" s="175"/>
      <c r="D35" s="175"/>
      <c r="E35" s="175"/>
      <c r="F35" s="175"/>
      <c r="G35" s="175"/>
    </row>
    <row r="36" spans="1:7" x14ac:dyDescent="0.25">
      <c r="A36" s="137" t="s">
        <v>1467</v>
      </c>
      <c r="B36" s="42"/>
      <c r="C36" s="137" t="s">
        <v>1468</v>
      </c>
      <c r="D36" s="44"/>
    </row>
    <row r="37" spans="1:7" x14ac:dyDescent="0.25">
      <c r="A37" s="175" t="s">
        <v>1469</v>
      </c>
      <c r="B37" s="175"/>
      <c r="C37" s="175"/>
      <c r="D37" s="175"/>
      <c r="E37" s="175"/>
      <c r="F37" s="175"/>
      <c r="G37" s="175"/>
    </row>
    <row r="38" spans="1:7" x14ac:dyDescent="0.25">
      <c r="A38" s="175"/>
      <c r="B38" s="175"/>
      <c r="C38" s="175"/>
      <c r="D38" s="175"/>
      <c r="E38" s="175"/>
      <c r="F38" s="175"/>
      <c r="G38" s="175"/>
    </row>
    <row r="39" spans="1:7" x14ac:dyDescent="0.25">
      <c r="A39" s="175"/>
      <c r="B39" s="175"/>
      <c r="C39" s="175"/>
      <c r="D39" s="175"/>
      <c r="E39" s="175"/>
      <c r="F39" s="175"/>
      <c r="G39" s="175"/>
    </row>
    <row r="40" spans="1:7" x14ac:dyDescent="0.25">
      <c r="A40" s="133"/>
      <c r="B40" s="133"/>
      <c r="C40" s="133"/>
      <c r="D40" s="133"/>
      <c r="E40" s="133"/>
      <c r="F40" s="133"/>
      <c r="G40" s="133"/>
    </row>
    <row r="41" spans="1:7" x14ac:dyDescent="0.25">
      <c r="A41" s="174" t="s">
        <v>1470</v>
      </c>
      <c r="B41" s="174"/>
      <c r="C41" s="174"/>
      <c r="D41" s="174"/>
      <c r="E41" s="174"/>
      <c r="F41" s="174"/>
      <c r="G41" s="174"/>
    </row>
    <row r="42" spans="1:7" x14ac:dyDescent="0.25">
      <c r="A42" s="138" t="s">
        <v>1471</v>
      </c>
      <c r="B42" s="138"/>
      <c r="C42" s="138"/>
      <c r="D42" s="138"/>
      <c r="E42" s="138"/>
      <c r="F42" s="138"/>
      <c r="G42" s="138"/>
    </row>
    <row r="43" spans="1:7" x14ac:dyDescent="0.25">
      <c r="A43" s="139" t="s">
        <v>1472</v>
      </c>
      <c r="B43" s="170"/>
      <c r="C43" s="171"/>
      <c r="D43" s="171"/>
      <c r="E43" s="171"/>
      <c r="F43" s="172"/>
      <c r="G43" s="138"/>
    </row>
    <row r="44" spans="1:7" x14ac:dyDescent="0.25">
      <c r="A44" s="139" t="s">
        <v>1473</v>
      </c>
      <c r="B44" s="170"/>
      <c r="C44" s="171"/>
      <c r="D44" s="171"/>
      <c r="E44" s="171"/>
      <c r="F44" s="172"/>
      <c r="G44" s="138"/>
    </row>
    <row r="45" spans="1:7" x14ac:dyDescent="0.25">
      <c r="A45" s="139" t="s">
        <v>1474</v>
      </c>
      <c r="B45" s="170"/>
      <c r="C45" s="171"/>
      <c r="D45" s="171"/>
      <c r="E45" s="171"/>
      <c r="F45" s="172"/>
      <c r="G45" s="138"/>
    </row>
    <row r="46" spans="1:7" x14ac:dyDescent="0.25">
      <c r="A46" s="139" t="s">
        <v>1475</v>
      </c>
      <c r="B46" s="170"/>
      <c r="C46" s="171"/>
      <c r="D46" s="171"/>
      <c r="E46" s="171"/>
      <c r="F46" s="172"/>
      <c r="G46" s="138"/>
    </row>
    <row r="49" spans="1:7" ht="14.5" customHeight="1" x14ac:dyDescent="0.25">
      <c r="A49" s="133"/>
      <c r="B49" s="133"/>
      <c r="C49" s="133"/>
      <c r="D49" s="133"/>
      <c r="E49" s="133"/>
      <c r="F49" s="133"/>
      <c r="G49" s="133"/>
    </row>
    <row r="50" spans="1:7" x14ac:dyDescent="0.25">
      <c r="A50" s="133"/>
      <c r="B50" s="133"/>
      <c r="C50" s="133"/>
      <c r="D50" s="133"/>
      <c r="E50" s="133"/>
      <c r="F50" s="133"/>
      <c r="G50" s="133"/>
    </row>
    <row r="51" spans="1:7" x14ac:dyDescent="0.25">
      <c r="A51" s="133"/>
      <c r="B51" s="133"/>
      <c r="C51" s="133"/>
      <c r="D51" s="133"/>
      <c r="E51" s="133"/>
      <c r="F51" s="133"/>
      <c r="G51" s="133"/>
    </row>
    <row r="52" spans="1:7" x14ac:dyDescent="0.25">
      <c r="A52" s="133"/>
      <c r="B52" s="133"/>
      <c r="C52" s="133"/>
      <c r="D52" s="133"/>
      <c r="E52" s="133"/>
      <c r="F52" s="133"/>
      <c r="G52" s="133"/>
    </row>
  </sheetData>
  <mergeCells count="9">
    <mergeCell ref="B45:F45"/>
    <mergeCell ref="B46:F46"/>
    <mergeCell ref="D10:G10"/>
    <mergeCell ref="A7:G8"/>
    <mergeCell ref="A41:G41"/>
    <mergeCell ref="B43:F43"/>
    <mergeCell ref="B44:F44"/>
    <mergeCell ref="A37:G39"/>
    <mergeCell ref="A34:G35"/>
  </mergeCells>
  <printOptions horizontalCentered="1"/>
  <pageMargins left="0.7" right="0.7" top="1.2175" bottom="0.75" header="0.3" footer="0.3"/>
  <pageSetup orientation="portrait" r:id="rId1"/>
  <headerFooter>
    <oddHeader xml:space="preserve">&amp;L&amp;G
&amp;C&amp;"-,Bold"U.S. Small Business Administration
SBA Form 1031 Portfolio Financing Report
&amp;A&amp;R&amp;"-,Bold"OMB Approval No. 3245-0078
Expiration Date:  mm/dd/yyyy
Page &amp;P of &amp;N
</oddHeader>
  </headerFooter>
  <drawing r:id="rId2"/>
  <legacyDrawing r:id="rId3"/>
  <legacyDrawingHF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2A86-84D9-4195-A3C6-8CEFE2A3651A}">
  <sheetPr>
    <tabColor rgb="FFFFFF00"/>
  </sheetPr>
  <dimension ref="B1:C1019"/>
  <sheetViews>
    <sheetView workbookViewId="0">
      <selection activeCell="B144" sqref="B144"/>
    </sheetView>
  </sheetViews>
  <sheetFormatPr defaultRowHeight="14.5" x14ac:dyDescent="0.35"/>
  <cols>
    <col min="2" max="2" width="8.81640625" style="14"/>
    <col min="3" max="3" width="73.7265625" style="14" customWidth="1"/>
  </cols>
  <sheetData>
    <row r="1" spans="2:3" x14ac:dyDescent="0.35">
      <c r="B1"/>
      <c r="C1"/>
    </row>
    <row r="2" spans="2:3" ht="15.5" x14ac:dyDescent="0.35">
      <c r="B2" s="25" t="s">
        <v>1476</v>
      </c>
      <c r="C2"/>
    </row>
    <row r="3" spans="2:3" x14ac:dyDescent="0.35">
      <c r="B3"/>
      <c r="C3"/>
    </row>
    <row r="4" spans="2:3" x14ac:dyDescent="0.35">
      <c r="B4"/>
      <c r="C4"/>
    </row>
    <row r="5" spans="2:3" x14ac:dyDescent="0.35">
      <c r="B5" s="15" t="s">
        <v>21</v>
      </c>
      <c r="C5" s="17" t="s">
        <v>1477</v>
      </c>
    </row>
    <row r="6" spans="2:3" x14ac:dyDescent="0.35">
      <c r="B6"/>
      <c r="C6"/>
    </row>
    <row r="7" spans="2:3" x14ac:dyDescent="0.35">
      <c r="B7" s="16" t="s">
        <v>1478</v>
      </c>
      <c r="C7"/>
    </row>
    <row r="8" spans="2:3" x14ac:dyDescent="0.35">
      <c r="B8" s="13" t="s">
        <v>1479</v>
      </c>
    </row>
    <row r="9" spans="2:3" x14ac:dyDescent="0.35">
      <c r="B9" s="13" t="s">
        <v>1480</v>
      </c>
    </row>
    <row r="10" spans="2:3" x14ac:dyDescent="0.35">
      <c r="B10" s="13" t="s">
        <v>1481</v>
      </c>
    </row>
    <row r="11" spans="2:3" x14ac:dyDescent="0.35">
      <c r="B11" s="13" t="s">
        <v>1482</v>
      </c>
    </row>
    <row r="12" spans="2:3" x14ac:dyDescent="0.35">
      <c r="B12" s="13" t="s">
        <v>1483</v>
      </c>
    </row>
    <row r="13" spans="2:3" x14ac:dyDescent="0.35">
      <c r="B13" s="13" t="s">
        <v>1484</v>
      </c>
    </row>
    <row r="14" spans="2:3" x14ac:dyDescent="0.35">
      <c r="B14" s="13" t="s">
        <v>1485</v>
      </c>
    </row>
    <row r="15" spans="2:3" x14ac:dyDescent="0.35">
      <c r="B15" s="13" t="s">
        <v>1486</v>
      </c>
    </row>
    <row r="16" spans="2:3" x14ac:dyDescent="0.35">
      <c r="B16" s="13" t="s">
        <v>1487</v>
      </c>
    </row>
    <row r="17" spans="2:2" x14ac:dyDescent="0.35">
      <c r="B17" s="13" t="s">
        <v>1488</v>
      </c>
    </row>
    <row r="18" spans="2:2" x14ac:dyDescent="0.35">
      <c r="B18" s="13" t="s">
        <v>1489</v>
      </c>
    </row>
    <row r="19" spans="2:2" x14ac:dyDescent="0.35">
      <c r="B19" s="13" t="s">
        <v>1490</v>
      </c>
    </row>
    <row r="20" spans="2:2" x14ac:dyDescent="0.35">
      <c r="B20" s="13" t="s">
        <v>1491</v>
      </c>
    </row>
    <row r="21" spans="2:2" x14ac:dyDescent="0.35">
      <c r="B21" s="13" t="s">
        <v>1492</v>
      </c>
    </row>
    <row r="22" spans="2:2" x14ac:dyDescent="0.35">
      <c r="B22" s="13" t="s">
        <v>1493</v>
      </c>
    </row>
    <row r="23" spans="2:2" x14ac:dyDescent="0.35">
      <c r="B23" s="13" t="s">
        <v>1494</v>
      </c>
    </row>
    <row r="24" spans="2:2" x14ac:dyDescent="0.35">
      <c r="B24" s="13" t="s">
        <v>1495</v>
      </c>
    </row>
    <row r="25" spans="2:2" x14ac:dyDescent="0.35">
      <c r="B25" s="13" t="s">
        <v>1496</v>
      </c>
    </row>
    <row r="26" spans="2:2" x14ac:dyDescent="0.35">
      <c r="B26" s="13" t="s">
        <v>1497</v>
      </c>
    </row>
    <row r="27" spans="2:2" x14ac:dyDescent="0.35">
      <c r="B27" s="13" t="s">
        <v>1498</v>
      </c>
    </row>
    <row r="28" spans="2:2" x14ac:dyDescent="0.35">
      <c r="B28" s="13" t="s">
        <v>1499</v>
      </c>
    </row>
    <row r="29" spans="2:2" x14ac:dyDescent="0.35">
      <c r="B29" s="13" t="s">
        <v>1500</v>
      </c>
    </row>
    <row r="30" spans="2:2" x14ac:dyDescent="0.35">
      <c r="B30" s="13" t="s">
        <v>1501</v>
      </c>
    </row>
    <row r="31" spans="2:2" x14ac:dyDescent="0.35">
      <c r="B31" s="13" t="s">
        <v>1502</v>
      </c>
    </row>
    <row r="32" spans="2:2" x14ac:dyDescent="0.35">
      <c r="B32" s="13" t="s">
        <v>1503</v>
      </c>
    </row>
    <row r="33" spans="2:2" x14ac:dyDescent="0.35">
      <c r="B33" s="13" t="s">
        <v>1504</v>
      </c>
    </row>
    <row r="34" spans="2:2" x14ac:dyDescent="0.35">
      <c r="B34" s="13" t="s">
        <v>1505</v>
      </c>
    </row>
    <row r="35" spans="2:2" x14ac:dyDescent="0.35">
      <c r="B35" s="13" t="s">
        <v>1506</v>
      </c>
    </row>
    <row r="36" spans="2:2" x14ac:dyDescent="0.35">
      <c r="B36" s="13" t="s">
        <v>1507</v>
      </c>
    </row>
    <row r="37" spans="2:2" x14ac:dyDescent="0.35">
      <c r="B37" s="13" t="s">
        <v>1508</v>
      </c>
    </row>
    <row r="38" spans="2:2" x14ac:dyDescent="0.35">
      <c r="B38" s="13" t="s">
        <v>1509</v>
      </c>
    </row>
    <row r="39" spans="2:2" x14ac:dyDescent="0.35">
      <c r="B39" s="13" t="s">
        <v>1510</v>
      </c>
    </row>
    <row r="40" spans="2:2" x14ac:dyDescent="0.35">
      <c r="B40" s="13" t="s">
        <v>1511</v>
      </c>
    </row>
    <row r="41" spans="2:2" x14ac:dyDescent="0.35">
      <c r="B41" s="13" t="s">
        <v>1512</v>
      </c>
    </row>
    <row r="42" spans="2:2" x14ac:dyDescent="0.35">
      <c r="B42" s="13" t="s">
        <v>1513</v>
      </c>
    </row>
    <row r="43" spans="2:2" x14ac:dyDescent="0.35">
      <c r="B43" s="13" t="s">
        <v>1514</v>
      </c>
    </row>
    <row r="44" spans="2:2" x14ac:dyDescent="0.35">
      <c r="B44" s="13" t="s">
        <v>1515</v>
      </c>
    </row>
    <row r="45" spans="2:2" x14ac:dyDescent="0.35">
      <c r="B45" s="13" t="s">
        <v>1516</v>
      </c>
    </row>
    <row r="46" spans="2:2" x14ac:dyDescent="0.35">
      <c r="B46" s="13" t="s">
        <v>1517</v>
      </c>
    </row>
    <row r="47" spans="2:2" x14ac:dyDescent="0.35">
      <c r="B47" s="13" t="s">
        <v>1518</v>
      </c>
    </row>
    <row r="48" spans="2:2" x14ac:dyDescent="0.35">
      <c r="B48" s="13" t="s">
        <v>1519</v>
      </c>
    </row>
    <row r="49" spans="2:2" x14ac:dyDescent="0.35">
      <c r="B49" s="13" t="s">
        <v>1520</v>
      </c>
    </row>
    <row r="50" spans="2:2" x14ac:dyDescent="0.35">
      <c r="B50" s="13" t="s">
        <v>1521</v>
      </c>
    </row>
    <row r="51" spans="2:2" x14ac:dyDescent="0.35">
      <c r="B51" s="13" t="s">
        <v>1522</v>
      </c>
    </row>
    <row r="52" spans="2:2" x14ac:dyDescent="0.35">
      <c r="B52" s="13" t="s">
        <v>1523</v>
      </c>
    </row>
    <row r="53" spans="2:2" x14ac:dyDescent="0.35">
      <c r="B53" s="13" t="s">
        <v>1524</v>
      </c>
    </row>
    <row r="54" spans="2:2" x14ac:dyDescent="0.35">
      <c r="B54" s="13" t="s">
        <v>1525</v>
      </c>
    </row>
    <row r="55" spans="2:2" x14ac:dyDescent="0.35">
      <c r="B55" s="13" t="s">
        <v>1526</v>
      </c>
    </row>
    <row r="56" spans="2:2" x14ac:dyDescent="0.35">
      <c r="B56" s="13" t="s">
        <v>1527</v>
      </c>
    </row>
    <row r="57" spans="2:2" x14ac:dyDescent="0.35">
      <c r="B57" s="13" t="s">
        <v>1528</v>
      </c>
    </row>
    <row r="58" spans="2:2" x14ac:dyDescent="0.35">
      <c r="B58" s="13" t="s">
        <v>1529</v>
      </c>
    </row>
    <row r="59" spans="2:2" x14ac:dyDescent="0.35">
      <c r="B59" s="13" t="s">
        <v>1530</v>
      </c>
    </row>
    <row r="60" spans="2:2" x14ac:dyDescent="0.35">
      <c r="B60" s="13" t="s">
        <v>1531</v>
      </c>
    </row>
    <row r="61" spans="2:2" x14ac:dyDescent="0.35">
      <c r="B61" s="13" t="s">
        <v>1532</v>
      </c>
    </row>
    <row r="62" spans="2:2" x14ac:dyDescent="0.35">
      <c r="B62" s="13" t="s">
        <v>1533</v>
      </c>
    </row>
    <row r="63" spans="2:2" x14ac:dyDescent="0.35">
      <c r="B63" s="13" t="s">
        <v>1534</v>
      </c>
    </row>
    <row r="64" spans="2:2" x14ac:dyDescent="0.35">
      <c r="B64" s="13" t="s">
        <v>1535</v>
      </c>
    </row>
    <row r="65" spans="2:2" x14ac:dyDescent="0.35">
      <c r="B65" s="13" t="s">
        <v>1536</v>
      </c>
    </row>
    <row r="66" spans="2:2" x14ac:dyDescent="0.35">
      <c r="B66" s="13" t="s">
        <v>1537</v>
      </c>
    </row>
    <row r="67" spans="2:2" x14ac:dyDescent="0.35">
      <c r="B67" s="13" t="s">
        <v>1538</v>
      </c>
    </row>
    <row r="68" spans="2:2" x14ac:dyDescent="0.35">
      <c r="B68" s="13" t="s">
        <v>1539</v>
      </c>
    </row>
    <row r="69" spans="2:2" x14ac:dyDescent="0.35">
      <c r="B69" s="13" t="s">
        <v>1540</v>
      </c>
    </row>
    <row r="70" spans="2:2" x14ac:dyDescent="0.35">
      <c r="B70" s="13" t="s">
        <v>1541</v>
      </c>
    </row>
    <row r="71" spans="2:2" x14ac:dyDescent="0.35">
      <c r="B71" s="13" t="s">
        <v>1542</v>
      </c>
    </row>
    <row r="72" spans="2:2" x14ac:dyDescent="0.35">
      <c r="B72" s="13" t="s">
        <v>1543</v>
      </c>
    </row>
    <row r="73" spans="2:2" x14ac:dyDescent="0.35">
      <c r="B73" s="13" t="s">
        <v>1544</v>
      </c>
    </row>
    <row r="74" spans="2:2" x14ac:dyDescent="0.35">
      <c r="B74" s="13" t="s">
        <v>1545</v>
      </c>
    </row>
    <row r="75" spans="2:2" x14ac:dyDescent="0.35">
      <c r="B75" s="13" t="s">
        <v>1546</v>
      </c>
    </row>
    <row r="76" spans="2:2" x14ac:dyDescent="0.35">
      <c r="B76" s="13" t="s">
        <v>1547</v>
      </c>
    </row>
    <row r="77" spans="2:2" x14ac:dyDescent="0.35">
      <c r="B77" s="13" t="s">
        <v>1548</v>
      </c>
    </row>
    <row r="78" spans="2:2" x14ac:dyDescent="0.35">
      <c r="B78" s="13" t="s">
        <v>1549</v>
      </c>
    </row>
    <row r="79" spans="2:2" x14ac:dyDescent="0.35">
      <c r="B79" s="13" t="s">
        <v>1550</v>
      </c>
    </row>
    <row r="80" spans="2:2" x14ac:dyDescent="0.35">
      <c r="B80" s="13" t="s">
        <v>1551</v>
      </c>
    </row>
    <row r="81" spans="2:2" x14ac:dyDescent="0.35">
      <c r="B81" s="13" t="s">
        <v>1552</v>
      </c>
    </row>
    <row r="82" spans="2:2" x14ac:dyDescent="0.35">
      <c r="B82" s="13" t="s">
        <v>1553</v>
      </c>
    </row>
    <row r="83" spans="2:2" x14ac:dyDescent="0.35">
      <c r="B83" s="13" t="s">
        <v>1554</v>
      </c>
    </row>
    <row r="84" spans="2:2" x14ac:dyDescent="0.35">
      <c r="B84" s="13" t="s">
        <v>1555</v>
      </c>
    </row>
    <row r="85" spans="2:2" x14ac:dyDescent="0.35">
      <c r="B85" s="13" t="s">
        <v>1556</v>
      </c>
    </row>
    <row r="86" spans="2:2" x14ac:dyDescent="0.35">
      <c r="B86" s="13" t="s">
        <v>1557</v>
      </c>
    </row>
    <row r="87" spans="2:2" x14ac:dyDescent="0.35">
      <c r="B87" s="13" t="s">
        <v>1558</v>
      </c>
    </row>
    <row r="88" spans="2:2" x14ac:dyDescent="0.35">
      <c r="B88" s="13" t="s">
        <v>1559</v>
      </c>
    </row>
    <row r="89" spans="2:2" x14ac:dyDescent="0.35">
      <c r="B89" s="13" t="s">
        <v>1560</v>
      </c>
    </row>
    <row r="90" spans="2:2" x14ac:dyDescent="0.35">
      <c r="B90" s="13" t="s">
        <v>1561</v>
      </c>
    </row>
    <row r="91" spans="2:2" x14ac:dyDescent="0.35">
      <c r="B91" s="13" t="s">
        <v>1562</v>
      </c>
    </row>
    <row r="92" spans="2:2" x14ac:dyDescent="0.35">
      <c r="B92" s="13" t="s">
        <v>1563</v>
      </c>
    </row>
    <row r="93" spans="2:2" x14ac:dyDescent="0.35">
      <c r="B93" s="13" t="s">
        <v>1564</v>
      </c>
    </row>
    <row r="94" spans="2:2" x14ac:dyDescent="0.35">
      <c r="B94" s="13" t="s">
        <v>1565</v>
      </c>
    </row>
    <row r="95" spans="2:2" x14ac:dyDescent="0.35">
      <c r="B95" s="13" t="s">
        <v>1566</v>
      </c>
    </row>
    <row r="96" spans="2:2" x14ac:dyDescent="0.35">
      <c r="B96" s="13" t="s">
        <v>1567</v>
      </c>
    </row>
    <row r="97" spans="2:2" x14ac:dyDescent="0.35">
      <c r="B97" s="13" t="s">
        <v>1568</v>
      </c>
    </row>
    <row r="98" spans="2:2" x14ac:dyDescent="0.35">
      <c r="B98" s="13" t="s">
        <v>1569</v>
      </c>
    </row>
    <row r="99" spans="2:2" x14ac:dyDescent="0.35">
      <c r="B99" s="13" t="s">
        <v>1570</v>
      </c>
    </row>
    <row r="100" spans="2:2" x14ac:dyDescent="0.35">
      <c r="B100" s="13" t="s">
        <v>1571</v>
      </c>
    </row>
    <row r="101" spans="2:2" x14ac:dyDescent="0.35">
      <c r="B101" s="13" t="s">
        <v>1572</v>
      </c>
    </row>
    <row r="102" spans="2:2" x14ac:dyDescent="0.35">
      <c r="B102" s="13" t="s">
        <v>1573</v>
      </c>
    </row>
    <row r="103" spans="2:2" x14ac:dyDescent="0.35">
      <c r="B103" s="13" t="s">
        <v>1574</v>
      </c>
    </row>
    <row r="104" spans="2:2" x14ac:dyDescent="0.35">
      <c r="B104" s="13" t="s">
        <v>1575</v>
      </c>
    </row>
    <row r="105" spans="2:2" x14ac:dyDescent="0.35">
      <c r="B105" s="13" t="s">
        <v>1576</v>
      </c>
    </row>
    <row r="106" spans="2:2" x14ac:dyDescent="0.35">
      <c r="B106" s="13" t="s">
        <v>1577</v>
      </c>
    </row>
    <row r="107" spans="2:2" x14ac:dyDescent="0.35">
      <c r="B107" s="13" t="s">
        <v>1578</v>
      </c>
    </row>
    <row r="108" spans="2:2" x14ac:dyDescent="0.35">
      <c r="B108" s="13" t="s">
        <v>1579</v>
      </c>
    </row>
    <row r="109" spans="2:2" x14ac:dyDescent="0.35">
      <c r="B109" s="13" t="s">
        <v>1580</v>
      </c>
    </row>
    <row r="110" spans="2:2" x14ac:dyDescent="0.35">
      <c r="B110" s="13" t="s">
        <v>1581</v>
      </c>
    </row>
    <row r="111" spans="2:2" x14ac:dyDescent="0.35">
      <c r="B111" s="13" t="s">
        <v>1582</v>
      </c>
    </row>
    <row r="112" spans="2:2" x14ac:dyDescent="0.35">
      <c r="B112" s="13" t="s">
        <v>1583</v>
      </c>
    </row>
    <row r="113" spans="2:2" x14ac:dyDescent="0.35">
      <c r="B113" s="13" t="s">
        <v>1584</v>
      </c>
    </row>
    <row r="114" spans="2:2" x14ac:dyDescent="0.35">
      <c r="B114" s="13" t="s">
        <v>1585</v>
      </c>
    </row>
    <row r="115" spans="2:2" x14ac:dyDescent="0.35">
      <c r="B115" s="13" t="s">
        <v>1586</v>
      </c>
    </row>
    <row r="116" spans="2:2" x14ac:dyDescent="0.35">
      <c r="B116" s="13" t="s">
        <v>1587</v>
      </c>
    </row>
    <row r="117" spans="2:2" x14ac:dyDescent="0.35">
      <c r="B117" s="13" t="s">
        <v>1588</v>
      </c>
    </row>
    <row r="118" spans="2:2" x14ac:dyDescent="0.35">
      <c r="B118" s="13" t="s">
        <v>1589</v>
      </c>
    </row>
    <row r="119" spans="2:2" x14ac:dyDescent="0.35">
      <c r="B119" s="13" t="s">
        <v>1590</v>
      </c>
    </row>
    <row r="120" spans="2:2" x14ac:dyDescent="0.35">
      <c r="B120" s="13" t="s">
        <v>1591</v>
      </c>
    </row>
    <row r="121" spans="2:2" x14ac:dyDescent="0.35">
      <c r="B121" s="13" t="s">
        <v>1592</v>
      </c>
    </row>
    <row r="122" spans="2:2" x14ac:dyDescent="0.35">
      <c r="B122" s="13" t="s">
        <v>1593</v>
      </c>
    </row>
    <row r="123" spans="2:2" x14ac:dyDescent="0.35">
      <c r="B123" s="13" t="s">
        <v>1594</v>
      </c>
    </row>
    <row r="124" spans="2:2" x14ac:dyDescent="0.35">
      <c r="B124" s="13" t="s">
        <v>1595</v>
      </c>
    </row>
    <row r="125" spans="2:2" x14ac:dyDescent="0.35">
      <c r="B125" s="13" t="s">
        <v>1596</v>
      </c>
    </row>
    <row r="126" spans="2:2" x14ac:dyDescent="0.35">
      <c r="B126" s="13" t="s">
        <v>1597</v>
      </c>
    </row>
    <row r="127" spans="2:2" x14ac:dyDescent="0.35">
      <c r="B127" s="13" t="s">
        <v>1598</v>
      </c>
    </row>
    <row r="128" spans="2:2" x14ac:dyDescent="0.35">
      <c r="B128" s="13" t="s">
        <v>1599</v>
      </c>
    </row>
    <row r="129" spans="2:2" x14ac:dyDescent="0.35">
      <c r="B129" s="13" t="s">
        <v>1600</v>
      </c>
    </row>
    <row r="130" spans="2:2" x14ac:dyDescent="0.35">
      <c r="B130" s="13" t="s">
        <v>1601</v>
      </c>
    </row>
    <row r="131" spans="2:2" x14ac:dyDescent="0.35">
      <c r="B131" s="13" t="s">
        <v>1602</v>
      </c>
    </row>
    <row r="132" spans="2:2" x14ac:dyDescent="0.35">
      <c r="B132" s="13" t="s">
        <v>1603</v>
      </c>
    </row>
    <row r="133" spans="2:2" x14ac:dyDescent="0.35">
      <c r="B133" s="13" t="s">
        <v>1604</v>
      </c>
    </row>
    <row r="134" spans="2:2" x14ac:dyDescent="0.35">
      <c r="B134" s="13" t="s">
        <v>1605</v>
      </c>
    </row>
    <row r="135" spans="2:2" x14ac:dyDescent="0.35">
      <c r="B135" s="13" t="s">
        <v>1606</v>
      </c>
    </row>
    <row r="136" spans="2:2" x14ac:dyDescent="0.35">
      <c r="B136" s="13" t="s">
        <v>1607</v>
      </c>
    </row>
    <row r="137" spans="2:2" x14ac:dyDescent="0.35">
      <c r="B137" s="13" t="s">
        <v>1608</v>
      </c>
    </row>
    <row r="138" spans="2:2" x14ac:dyDescent="0.35">
      <c r="B138" s="13" t="s">
        <v>1609</v>
      </c>
    </row>
    <row r="139" spans="2:2" x14ac:dyDescent="0.35">
      <c r="B139" s="13" t="s">
        <v>1610</v>
      </c>
    </row>
    <row r="140" spans="2:2" x14ac:dyDescent="0.35">
      <c r="B140" s="13" t="s">
        <v>1611</v>
      </c>
    </row>
    <row r="141" spans="2:2" x14ac:dyDescent="0.35">
      <c r="B141" s="13" t="s">
        <v>1612</v>
      </c>
    </row>
    <row r="142" spans="2:2" x14ac:dyDescent="0.35">
      <c r="B142" s="13" t="s">
        <v>1613</v>
      </c>
    </row>
    <row r="143" spans="2:2" x14ac:dyDescent="0.35">
      <c r="B143" s="13" t="s">
        <v>1614</v>
      </c>
    </row>
    <row r="144" spans="2:2" x14ac:dyDescent="0.35">
      <c r="B144" s="13" t="s">
        <v>1615</v>
      </c>
    </row>
    <row r="145" spans="2:2" x14ac:dyDescent="0.35">
      <c r="B145" s="13" t="s">
        <v>1616</v>
      </c>
    </row>
    <row r="146" spans="2:2" x14ac:dyDescent="0.35">
      <c r="B146" s="13" t="s">
        <v>1617</v>
      </c>
    </row>
    <row r="147" spans="2:2" x14ac:dyDescent="0.35">
      <c r="B147" s="13" t="s">
        <v>1618</v>
      </c>
    </row>
    <row r="148" spans="2:2" x14ac:dyDescent="0.35">
      <c r="B148" s="13" t="s">
        <v>1619</v>
      </c>
    </row>
    <row r="149" spans="2:2" x14ac:dyDescent="0.35">
      <c r="B149" s="13" t="s">
        <v>1620</v>
      </c>
    </row>
    <row r="150" spans="2:2" x14ac:dyDescent="0.35">
      <c r="B150" s="13" t="s">
        <v>1621</v>
      </c>
    </row>
    <row r="151" spans="2:2" x14ac:dyDescent="0.35">
      <c r="B151" s="13" t="s">
        <v>1622</v>
      </c>
    </row>
    <row r="152" spans="2:2" x14ac:dyDescent="0.35">
      <c r="B152" s="13" t="s">
        <v>1623</v>
      </c>
    </row>
    <row r="153" spans="2:2" x14ac:dyDescent="0.35">
      <c r="B153" s="13" t="s">
        <v>1624</v>
      </c>
    </row>
    <row r="154" spans="2:2" x14ac:dyDescent="0.35">
      <c r="B154" s="13" t="s">
        <v>1625</v>
      </c>
    </row>
    <row r="155" spans="2:2" x14ac:dyDescent="0.35">
      <c r="B155" s="13" t="s">
        <v>1626</v>
      </c>
    </row>
    <row r="156" spans="2:2" x14ac:dyDescent="0.35">
      <c r="B156" s="13" t="s">
        <v>1627</v>
      </c>
    </row>
    <row r="157" spans="2:2" x14ac:dyDescent="0.35">
      <c r="B157" s="13" t="s">
        <v>1628</v>
      </c>
    </row>
    <row r="158" spans="2:2" x14ac:dyDescent="0.35">
      <c r="B158" s="13" t="s">
        <v>1629</v>
      </c>
    </row>
    <row r="159" spans="2:2" x14ac:dyDescent="0.35">
      <c r="B159" s="13" t="s">
        <v>1630</v>
      </c>
    </row>
    <row r="160" spans="2:2" x14ac:dyDescent="0.35">
      <c r="B160" s="13" t="s">
        <v>1631</v>
      </c>
    </row>
    <row r="161" spans="2:2" x14ac:dyDescent="0.35">
      <c r="B161" s="13" t="s">
        <v>1632</v>
      </c>
    </row>
    <row r="162" spans="2:2" x14ac:dyDescent="0.35">
      <c r="B162" s="13" t="s">
        <v>1633</v>
      </c>
    </row>
    <row r="163" spans="2:2" x14ac:dyDescent="0.35">
      <c r="B163" s="13" t="s">
        <v>1634</v>
      </c>
    </row>
    <row r="164" spans="2:2" x14ac:dyDescent="0.35">
      <c r="B164" s="13" t="s">
        <v>1635</v>
      </c>
    </row>
    <row r="165" spans="2:2" x14ac:dyDescent="0.35">
      <c r="B165" s="13" t="s">
        <v>1636</v>
      </c>
    </row>
    <row r="166" spans="2:2" x14ac:dyDescent="0.35">
      <c r="B166" s="13" t="s">
        <v>1637</v>
      </c>
    </row>
    <row r="167" spans="2:2" x14ac:dyDescent="0.35">
      <c r="B167" s="13" t="s">
        <v>1638</v>
      </c>
    </row>
    <row r="168" spans="2:2" x14ac:dyDescent="0.35">
      <c r="B168" s="13" t="s">
        <v>1639</v>
      </c>
    </row>
    <row r="169" spans="2:2" x14ac:dyDescent="0.35">
      <c r="B169" s="13" t="s">
        <v>1640</v>
      </c>
    </row>
    <row r="170" spans="2:2" x14ac:dyDescent="0.35">
      <c r="B170" s="13" t="s">
        <v>1641</v>
      </c>
    </row>
    <row r="171" spans="2:2" x14ac:dyDescent="0.35">
      <c r="B171" s="13" t="s">
        <v>1642</v>
      </c>
    </row>
    <row r="172" spans="2:2" x14ac:dyDescent="0.35">
      <c r="B172" s="13" t="s">
        <v>1643</v>
      </c>
    </row>
    <row r="173" spans="2:2" x14ac:dyDescent="0.35">
      <c r="B173" s="13" t="s">
        <v>1644</v>
      </c>
    </row>
    <row r="174" spans="2:2" x14ac:dyDescent="0.35">
      <c r="B174" s="13" t="s">
        <v>1645</v>
      </c>
    </row>
    <row r="175" spans="2:2" x14ac:dyDescent="0.35">
      <c r="B175" s="13" t="s">
        <v>1646</v>
      </c>
    </row>
    <row r="176" spans="2:2" x14ac:dyDescent="0.35">
      <c r="B176" s="13" t="s">
        <v>1647</v>
      </c>
    </row>
    <row r="177" spans="2:2" x14ac:dyDescent="0.35">
      <c r="B177" s="13" t="s">
        <v>1648</v>
      </c>
    </row>
    <row r="178" spans="2:2" x14ac:dyDescent="0.35">
      <c r="B178" s="13" t="s">
        <v>1649</v>
      </c>
    </row>
    <row r="179" spans="2:2" x14ac:dyDescent="0.35">
      <c r="B179" s="13" t="s">
        <v>1650</v>
      </c>
    </row>
    <row r="180" spans="2:2" x14ac:dyDescent="0.35">
      <c r="B180" s="13" t="s">
        <v>1651</v>
      </c>
    </row>
    <row r="181" spans="2:2" x14ac:dyDescent="0.35">
      <c r="B181" s="13" t="s">
        <v>1652</v>
      </c>
    </row>
    <row r="182" spans="2:2" x14ac:dyDescent="0.35">
      <c r="B182" s="13" t="s">
        <v>1653</v>
      </c>
    </row>
    <row r="183" spans="2:2" x14ac:dyDescent="0.35">
      <c r="B183" s="13" t="s">
        <v>1654</v>
      </c>
    </row>
    <row r="184" spans="2:2" x14ac:dyDescent="0.35">
      <c r="B184" s="13" t="s">
        <v>1655</v>
      </c>
    </row>
    <row r="185" spans="2:2" x14ac:dyDescent="0.35">
      <c r="B185" s="13" t="s">
        <v>1656</v>
      </c>
    </row>
    <row r="186" spans="2:2" x14ac:dyDescent="0.35">
      <c r="B186" s="13" t="s">
        <v>1657</v>
      </c>
    </row>
    <row r="187" spans="2:2" x14ac:dyDescent="0.35">
      <c r="B187" s="13" t="s">
        <v>1658</v>
      </c>
    </row>
    <row r="188" spans="2:2" x14ac:dyDescent="0.35">
      <c r="B188" s="13" t="s">
        <v>1659</v>
      </c>
    </row>
    <row r="189" spans="2:2" x14ac:dyDescent="0.35">
      <c r="B189" s="13" t="s">
        <v>1660</v>
      </c>
    </row>
    <row r="190" spans="2:2" x14ac:dyDescent="0.35">
      <c r="B190" s="13" t="s">
        <v>1661</v>
      </c>
    </row>
    <row r="191" spans="2:2" x14ac:dyDescent="0.35">
      <c r="B191" s="13" t="s">
        <v>1662</v>
      </c>
    </row>
    <row r="192" spans="2:2" x14ac:dyDescent="0.35">
      <c r="B192" s="13" t="s">
        <v>1663</v>
      </c>
    </row>
    <row r="193" spans="2:2" x14ac:dyDescent="0.35">
      <c r="B193" s="13" t="s">
        <v>1664</v>
      </c>
    </row>
    <row r="194" spans="2:2" x14ac:dyDescent="0.35">
      <c r="B194" s="13" t="s">
        <v>1665</v>
      </c>
    </row>
    <row r="195" spans="2:2" x14ac:dyDescent="0.35">
      <c r="B195" s="13" t="s">
        <v>1666</v>
      </c>
    </row>
    <row r="196" spans="2:2" x14ac:dyDescent="0.35">
      <c r="B196" s="13" t="s">
        <v>1667</v>
      </c>
    </row>
    <row r="197" spans="2:2" x14ac:dyDescent="0.35">
      <c r="B197" s="13" t="s">
        <v>1668</v>
      </c>
    </row>
    <row r="198" spans="2:2" x14ac:dyDescent="0.35">
      <c r="B198" s="13" t="s">
        <v>1669</v>
      </c>
    </row>
    <row r="199" spans="2:2" x14ac:dyDescent="0.35">
      <c r="B199" s="13" t="s">
        <v>1670</v>
      </c>
    </row>
    <row r="200" spans="2:2" x14ac:dyDescent="0.35">
      <c r="B200" s="13" t="s">
        <v>1671</v>
      </c>
    </row>
    <row r="201" spans="2:2" x14ac:dyDescent="0.35">
      <c r="B201" s="13" t="s">
        <v>1672</v>
      </c>
    </row>
    <row r="202" spans="2:2" x14ac:dyDescent="0.35">
      <c r="B202" s="13" t="s">
        <v>1673</v>
      </c>
    </row>
    <row r="203" spans="2:2" x14ac:dyDescent="0.35">
      <c r="B203" s="13" t="s">
        <v>1674</v>
      </c>
    </row>
    <row r="204" spans="2:2" x14ac:dyDescent="0.35">
      <c r="B204" s="13" t="s">
        <v>1675</v>
      </c>
    </row>
    <row r="205" spans="2:2" x14ac:dyDescent="0.35">
      <c r="B205" s="13" t="s">
        <v>1676</v>
      </c>
    </row>
    <row r="206" spans="2:2" x14ac:dyDescent="0.35">
      <c r="B206" s="13" t="s">
        <v>1677</v>
      </c>
    </row>
    <row r="207" spans="2:2" x14ac:dyDescent="0.35">
      <c r="B207" s="13" t="s">
        <v>1678</v>
      </c>
    </row>
    <row r="208" spans="2:2" x14ac:dyDescent="0.35">
      <c r="B208" s="13" t="s">
        <v>1679</v>
      </c>
    </row>
    <row r="209" spans="2:2" x14ac:dyDescent="0.35">
      <c r="B209" s="13" t="s">
        <v>1680</v>
      </c>
    </row>
    <row r="210" spans="2:2" x14ac:dyDescent="0.35">
      <c r="B210" s="13" t="s">
        <v>1681</v>
      </c>
    </row>
    <row r="211" spans="2:2" x14ac:dyDescent="0.35">
      <c r="B211" s="13" t="s">
        <v>1682</v>
      </c>
    </row>
    <row r="212" spans="2:2" x14ac:dyDescent="0.35">
      <c r="B212" s="13" t="s">
        <v>1683</v>
      </c>
    </row>
    <row r="213" spans="2:2" x14ac:dyDescent="0.35">
      <c r="B213" s="13" t="s">
        <v>1684</v>
      </c>
    </row>
    <row r="214" spans="2:2" x14ac:dyDescent="0.35">
      <c r="B214" s="13" t="s">
        <v>1685</v>
      </c>
    </row>
    <row r="215" spans="2:2" x14ac:dyDescent="0.35">
      <c r="B215" s="13" t="s">
        <v>1686</v>
      </c>
    </row>
    <row r="216" spans="2:2" x14ac:dyDescent="0.35">
      <c r="B216" s="13" t="s">
        <v>1687</v>
      </c>
    </row>
    <row r="217" spans="2:2" x14ac:dyDescent="0.35">
      <c r="B217" s="13" t="s">
        <v>1688</v>
      </c>
    </row>
    <row r="218" spans="2:2" x14ac:dyDescent="0.35">
      <c r="B218" s="13" t="s">
        <v>1689</v>
      </c>
    </row>
    <row r="219" spans="2:2" x14ac:dyDescent="0.35">
      <c r="B219" s="13" t="s">
        <v>1690</v>
      </c>
    </row>
    <row r="220" spans="2:2" x14ac:dyDescent="0.35">
      <c r="B220" s="13" t="s">
        <v>1691</v>
      </c>
    </row>
    <row r="221" spans="2:2" x14ac:dyDescent="0.35">
      <c r="B221" s="13" t="s">
        <v>1692</v>
      </c>
    </row>
    <row r="222" spans="2:2" x14ac:dyDescent="0.35">
      <c r="B222" s="13" t="s">
        <v>1693</v>
      </c>
    </row>
    <row r="223" spans="2:2" x14ac:dyDescent="0.35">
      <c r="B223" s="13" t="s">
        <v>1694</v>
      </c>
    </row>
    <row r="224" spans="2:2" x14ac:dyDescent="0.35">
      <c r="B224" s="13" t="s">
        <v>1695</v>
      </c>
    </row>
    <row r="225" spans="2:2" x14ac:dyDescent="0.35">
      <c r="B225" s="13" t="s">
        <v>1696</v>
      </c>
    </row>
    <row r="226" spans="2:2" x14ac:dyDescent="0.35">
      <c r="B226" s="13" t="s">
        <v>1697</v>
      </c>
    </row>
    <row r="227" spans="2:2" x14ac:dyDescent="0.35">
      <c r="B227" s="13" t="s">
        <v>1698</v>
      </c>
    </row>
    <row r="228" spans="2:2" x14ac:dyDescent="0.35">
      <c r="B228" s="13" t="s">
        <v>1699</v>
      </c>
    </row>
    <row r="229" spans="2:2" x14ac:dyDescent="0.35">
      <c r="B229" s="13" t="s">
        <v>1700</v>
      </c>
    </row>
    <row r="230" spans="2:2" x14ac:dyDescent="0.35">
      <c r="B230" s="13" t="s">
        <v>1701</v>
      </c>
    </row>
    <row r="231" spans="2:2" x14ac:dyDescent="0.35">
      <c r="B231" s="13" t="s">
        <v>1702</v>
      </c>
    </row>
    <row r="232" spans="2:2" x14ac:dyDescent="0.35">
      <c r="B232" s="13" t="s">
        <v>1703</v>
      </c>
    </row>
    <row r="233" spans="2:2" x14ac:dyDescent="0.35">
      <c r="B233" s="13" t="s">
        <v>1704</v>
      </c>
    </row>
    <row r="234" spans="2:2" x14ac:dyDescent="0.35">
      <c r="B234" s="13" t="s">
        <v>1705</v>
      </c>
    </row>
    <row r="235" spans="2:2" x14ac:dyDescent="0.35">
      <c r="B235" s="13" t="s">
        <v>1706</v>
      </c>
    </row>
    <row r="236" spans="2:2" x14ac:dyDescent="0.35">
      <c r="B236" s="13" t="s">
        <v>1707</v>
      </c>
    </row>
    <row r="237" spans="2:2" x14ac:dyDescent="0.35">
      <c r="B237" s="13" t="s">
        <v>1708</v>
      </c>
    </row>
    <row r="238" spans="2:2" x14ac:dyDescent="0.35">
      <c r="B238" s="13" t="s">
        <v>1709</v>
      </c>
    </row>
    <row r="239" spans="2:2" x14ac:dyDescent="0.35">
      <c r="B239" s="13" t="s">
        <v>1710</v>
      </c>
    </row>
    <row r="240" spans="2:2" x14ac:dyDescent="0.35">
      <c r="B240" s="13" t="s">
        <v>1711</v>
      </c>
    </row>
    <row r="241" spans="2:2" x14ac:dyDescent="0.35">
      <c r="B241" s="13" t="s">
        <v>1712</v>
      </c>
    </row>
    <row r="242" spans="2:2" x14ac:dyDescent="0.35">
      <c r="B242" s="13" t="s">
        <v>1713</v>
      </c>
    </row>
    <row r="243" spans="2:2" x14ac:dyDescent="0.35">
      <c r="B243" s="13" t="s">
        <v>1714</v>
      </c>
    </row>
    <row r="244" spans="2:2" x14ac:dyDescent="0.35">
      <c r="B244" s="13" t="s">
        <v>1715</v>
      </c>
    </row>
    <row r="245" spans="2:2" x14ac:dyDescent="0.35">
      <c r="B245" s="13" t="s">
        <v>1716</v>
      </c>
    </row>
    <row r="246" spans="2:2" x14ac:dyDescent="0.35">
      <c r="B246" s="13" t="s">
        <v>1717</v>
      </c>
    </row>
    <row r="247" spans="2:2" x14ac:dyDescent="0.35">
      <c r="B247" s="13" t="s">
        <v>1718</v>
      </c>
    </row>
    <row r="248" spans="2:2" x14ac:dyDescent="0.35">
      <c r="B248" s="13" t="s">
        <v>1719</v>
      </c>
    </row>
    <row r="249" spans="2:2" x14ac:dyDescent="0.35">
      <c r="B249" s="13" t="s">
        <v>1720</v>
      </c>
    </row>
    <row r="250" spans="2:2" x14ac:dyDescent="0.35">
      <c r="B250" s="13" t="s">
        <v>1721</v>
      </c>
    </row>
    <row r="251" spans="2:2" x14ac:dyDescent="0.35">
      <c r="B251" s="13" t="s">
        <v>1722</v>
      </c>
    </row>
    <row r="252" spans="2:2" x14ac:dyDescent="0.35">
      <c r="B252" s="13" t="s">
        <v>1723</v>
      </c>
    </row>
    <row r="253" spans="2:2" x14ac:dyDescent="0.35">
      <c r="B253" s="13" t="s">
        <v>1724</v>
      </c>
    </row>
    <row r="254" spans="2:2" x14ac:dyDescent="0.35">
      <c r="B254" s="13" t="s">
        <v>1725</v>
      </c>
    </row>
    <row r="255" spans="2:2" x14ac:dyDescent="0.35">
      <c r="B255" s="13" t="s">
        <v>1726</v>
      </c>
    </row>
    <row r="256" spans="2:2" x14ac:dyDescent="0.35">
      <c r="B256" s="13" t="s">
        <v>1727</v>
      </c>
    </row>
    <row r="257" spans="2:2" x14ac:dyDescent="0.35">
      <c r="B257" s="13" t="s">
        <v>1728</v>
      </c>
    </row>
    <row r="258" spans="2:2" x14ac:dyDescent="0.35">
      <c r="B258" s="13" t="s">
        <v>1729</v>
      </c>
    </row>
    <row r="259" spans="2:2" x14ac:dyDescent="0.35">
      <c r="B259" s="13" t="s">
        <v>1730</v>
      </c>
    </row>
    <row r="260" spans="2:2" x14ac:dyDescent="0.35">
      <c r="B260" s="13" t="s">
        <v>1731</v>
      </c>
    </row>
    <row r="261" spans="2:2" x14ac:dyDescent="0.35">
      <c r="B261" s="13" t="s">
        <v>1732</v>
      </c>
    </row>
    <row r="262" spans="2:2" x14ac:dyDescent="0.35">
      <c r="B262" s="13" t="s">
        <v>1733</v>
      </c>
    </row>
    <row r="263" spans="2:2" x14ac:dyDescent="0.35">
      <c r="B263" s="13" t="s">
        <v>1734</v>
      </c>
    </row>
    <row r="264" spans="2:2" x14ac:dyDescent="0.35">
      <c r="B264" s="13" t="s">
        <v>1735</v>
      </c>
    </row>
    <row r="265" spans="2:2" x14ac:dyDescent="0.35">
      <c r="B265" s="13" t="s">
        <v>1736</v>
      </c>
    </row>
    <row r="266" spans="2:2" x14ac:dyDescent="0.35">
      <c r="B266" s="13" t="s">
        <v>1737</v>
      </c>
    </row>
    <row r="267" spans="2:2" x14ac:dyDescent="0.35">
      <c r="B267" s="13" t="s">
        <v>1738</v>
      </c>
    </row>
    <row r="268" spans="2:2" x14ac:dyDescent="0.35">
      <c r="B268" s="13" t="s">
        <v>1739</v>
      </c>
    </row>
    <row r="269" spans="2:2" x14ac:dyDescent="0.35">
      <c r="B269" s="13" t="s">
        <v>1740</v>
      </c>
    </row>
    <row r="270" spans="2:2" x14ac:dyDescent="0.35">
      <c r="B270" s="13" t="s">
        <v>1741</v>
      </c>
    </row>
    <row r="271" spans="2:2" x14ac:dyDescent="0.35">
      <c r="B271" s="13" t="s">
        <v>1742</v>
      </c>
    </row>
    <row r="272" spans="2:2" x14ac:dyDescent="0.35">
      <c r="B272" s="13" t="s">
        <v>1743</v>
      </c>
    </row>
    <row r="273" spans="2:2" x14ac:dyDescent="0.35">
      <c r="B273" s="13" t="s">
        <v>1744</v>
      </c>
    </row>
    <row r="274" spans="2:2" x14ac:dyDescent="0.35">
      <c r="B274" s="13" t="s">
        <v>1745</v>
      </c>
    </row>
    <row r="275" spans="2:2" x14ac:dyDescent="0.35">
      <c r="B275" s="13" t="s">
        <v>1746</v>
      </c>
    </row>
    <row r="276" spans="2:2" x14ac:dyDescent="0.35">
      <c r="B276" s="13" t="s">
        <v>1747</v>
      </c>
    </row>
    <row r="277" spans="2:2" x14ac:dyDescent="0.35">
      <c r="B277" s="13" t="s">
        <v>1748</v>
      </c>
    </row>
    <row r="278" spans="2:2" x14ac:dyDescent="0.35">
      <c r="B278" s="13" t="s">
        <v>1749</v>
      </c>
    </row>
    <row r="279" spans="2:2" x14ac:dyDescent="0.35">
      <c r="B279" s="13" t="s">
        <v>1750</v>
      </c>
    </row>
    <row r="280" spans="2:2" x14ac:dyDescent="0.35">
      <c r="B280" s="13" t="s">
        <v>1751</v>
      </c>
    </row>
    <row r="281" spans="2:2" x14ac:dyDescent="0.35">
      <c r="B281" s="13" t="s">
        <v>1752</v>
      </c>
    </row>
    <row r="282" spans="2:2" x14ac:dyDescent="0.35">
      <c r="B282" s="13" t="s">
        <v>1753</v>
      </c>
    </row>
    <row r="283" spans="2:2" x14ac:dyDescent="0.35">
      <c r="B283" s="13" t="s">
        <v>1754</v>
      </c>
    </row>
    <row r="284" spans="2:2" x14ac:dyDescent="0.35">
      <c r="B284" s="13" t="s">
        <v>1755</v>
      </c>
    </row>
    <row r="285" spans="2:2" x14ac:dyDescent="0.35">
      <c r="B285" s="13" t="s">
        <v>1756</v>
      </c>
    </row>
    <row r="286" spans="2:2" x14ac:dyDescent="0.35">
      <c r="B286" s="13" t="s">
        <v>1757</v>
      </c>
    </row>
    <row r="287" spans="2:2" x14ac:dyDescent="0.35">
      <c r="B287" s="13" t="s">
        <v>1758</v>
      </c>
    </row>
    <row r="288" spans="2:2" x14ac:dyDescent="0.35">
      <c r="B288" s="13" t="s">
        <v>1759</v>
      </c>
    </row>
    <row r="289" spans="2:2" x14ac:dyDescent="0.35">
      <c r="B289" s="13" t="s">
        <v>1760</v>
      </c>
    </row>
    <row r="290" spans="2:2" x14ac:dyDescent="0.35">
      <c r="B290" s="13" t="s">
        <v>1761</v>
      </c>
    </row>
    <row r="291" spans="2:2" x14ac:dyDescent="0.35">
      <c r="B291" s="13" t="s">
        <v>1762</v>
      </c>
    </row>
    <row r="292" spans="2:2" x14ac:dyDescent="0.35">
      <c r="B292" s="13" t="s">
        <v>1763</v>
      </c>
    </row>
    <row r="293" spans="2:2" x14ac:dyDescent="0.35">
      <c r="B293" s="13" t="s">
        <v>1764</v>
      </c>
    </row>
    <row r="294" spans="2:2" x14ac:dyDescent="0.35">
      <c r="B294" s="13" t="s">
        <v>1765</v>
      </c>
    </row>
    <row r="295" spans="2:2" x14ac:dyDescent="0.35">
      <c r="B295" s="13" t="s">
        <v>1766</v>
      </c>
    </row>
    <row r="296" spans="2:2" x14ac:dyDescent="0.35">
      <c r="B296" s="13" t="s">
        <v>1767</v>
      </c>
    </row>
    <row r="297" spans="2:2" x14ac:dyDescent="0.35">
      <c r="B297" s="13" t="s">
        <v>1768</v>
      </c>
    </row>
    <row r="298" spans="2:2" x14ac:dyDescent="0.35">
      <c r="B298" s="13" t="s">
        <v>1769</v>
      </c>
    </row>
    <row r="299" spans="2:2" x14ac:dyDescent="0.35">
      <c r="B299" s="13" t="s">
        <v>1770</v>
      </c>
    </row>
    <row r="300" spans="2:2" x14ac:dyDescent="0.35">
      <c r="B300" s="13" t="s">
        <v>1771</v>
      </c>
    </row>
    <row r="301" spans="2:2" x14ac:dyDescent="0.35">
      <c r="B301" s="13" t="s">
        <v>1772</v>
      </c>
    </row>
    <row r="302" spans="2:2" x14ac:dyDescent="0.35">
      <c r="B302" s="13" t="s">
        <v>1773</v>
      </c>
    </row>
    <row r="303" spans="2:2" x14ac:dyDescent="0.35">
      <c r="B303" s="13" t="s">
        <v>1774</v>
      </c>
    </row>
    <row r="304" spans="2:2" x14ac:dyDescent="0.35">
      <c r="B304" s="13" t="s">
        <v>1775</v>
      </c>
    </row>
    <row r="305" spans="2:2" x14ac:dyDescent="0.35">
      <c r="B305" s="13" t="s">
        <v>1776</v>
      </c>
    </row>
    <row r="306" spans="2:2" x14ac:dyDescent="0.35">
      <c r="B306" s="13" t="s">
        <v>1777</v>
      </c>
    </row>
    <row r="307" spans="2:2" x14ac:dyDescent="0.35">
      <c r="B307" s="13" t="s">
        <v>1778</v>
      </c>
    </row>
    <row r="308" spans="2:2" x14ac:dyDescent="0.35">
      <c r="B308" s="13" t="s">
        <v>1779</v>
      </c>
    </row>
    <row r="309" spans="2:2" x14ac:dyDescent="0.35">
      <c r="B309" s="13" t="s">
        <v>1780</v>
      </c>
    </row>
    <row r="310" spans="2:2" x14ac:dyDescent="0.35">
      <c r="B310" s="13" t="s">
        <v>1781</v>
      </c>
    </row>
    <row r="311" spans="2:2" x14ac:dyDescent="0.35">
      <c r="B311" s="13" t="s">
        <v>1782</v>
      </c>
    </row>
    <row r="312" spans="2:2" x14ac:dyDescent="0.35">
      <c r="B312" s="13" t="s">
        <v>1783</v>
      </c>
    </row>
    <row r="313" spans="2:2" x14ac:dyDescent="0.35">
      <c r="B313" s="13" t="s">
        <v>1784</v>
      </c>
    </row>
    <row r="314" spans="2:2" x14ac:dyDescent="0.35">
      <c r="B314" s="13" t="s">
        <v>1785</v>
      </c>
    </row>
    <row r="315" spans="2:2" x14ac:dyDescent="0.35">
      <c r="B315" s="13" t="s">
        <v>1786</v>
      </c>
    </row>
    <row r="316" spans="2:2" x14ac:dyDescent="0.35">
      <c r="B316" s="13" t="s">
        <v>1787</v>
      </c>
    </row>
    <row r="317" spans="2:2" x14ac:dyDescent="0.35">
      <c r="B317" s="13" t="s">
        <v>1788</v>
      </c>
    </row>
    <row r="318" spans="2:2" x14ac:dyDescent="0.35">
      <c r="B318" s="13" t="s">
        <v>1789</v>
      </c>
    </row>
    <row r="319" spans="2:2" x14ac:dyDescent="0.35">
      <c r="B319" s="13" t="s">
        <v>1790</v>
      </c>
    </row>
    <row r="320" spans="2:2" x14ac:dyDescent="0.35">
      <c r="B320" s="13" t="s">
        <v>1791</v>
      </c>
    </row>
    <row r="321" spans="2:2" x14ac:dyDescent="0.35">
      <c r="B321" s="13" t="s">
        <v>1792</v>
      </c>
    </row>
    <row r="322" spans="2:2" x14ac:dyDescent="0.35">
      <c r="B322" s="13" t="s">
        <v>1793</v>
      </c>
    </row>
    <row r="323" spans="2:2" x14ac:dyDescent="0.35">
      <c r="B323" s="13" t="s">
        <v>1794</v>
      </c>
    </row>
    <row r="324" spans="2:2" x14ac:dyDescent="0.35">
      <c r="B324" s="13" t="s">
        <v>1795</v>
      </c>
    </row>
    <row r="325" spans="2:2" x14ac:dyDescent="0.35">
      <c r="B325" s="13" t="s">
        <v>1796</v>
      </c>
    </row>
    <row r="326" spans="2:2" x14ac:dyDescent="0.35">
      <c r="B326" s="13" t="s">
        <v>1797</v>
      </c>
    </row>
    <row r="327" spans="2:2" x14ac:dyDescent="0.35">
      <c r="B327" s="13" t="s">
        <v>1798</v>
      </c>
    </row>
    <row r="328" spans="2:2" x14ac:dyDescent="0.35">
      <c r="B328" s="13" t="s">
        <v>1799</v>
      </c>
    </row>
    <row r="329" spans="2:2" x14ac:dyDescent="0.35">
      <c r="B329" s="13" t="s">
        <v>1800</v>
      </c>
    </row>
    <row r="330" spans="2:2" x14ac:dyDescent="0.35">
      <c r="B330" s="13" t="s">
        <v>1801</v>
      </c>
    </row>
    <row r="331" spans="2:2" x14ac:dyDescent="0.35">
      <c r="B331" s="13" t="s">
        <v>1802</v>
      </c>
    </row>
    <row r="332" spans="2:2" x14ac:dyDescent="0.35">
      <c r="B332" s="13" t="s">
        <v>1803</v>
      </c>
    </row>
    <row r="333" spans="2:2" x14ac:dyDescent="0.35">
      <c r="B333" s="13" t="s">
        <v>1804</v>
      </c>
    </row>
    <row r="334" spans="2:2" x14ac:dyDescent="0.35">
      <c r="B334" s="13" t="s">
        <v>1805</v>
      </c>
    </row>
    <row r="335" spans="2:2" x14ac:dyDescent="0.35">
      <c r="B335" s="13" t="s">
        <v>1806</v>
      </c>
    </row>
    <row r="336" spans="2:2" x14ac:dyDescent="0.35">
      <c r="B336" s="13" t="s">
        <v>1807</v>
      </c>
    </row>
    <row r="337" spans="2:2" x14ac:dyDescent="0.35">
      <c r="B337" s="13" t="s">
        <v>1808</v>
      </c>
    </row>
    <row r="338" spans="2:2" x14ac:dyDescent="0.35">
      <c r="B338" s="13" t="s">
        <v>1809</v>
      </c>
    </row>
    <row r="339" spans="2:2" x14ac:dyDescent="0.35">
      <c r="B339" s="13" t="s">
        <v>1810</v>
      </c>
    </row>
    <row r="340" spans="2:2" x14ac:dyDescent="0.35">
      <c r="B340" s="13" t="s">
        <v>1811</v>
      </c>
    </row>
    <row r="341" spans="2:2" x14ac:dyDescent="0.35">
      <c r="B341" s="13" t="s">
        <v>1812</v>
      </c>
    </row>
    <row r="342" spans="2:2" x14ac:dyDescent="0.35">
      <c r="B342" s="13" t="s">
        <v>1813</v>
      </c>
    </row>
    <row r="343" spans="2:2" x14ac:dyDescent="0.35">
      <c r="B343" s="13" t="s">
        <v>1814</v>
      </c>
    </row>
    <row r="344" spans="2:2" x14ac:dyDescent="0.35">
      <c r="B344" s="13" t="s">
        <v>1815</v>
      </c>
    </row>
    <row r="345" spans="2:2" x14ac:dyDescent="0.35">
      <c r="B345" s="13" t="s">
        <v>1816</v>
      </c>
    </row>
    <row r="346" spans="2:2" x14ac:dyDescent="0.35">
      <c r="B346" s="13" t="s">
        <v>1817</v>
      </c>
    </row>
    <row r="347" spans="2:2" x14ac:dyDescent="0.35">
      <c r="B347" s="13" t="s">
        <v>1818</v>
      </c>
    </row>
    <row r="348" spans="2:2" x14ac:dyDescent="0.35">
      <c r="B348" s="13" t="s">
        <v>1819</v>
      </c>
    </row>
    <row r="349" spans="2:2" x14ac:dyDescent="0.35">
      <c r="B349" s="13" t="s">
        <v>1820</v>
      </c>
    </row>
    <row r="350" spans="2:2" x14ac:dyDescent="0.35">
      <c r="B350" s="13" t="s">
        <v>1821</v>
      </c>
    </row>
    <row r="351" spans="2:2" x14ac:dyDescent="0.35">
      <c r="B351" s="13" t="s">
        <v>1822</v>
      </c>
    </row>
    <row r="352" spans="2:2" x14ac:dyDescent="0.35">
      <c r="B352" s="13" t="s">
        <v>1823</v>
      </c>
    </row>
    <row r="353" spans="2:2" x14ac:dyDescent="0.35">
      <c r="B353" s="13" t="s">
        <v>1824</v>
      </c>
    </row>
    <row r="354" spans="2:2" x14ac:dyDescent="0.35">
      <c r="B354" s="13" t="s">
        <v>1825</v>
      </c>
    </row>
    <row r="355" spans="2:2" x14ac:dyDescent="0.35">
      <c r="B355" s="13" t="s">
        <v>1826</v>
      </c>
    </row>
    <row r="356" spans="2:2" x14ac:dyDescent="0.35">
      <c r="B356" s="13" t="s">
        <v>1827</v>
      </c>
    </row>
    <row r="357" spans="2:2" x14ac:dyDescent="0.35">
      <c r="B357" s="13" t="s">
        <v>1828</v>
      </c>
    </row>
    <row r="358" spans="2:2" x14ac:dyDescent="0.35">
      <c r="B358" s="13" t="s">
        <v>1829</v>
      </c>
    </row>
    <row r="359" spans="2:2" x14ac:dyDescent="0.35">
      <c r="B359" s="13" t="s">
        <v>1830</v>
      </c>
    </row>
    <row r="360" spans="2:2" x14ac:dyDescent="0.35">
      <c r="B360" s="13" t="s">
        <v>1831</v>
      </c>
    </row>
    <row r="361" spans="2:2" x14ac:dyDescent="0.35">
      <c r="B361" s="13" t="s">
        <v>1832</v>
      </c>
    </row>
    <row r="362" spans="2:2" x14ac:dyDescent="0.35">
      <c r="B362" s="13" t="s">
        <v>1833</v>
      </c>
    </row>
    <row r="363" spans="2:2" x14ac:dyDescent="0.35">
      <c r="B363" s="13" t="s">
        <v>1834</v>
      </c>
    </row>
    <row r="364" spans="2:2" x14ac:dyDescent="0.35">
      <c r="B364" s="13" t="s">
        <v>1835</v>
      </c>
    </row>
    <row r="365" spans="2:2" x14ac:dyDescent="0.35">
      <c r="B365" s="13" t="s">
        <v>1836</v>
      </c>
    </row>
    <row r="366" spans="2:2" x14ac:dyDescent="0.35">
      <c r="B366" s="13" t="s">
        <v>1837</v>
      </c>
    </row>
    <row r="367" spans="2:2" x14ac:dyDescent="0.35">
      <c r="B367" s="13" t="s">
        <v>1838</v>
      </c>
    </row>
    <row r="368" spans="2:2" x14ac:dyDescent="0.35">
      <c r="B368" s="13" t="s">
        <v>1839</v>
      </c>
    </row>
    <row r="369" spans="2:2" x14ac:dyDescent="0.35">
      <c r="B369" s="13" t="s">
        <v>1840</v>
      </c>
    </row>
    <row r="370" spans="2:2" x14ac:dyDescent="0.35">
      <c r="B370" s="13" t="s">
        <v>1841</v>
      </c>
    </row>
    <row r="371" spans="2:2" x14ac:dyDescent="0.35">
      <c r="B371" s="13" t="s">
        <v>1842</v>
      </c>
    </row>
    <row r="372" spans="2:2" x14ac:dyDescent="0.35">
      <c r="B372" s="13" t="s">
        <v>1843</v>
      </c>
    </row>
    <row r="373" spans="2:2" x14ac:dyDescent="0.35">
      <c r="B373" s="13" t="s">
        <v>1844</v>
      </c>
    </row>
    <row r="374" spans="2:2" x14ac:dyDescent="0.35">
      <c r="B374" s="13" t="s">
        <v>1845</v>
      </c>
    </row>
    <row r="375" spans="2:2" x14ac:dyDescent="0.35">
      <c r="B375" s="13" t="s">
        <v>1846</v>
      </c>
    </row>
    <row r="376" spans="2:2" x14ac:dyDescent="0.35">
      <c r="B376" s="13" t="s">
        <v>1847</v>
      </c>
    </row>
    <row r="377" spans="2:2" x14ac:dyDescent="0.35">
      <c r="B377" s="13" t="s">
        <v>1848</v>
      </c>
    </row>
    <row r="378" spans="2:2" x14ac:dyDescent="0.35">
      <c r="B378" s="13" t="s">
        <v>1849</v>
      </c>
    </row>
    <row r="379" spans="2:2" x14ac:dyDescent="0.35">
      <c r="B379" s="13" t="s">
        <v>1850</v>
      </c>
    </row>
    <row r="380" spans="2:2" x14ac:dyDescent="0.35">
      <c r="B380" s="13" t="s">
        <v>1851</v>
      </c>
    </row>
    <row r="381" spans="2:2" x14ac:dyDescent="0.35">
      <c r="B381" s="13" t="s">
        <v>1852</v>
      </c>
    </row>
    <row r="382" spans="2:2" x14ac:dyDescent="0.35">
      <c r="B382" s="13" t="s">
        <v>1853</v>
      </c>
    </row>
    <row r="383" spans="2:2" x14ac:dyDescent="0.35">
      <c r="B383" s="13" t="s">
        <v>1854</v>
      </c>
    </row>
    <row r="384" spans="2:2" x14ac:dyDescent="0.35">
      <c r="B384" s="13" t="s">
        <v>1855</v>
      </c>
    </row>
    <row r="385" spans="2:2" x14ac:dyDescent="0.35">
      <c r="B385" s="13" t="s">
        <v>1856</v>
      </c>
    </row>
    <row r="386" spans="2:2" x14ac:dyDescent="0.35">
      <c r="B386" s="13" t="s">
        <v>1857</v>
      </c>
    </row>
    <row r="387" spans="2:2" x14ac:dyDescent="0.35">
      <c r="B387" s="13" t="s">
        <v>1858</v>
      </c>
    </row>
    <row r="388" spans="2:2" x14ac:dyDescent="0.35">
      <c r="B388" s="13" t="s">
        <v>1859</v>
      </c>
    </row>
    <row r="389" spans="2:2" x14ac:dyDescent="0.35">
      <c r="B389" s="13" t="s">
        <v>1860</v>
      </c>
    </row>
    <row r="390" spans="2:2" x14ac:dyDescent="0.35">
      <c r="B390" s="13" t="s">
        <v>1861</v>
      </c>
    </row>
    <row r="391" spans="2:2" x14ac:dyDescent="0.35">
      <c r="B391" s="13" t="s">
        <v>1862</v>
      </c>
    </row>
    <row r="392" spans="2:2" x14ac:dyDescent="0.35">
      <c r="B392" s="13" t="s">
        <v>1863</v>
      </c>
    </row>
    <row r="393" spans="2:2" x14ac:dyDescent="0.35">
      <c r="B393" s="13" t="s">
        <v>1864</v>
      </c>
    </row>
    <row r="394" spans="2:2" x14ac:dyDescent="0.35">
      <c r="B394" s="13" t="s">
        <v>1865</v>
      </c>
    </row>
    <row r="395" spans="2:2" x14ac:dyDescent="0.35">
      <c r="B395" s="13" t="s">
        <v>1866</v>
      </c>
    </row>
    <row r="396" spans="2:2" x14ac:dyDescent="0.35">
      <c r="B396" s="13" t="s">
        <v>1867</v>
      </c>
    </row>
    <row r="397" spans="2:2" x14ac:dyDescent="0.35">
      <c r="B397" s="13" t="s">
        <v>1868</v>
      </c>
    </row>
    <row r="398" spans="2:2" x14ac:dyDescent="0.35">
      <c r="B398" s="13" t="s">
        <v>1869</v>
      </c>
    </row>
    <row r="399" spans="2:2" x14ac:dyDescent="0.35">
      <c r="B399" s="13" t="s">
        <v>1870</v>
      </c>
    </row>
    <row r="400" spans="2:2" x14ac:dyDescent="0.35">
      <c r="B400" s="13" t="s">
        <v>1871</v>
      </c>
    </row>
    <row r="401" spans="2:2" x14ac:dyDescent="0.35">
      <c r="B401" s="13" t="s">
        <v>1872</v>
      </c>
    </row>
    <row r="402" spans="2:2" x14ac:dyDescent="0.35">
      <c r="B402" s="13" t="s">
        <v>1873</v>
      </c>
    </row>
    <row r="403" spans="2:2" x14ac:dyDescent="0.35">
      <c r="B403" s="13" t="s">
        <v>1874</v>
      </c>
    </row>
    <row r="404" spans="2:2" x14ac:dyDescent="0.35">
      <c r="B404" s="13" t="s">
        <v>1875</v>
      </c>
    </row>
    <row r="405" spans="2:2" x14ac:dyDescent="0.35">
      <c r="B405" s="13" t="s">
        <v>1876</v>
      </c>
    </row>
    <row r="406" spans="2:2" x14ac:dyDescent="0.35">
      <c r="B406" s="13" t="s">
        <v>1877</v>
      </c>
    </row>
    <row r="407" spans="2:2" x14ac:dyDescent="0.35">
      <c r="B407" s="13" t="s">
        <v>1878</v>
      </c>
    </row>
    <row r="408" spans="2:2" x14ac:dyDescent="0.35">
      <c r="B408" s="13" t="s">
        <v>1879</v>
      </c>
    </row>
    <row r="409" spans="2:2" x14ac:dyDescent="0.35">
      <c r="B409" s="13" t="s">
        <v>1880</v>
      </c>
    </row>
    <row r="410" spans="2:2" x14ac:dyDescent="0.35">
      <c r="B410" s="13" t="s">
        <v>1881</v>
      </c>
    </row>
    <row r="411" spans="2:2" x14ac:dyDescent="0.35">
      <c r="B411" s="13" t="s">
        <v>1882</v>
      </c>
    </row>
    <row r="412" spans="2:2" x14ac:dyDescent="0.35">
      <c r="B412" s="13" t="s">
        <v>1883</v>
      </c>
    </row>
    <row r="413" spans="2:2" x14ac:dyDescent="0.35">
      <c r="B413" s="13" t="s">
        <v>1884</v>
      </c>
    </row>
    <row r="414" spans="2:2" x14ac:dyDescent="0.35">
      <c r="B414" s="13" t="s">
        <v>1885</v>
      </c>
    </row>
    <row r="415" spans="2:2" x14ac:dyDescent="0.35">
      <c r="B415" s="13" t="s">
        <v>1886</v>
      </c>
    </row>
    <row r="416" spans="2:2" x14ac:dyDescent="0.35">
      <c r="B416" s="13" t="s">
        <v>1887</v>
      </c>
    </row>
    <row r="417" spans="2:2" x14ac:dyDescent="0.35">
      <c r="B417" s="13" t="s">
        <v>1888</v>
      </c>
    </row>
    <row r="418" spans="2:2" x14ac:dyDescent="0.35">
      <c r="B418" s="13" t="s">
        <v>1889</v>
      </c>
    </row>
    <row r="419" spans="2:2" x14ac:dyDescent="0.35">
      <c r="B419" s="13" t="s">
        <v>1890</v>
      </c>
    </row>
    <row r="420" spans="2:2" x14ac:dyDescent="0.35">
      <c r="B420" s="13" t="s">
        <v>1891</v>
      </c>
    </row>
    <row r="421" spans="2:2" x14ac:dyDescent="0.35">
      <c r="B421" s="13" t="s">
        <v>1892</v>
      </c>
    </row>
    <row r="422" spans="2:2" x14ac:dyDescent="0.35">
      <c r="B422" s="13" t="s">
        <v>1893</v>
      </c>
    </row>
    <row r="423" spans="2:2" x14ac:dyDescent="0.35">
      <c r="B423" s="13" t="s">
        <v>1894</v>
      </c>
    </row>
    <row r="424" spans="2:2" x14ac:dyDescent="0.35">
      <c r="B424" s="13" t="s">
        <v>1895</v>
      </c>
    </row>
    <row r="425" spans="2:2" x14ac:dyDescent="0.35">
      <c r="B425" s="13" t="s">
        <v>1896</v>
      </c>
    </row>
    <row r="426" spans="2:2" x14ac:dyDescent="0.35">
      <c r="B426" s="13" t="s">
        <v>1897</v>
      </c>
    </row>
    <row r="427" spans="2:2" x14ac:dyDescent="0.35">
      <c r="B427" s="13" t="s">
        <v>1898</v>
      </c>
    </row>
    <row r="428" spans="2:2" x14ac:dyDescent="0.35">
      <c r="B428" s="13" t="s">
        <v>1899</v>
      </c>
    </row>
    <row r="429" spans="2:2" x14ac:dyDescent="0.35">
      <c r="B429" s="13" t="s">
        <v>1900</v>
      </c>
    </row>
    <row r="430" spans="2:2" x14ac:dyDescent="0.35">
      <c r="B430" s="13" t="s">
        <v>1901</v>
      </c>
    </row>
    <row r="431" spans="2:2" x14ac:dyDescent="0.35">
      <c r="B431" s="13" t="s">
        <v>1902</v>
      </c>
    </row>
    <row r="432" spans="2:2" x14ac:dyDescent="0.35">
      <c r="B432" s="13" t="s">
        <v>1903</v>
      </c>
    </row>
    <row r="433" spans="2:2" x14ac:dyDescent="0.35">
      <c r="B433" s="13" t="s">
        <v>1904</v>
      </c>
    </row>
    <row r="434" spans="2:2" x14ac:dyDescent="0.35">
      <c r="B434" s="13" t="s">
        <v>1905</v>
      </c>
    </row>
    <row r="435" spans="2:2" x14ac:dyDescent="0.35">
      <c r="B435" s="13" t="s">
        <v>1906</v>
      </c>
    </row>
    <row r="436" spans="2:2" x14ac:dyDescent="0.35">
      <c r="B436" s="13" t="s">
        <v>1907</v>
      </c>
    </row>
    <row r="437" spans="2:2" x14ac:dyDescent="0.35">
      <c r="B437" s="13" t="s">
        <v>1908</v>
      </c>
    </row>
    <row r="438" spans="2:2" x14ac:dyDescent="0.35">
      <c r="B438" s="13" t="s">
        <v>1909</v>
      </c>
    </row>
    <row r="439" spans="2:2" x14ac:dyDescent="0.35">
      <c r="B439" s="13" t="s">
        <v>1910</v>
      </c>
    </row>
    <row r="440" spans="2:2" x14ac:dyDescent="0.35">
      <c r="B440" s="13" t="s">
        <v>1911</v>
      </c>
    </row>
    <row r="441" spans="2:2" x14ac:dyDescent="0.35">
      <c r="B441" s="13" t="s">
        <v>1912</v>
      </c>
    </row>
    <row r="442" spans="2:2" x14ac:dyDescent="0.35">
      <c r="B442" s="13" t="s">
        <v>1913</v>
      </c>
    </row>
    <row r="443" spans="2:2" x14ac:dyDescent="0.35">
      <c r="B443" s="13" t="s">
        <v>1914</v>
      </c>
    </row>
    <row r="444" spans="2:2" x14ac:dyDescent="0.35">
      <c r="B444" s="13" t="s">
        <v>1915</v>
      </c>
    </row>
    <row r="445" spans="2:2" x14ac:dyDescent="0.35">
      <c r="B445" s="13" t="s">
        <v>1916</v>
      </c>
    </row>
    <row r="446" spans="2:2" x14ac:dyDescent="0.35">
      <c r="B446" s="13" t="s">
        <v>1917</v>
      </c>
    </row>
    <row r="447" spans="2:2" x14ac:dyDescent="0.35">
      <c r="B447" s="13" t="s">
        <v>1918</v>
      </c>
    </row>
    <row r="448" spans="2:2" x14ac:dyDescent="0.35">
      <c r="B448" s="13" t="s">
        <v>1919</v>
      </c>
    </row>
    <row r="449" spans="2:2" x14ac:dyDescent="0.35">
      <c r="B449" s="13" t="s">
        <v>1920</v>
      </c>
    </row>
    <row r="450" spans="2:2" x14ac:dyDescent="0.35">
      <c r="B450" s="13" t="s">
        <v>1921</v>
      </c>
    </row>
    <row r="451" spans="2:2" x14ac:dyDescent="0.35">
      <c r="B451" s="13" t="s">
        <v>1922</v>
      </c>
    </row>
    <row r="452" spans="2:2" x14ac:dyDescent="0.35">
      <c r="B452" s="13" t="s">
        <v>1923</v>
      </c>
    </row>
    <row r="453" spans="2:2" x14ac:dyDescent="0.35">
      <c r="B453" s="13" t="s">
        <v>1924</v>
      </c>
    </row>
    <row r="454" spans="2:2" x14ac:dyDescent="0.35">
      <c r="B454" s="13" t="s">
        <v>1925</v>
      </c>
    </row>
    <row r="455" spans="2:2" x14ac:dyDescent="0.35">
      <c r="B455" s="13" t="s">
        <v>1926</v>
      </c>
    </row>
    <row r="456" spans="2:2" x14ac:dyDescent="0.35">
      <c r="B456" s="13" t="s">
        <v>1927</v>
      </c>
    </row>
    <row r="457" spans="2:2" x14ac:dyDescent="0.35">
      <c r="B457" s="13" t="s">
        <v>1928</v>
      </c>
    </row>
    <row r="458" spans="2:2" x14ac:dyDescent="0.35">
      <c r="B458" s="13" t="s">
        <v>1929</v>
      </c>
    </row>
    <row r="459" spans="2:2" x14ac:dyDescent="0.35">
      <c r="B459" s="13" t="s">
        <v>1930</v>
      </c>
    </row>
    <row r="460" spans="2:2" x14ac:dyDescent="0.35">
      <c r="B460" s="13" t="s">
        <v>1931</v>
      </c>
    </row>
    <row r="461" spans="2:2" x14ac:dyDescent="0.35">
      <c r="B461" s="13" t="s">
        <v>1932</v>
      </c>
    </row>
    <row r="462" spans="2:2" x14ac:dyDescent="0.35">
      <c r="B462" s="13" t="s">
        <v>1933</v>
      </c>
    </row>
    <row r="463" spans="2:2" x14ac:dyDescent="0.35">
      <c r="B463" s="13" t="s">
        <v>1934</v>
      </c>
    </row>
    <row r="464" spans="2:2" x14ac:dyDescent="0.35">
      <c r="B464" s="13" t="s">
        <v>1935</v>
      </c>
    </row>
    <row r="465" spans="2:2" x14ac:dyDescent="0.35">
      <c r="B465" s="13" t="s">
        <v>1936</v>
      </c>
    </row>
    <row r="466" spans="2:2" x14ac:dyDescent="0.35">
      <c r="B466" s="13" t="s">
        <v>1937</v>
      </c>
    </row>
    <row r="467" spans="2:2" x14ac:dyDescent="0.35">
      <c r="B467" s="13" t="s">
        <v>1938</v>
      </c>
    </row>
    <row r="468" spans="2:2" x14ac:dyDescent="0.35">
      <c r="B468" s="13" t="s">
        <v>1939</v>
      </c>
    </row>
    <row r="469" spans="2:2" x14ac:dyDescent="0.35">
      <c r="B469" s="13" t="s">
        <v>1940</v>
      </c>
    </row>
    <row r="470" spans="2:2" x14ac:dyDescent="0.35">
      <c r="B470" s="13" t="s">
        <v>1941</v>
      </c>
    </row>
    <row r="471" spans="2:2" x14ac:dyDescent="0.35">
      <c r="B471" s="13" t="s">
        <v>1942</v>
      </c>
    </row>
    <row r="472" spans="2:2" x14ac:dyDescent="0.35">
      <c r="B472" s="13" t="s">
        <v>1943</v>
      </c>
    </row>
    <row r="473" spans="2:2" x14ac:dyDescent="0.35">
      <c r="B473" s="13" t="s">
        <v>1944</v>
      </c>
    </row>
    <row r="474" spans="2:2" x14ac:dyDescent="0.35">
      <c r="B474" s="13" t="s">
        <v>1945</v>
      </c>
    </row>
    <row r="475" spans="2:2" x14ac:dyDescent="0.35">
      <c r="B475" s="13" t="s">
        <v>1946</v>
      </c>
    </row>
    <row r="476" spans="2:2" x14ac:dyDescent="0.35">
      <c r="B476" s="13" t="s">
        <v>1947</v>
      </c>
    </row>
    <row r="477" spans="2:2" x14ac:dyDescent="0.35">
      <c r="B477" s="13" t="s">
        <v>1948</v>
      </c>
    </row>
    <row r="478" spans="2:2" x14ac:dyDescent="0.35">
      <c r="B478" s="13" t="s">
        <v>1949</v>
      </c>
    </row>
    <row r="479" spans="2:2" x14ac:dyDescent="0.35">
      <c r="B479" s="13" t="s">
        <v>1950</v>
      </c>
    </row>
    <row r="480" spans="2:2" x14ac:dyDescent="0.35">
      <c r="B480" s="13" t="s">
        <v>1951</v>
      </c>
    </row>
    <row r="481" spans="2:2" x14ac:dyDescent="0.35">
      <c r="B481" s="13" t="s">
        <v>1952</v>
      </c>
    </row>
    <row r="482" spans="2:2" x14ac:dyDescent="0.35">
      <c r="B482" s="13" t="s">
        <v>1953</v>
      </c>
    </row>
    <row r="483" spans="2:2" x14ac:dyDescent="0.35">
      <c r="B483" s="13" t="s">
        <v>1954</v>
      </c>
    </row>
    <row r="484" spans="2:2" x14ac:dyDescent="0.35">
      <c r="B484" s="13" t="s">
        <v>1955</v>
      </c>
    </row>
    <row r="485" spans="2:2" x14ac:dyDescent="0.35">
      <c r="B485" s="13" t="s">
        <v>1956</v>
      </c>
    </row>
    <row r="486" spans="2:2" x14ac:dyDescent="0.35">
      <c r="B486" s="13" t="s">
        <v>1957</v>
      </c>
    </row>
    <row r="487" spans="2:2" x14ac:dyDescent="0.35">
      <c r="B487" s="13" t="s">
        <v>1958</v>
      </c>
    </row>
    <row r="488" spans="2:2" x14ac:dyDescent="0.35">
      <c r="B488" s="13" t="s">
        <v>1959</v>
      </c>
    </row>
    <row r="489" spans="2:2" x14ac:dyDescent="0.35">
      <c r="B489" s="13" t="s">
        <v>1960</v>
      </c>
    </row>
    <row r="490" spans="2:2" x14ac:dyDescent="0.35">
      <c r="B490" s="13" t="s">
        <v>1961</v>
      </c>
    </row>
    <row r="491" spans="2:2" x14ac:dyDescent="0.35">
      <c r="B491" s="13" t="s">
        <v>1962</v>
      </c>
    </row>
    <row r="492" spans="2:2" x14ac:dyDescent="0.35">
      <c r="B492" s="13" t="s">
        <v>1963</v>
      </c>
    </row>
    <row r="493" spans="2:2" x14ac:dyDescent="0.35">
      <c r="B493" s="13" t="s">
        <v>1964</v>
      </c>
    </row>
    <row r="494" spans="2:2" x14ac:dyDescent="0.35">
      <c r="B494" s="13" t="s">
        <v>1965</v>
      </c>
    </row>
    <row r="495" spans="2:2" x14ac:dyDescent="0.35">
      <c r="B495" s="13" t="s">
        <v>1966</v>
      </c>
    </row>
    <row r="496" spans="2:2" x14ac:dyDescent="0.35">
      <c r="B496" s="13" t="s">
        <v>1967</v>
      </c>
    </row>
    <row r="497" spans="2:2" x14ac:dyDescent="0.35">
      <c r="B497" s="13" t="s">
        <v>1968</v>
      </c>
    </row>
    <row r="498" spans="2:2" x14ac:dyDescent="0.35">
      <c r="B498" s="13" t="s">
        <v>1969</v>
      </c>
    </row>
    <row r="499" spans="2:2" x14ac:dyDescent="0.35">
      <c r="B499" s="13" t="s">
        <v>1970</v>
      </c>
    </row>
    <row r="500" spans="2:2" x14ac:dyDescent="0.35">
      <c r="B500" s="13" t="s">
        <v>1971</v>
      </c>
    </row>
    <row r="501" spans="2:2" x14ac:dyDescent="0.35">
      <c r="B501" s="13" t="s">
        <v>1972</v>
      </c>
    </row>
    <row r="502" spans="2:2" x14ac:dyDescent="0.35">
      <c r="B502" s="13" t="s">
        <v>1973</v>
      </c>
    </row>
    <row r="503" spans="2:2" x14ac:dyDescent="0.35">
      <c r="B503" s="13" t="s">
        <v>1974</v>
      </c>
    </row>
    <row r="504" spans="2:2" x14ac:dyDescent="0.35">
      <c r="B504" s="13" t="s">
        <v>1975</v>
      </c>
    </row>
    <row r="505" spans="2:2" x14ac:dyDescent="0.35">
      <c r="B505" s="13" t="s">
        <v>1976</v>
      </c>
    </row>
    <row r="506" spans="2:2" x14ac:dyDescent="0.35">
      <c r="B506" s="13" t="s">
        <v>1977</v>
      </c>
    </row>
    <row r="507" spans="2:2" x14ac:dyDescent="0.35">
      <c r="B507" s="13" t="s">
        <v>1978</v>
      </c>
    </row>
    <row r="508" spans="2:2" x14ac:dyDescent="0.35">
      <c r="B508" s="13" t="s">
        <v>1979</v>
      </c>
    </row>
    <row r="509" spans="2:2" x14ac:dyDescent="0.35">
      <c r="B509" s="13" t="s">
        <v>1980</v>
      </c>
    </row>
    <row r="510" spans="2:2" x14ac:dyDescent="0.35">
      <c r="B510" s="13" t="s">
        <v>1981</v>
      </c>
    </row>
    <row r="511" spans="2:2" x14ac:dyDescent="0.35">
      <c r="B511" s="13" t="s">
        <v>1982</v>
      </c>
    </row>
    <row r="512" spans="2:2" x14ac:dyDescent="0.35">
      <c r="B512" s="13" t="s">
        <v>1983</v>
      </c>
    </row>
    <row r="513" spans="2:2" x14ac:dyDescent="0.35">
      <c r="B513" s="13" t="s">
        <v>1984</v>
      </c>
    </row>
    <row r="514" spans="2:2" x14ac:dyDescent="0.35">
      <c r="B514" s="13" t="s">
        <v>1985</v>
      </c>
    </row>
    <row r="515" spans="2:2" x14ac:dyDescent="0.35">
      <c r="B515" s="13" t="s">
        <v>1986</v>
      </c>
    </row>
    <row r="516" spans="2:2" x14ac:dyDescent="0.35">
      <c r="B516" s="13" t="s">
        <v>1987</v>
      </c>
    </row>
    <row r="517" spans="2:2" x14ac:dyDescent="0.35">
      <c r="B517" s="13" t="s">
        <v>1988</v>
      </c>
    </row>
    <row r="518" spans="2:2" x14ac:dyDescent="0.35">
      <c r="B518" s="13" t="s">
        <v>1989</v>
      </c>
    </row>
    <row r="519" spans="2:2" x14ac:dyDescent="0.35">
      <c r="B519" s="13" t="s">
        <v>1990</v>
      </c>
    </row>
    <row r="520" spans="2:2" x14ac:dyDescent="0.35">
      <c r="B520" s="13" t="s">
        <v>1991</v>
      </c>
    </row>
    <row r="521" spans="2:2" x14ac:dyDescent="0.35">
      <c r="B521" s="13" t="s">
        <v>1992</v>
      </c>
    </row>
    <row r="522" spans="2:2" x14ac:dyDescent="0.35">
      <c r="B522" s="13" t="s">
        <v>1993</v>
      </c>
    </row>
    <row r="523" spans="2:2" x14ac:dyDescent="0.35">
      <c r="B523" s="13" t="s">
        <v>1994</v>
      </c>
    </row>
    <row r="524" spans="2:2" x14ac:dyDescent="0.35">
      <c r="B524" s="13" t="s">
        <v>1995</v>
      </c>
    </row>
    <row r="525" spans="2:2" x14ac:dyDescent="0.35">
      <c r="B525" s="13" t="s">
        <v>1996</v>
      </c>
    </row>
    <row r="526" spans="2:2" x14ac:dyDescent="0.35">
      <c r="B526" s="13" t="s">
        <v>1997</v>
      </c>
    </row>
    <row r="527" spans="2:2" x14ac:dyDescent="0.35">
      <c r="B527" s="13" t="s">
        <v>1998</v>
      </c>
    </row>
    <row r="528" spans="2:2" x14ac:dyDescent="0.35">
      <c r="B528" s="13" t="s">
        <v>1999</v>
      </c>
    </row>
    <row r="529" spans="2:2" x14ac:dyDescent="0.35">
      <c r="B529" s="13" t="s">
        <v>2000</v>
      </c>
    </row>
    <row r="530" spans="2:2" x14ac:dyDescent="0.35">
      <c r="B530" s="13" t="s">
        <v>2001</v>
      </c>
    </row>
    <row r="531" spans="2:2" x14ac:dyDescent="0.35">
      <c r="B531" s="13" t="s">
        <v>2002</v>
      </c>
    </row>
    <row r="532" spans="2:2" x14ac:dyDescent="0.35">
      <c r="B532" s="13" t="s">
        <v>2003</v>
      </c>
    </row>
    <row r="533" spans="2:2" x14ac:dyDescent="0.35">
      <c r="B533" s="13" t="s">
        <v>2004</v>
      </c>
    </row>
    <row r="534" spans="2:2" x14ac:dyDescent="0.35">
      <c r="B534" s="13" t="s">
        <v>2005</v>
      </c>
    </row>
    <row r="535" spans="2:2" x14ac:dyDescent="0.35">
      <c r="B535" s="13" t="s">
        <v>2006</v>
      </c>
    </row>
    <row r="536" spans="2:2" x14ac:dyDescent="0.35">
      <c r="B536" s="13" t="s">
        <v>2007</v>
      </c>
    </row>
    <row r="537" spans="2:2" x14ac:dyDescent="0.35">
      <c r="B537" s="13" t="s">
        <v>2008</v>
      </c>
    </row>
    <row r="538" spans="2:2" x14ac:dyDescent="0.35">
      <c r="B538" s="13" t="s">
        <v>2009</v>
      </c>
    </row>
    <row r="539" spans="2:2" x14ac:dyDescent="0.35">
      <c r="B539" s="13" t="s">
        <v>2010</v>
      </c>
    </row>
    <row r="540" spans="2:2" x14ac:dyDescent="0.35">
      <c r="B540" s="13" t="s">
        <v>2011</v>
      </c>
    </row>
    <row r="541" spans="2:2" x14ac:dyDescent="0.35">
      <c r="B541" s="13" t="s">
        <v>2012</v>
      </c>
    </row>
    <row r="542" spans="2:2" x14ac:dyDescent="0.35">
      <c r="B542" s="13" t="s">
        <v>2013</v>
      </c>
    </row>
    <row r="543" spans="2:2" x14ac:dyDescent="0.35">
      <c r="B543" s="13" t="s">
        <v>2014</v>
      </c>
    </row>
    <row r="544" spans="2:2" x14ac:dyDescent="0.35">
      <c r="B544" s="13" t="s">
        <v>2015</v>
      </c>
    </row>
    <row r="545" spans="2:2" x14ac:dyDescent="0.35">
      <c r="B545" s="13" t="s">
        <v>2016</v>
      </c>
    </row>
    <row r="546" spans="2:2" x14ac:dyDescent="0.35">
      <c r="B546" s="13" t="s">
        <v>2017</v>
      </c>
    </row>
    <row r="547" spans="2:2" x14ac:dyDescent="0.35">
      <c r="B547" s="13" t="s">
        <v>2018</v>
      </c>
    </row>
    <row r="548" spans="2:2" x14ac:dyDescent="0.35">
      <c r="B548" s="13" t="s">
        <v>2019</v>
      </c>
    </row>
    <row r="549" spans="2:2" x14ac:dyDescent="0.35">
      <c r="B549" s="13" t="s">
        <v>2020</v>
      </c>
    </row>
    <row r="550" spans="2:2" x14ac:dyDescent="0.35">
      <c r="B550" s="13" t="s">
        <v>2021</v>
      </c>
    </row>
    <row r="551" spans="2:2" x14ac:dyDescent="0.35">
      <c r="B551" s="13" t="s">
        <v>2022</v>
      </c>
    </row>
    <row r="552" spans="2:2" x14ac:dyDescent="0.35">
      <c r="B552" s="13" t="s">
        <v>2023</v>
      </c>
    </row>
    <row r="553" spans="2:2" x14ac:dyDescent="0.35">
      <c r="B553" s="13" t="s">
        <v>2024</v>
      </c>
    </row>
    <row r="554" spans="2:2" x14ac:dyDescent="0.35">
      <c r="B554" s="13" t="s">
        <v>2025</v>
      </c>
    </row>
    <row r="555" spans="2:2" x14ac:dyDescent="0.35">
      <c r="B555" s="13" t="s">
        <v>2026</v>
      </c>
    </row>
    <row r="556" spans="2:2" x14ac:dyDescent="0.35">
      <c r="B556" s="13" t="s">
        <v>2027</v>
      </c>
    </row>
    <row r="557" spans="2:2" x14ac:dyDescent="0.35">
      <c r="B557" s="13" t="s">
        <v>2028</v>
      </c>
    </row>
    <row r="558" spans="2:2" x14ac:dyDescent="0.35">
      <c r="B558" s="13" t="s">
        <v>2029</v>
      </c>
    </row>
    <row r="559" spans="2:2" x14ac:dyDescent="0.35">
      <c r="B559" s="13" t="s">
        <v>2030</v>
      </c>
    </row>
    <row r="560" spans="2:2" x14ac:dyDescent="0.35">
      <c r="B560" s="13" t="s">
        <v>2031</v>
      </c>
    </row>
    <row r="561" spans="2:2" x14ac:dyDescent="0.35">
      <c r="B561" s="13" t="s">
        <v>2032</v>
      </c>
    </row>
    <row r="562" spans="2:2" x14ac:dyDescent="0.35">
      <c r="B562" s="13" t="s">
        <v>2033</v>
      </c>
    </row>
    <row r="563" spans="2:2" x14ac:dyDescent="0.35">
      <c r="B563" s="13" t="s">
        <v>2034</v>
      </c>
    </row>
    <row r="564" spans="2:2" x14ac:dyDescent="0.35">
      <c r="B564" s="13" t="s">
        <v>2035</v>
      </c>
    </row>
    <row r="565" spans="2:2" x14ac:dyDescent="0.35">
      <c r="B565" s="13" t="s">
        <v>2036</v>
      </c>
    </row>
    <row r="566" spans="2:2" x14ac:dyDescent="0.35">
      <c r="B566" s="13" t="s">
        <v>2037</v>
      </c>
    </row>
    <row r="567" spans="2:2" x14ac:dyDescent="0.35">
      <c r="B567" s="13" t="s">
        <v>2038</v>
      </c>
    </row>
    <row r="568" spans="2:2" x14ac:dyDescent="0.35">
      <c r="B568" s="13" t="s">
        <v>2039</v>
      </c>
    </row>
    <row r="569" spans="2:2" x14ac:dyDescent="0.35">
      <c r="B569" s="13" t="s">
        <v>2040</v>
      </c>
    </row>
    <row r="570" spans="2:2" x14ac:dyDescent="0.35">
      <c r="B570" s="13" t="s">
        <v>2041</v>
      </c>
    </row>
    <row r="571" spans="2:2" x14ac:dyDescent="0.35">
      <c r="B571" s="13" t="s">
        <v>2042</v>
      </c>
    </row>
    <row r="572" spans="2:2" x14ac:dyDescent="0.35">
      <c r="B572" s="13" t="s">
        <v>2043</v>
      </c>
    </row>
    <row r="573" spans="2:2" x14ac:dyDescent="0.35">
      <c r="B573" s="13" t="s">
        <v>2044</v>
      </c>
    </row>
    <row r="574" spans="2:2" x14ac:dyDescent="0.35">
      <c r="B574" s="13" t="s">
        <v>2045</v>
      </c>
    </row>
    <row r="575" spans="2:2" x14ac:dyDescent="0.35">
      <c r="B575" s="13" t="s">
        <v>2046</v>
      </c>
    </row>
    <row r="576" spans="2:2" x14ac:dyDescent="0.35">
      <c r="B576" s="13" t="s">
        <v>2047</v>
      </c>
    </row>
    <row r="577" spans="2:2" x14ac:dyDescent="0.35">
      <c r="B577" s="13" t="s">
        <v>2048</v>
      </c>
    </row>
    <row r="578" spans="2:2" x14ac:dyDescent="0.35">
      <c r="B578" s="13" t="s">
        <v>2049</v>
      </c>
    </row>
    <row r="579" spans="2:2" x14ac:dyDescent="0.35">
      <c r="B579" s="13" t="s">
        <v>2050</v>
      </c>
    </row>
    <row r="580" spans="2:2" x14ac:dyDescent="0.35">
      <c r="B580" s="13" t="s">
        <v>2051</v>
      </c>
    </row>
    <row r="581" spans="2:2" x14ac:dyDescent="0.35">
      <c r="B581" s="13" t="s">
        <v>2052</v>
      </c>
    </row>
    <row r="582" spans="2:2" x14ac:dyDescent="0.35">
      <c r="B582" s="13" t="s">
        <v>2053</v>
      </c>
    </row>
    <row r="583" spans="2:2" x14ac:dyDescent="0.35">
      <c r="B583" s="13" t="s">
        <v>2054</v>
      </c>
    </row>
    <row r="584" spans="2:2" x14ac:dyDescent="0.35">
      <c r="B584" s="13" t="s">
        <v>2055</v>
      </c>
    </row>
    <row r="585" spans="2:2" x14ac:dyDescent="0.35">
      <c r="B585" s="13" t="s">
        <v>2056</v>
      </c>
    </row>
    <row r="586" spans="2:2" x14ac:dyDescent="0.35">
      <c r="B586" s="13" t="s">
        <v>2057</v>
      </c>
    </row>
    <row r="587" spans="2:2" x14ac:dyDescent="0.35">
      <c r="B587" s="13" t="s">
        <v>2058</v>
      </c>
    </row>
    <row r="588" spans="2:2" x14ac:dyDescent="0.35">
      <c r="B588" s="13" t="s">
        <v>2059</v>
      </c>
    </row>
    <row r="589" spans="2:2" x14ac:dyDescent="0.35">
      <c r="B589" s="13" t="s">
        <v>2060</v>
      </c>
    </row>
    <row r="590" spans="2:2" x14ac:dyDescent="0.35">
      <c r="B590" s="13" t="s">
        <v>2061</v>
      </c>
    </row>
    <row r="591" spans="2:2" x14ac:dyDescent="0.35">
      <c r="B591" s="13" t="s">
        <v>2062</v>
      </c>
    </row>
    <row r="592" spans="2:2" x14ac:dyDescent="0.35">
      <c r="B592" s="13" t="s">
        <v>2063</v>
      </c>
    </row>
    <row r="593" spans="2:2" x14ac:dyDescent="0.35">
      <c r="B593" s="13" t="s">
        <v>2064</v>
      </c>
    </row>
    <row r="594" spans="2:2" x14ac:dyDescent="0.35">
      <c r="B594" s="13" t="s">
        <v>2065</v>
      </c>
    </row>
    <row r="595" spans="2:2" x14ac:dyDescent="0.35">
      <c r="B595" s="13" t="s">
        <v>2066</v>
      </c>
    </row>
    <row r="596" spans="2:2" x14ac:dyDescent="0.35">
      <c r="B596" s="13" t="s">
        <v>2067</v>
      </c>
    </row>
    <row r="597" spans="2:2" x14ac:dyDescent="0.35">
      <c r="B597" s="13" t="s">
        <v>2068</v>
      </c>
    </row>
    <row r="598" spans="2:2" x14ac:dyDescent="0.35">
      <c r="B598" s="13" t="s">
        <v>2069</v>
      </c>
    </row>
    <row r="599" spans="2:2" x14ac:dyDescent="0.35">
      <c r="B599" s="13" t="s">
        <v>2070</v>
      </c>
    </row>
    <row r="600" spans="2:2" x14ac:dyDescent="0.35">
      <c r="B600" s="13" t="s">
        <v>2071</v>
      </c>
    </row>
    <row r="601" spans="2:2" x14ac:dyDescent="0.35">
      <c r="B601" s="13" t="s">
        <v>2072</v>
      </c>
    </row>
    <row r="602" spans="2:2" x14ac:dyDescent="0.35">
      <c r="B602" s="13" t="s">
        <v>2073</v>
      </c>
    </row>
    <row r="603" spans="2:2" x14ac:dyDescent="0.35">
      <c r="B603" s="13" t="s">
        <v>2074</v>
      </c>
    </row>
    <row r="604" spans="2:2" x14ac:dyDescent="0.35">
      <c r="B604" s="13" t="s">
        <v>2075</v>
      </c>
    </row>
    <row r="605" spans="2:2" x14ac:dyDescent="0.35">
      <c r="B605" s="13" t="s">
        <v>2076</v>
      </c>
    </row>
    <row r="606" spans="2:2" x14ac:dyDescent="0.35">
      <c r="B606" s="13" t="s">
        <v>2077</v>
      </c>
    </row>
    <row r="607" spans="2:2" x14ac:dyDescent="0.35">
      <c r="B607" s="13" t="s">
        <v>2078</v>
      </c>
    </row>
    <row r="608" spans="2:2" x14ac:dyDescent="0.35">
      <c r="B608" s="13" t="s">
        <v>2079</v>
      </c>
    </row>
    <row r="609" spans="2:2" x14ac:dyDescent="0.35">
      <c r="B609" s="13" t="s">
        <v>2080</v>
      </c>
    </row>
    <row r="610" spans="2:2" x14ac:dyDescent="0.35">
      <c r="B610" s="13" t="s">
        <v>2081</v>
      </c>
    </row>
    <row r="611" spans="2:2" x14ac:dyDescent="0.35">
      <c r="B611" s="13" t="s">
        <v>2082</v>
      </c>
    </row>
    <row r="612" spans="2:2" x14ac:dyDescent="0.35">
      <c r="B612" s="13" t="s">
        <v>2083</v>
      </c>
    </row>
    <row r="613" spans="2:2" x14ac:dyDescent="0.35">
      <c r="B613" s="13" t="s">
        <v>2084</v>
      </c>
    </row>
    <row r="614" spans="2:2" x14ac:dyDescent="0.35">
      <c r="B614" s="13" t="s">
        <v>2085</v>
      </c>
    </row>
    <row r="615" spans="2:2" x14ac:dyDescent="0.35">
      <c r="B615" s="13" t="s">
        <v>2086</v>
      </c>
    </row>
    <row r="616" spans="2:2" x14ac:dyDescent="0.35">
      <c r="B616" s="13" t="s">
        <v>2087</v>
      </c>
    </row>
    <row r="617" spans="2:2" x14ac:dyDescent="0.35">
      <c r="B617" s="13" t="s">
        <v>2088</v>
      </c>
    </row>
    <row r="618" spans="2:2" x14ac:dyDescent="0.35">
      <c r="B618" s="13" t="s">
        <v>2089</v>
      </c>
    </row>
    <row r="619" spans="2:2" x14ac:dyDescent="0.35">
      <c r="B619" s="13" t="s">
        <v>2090</v>
      </c>
    </row>
    <row r="620" spans="2:2" x14ac:dyDescent="0.35">
      <c r="B620" s="13" t="s">
        <v>2091</v>
      </c>
    </row>
    <row r="621" spans="2:2" x14ac:dyDescent="0.35">
      <c r="B621" s="13" t="s">
        <v>2092</v>
      </c>
    </row>
    <row r="622" spans="2:2" x14ac:dyDescent="0.35">
      <c r="B622" s="13" t="s">
        <v>2093</v>
      </c>
    </row>
    <row r="623" spans="2:2" x14ac:dyDescent="0.35">
      <c r="B623" s="13" t="s">
        <v>2094</v>
      </c>
    </row>
    <row r="624" spans="2:2" x14ac:dyDescent="0.35">
      <c r="B624" s="13" t="s">
        <v>2095</v>
      </c>
    </row>
    <row r="625" spans="2:2" x14ac:dyDescent="0.35">
      <c r="B625" s="13" t="s">
        <v>2096</v>
      </c>
    </row>
    <row r="626" spans="2:2" x14ac:dyDescent="0.35">
      <c r="B626" s="13" t="s">
        <v>2097</v>
      </c>
    </row>
    <row r="627" spans="2:2" x14ac:dyDescent="0.35">
      <c r="B627" s="13" t="s">
        <v>2098</v>
      </c>
    </row>
    <row r="628" spans="2:2" x14ac:dyDescent="0.35">
      <c r="B628" s="13" t="s">
        <v>2099</v>
      </c>
    </row>
    <row r="629" spans="2:2" x14ac:dyDescent="0.35">
      <c r="B629" s="13" t="s">
        <v>2100</v>
      </c>
    </row>
    <row r="630" spans="2:2" x14ac:dyDescent="0.35">
      <c r="B630" s="13" t="s">
        <v>2101</v>
      </c>
    </row>
    <row r="631" spans="2:2" x14ac:dyDescent="0.35">
      <c r="B631" s="13" t="s">
        <v>2102</v>
      </c>
    </row>
    <row r="632" spans="2:2" x14ac:dyDescent="0.35">
      <c r="B632" s="13" t="s">
        <v>2103</v>
      </c>
    </row>
    <row r="633" spans="2:2" x14ac:dyDescent="0.35">
      <c r="B633" s="13" t="s">
        <v>2104</v>
      </c>
    </row>
    <row r="634" spans="2:2" x14ac:dyDescent="0.35">
      <c r="B634" s="13" t="s">
        <v>2105</v>
      </c>
    </row>
    <row r="635" spans="2:2" x14ac:dyDescent="0.35">
      <c r="B635" s="13" t="s">
        <v>2106</v>
      </c>
    </row>
    <row r="636" spans="2:2" x14ac:dyDescent="0.35">
      <c r="B636" s="13" t="s">
        <v>2107</v>
      </c>
    </row>
    <row r="637" spans="2:2" x14ac:dyDescent="0.35">
      <c r="B637" s="13" t="s">
        <v>2108</v>
      </c>
    </row>
    <row r="638" spans="2:2" x14ac:dyDescent="0.35">
      <c r="B638" s="13" t="s">
        <v>2109</v>
      </c>
    </row>
    <row r="639" spans="2:2" x14ac:dyDescent="0.35">
      <c r="B639" s="13" t="s">
        <v>2110</v>
      </c>
    </row>
    <row r="640" spans="2:2" x14ac:dyDescent="0.35">
      <c r="B640" s="13" t="s">
        <v>2111</v>
      </c>
    </row>
    <row r="641" spans="2:2" x14ac:dyDescent="0.35">
      <c r="B641" s="13" t="s">
        <v>2112</v>
      </c>
    </row>
    <row r="642" spans="2:2" x14ac:dyDescent="0.35">
      <c r="B642" s="13" t="s">
        <v>2113</v>
      </c>
    </row>
    <row r="643" spans="2:2" x14ac:dyDescent="0.35">
      <c r="B643" s="13" t="s">
        <v>2114</v>
      </c>
    </row>
    <row r="644" spans="2:2" x14ac:dyDescent="0.35">
      <c r="B644" s="13" t="s">
        <v>2115</v>
      </c>
    </row>
    <row r="645" spans="2:2" x14ac:dyDescent="0.35">
      <c r="B645" s="13" t="s">
        <v>2116</v>
      </c>
    </row>
    <row r="646" spans="2:2" x14ac:dyDescent="0.35">
      <c r="B646" s="13" t="s">
        <v>2117</v>
      </c>
    </row>
    <row r="647" spans="2:2" x14ac:dyDescent="0.35">
      <c r="B647" s="13" t="s">
        <v>2118</v>
      </c>
    </row>
    <row r="648" spans="2:2" x14ac:dyDescent="0.35">
      <c r="B648" s="13" t="s">
        <v>2119</v>
      </c>
    </row>
    <row r="649" spans="2:2" x14ac:dyDescent="0.35">
      <c r="B649" s="13" t="s">
        <v>2120</v>
      </c>
    </row>
    <row r="650" spans="2:2" x14ac:dyDescent="0.35">
      <c r="B650" s="13" t="s">
        <v>2121</v>
      </c>
    </row>
    <row r="651" spans="2:2" x14ac:dyDescent="0.35">
      <c r="B651" s="13" t="s">
        <v>2122</v>
      </c>
    </row>
    <row r="652" spans="2:2" x14ac:dyDescent="0.35">
      <c r="B652" s="13" t="s">
        <v>2123</v>
      </c>
    </row>
    <row r="653" spans="2:2" x14ac:dyDescent="0.35">
      <c r="B653" s="13" t="s">
        <v>2124</v>
      </c>
    </row>
    <row r="654" spans="2:2" x14ac:dyDescent="0.35">
      <c r="B654" s="13" t="s">
        <v>2125</v>
      </c>
    </row>
    <row r="655" spans="2:2" x14ac:dyDescent="0.35">
      <c r="B655" s="13" t="s">
        <v>2126</v>
      </c>
    </row>
    <row r="656" spans="2:2" x14ac:dyDescent="0.35">
      <c r="B656" s="13" t="s">
        <v>2127</v>
      </c>
    </row>
    <row r="657" spans="2:2" x14ac:dyDescent="0.35">
      <c r="B657" s="13" t="s">
        <v>2128</v>
      </c>
    </row>
    <row r="658" spans="2:2" x14ac:dyDescent="0.35">
      <c r="B658" s="13" t="s">
        <v>2129</v>
      </c>
    </row>
    <row r="659" spans="2:2" x14ac:dyDescent="0.35">
      <c r="B659" s="13" t="s">
        <v>2130</v>
      </c>
    </row>
    <row r="660" spans="2:2" x14ac:dyDescent="0.35">
      <c r="B660" s="13" t="s">
        <v>2131</v>
      </c>
    </row>
    <row r="661" spans="2:2" x14ac:dyDescent="0.35">
      <c r="B661" s="13" t="s">
        <v>2132</v>
      </c>
    </row>
    <row r="662" spans="2:2" x14ac:dyDescent="0.35">
      <c r="B662" s="13" t="s">
        <v>2133</v>
      </c>
    </row>
    <row r="663" spans="2:2" x14ac:dyDescent="0.35">
      <c r="B663" s="13" t="s">
        <v>2134</v>
      </c>
    </row>
    <row r="664" spans="2:2" x14ac:dyDescent="0.35">
      <c r="B664" s="13" t="s">
        <v>2135</v>
      </c>
    </row>
    <row r="665" spans="2:2" x14ac:dyDescent="0.35">
      <c r="B665" s="13" t="s">
        <v>2136</v>
      </c>
    </row>
    <row r="666" spans="2:2" x14ac:dyDescent="0.35">
      <c r="B666" s="13" t="s">
        <v>2137</v>
      </c>
    </row>
    <row r="667" spans="2:2" x14ac:dyDescent="0.35">
      <c r="B667" s="13" t="s">
        <v>2138</v>
      </c>
    </row>
    <row r="668" spans="2:2" x14ac:dyDescent="0.35">
      <c r="B668" s="13" t="s">
        <v>2139</v>
      </c>
    </row>
    <row r="669" spans="2:2" x14ac:dyDescent="0.35">
      <c r="B669" s="13" t="s">
        <v>2140</v>
      </c>
    </row>
    <row r="670" spans="2:2" x14ac:dyDescent="0.35">
      <c r="B670" s="13" t="s">
        <v>2141</v>
      </c>
    </row>
    <row r="671" spans="2:2" x14ac:dyDescent="0.35">
      <c r="B671" s="13" t="s">
        <v>2142</v>
      </c>
    </row>
    <row r="672" spans="2:2" x14ac:dyDescent="0.35">
      <c r="B672" s="13" t="s">
        <v>2143</v>
      </c>
    </row>
    <row r="673" spans="2:2" x14ac:dyDescent="0.35">
      <c r="B673" s="13" t="s">
        <v>2144</v>
      </c>
    </row>
    <row r="674" spans="2:2" x14ac:dyDescent="0.35">
      <c r="B674" s="13" t="s">
        <v>2145</v>
      </c>
    </row>
    <row r="675" spans="2:2" x14ac:dyDescent="0.35">
      <c r="B675" s="13" t="s">
        <v>2146</v>
      </c>
    </row>
    <row r="676" spans="2:2" x14ac:dyDescent="0.35">
      <c r="B676" s="13" t="s">
        <v>2147</v>
      </c>
    </row>
    <row r="677" spans="2:2" x14ac:dyDescent="0.35">
      <c r="B677" s="13" t="s">
        <v>2148</v>
      </c>
    </row>
    <row r="678" spans="2:2" x14ac:dyDescent="0.35">
      <c r="B678" s="13" t="s">
        <v>2149</v>
      </c>
    </row>
    <row r="679" spans="2:2" x14ac:dyDescent="0.35">
      <c r="B679" s="13" t="s">
        <v>2150</v>
      </c>
    </row>
    <row r="680" spans="2:2" x14ac:dyDescent="0.35">
      <c r="B680" s="13" t="s">
        <v>2151</v>
      </c>
    </row>
    <row r="681" spans="2:2" x14ac:dyDescent="0.35">
      <c r="B681" s="13" t="s">
        <v>2152</v>
      </c>
    </row>
    <row r="682" spans="2:2" x14ac:dyDescent="0.35">
      <c r="B682" s="13" t="s">
        <v>2153</v>
      </c>
    </row>
    <row r="683" spans="2:2" x14ac:dyDescent="0.35">
      <c r="B683" s="13" t="s">
        <v>2154</v>
      </c>
    </row>
    <row r="684" spans="2:2" x14ac:dyDescent="0.35">
      <c r="B684" s="13" t="s">
        <v>2155</v>
      </c>
    </row>
    <row r="685" spans="2:2" x14ac:dyDescent="0.35">
      <c r="B685" s="13" t="s">
        <v>2156</v>
      </c>
    </row>
    <row r="686" spans="2:2" x14ac:dyDescent="0.35">
      <c r="B686" s="13" t="s">
        <v>2157</v>
      </c>
    </row>
    <row r="687" spans="2:2" x14ac:dyDescent="0.35">
      <c r="B687" s="13" t="s">
        <v>2158</v>
      </c>
    </row>
    <row r="688" spans="2:2" x14ac:dyDescent="0.35">
      <c r="B688" s="13" t="s">
        <v>2159</v>
      </c>
    </row>
    <row r="689" spans="2:2" x14ac:dyDescent="0.35">
      <c r="B689" s="13" t="s">
        <v>2160</v>
      </c>
    </row>
    <row r="690" spans="2:2" x14ac:dyDescent="0.35">
      <c r="B690" s="13" t="s">
        <v>2161</v>
      </c>
    </row>
    <row r="691" spans="2:2" x14ac:dyDescent="0.35">
      <c r="B691" s="13" t="s">
        <v>2162</v>
      </c>
    </row>
    <row r="692" spans="2:2" x14ac:dyDescent="0.35">
      <c r="B692" s="13" t="s">
        <v>2163</v>
      </c>
    </row>
    <row r="693" spans="2:2" x14ac:dyDescent="0.35">
      <c r="B693" s="13" t="s">
        <v>2164</v>
      </c>
    </row>
    <row r="694" spans="2:2" x14ac:dyDescent="0.35">
      <c r="B694" s="13" t="s">
        <v>2165</v>
      </c>
    </row>
    <row r="695" spans="2:2" x14ac:dyDescent="0.35">
      <c r="B695" s="13" t="s">
        <v>2166</v>
      </c>
    </row>
    <row r="696" spans="2:2" x14ac:dyDescent="0.35">
      <c r="B696" s="13" t="s">
        <v>2167</v>
      </c>
    </row>
    <row r="697" spans="2:2" x14ac:dyDescent="0.35">
      <c r="B697" s="13" t="s">
        <v>2168</v>
      </c>
    </row>
    <row r="698" spans="2:2" x14ac:dyDescent="0.35">
      <c r="B698" s="13" t="s">
        <v>2169</v>
      </c>
    </row>
    <row r="699" spans="2:2" x14ac:dyDescent="0.35">
      <c r="B699" s="13" t="s">
        <v>2170</v>
      </c>
    </row>
    <row r="700" spans="2:2" x14ac:dyDescent="0.35">
      <c r="B700" s="13" t="s">
        <v>2171</v>
      </c>
    </row>
    <row r="701" spans="2:2" x14ac:dyDescent="0.35">
      <c r="B701" s="13" t="s">
        <v>2172</v>
      </c>
    </row>
    <row r="702" spans="2:2" x14ac:dyDescent="0.35">
      <c r="B702" s="13" t="s">
        <v>2173</v>
      </c>
    </row>
    <row r="703" spans="2:2" x14ac:dyDescent="0.35">
      <c r="B703" s="13" t="s">
        <v>2174</v>
      </c>
    </row>
    <row r="704" spans="2:2" x14ac:dyDescent="0.35">
      <c r="B704" s="13" t="s">
        <v>2175</v>
      </c>
    </row>
    <row r="705" spans="2:2" x14ac:dyDescent="0.35">
      <c r="B705" s="13" t="s">
        <v>2176</v>
      </c>
    </row>
    <row r="706" spans="2:2" x14ac:dyDescent="0.35">
      <c r="B706" s="13" t="s">
        <v>2177</v>
      </c>
    </row>
    <row r="707" spans="2:2" x14ac:dyDescent="0.35">
      <c r="B707" s="13" t="s">
        <v>2178</v>
      </c>
    </row>
    <row r="708" spans="2:2" x14ac:dyDescent="0.35">
      <c r="B708" s="13" t="s">
        <v>2179</v>
      </c>
    </row>
    <row r="709" spans="2:2" x14ac:dyDescent="0.35">
      <c r="B709" s="13" t="s">
        <v>2180</v>
      </c>
    </row>
    <row r="710" spans="2:2" x14ac:dyDescent="0.35">
      <c r="B710" s="13" t="s">
        <v>2181</v>
      </c>
    </row>
    <row r="711" spans="2:2" x14ac:dyDescent="0.35">
      <c r="B711" s="13" t="s">
        <v>2182</v>
      </c>
    </row>
    <row r="712" spans="2:2" x14ac:dyDescent="0.35">
      <c r="B712" s="13" t="s">
        <v>2183</v>
      </c>
    </row>
    <row r="713" spans="2:2" x14ac:dyDescent="0.35">
      <c r="B713" s="13" t="s">
        <v>2184</v>
      </c>
    </row>
    <row r="714" spans="2:2" x14ac:dyDescent="0.35">
      <c r="B714" s="13" t="s">
        <v>2185</v>
      </c>
    </row>
    <row r="715" spans="2:2" x14ac:dyDescent="0.35">
      <c r="B715" s="13" t="s">
        <v>2186</v>
      </c>
    </row>
    <row r="716" spans="2:2" x14ac:dyDescent="0.35">
      <c r="B716" s="13" t="s">
        <v>2187</v>
      </c>
    </row>
    <row r="717" spans="2:2" x14ac:dyDescent="0.35">
      <c r="B717" s="13" t="s">
        <v>2188</v>
      </c>
    </row>
    <row r="718" spans="2:2" x14ac:dyDescent="0.35">
      <c r="B718" s="13" t="s">
        <v>2189</v>
      </c>
    </row>
    <row r="719" spans="2:2" x14ac:dyDescent="0.35">
      <c r="B719" s="13" t="s">
        <v>2190</v>
      </c>
    </row>
    <row r="720" spans="2:2" x14ac:dyDescent="0.35">
      <c r="B720" s="13" t="s">
        <v>2191</v>
      </c>
    </row>
    <row r="721" spans="2:2" x14ac:dyDescent="0.35">
      <c r="B721" s="13" t="s">
        <v>2192</v>
      </c>
    </row>
    <row r="722" spans="2:2" x14ac:dyDescent="0.35">
      <c r="B722" s="13" t="s">
        <v>2193</v>
      </c>
    </row>
    <row r="723" spans="2:2" x14ac:dyDescent="0.35">
      <c r="B723" s="13" t="s">
        <v>2194</v>
      </c>
    </row>
    <row r="724" spans="2:2" x14ac:dyDescent="0.35">
      <c r="B724" s="13" t="s">
        <v>2195</v>
      </c>
    </row>
    <row r="725" spans="2:2" x14ac:dyDescent="0.35">
      <c r="B725" s="13" t="s">
        <v>2196</v>
      </c>
    </row>
    <row r="726" spans="2:2" x14ac:dyDescent="0.35">
      <c r="B726" s="13" t="s">
        <v>2197</v>
      </c>
    </row>
    <row r="727" spans="2:2" x14ac:dyDescent="0.35">
      <c r="B727" s="13" t="s">
        <v>2198</v>
      </c>
    </row>
    <row r="728" spans="2:2" x14ac:dyDescent="0.35">
      <c r="B728" s="13" t="s">
        <v>2199</v>
      </c>
    </row>
    <row r="729" spans="2:2" x14ac:dyDescent="0.35">
      <c r="B729" s="13" t="s">
        <v>2200</v>
      </c>
    </row>
    <row r="730" spans="2:2" x14ac:dyDescent="0.35">
      <c r="B730" s="13" t="s">
        <v>2201</v>
      </c>
    </row>
    <row r="731" spans="2:2" x14ac:dyDescent="0.35">
      <c r="B731" s="13" t="s">
        <v>2202</v>
      </c>
    </row>
    <row r="732" spans="2:2" x14ac:dyDescent="0.35">
      <c r="B732" s="13" t="s">
        <v>2203</v>
      </c>
    </row>
    <row r="733" spans="2:2" x14ac:dyDescent="0.35">
      <c r="B733" s="13" t="s">
        <v>2204</v>
      </c>
    </row>
    <row r="734" spans="2:2" x14ac:dyDescent="0.35">
      <c r="B734" s="13" t="s">
        <v>2205</v>
      </c>
    </row>
    <row r="735" spans="2:2" x14ac:dyDescent="0.35">
      <c r="B735" s="13" t="s">
        <v>2206</v>
      </c>
    </row>
    <row r="736" spans="2:2" x14ac:dyDescent="0.35">
      <c r="B736" s="13" t="s">
        <v>2207</v>
      </c>
    </row>
    <row r="737" spans="2:2" x14ac:dyDescent="0.35">
      <c r="B737" s="13" t="s">
        <v>2208</v>
      </c>
    </row>
    <row r="738" spans="2:2" x14ac:dyDescent="0.35">
      <c r="B738" s="13" t="s">
        <v>2209</v>
      </c>
    </row>
    <row r="739" spans="2:2" x14ac:dyDescent="0.35">
      <c r="B739" s="13" t="s">
        <v>2210</v>
      </c>
    </row>
    <row r="740" spans="2:2" x14ac:dyDescent="0.35">
      <c r="B740" s="13" t="s">
        <v>2211</v>
      </c>
    </row>
    <row r="741" spans="2:2" x14ac:dyDescent="0.35">
      <c r="B741" s="13" t="s">
        <v>2212</v>
      </c>
    </row>
    <row r="742" spans="2:2" x14ac:dyDescent="0.35">
      <c r="B742" s="13" t="s">
        <v>2213</v>
      </c>
    </row>
    <row r="743" spans="2:2" x14ac:dyDescent="0.35">
      <c r="B743" s="13" t="s">
        <v>2214</v>
      </c>
    </row>
    <row r="744" spans="2:2" x14ac:dyDescent="0.35">
      <c r="B744" s="13" t="s">
        <v>2215</v>
      </c>
    </row>
    <row r="745" spans="2:2" x14ac:dyDescent="0.35">
      <c r="B745" s="13" t="s">
        <v>2216</v>
      </c>
    </row>
    <row r="746" spans="2:2" x14ac:dyDescent="0.35">
      <c r="B746" s="13" t="s">
        <v>2217</v>
      </c>
    </row>
    <row r="747" spans="2:2" x14ac:dyDescent="0.35">
      <c r="B747" s="13" t="s">
        <v>2218</v>
      </c>
    </row>
    <row r="748" spans="2:2" x14ac:dyDescent="0.35">
      <c r="B748" s="13" t="s">
        <v>2219</v>
      </c>
    </row>
    <row r="749" spans="2:2" x14ac:dyDescent="0.35">
      <c r="B749" s="13" t="s">
        <v>2220</v>
      </c>
    </row>
    <row r="750" spans="2:2" x14ac:dyDescent="0.35">
      <c r="B750" s="13" t="s">
        <v>2221</v>
      </c>
    </row>
    <row r="751" spans="2:2" x14ac:dyDescent="0.35">
      <c r="B751" s="13" t="s">
        <v>2222</v>
      </c>
    </row>
    <row r="752" spans="2:2" x14ac:dyDescent="0.35">
      <c r="B752" s="13" t="s">
        <v>2223</v>
      </c>
    </row>
    <row r="753" spans="2:2" x14ac:dyDescent="0.35">
      <c r="B753" s="13" t="s">
        <v>2224</v>
      </c>
    </row>
    <row r="754" spans="2:2" x14ac:dyDescent="0.35">
      <c r="B754" s="13" t="s">
        <v>2225</v>
      </c>
    </row>
    <row r="755" spans="2:2" x14ac:dyDescent="0.35">
      <c r="B755" s="13" t="s">
        <v>2226</v>
      </c>
    </row>
    <row r="756" spans="2:2" x14ac:dyDescent="0.35">
      <c r="B756" s="13" t="s">
        <v>2227</v>
      </c>
    </row>
    <row r="757" spans="2:2" x14ac:dyDescent="0.35">
      <c r="B757" s="13" t="s">
        <v>2228</v>
      </c>
    </row>
    <row r="758" spans="2:2" x14ac:dyDescent="0.35">
      <c r="B758" s="13" t="s">
        <v>2229</v>
      </c>
    </row>
    <row r="759" spans="2:2" x14ac:dyDescent="0.35">
      <c r="B759" s="13" t="s">
        <v>2230</v>
      </c>
    </row>
    <row r="760" spans="2:2" x14ac:dyDescent="0.35">
      <c r="B760" s="13" t="s">
        <v>2231</v>
      </c>
    </row>
    <row r="761" spans="2:2" x14ac:dyDescent="0.35">
      <c r="B761" s="13" t="s">
        <v>2232</v>
      </c>
    </row>
    <row r="762" spans="2:2" x14ac:dyDescent="0.35">
      <c r="B762" s="13" t="s">
        <v>2233</v>
      </c>
    </row>
    <row r="763" spans="2:2" x14ac:dyDescent="0.35">
      <c r="B763" s="13" t="s">
        <v>2234</v>
      </c>
    </row>
    <row r="764" spans="2:2" x14ac:dyDescent="0.35">
      <c r="B764" s="13" t="s">
        <v>2235</v>
      </c>
    </row>
    <row r="765" spans="2:2" x14ac:dyDescent="0.35">
      <c r="B765" s="13" t="s">
        <v>2236</v>
      </c>
    </row>
    <row r="766" spans="2:2" x14ac:dyDescent="0.35">
      <c r="B766" s="13" t="s">
        <v>2237</v>
      </c>
    </row>
    <row r="767" spans="2:2" x14ac:dyDescent="0.35">
      <c r="B767" s="13" t="s">
        <v>2238</v>
      </c>
    </row>
    <row r="768" spans="2:2" x14ac:dyDescent="0.35">
      <c r="B768" s="13" t="s">
        <v>2239</v>
      </c>
    </row>
    <row r="769" spans="2:2" x14ac:dyDescent="0.35">
      <c r="B769" s="13" t="s">
        <v>2240</v>
      </c>
    </row>
    <row r="770" spans="2:2" x14ac:dyDescent="0.35">
      <c r="B770" s="13" t="s">
        <v>2241</v>
      </c>
    </row>
    <row r="771" spans="2:2" x14ac:dyDescent="0.35">
      <c r="B771" s="13" t="s">
        <v>2242</v>
      </c>
    </row>
    <row r="772" spans="2:2" x14ac:dyDescent="0.35">
      <c r="B772" s="13" t="s">
        <v>2243</v>
      </c>
    </row>
    <row r="773" spans="2:2" x14ac:dyDescent="0.35">
      <c r="B773" s="13" t="s">
        <v>2244</v>
      </c>
    </row>
    <row r="774" spans="2:2" x14ac:dyDescent="0.35">
      <c r="B774" s="13" t="s">
        <v>2245</v>
      </c>
    </row>
    <row r="775" spans="2:2" x14ac:dyDescent="0.35">
      <c r="B775" s="13" t="s">
        <v>2246</v>
      </c>
    </row>
    <row r="776" spans="2:2" x14ac:dyDescent="0.35">
      <c r="B776" s="13" t="s">
        <v>2247</v>
      </c>
    </row>
    <row r="777" spans="2:2" x14ac:dyDescent="0.35">
      <c r="B777" s="13" t="s">
        <v>2248</v>
      </c>
    </row>
    <row r="778" spans="2:2" x14ac:dyDescent="0.35">
      <c r="B778" s="13" t="s">
        <v>2249</v>
      </c>
    </row>
    <row r="779" spans="2:2" x14ac:dyDescent="0.35">
      <c r="B779" s="13" t="s">
        <v>2250</v>
      </c>
    </row>
    <row r="780" spans="2:2" x14ac:dyDescent="0.35">
      <c r="B780" s="13" t="s">
        <v>2251</v>
      </c>
    </row>
    <row r="781" spans="2:2" x14ac:dyDescent="0.35">
      <c r="B781" s="13" t="s">
        <v>2252</v>
      </c>
    </row>
    <row r="782" spans="2:2" x14ac:dyDescent="0.35">
      <c r="B782" s="13" t="s">
        <v>2253</v>
      </c>
    </row>
    <row r="783" spans="2:2" x14ac:dyDescent="0.35">
      <c r="B783" s="13" t="s">
        <v>2254</v>
      </c>
    </row>
    <row r="784" spans="2:2" x14ac:dyDescent="0.35">
      <c r="B784" s="13" t="s">
        <v>2255</v>
      </c>
    </row>
    <row r="785" spans="2:2" x14ac:dyDescent="0.35">
      <c r="B785" s="13" t="s">
        <v>2256</v>
      </c>
    </row>
    <row r="786" spans="2:2" x14ac:dyDescent="0.35">
      <c r="B786" s="13" t="s">
        <v>2257</v>
      </c>
    </row>
    <row r="787" spans="2:2" x14ac:dyDescent="0.35">
      <c r="B787" s="13" t="s">
        <v>2258</v>
      </c>
    </row>
    <row r="788" spans="2:2" x14ac:dyDescent="0.35">
      <c r="B788" s="13" t="s">
        <v>2259</v>
      </c>
    </row>
    <row r="789" spans="2:2" x14ac:dyDescent="0.35">
      <c r="B789" s="13" t="s">
        <v>2260</v>
      </c>
    </row>
    <row r="790" spans="2:2" x14ac:dyDescent="0.35">
      <c r="B790" s="13" t="s">
        <v>2261</v>
      </c>
    </row>
    <row r="791" spans="2:2" x14ac:dyDescent="0.35">
      <c r="B791" s="13" t="s">
        <v>2262</v>
      </c>
    </row>
    <row r="792" spans="2:2" x14ac:dyDescent="0.35">
      <c r="B792" s="13" t="s">
        <v>2263</v>
      </c>
    </row>
    <row r="793" spans="2:2" x14ac:dyDescent="0.35">
      <c r="B793" s="13" t="s">
        <v>2264</v>
      </c>
    </row>
    <row r="794" spans="2:2" x14ac:dyDescent="0.35">
      <c r="B794" s="13" t="s">
        <v>2265</v>
      </c>
    </row>
    <row r="795" spans="2:2" x14ac:dyDescent="0.35">
      <c r="B795" s="13" t="s">
        <v>2266</v>
      </c>
    </row>
    <row r="796" spans="2:2" x14ac:dyDescent="0.35">
      <c r="B796" s="13" t="s">
        <v>2267</v>
      </c>
    </row>
    <row r="797" spans="2:2" x14ac:dyDescent="0.35">
      <c r="B797" s="13" t="s">
        <v>2268</v>
      </c>
    </row>
    <row r="798" spans="2:2" x14ac:dyDescent="0.35">
      <c r="B798" s="13" t="s">
        <v>2269</v>
      </c>
    </row>
    <row r="799" spans="2:2" x14ac:dyDescent="0.35">
      <c r="B799" s="13" t="s">
        <v>2270</v>
      </c>
    </row>
    <row r="800" spans="2:2" x14ac:dyDescent="0.35">
      <c r="B800" s="13" t="s">
        <v>2271</v>
      </c>
    </row>
    <row r="801" spans="2:2" x14ac:dyDescent="0.35">
      <c r="B801" s="13" t="s">
        <v>2272</v>
      </c>
    </row>
    <row r="802" spans="2:2" x14ac:dyDescent="0.35">
      <c r="B802" s="13" t="s">
        <v>2273</v>
      </c>
    </row>
    <row r="803" spans="2:2" x14ac:dyDescent="0.35">
      <c r="B803" s="13" t="s">
        <v>2274</v>
      </c>
    </row>
    <row r="804" spans="2:2" x14ac:dyDescent="0.35">
      <c r="B804" s="13" t="s">
        <v>2275</v>
      </c>
    </row>
    <row r="805" spans="2:2" x14ac:dyDescent="0.35">
      <c r="B805" s="13" t="s">
        <v>2276</v>
      </c>
    </row>
    <row r="806" spans="2:2" x14ac:dyDescent="0.35">
      <c r="B806" s="13" t="s">
        <v>2277</v>
      </c>
    </row>
    <row r="807" spans="2:2" x14ac:dyDescent="0.35">
      <c r="B807" s="13" t="s">
        <v>2278</v>
      </c>
    </row>
    <row r="808" spans="2:2" x14ac:dyDescent="0.35">
      <c r="B808" s="13" t="s">
        <v>2279</v>
      </c>
    </row>
    <row r="809" spans="2:2" x14ac:dyDescent="0.35">
      <c r="B809" s="13" t="s">
        <v>2280</v>
      </c>
    </row>
    <row r="810" spans="2:2" x14ac:dyDescent="0.35">
      <c r="B810" s="13" t="s">
        <v>2281</v>
      </c>
    </row>
    <row r="811" spans="2:2" x14ac:dyDescent="0.35">
      <c r="B811" s="13" t="s">
        <v>2282</v>
      </c>
    </row>
    <row r="812" spans="2:2" x14ac:dyDescent="0.35">
      <c r="B812" s="13" t="s">
        <v>2283</v>
      </c>
    </row>
    <row r="813" spans="2:2" x14ac:dyDescent="0.35">
      <c r="B813" s="13" t="s">
        <v>2284</v>
      </c>
    </row>
    <row r="814" spans="2:2" x14ac:dyDescent="0.35">
      <c r="B814" s="13" t="s">
        <v>2285</v>
      </c>
    </row>
    <row r="815" spans="2:2" x14ac:dyDescent="0.35">
      <c r="B815" s="13" t="s">
        <v>2286</v>
      </c>
    </row>
    <row r="816" spans="2:2" x14ac:dyDescent="0.35">
      <c r="B816" s="13" t="s">
        <v>2287</v>
      </c>
    </row>
    <row r="817" spans="2:2" x14ac:dyDescent="0.35">
      <c r="B817" s="13" t="s">
        <v>2288</v>
      </c>
    </row>
    <row r="818" spans="2:2" x14ac:dyDescent="0.35">
      <c r="B818" s="13" t="s">
        <v>2289</v>
      </c>
    </row>
    <row r="819" spans="2:2" x14ac:dyDescent="0.35">
      <c r="B819" s="13" t="s">
        <v>2290</v>
      </c>
    </row>
    <row r="820" spans="2:2" x14ac:dyDescent="0.35">
      <c r="B820" s="13" t="s">
        <v>2291</v>
      </c>
    </row>
    <row r="821" spans="2:2" x14ac:dyDescent="0.35">
      <c r="B821" s="13" t="s">
        <v>2292</v>
      </c>
    </row>
    <row r="822" spans="2:2" x14ac:dyDescent="0.35">
      <c r="B822" s="13" t="s">
        <v>2293</v>
      </c>
    </row>
    <row r="823" spans="2:2" x14ac:dyDescent="0.35">
      <c r="B823" s="13" t="s">
        <v>2294</v>
      </c>
    </row>
    <row r="824" spans="2:2" x14ac:dyDescent="0.35">
      <c r="B824" s="13" t="s">
        <v>2295</v>
      </c>
    </row>
    <row r="825" spans="2:2" x14ac:dyDescent="0.35">
      <c r="B825" s="13" t="s">
        <v>2296</v>
      </c>
    </row>
    <row r="826" spans="2:2" x14ac:dyDescent="0.35">
      <c r="B826" s="13" t="s">
        <v>2297</v>
      </c>
    </row>
    <row r="827" spans="2:2" x14ac:dyDescent="0.35">
      <c r="B827" s="13" t="s">
        <v>2298</v>
      </c>
    </row>
    <row r="828" spans="2:2" x14ac:dyDescent="0.35">
      <c r="B828" s="13" t="s">
        <v>2299</v>
      </c>
    </row>
    <row r="829" spans="2:2" x14ac:dyDescent="0.35">
      <c r="B829" s="13" t="s">
        <v>2300</v>
      </c>
    </row>
    <row r="830" spans="2:2" x14ac:dyDescent="0.35">
      <c r="B830" s="13" t="s">
        <v>2301</v>
      </c>
    </row>
    <row r="831" spans="2:2" x14ac:dyDescent="0.35">
      <c r="B831" s="13" t="s">
        <v>2302</v>
      </c>
    </row>
    <row r="832" spans="2:2" x14ac:dyDescent="0.35">
      <c r="B832" s="13" t="s">
        <v>2303</v>
      </c>
    </row>
    <row r="833" spans="2:2" x14ac:dyDescent="0.35">
      <c r="B833" s="13" t="s">
        <v>2304</v>
      </c>
    </row>
    <row r="834" spans="2:2" x14ac:dyDescent="0.35">
      <c r="B834" s="13" t="s">
        <v>2305</v>
      </c>
    </row>
    <row r="835" spans="2:2" x14ac:dyDescent="0.35">
      <c r="B835" s="13" t="s">
        <v>2306</v>
      </c>
    </row>
    <row r="836" spans="2:2" x14ac:dyDescent="0.35">
      <c r="B836" s="13" t="s">
        <v>2307</v>
      </c>
    </row>
    <row r="837" spans="2:2" x14ac:dyDescent="0.35">
      <c r="B837" s="13" t="s">
        <v>2308</v>
      </c>
    </row>
    <row r="838" spans="2:2" x14ac:dyDescent="0.35">
      <c r="B838" s="13" t="s">
        <v>2309</v>
      </c>
    </row>
    <row r="839" spans="2:2" x14ac:dyDescent="0.35">
      <c r="B839" s="13" t="s">
        <v>2310</v>
      </c>
    </row>
    <row r="840" spans="2:2" x14ac:dyDescent="0.35">
      <c r="B840" s="13" t="s">
        <v>2311</v>
      </c>
    </row>
    <row r="841" spans="2:2" x14ac:dyDescent="0.35">
      <c r="B841" s="13" t="s">
        <v>2312</v>
      </c>
    </row>
    <row r="842" spans="2:2" x14ac:dyDescent="0.35">
      <c r="B842" s="13" t="s">
        <v>2313</v>
      </c>
    </row>
    <row r="843" spans="2:2" x14ac:dyDescent="0.35">
      <c r="B843" s="13" t="s">
        <v>2314</v>
      </c>
    </row>
    <row r="844" spans="2:2" x14ac:dyDescent="0.35">
      <c r="B844" s="13" t="s">
        <v>2315</v>
      </c>
    </row>
    <row r="845" spans="2:2" x14ac:dyDescent="0.35">
      <c r="B845" s="13" t="s">
        <v>2316</v>
      </c>
    </row>
    <row r="846" spans="2:2" x14ac:dyDescent="0.35">
      <c r="B846" s="13" t="s">
        <v>2317</v>
      </c>
    </row>
    <row r="847" spans="2:2" x14ac:dyDescent="0.35">
      <c r="B847" s="13" t="s">
        <v>2318</v>
      </c>
    </row>
    <row r="848" spans="2:2" x14ac:dyDescent="0.35">
      <c r="B848" s="13" t="s">
        <v>2319</v>
      </c>
    </row>
    <row r="849" spans="2:2" x14ac:dyDescent="0.35">
      <c r="B849" s="13" t="s">
        <v>2320</v>
      </c>
    </row>
    <row r="850" spans="2:2" x14ac:dyDescent="0.35">
      <c r="B850" s="13" t="s">
        <v>2321</v>
      </c>
    </row>
    <row r="851" spans="2:2" x14ac:dyDescent="0.35">
      <c r="B851" s="13" t="s">
        <v>2322</v>
      </c>
    </row>
    <row r="852" spans="2:2" x14ac:dyDescent="0.35">
      <c r="B852" s="13" t="s">
        <v>2323</v>
      </c>
    </row>
    <row r="853" spans="2:2" x14ac:dyDescent="0.35">
      <c r="B853" s="13" t="s">
        <v>2324</v>
      </c>
    </row>
    <row r="854" spans="2:2" x14ac:dyDescent="0.35">
      <c r="B854" s="13" t="s">
        <v>2325</v>
      </c>
    </row>
    <row r="855" spans="2:2" x14ac:dyDescent="0.35">
      <c r="B855" s="13" t="s">
        <v>2326</v>
      </c>
    </row>
    <row r="856" spans="2:2" x14ac:dyDescent="0.35">
      <c r="B856" s="13" t="s">
        <v>2327</v>
      </c>
    </row>
    <row r="857" spans="2:2" x14ac:dyDescent="0.35">
      <c r="B857" s="13" t="s">
        <v>2328</v>
      </c>
    </row>
    <row r="858" spans="2:2" x14ac:dyDescent="0.35">
      <c r="B858" s="13" t="s">
        <v>2329</v>
      </c>
    </row>
    <row r="859" spans="2:2" x14ac:dyDescent="0.35">
      <c r="B859" s="13" t="s">
        <v>2330</v>
      </c>
    </row>
    <row r="860" spans="2:2" x14ac:dyDescent="0.35">
      <c r="B860" s="13" t="s">
        <v>2331</v>
      </c>
    </row>
    <row r="861" spans="2:2" x14ac:dyDescent="0.35">
      <c r="B861" s="13" t="s">
        <v>2332</v>
      </c>
    </row>
    <row r="862" spans="2:2" x14ac:dyDescent="0.35">
      <c r="B862" s="13" t="s">
        <v>2333</v>
      </c>
    </row>
    <row r="863" spans="2:2" x14ac:dyDescent="0.35">
      <c r="B863" s="13" t="s">
        <v>2334</v>
      </c>
    </row>
    <row r="864" spans="2:2" x14ac:dyDescent="0.35">
      <c r="B864" s="13" t="s">
        <v>2335</v>
      </c>
    </row>
    <row r="865" spans="2:2" x14ac:dyDescent="0.35">
      <c r="B865" s="13" t="s">
        <v>2336</v>
      </c>
    </row>
    <row r="866" spans="2:2" x14ac:dyDescent="0.35">
      <c r="B866" s="13" t="s">
        <v>2337</v>
      </c>
    </row>
    <row r="867" spans="2:2" x14ac:dyDescent="0.35">
      <c r="B867" s="13" t="s">
        <v>2338</v>
      </c>
    </row>
    <row r="868" spans="2:2" x14ac:dyDescent="0.35">
      <c r="B868" s="13" t="s">
        <v>2339</v>
      </c>
    </row>
    <row r="869" spans="2:2" x14ac:dyDescent="0.35">
      <c r="B869" s="13" t="s">
        <v>2340</v>
      </c>
    </row>
    <row r="870" spans="2:2" x14ac:dyDescent="0.35">
      <c r="B870" s="13" t="s">
        <v>2341</v>
      </c>
    </row>
    <row r="871" spans="2:2" x14ac:dyDescent="0.35">
      <c r="B871" s="13" t="s">
        <v>2342</v>
      </c>
    </row>
    <row r="872" spans="2:2" x14ac:dyDescent="0.35">
      <c r="B872" s="13" t="s">
        <v>2343</v>
      </c>
    </row>
    <row r="873" spans="2:2" x14ac:dyDescent="0.35">
      <c r="B873" s="13" t="s">
        <v>2344</v>
      </c>
    </row>
    <row r="874" spans="2:2" x14ac:dyDescent="0.35">
      <c r="B874" s="13" t="s">
        <v>2345</v>
      </c>
    </row>
    <row r="875" spans="2:2" x14ac:dyDescent="0.35">
      <c r="B875" s="13" t="s">
        <v>2346</v>
      </c>
    </row>
    <row r="876" spans="2:2" x14ac:dyDescent="0.35">
      <c r="B876" s="13" t="s">
        <v>2347</v>
      </c>
    </row>
    <row r="877" spans="2:2" x14ac:dyDescent="0.35">
      <c r="B877" s="13" t="s">
        <v>2348</v>
      </c>
    </row>
    <row r="878" spans="2:2" x14ac:dyDescent="0.35">
      <c r="B878" s="13" t="s">
        <v>2349</v>
      </c>
    </row>
    <row r="879" spans="2:2" x14ac:dyDescent="0.35">
      <c r="B879" s="13" t="s">
        <v>2350</v>
      </c>
    </row>
    <row r="880" spans="2:2" x14ac:dyDescent="0.35">
      <c r="B880" s="13" t="s">
        <v>2351</v>
      </c>
    </row>
    <row r="881" spans="2:2" x14ac:dyDescent="0.35">
      <c r="B881" s="13" t="s">
        <v>2352</v>
      </c>
    </row>
    <row r="882" spans="2:2" x14ac:dyDescent="0.35">
      <c r="B882" s="13" t="s">
        <v>2353</v>
      </c>
    </row>
    <row r="883" spans="2:2" x14ac:dyDescent="0.35">
      <c r="B883" s="13" t="s">
        <v>2354</v>
      </c>
    </row>
    <row r="884" spans="2:2" x14ac:dyDescent="0.35">
      <c r="B884" s="13" t="s">
        <v>2355</v>
      </c>
    </row>
    <row r="885" spans="2:2" x14ac:dyDescent="0.35">
      <c r="B885" s="13" t="s">
        <v>2356</v>
      </c>
    </row>
    <row r="886" spans="2:2" x14ac:dyDescent="0.35">
      <c r="B886" s="13" t="s">
        <v>2357</v>
      </c>
    </row>
    <row r="887" spans="2:2" x14ac:dyDescent="0.35">
      <c r="B887" s="13" t="s">
        <v>2358</v>
      </c>
    </row>
    <row r="888" spans="2:2" x14ac:dyDescent="0.35">
      <c r="B888" s="13" t="s">
        <v>2359</v>
      </c>
    </row>
    <row r="889" spans="2:2" x14ac:dyDescent="0.35">
      <c r="B889" s="13" t="s">
        <v>2360</v>
      </c>
    </row>
    <row r="890" spans="2:2" x14ac:dyDescent="0.35">
      <c r="B890" s="13" t="s">
        <v>2361</v>
      </c>
    </row>
    <row r="891" spans="2:2" x14ac:dyDescent="0.35">
      <c r="B891" s="13" t="s">
        <v>2362</v>
      </c>
    </row>
    <row r="892" spans="2:2" x14ac:dyDescent="0.35">
      <c r="B892" s="13" t="s">
        <v>2363</v>
      </c>
    </row>
    <row r="893" spans="2:2" x14ac:dyDescent="0.35">
      <c r="B893" s="13" t="s">
        <v>2364</v>
      </c>
    </row>
    <row r="894" spans="2:2" x14ac:dyDescent="0.35">
      <c r="B894" s="13" t="s">
        <v>2365</v>
      </c>
    </row>
    <row r="895" spans="2:2" x14ac:dyDescent="0.35">
      <c r="B895" s="13" t="s">
        <v>2366</v>
      </c>
    </row>
    <row r="896" spans="2:2" x14ac:dyDescent="0.35">
      <c r="B896" s="13" t="s">
        <v>2367</v>
      </c>
    </row>
    <row r="897" spans="2:2" x14ac:dyDescent="0.35">
      <c r="B897" s="13" t="s">
        <v>2368</v>
      </c>
    </row>
    <row r="898" spans="2:2" x14ac:dyDescent="0.35">
      <c r="B898" s="13" t="s">
        <v>2369</v>
      </c>
    </row>
    <row r="899" spans="2:2" x14ac:dyDescent="0.35">
      <c r="B899" s="13" t="s">
        <v>2370</v>
      </c>
    </row>
    <row r="900" spans="2:2" x14ac:dyDescent="0.35">
      <c r="B900" s="13" t="s">
        <v>2371</v>
      </c>
    </row>
    <row r="901" spans="2:2" x14ac:dyDescent="0.35">
      <c r="B901" s="13" t="s">
        <v>2372</v>
      </c>
    </row>
    <row r="902" spans="2:2" x14ac:dyDescent="0.35">
      <c r="B902" s="13" t="s">
        <v>2373</v>
      </c>
    </row>
    <row r="903" spans="2:2" x14ac:dyDescent="0.35">
      <c r="B903" s="13" t="s">
        <v>2374</v>
      </c>
    </row>
    <row r="904" spans="2:2" x14ac:dyDescent="0.35">
      <c r="B904" s="13" t="s">
        <v>2375</v>
      </c>
    </row>
    <row r="905" spans="2:2" x14ac:dyDescent="0.35">
      <c r="B905" s="13" t="s">
        <v>2376</v>
      </c>
    </row>
    <row r="906" spans="2:2" x14ac:dyDescent="0.35">
      <c r="B906" s="13" t="s">
        <v>2377</v>
      </c>
    </row>
    <row r="907" spans="2:2" x14ac:dyDescent="0.35">
      <c r="B907" s="13" t="s">
        <v>2378</v>
      </c>
    </row>
    <row r="908" spans="2:2" x14ac:dyDescent="0.35">
      <c r="B908" s="13" t="s">
        <v>2379</v>
      </c>
    </row>
    <row r="909" spans="2:2" x14ac:dyDescent="0.35">
      <c r="B909" s="13" t="s">
        <v>2380</v>
      </c>
    </row>
    <row r="910" spans="2:2" x14ac:dyDescent="0.35">
      <c r="B910" s="13" t="s">
        <v>2381</v>
      </c>
    </row>
    <row r="911" spans="2:2" x14ac:dyDescent="0.35">
      <c r="B911" s="13" t="s">
        <v>2382</v>
      </c>
    </row>
    <row r="912" spans="2:2" x14ac:dyDescent="0.35">
      <c r="B912" s="13" t="s">
        <v>2383</v>
      </c>
    </row>
    <row r="913" spans="2:2" x14ac:dyDescent="0.35">
      <c r="B913" s="13" t="s">
        <v>2384</v>
      </c>
    </row>
    <row r="914" spans="2:2" x14ac:dyDescent="0.35">
      <c r="B914" s="13" t="s">
        <v>2385</v>
      </c>
    </row>
    <row r="915" spans="2:2" x14ac:dyDescent="0.35">
      <c r="B915" s="13" t="s">
        <v>2386</v>
      </c>
    </row>
    <row r="916" spans="2:2" x14ac:dyDescent="0.35">
      <c r="B916" s="13" t="s">
        <v>2387</v>
      </c>
    </row>
    <row r="917" spans="2:2" x14ac:dyDescent="0.35">
      <c r="B917" s="13" t="s">
        <v>2388</v>
      </c>
    </row>
    <row r="918" spans="2:2" x14ac:dyDescent="0.35">
      <c r="B918" s="13" t="s">
        <v>2389</v>
      </c>
    </row>
    <row r="919" spans="2:2" x14ac:dyDescent="0.35">
      <c r="B919" s="13" t="s">
        <v>2390</v>
      </c>
    </row>
    <row r="920" spans="2:2" x14ac:dyDescent="0.35">
      <c r="B920" s="13" t="s">
        <v>2391</v>
      </c>
    </row>
    <row r="921" spans="2:2" x14ac:dyDescent="0.35">
      <c r="B921" s="13" t="s">
        <v>2392</v>
      </c>
    </row>
    <row r="922" spans="2:2" x14ac:dyDescent="0.35">
      <c r="B922" s="13" t="s">
        <v>2393</v>
      </c>
    </row>
    <row r="923" spans="2:2" x14ac:dyDescent="0.35">
      <c r="B923" s="13" t="s">
        <v>2394</v>
      </c>
    </row>
    <row r="924" spans="2:2" x14ac:dyDescent="0.35">
      <c r="B924" s="13" t="s">
        <v>2395</v>
      </c>
    </row>
    <row r="925" spans="2:2" x14ac:dyDescent="0.35">
      <c r="B925" s="13" t="s">
        <v>2396</v>
      </c>
    </row>
    <row r="926" spans="2:2" x14ac:dyDescent="0.35">
      <c r="B926" s="13" t="s">
        <v>2397</v>
      </c>
    </row>
    <row r="927" spans="2:2" x14ac:dyDescent="0.35">
      <c r="B927" s="13" t="s">
        <v>2398</v>
      </c>
    </row>
    <row r="928" spans="2:2" x14ac:dyDescent="0.35">
      <c r="B928" s="13" t="s">
        <v>2399</v>
      </c>
    </row>
    <row r="929" spans="2:2" x14ac:dyDescent="0.35">
      <c r="B929" s="13" t="s">
        <v>2400</v>
      </c>
    </row>
    <row r="930" spans="2:2" x14ac:dyDescent="0.35">
      <c r="B930" s="13" t="s">
        <v>2401</v>
      </c>
    </row>
    <row r="931" spans="2:2" x14ac:dyDescent="0.35">
      <c r="B931" s="13" t="s">
        <v>2402</v>
      </c>
    </row>
    <row r="932" spans="2:2" x14ac:dyDescent="0.35">
      <c r="B932" s="13" t="s">
        <v>2403</v>
      </c>
    </row>
    <row r="933" spans="2:2" x14ac:dyDescent="0.35">
      <c r="B933" s="13" t="s">
        <v>2404</v>
      </c>
    </row>
    <row r="934" spans="2:2" x14ac:dyDescent="0.35">
      <c r="B934" s="13" t="s">
        <v>2405</v>
      </c>
    </row>
    <row r="935" spans="2:2" x14ac:dyDescent="0.35">
      <c r="B935" s="13" t="s">
        <v>2406</v>
      </c>
    </row>
    <row r="936" spans="2:2" x14ac:dyDescent="0.35">
      <c r="B936" s="13" t="s">
        <v>2407</v>
      </c>
    </row>
    <row r="937" spans="2:2" x14ac:dyDescent="0.35">
      <c r="B937" s="13" t="s">
        <v>2408</v>
      </c>
    </row>
    <row r="938" spans="2:2" x14ac:dyDescent="0.35">
      <c r="B938" s="13" t="s">
        <v>2409</v>
      </c>
    </row>
    <row r="939" spans="2:2" x14ac:dyDescent="0.35">
      <c r="B939" s="13" t="s">
        <v>2410</v>
      </c>
    </row>
    <row r="940" spans="2:2" x14ac:dyDescent="0.35">
      <c r="B940" s="13" t="s">
        <v>2411</v>
      </c>
    </row>
    <row r="941" spans="2:2" x14ac:dyDescent="0.35">
      <c r="B941" s="13" t="s">
        <v>2412</v>
      </c>
    </row>
    <row r="942" spans="2:2" x14ac:dyDescent="0.35">
      <c r="B942" s="13" t="s">
        <v>2413</v>
      </c>
    </row>
    <row r="943" spans="2:2" x14ac:dyDescent="0.35">
      <c r="B943" s="13" t="s">
        <v>2414</v>
      </c>
    </row>
    <row r="944" spans="2:2" x14ac:dyDescent="0.35">
      <c r="B944" s="13" t="s">
        <v>2415</v>
      </c>
    </row>
    <row r="945" spans="2:2" x14ac:dyDescent="0.35">
      <c r="B945" s="13" t="s">
        <v>2416</v>
      </c>
    </row>
    <row r="946" spans="2:2" x14ac:dyDescent="0.35">
      <c r="B946" s="13" t="s">
        <v>2417</v>
      </c>
    </row>
    <row r="947" spans="2:2" x14ac:dyDescent="0.35">
      <c r="B947" s="13" t="s">
        <v>2418</v>
      </c>
    </row>
    <row r="948" spans="2:2" x14ac:dyDescent="0.35">
      <c r="B948" s="13" t="s">
        <v>2419</v>
      </c>
    </row>
    <row r="949" spans="2:2" x14ac:dyDescent="0.35">
      <c r="B949" s="13" t="s">
        <v>2420</v>
      </c>
    </row>
    <row r="950" spans="2:2" x14ac:dyDescent="0.35">
      <c r="B950" s="13" t="s">
        <v>2421</v>
      </c>
    </row>
    <row r="951" spans="2:2" x14ac:dyDescent="0.35">
      <c r="B951" s="13" t="s">
        <v>2422</v>
      </c>
    </row>
    <row r="952" spans="2:2" x14ac:dyDescent="0.35">
      <c r="B952" s="13" t="s">
        <v>2423</v>
      </c>
    </row>
    <row r="953" spans="2:2" x14ac:dyDescent="0.35">
      <c r="B953" s="13" t="s">
        <v>2424</v>
      </c>
    </row>
    <row r="954" spans="2:2" x14ac:dyDescent="0.35">
      <c r="B954" s="13" t="s">
        <v>2425</v>
      </c>
    </row>
    <row r="955" spans="2:2" x14ac:dyDescent="0.35">
      <c r="B955" s="13" t="s">
        <v>2426</v>
      </c>
    </row>
    <row r="956" spans="2:2" x14ac:dyDescent="0.35">
      <c r="B956" s="13" t="s">
        <v>2427</v>
      </c>
    </row>
    <row r="957" spans="2:2" x14ac:dyDescent="0.35">
      <c r="B957" s="13" t="s">
        <v>2428</v>
      </c>
    </row>
    <row r="958" spans="2:2" x14ac:dyDescent="0.35">
      <c r="B958" s="13" t="s">
        <v>2429</v>
      </c>
    </row>
    <row r="959" spans="2:2" x14ac:dyDescent="0.35">
      <c r="B959" s="13" t="s">
        <v>2430</v>
      </c>
    </row>
    <row r="960" spans="2:2" x14ac:dyDescent="0.35">
      <c r="B960" s="13" t="s">
        <v>2431</v>
      </c>
    </row>
    <row r="961" spans="2:2" x14ac:dyDescent="0.35">
      <c r="B961" s="13" t="s">
        <v>2432</v>
      </c>
    </row>
    <row r="962" spans="2:2" x14ac:dyDescent="0.35">
      <c r="B962" s="13" t="s">
        <v>2433</v>
      </c>
    </row>
    <row r="963" spans="2:2" x14ac:dyDescent="0.35">
      <c r="B963" s="13" t="s">
        <v>2434</v>
      </c>
    </row>
    <row r="964" spans="2:2" x14ac:dyDescent="0.35">
      <c r="B964" s="13" t="s">
        <v>2435</v>
      </c>
    </row>
    <row r="965" spans="2:2" x14ac:dyDescent="0.35">
      <c r="B965" s="13" t="s">
        <v>2436</v>
      </c>
    </row>
    <row r="966" spans="2:2" x14ac:dyDescent="0.35">
      <c r="B966" s="13" t="s">
        <v>2437</v>
      </c>
    </row>
    <row r="967" spans="2:2" x14ac:dyDescent="0.35">
      <c r="B967" s="13" t="s">
        <v>2438</v>
      </c>
    </row>
    <row r="968" spans="2:2" x14ac:dyDescent="0.35">
      <c r="B968" s="13" t="s">
        <v>2439</v>
      </c>
    </row>
    <row r="969" spans="2:2" x14ac:dyDescent="0.35">
      <c r="B969" s="13" t="s">
        <v>2440</v>
      </c>
    </row>
    <row r="970" spans="2:2" x14ac:dyDescent="0.35">
      <c r="B970" s="13" t="s">
        <v>2441</v>
      </c>
    </row>
    <row r="971" spans="2:2" x14ac:dyDescent="0.35">
      <c r="B971" s="13" t="s">
        <v>2442</v>
      </c>
    </row>
    <row r="972" spans="2:2" x14ac:dyDescent="0.35">
      <c r="B972" s="13" t="s">
        <v>2443</v>
      </c>
    </row>
    <row r="973" spans="2:2" x14ac:dyDescent="0.35">
      <c r="B973" s="13" t="s">
        <v>2444</v>
      </c>
    </row>
    <row r="974" spans="2:2" x14ac:dyDescent="0.35">
      <c r="B974" s="13" t="s">
        <v>2445</v>
      </c>
    </row>
    <row r="975" spans="2:2" x14ac:dyDescent="0.35">
      <c r="B975" s="13" t="s">
        <v>2446</v>
      </c>
    </row>
    <row r="976" spans="2:2" x14ac:dyDescent="0.35">
      <c r="B976" s="13" t="s">
        <v>2447</v>
      </c>
    </row>
    <row r="977" spans="2:2" x14ac:dyDescent="0.35">
      <c r="B977" s="13" t="s">
        <v>2448</v>
      </c>
    </row>
    <row r="978" spans="2:2" x14ac:dyDescent="0.35">
      <c r="B978" s="13" t="s">
        <v>2449</v>
      </c>
    </row>
    <row r="979" spans="2:2" x14ac:dyDescent="0.35">
      <c r="B979" s="13" t="s">
        <v>2450</v>
      </c>
    </row>
    <row r="980" spans="2:2" x14ac:dyDescent="0.35">
      <c r="B980" s="13" t="s">
        <v>2451</v>
      </c>
    </row>
    <row r="981" spans="2:2" x14ac:dyDescent="0.35">
      <c r="B981" s="13" t="s">
        <v>2452</v>
      </c>
    </row>
    <row r="982" spans="2:2" x14ac:dyDescent="0.35">
      <c r="B982" s="13" t="s">
        <v>2453</v>
      </c>
    </row>
    <row r="983" spans="2:2" x14ac:dyDescent="0.35">
      <c r="B983" s="13" t="s">
        <v>2454</v>
      </c>
    </row>
    <row r="984" spans="2:2" x14ac:dyDescent="0.35">
      <c r="B984" s="13" t="s">
        <v>2455</v>
      </c>
    </row>
    <row r="985" spans="2:2" x14ac:dyDescent="0.35">
      <c r="B985" s="13" t="s">
        <v>2456</v>
      </c>
    </row>
    <row r="986" spans="2:2" x14ac:dyDescent="0.35">
      <c r="B986" s="13" t="s">
        <v>2457</v>
      </c>
    </row>
    <row r="987" spans="2:2" x14ac:dyDescent="0.35">
      <c r="B987" s="13" t="s">
        <v>2458</v>
      </c>
    </row>
    <row r="988" spans="2:2" x14ac:dyDescent="0.35">
      <c r="B988" s="13" t="s">
        <v>2459</v>
      </c>
    </row>
    <row r="989" spans="2:2" x14ac:dyDescent="0.35">
      <c r="B989" s="13" t="s">
        <v>2460</v>
      </c>
    </row>
    <row r="990" spans="2:2" x14ac:dyDescent="0.35">
      <c r="B990" s="13" t="s">
        <v>2461</v>
      </c>
    </row>
    <row r="991" spans="2:2" x14ac:dyDescent="0.35">
      <c r="B991" s="13" t="s">
        <v>2462</v>
      </c>
    </row>
    <row r="992" spans="2:2" x14ac:dyDescent="0.35">
      <c r="B992" s="13" t="s">
        <v>2463</v>
      </c>
    </row>
    <row r="993" spans="2:2" x14ac:dyDescent="0.35">
      <c r="B993" s="13" t="s">
        <v>2464</v>
      </c>
    </row>
    <row r="994" spans="2:2" x14ac:dyDescent="0.35">
      <c r="B994" s="13" t="s">
        <v>2465</v>
      </c>
    </row>
    <row r="995" spans="2:2" x14ac:dyDescent="0.35">
      <c r="B995" s="13" t="s">
        <v>2466</v>
      </c>
    </row>
    <row r="996" spans="2:2" x14ac:dyDescent="0.35">
      <c r="B996" s="13" t="s">
        <v>2467</v>
      </c>
    </row>
    <row r="997" spans="2:2" x14ac:dyDescent="0.35">
      <c r="B997" s="13" t="s">
        <v>2468</v>
      </c>
    </row>
    <row r="998" spans="2:2" x14ac:dyDescent="0.35">
      <c r="B998" s="13" t="s">
        <v>2469</v>
      </c>
    </row>
    <row r="999" spans="2:2" x14ac:dyDescent="0.35">
      <c r="B999" s="13" t="s">
        <v>2470</v>
      </c>
    </row>
    <row r="1000" spans="2:2" x14ac:dyDescent="0.35">
      <c r="B1000" s="13" t="s">
        <v>2471</v>
      </c>
    </row>
    <row r="1001" spans="2:2" x14ac:dyDescent="0.35">
      <c r="B1001" s="13" t="s">
        <v>2472</v>
      </c>
    </row>
    <row r="1002" spans="2:2" x14ac:dyDescent="0.35">
      <c r="B1002" s="13" t="s">
        <v>2473</v>
      </c>
    </row>
    <row r="1003" spans="2:2" x14ac:dyDescent="0.35">
      <c r="B1003" s="13" t="s">
        <v>2474</v>
      </c>
    </row>
    <row r="1004" spans="2:2" x14ac:dyDescent="0.35">
      <c r="B1004" s="13" t="s">
        <v>2475</v>
      </c>
    </row>
    <row r="1005" spans="2:2" x14ac:dyDescent="0.35">
      <c r="B1005" s="13" t="s">
        <v>2476</v>
      </c>
    </row>
    <row r="1006" spans="2:2" x14ac:dyDescent="0.35">
      <c r="B1006" s="13" t="s">
        <v>2477</v>
      </c>
    </row>
    <row r="1007" spans="2:2" x14ac:dyDescent="0.35">
      <c r="B1007" s="13" t="s">
        <v>2478</v>
      </c>
    </row>
    <row r="1008" spans="2:2" x14ac:dyDescent="0.35">
      <c r="B1008" s="13" t="s">
        <v>2479</v>
      </c>
    </row>
    <row r="1009" spans="2:2" x14ac:dyDescent="0.35">
      <c r="B1009" s="13" t="s">
        <v>2480</v>
      </c>
    </row>
    <row r="1010" spans="2:2" x14ac:dyDescent="0.35">
      <c r="B1010" s="13" t="s">
        <v>2481</v>
      </c>
    </row>
    <row r="1011" spans="2:2" x14ac:dyDescent="0.35">
      <c r="B1011" s="13" t="s">
        <v>2482</v>
      </c>
    </row>
    <row r="1012" spans="2:2" x14ac:dyDescent="0.35">
      <c r="B1012" s="13" t="s">
        <v>2483</v>
      </c>
    </row>
    <row r="1013" spans="2:2" x14ac:dyDescent="0.35">
      <c r="B1013" s="13" t="s">
        <v>2484</v>
      </c>
    </row>
    <row r="1014" spans="2:2" x14ac:dyDescent="0.35">
      <c r="B1014" s="13" t="s">
        <v>2485</v>
      </c>
    </row>
    <row r="1015" spans="2:2" x14ac:dyDescent="0.35">
      <c r="B1015" s="13" t="s">
        <v>2486</v>
      </c>
    </row>
    <row r="1016" spans="2:2" x14ac:dyDescent="0.35">
      <c r="B1016" s="13" t="s">
        <v>2487</v>
      </c>
    </row>
    <row r="1017" spans="2:2" x14ac:dyDescent="0.35">
      <c r="B1017" s="13" t="s">
        <v>2488</v>
      </c>
    </row>
    <row r="1018" spans="2:2" x14ac:dyDescent="0.35">
      <c r="B1018" s="13" t="s">
        <v>2489</v>
      </c>
    </row>
    <row r="1019" spans="2:2" x14ac:dyDescent="0.35">
      <c r="B1019" s="13" t="s">
        <v>2490</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C6762FA4DFAE4FB4AD1990F59CB377" ma:contentTypeVersion="5" ma:contentTypeDescription="Create a new document." ma:contentTypeScope="" ma:versionID="1552e36ea8869573f639906c4593640a">
  <xsd:schema xmlns:xsd="http://www.w3.org/2001/XMLSchema" xmlns:xs="http://www.w3.org/2001/XMLSchema" xmlns:p="http://schemas.microsoft.com/office/2006/metadata/properties" xmlns:ns2="c21fbc14-90de-4e10-8b01-6e53b49efbf9" xmlns:ns3="37cf56e5-fa49-4caa-b2b5-749ae1983385" targetNamespace="http://schemas.microsoft.com/office/2006/metadata/properties" ma:root="true" ma:fieldsID="ff0709b228ba68d670960d8d7fc5a622" ns2:_="" ns3:_="">
    <xsd:import namespace="c21fbc14-90de-4e10-8b01-6e53b49efbf9"/>
    <xsd:import namespace="37cf56e5-fa49-4caa-b2b5-749ae19833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fbc14-90de-4e10-8b01-6e53b49ef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cf56e5-fa49-4caa-b2b5-749ae19833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62210-3B5A-4FA8-A2FA-27457473CED0}">
  <ds:schemaRefs>
    <ds:schemaRef ds:uri="http://schemas.microsoft.com/sharepoint/v3/contenttype/forms"/>
  </ds:schemaRefs>
</ds:datastoreItem>
</file>

<file path=customXml/itemProps2.xml><?xml version="1.0" encoding="utf-8"?>
<ds:datastoreItem xmlns:ds="http://schemas.openxmlformats.org/officeDocument/2006/customXml" ds:itemID="{29EFB1EC-0BAB-4027-B65A-8E4DCF4D72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BF152EB-89C6-4F32-B52B-AD9B09FF4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fbc14-90de-4e10-8b01-6e53b49efbf9"/>
    <ds:schemaRef ds:uri="37cf56e5-fa49-4caa-b2b5-749ae1983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Selections</vt:lpstr>
      <vt:lpstr>Part A Small Business Data</vt:lpstr>
      <vt:lpstr>Part B Pre-Financing Data</vt:lpstr>
      <vt:lpstr>Part C Financing Information</vt:lpstr>
      <vt:lpstr>Parts D &amp; E</vt:lpstr>
      <vt:lpstr>Certification</vt:lpstr>
      <vt:lpstr>NAICs Search</vt:lpstr>
      <vt:lpstr>begdate</vt:lpstr>
      <vt:lpstr>enddate</vt:lpstr>
      <vt:lpstr>label_licensename</vt:lpstr>
      <vt:lpstr>label_licenseno</vt:lpstr>
      <vt:lpstr>licenseno</vt:lpstr>
      <vt:lpstr>Certification!Print_Area</vt:lpstr>
      <vt:lpstr>'Part A Small Business Data'!Print_Area</vt:lpstr>
      <vt:lpstr>'Part B Pre-Financing Data'!Print_Area</vt:lpstr>
      <vt:lpstr>'Part C Financing Information'!Print_Area</vt:lpstr>
      <vt:lpstr>'Parts D &amp; E'!Print_Area</vt:lpstr>
      <vt:lpstr>'Part A Small Business Data'!Print_Titles</vt:lpstr>
      <vt:lpstr>'Part C Financing Information'!Print_Titles</vt:lpstr>
      <vt:lpstr>sbicname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2023-05-20T15:00:37Z</dcterms:created>
  <dcterms:modified xsi:type="dcterms:W3CDTF">2023-07-20T13:28:55Z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0x01010000C6762FA4DFAE4FB4AD1990F59CB377</vt:lpwstr>
  </property>
</Properties>
</file>