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AAPMDRD3FPMR\Info\Maryland\Riverdale\ITD\IMC\ICS - VS\0245\2023\IMB\"/>
    </mc:Choice>
  </mc:AlternateContent>
  <xr:revisionPtr revIDLastSave="0" documentId="13_ncr:1_{1C023B24-3640-4F5C-AEEB-D6197BA6A4FE}" xr6:coauthVersionLast="47" xr6:coauthVersionMax="47" xr10:uidLastSave="{00000000-0000-0000-0000-000000000000}"/>
  <bookViews>
    <workbookView xWindow="-120" yWindow="-120" windowWidth="29040" windowHeight="17640" tabRatio="37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7" i="1" l="1"/>
  <c r="L36" i="1"/>
  <c r="L35" i="1"/>
  <c r="L34" i="1"/>
  <c r="L33" i="1"/>
  <c r="L32" i="1"/>
  <c r="L31" i="1"/>
  <c r="L30" i="1"/>
  <c r="L29" i="1"/>
  <c r="L28" i="1"/>
  <c r="L27" i="1"/>
  <c r="L26" i="1"/>
  <c r="L25" i="1"/>
  <c r="L24" i="1"/>
  <c r="L23" i="1"/>
  <c r="L22" i="1"/>
  <c r="L21" i="1"/>
  <c r="L20" i="1"/>
  <c r="L19" i="1"/>
  <c r="L18" i="1"/>
  <c r="L17" i="1"/>
  <c r="L16" i="1"/>
  <c r="L15" i="1"/>
  <c r="L14" i="1"/>
  <c r="L6" i="1" l="1"/>
  <c r="B8" i="1"/>
  <c r="L5" i="1"/>
  <c r="L8" i="1" s="1"/>
  <c r="L9"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<sst xmlns="http://schemas.openxmlformats.org/spreadsheetml/2006/main" count="190" uniqueCount="82">
  <si>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</si>
  <si>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</si>
  <si>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</si>
  <si>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</si>
  <si>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</si>
  <si>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</si>
  <si>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</si>
  <si>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</si>
  <si>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</si>
  <si>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</si>
  <si>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</si>
  <si>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</si>
  <si>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</si>
  <si>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</si>
  <si>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</si>
  <si>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</si>
  <si>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</si>
  <si>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</si>
  <si>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</si>
  <si>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</si>
  <si>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</si>
  <si>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</si>
  <si>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</si>
  <si>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</si>
  <si>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</si>
  <si>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</si>
  <si>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</si>
  <si>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DATA SUMMARY</t>
  </si>
  <si>
    <t>TOTAL RESPONDENTS</t>
  </si>
  <si>
    <t>Additional line for ICR Title if title is too long.</t>
  </si>
  <si>
    <t>PART I - ICR INFORMATION, POINT OF CONTACT, FEDERAL REGISTER NOTICE INFORMATION</t>
  </si>
  <si>
    <t>0579-0245</t>
  </si>
  <si>
    <t>Renewal</t>
  </si>
  <si>
    <t>9 CFR 94.6(b)</t>
  </si>
  <si>
    <t>VS 16-3</t>
  </si>
  <si>
    <t>Info system</t>
  </si>
  <si>
    <t>I</t>
  </si>
  <si>
    <t>P1</t>
  </si>
  <si>
    <t>P3</t>
  </si>
  <si>
    <t>Import Permit for Transport of Controlled Materials or Organisms and Vectors</t>
  </si>
  <si>
    <t>VS 16-6A</t>
  </si>
  <si>
    <t>Approved Warehouse Request and Agreement to Handle Restricted Animal Byproducts (Hunting Trophies and Museum Specimens)</t>
  </si>
  <si>
    <t>VS 16-28</t>
  </si>
  <si>
    <t>Paper</t>
  </si>
  <si>
    <t>Agreement for Handling Restricted Imports of Animal Byproducts and Controlled Materials</t>
  </si>
  <si>
    <t>VS 16-29</t>
  </si>
  <si>
    <t>Report of Entry, Shipment of Restricted Imported Animal Products and Animal Byproducts and Other Material</t>
  </si>
  <si>
    <t>VS 16-78</t>
  </si>
  <si>
    <t>Application of Seals to Shipping Containers</t>
  </si>
  <si>
    <t>9 CFR 94.6(b)(5)(i)</t>
  </si>
  <si>
    <t>none</t>
  </si>
  <si>
    <t>FG</t>
  </si>
  <si>
    <t>Recordkeeping by Processing Establishments</t>
  </si>
  <si>
    <t>9 CFR 94.6(b)(5)(ii)(B)</t>
  </si>
  <si>
    <t>R</t>
  </si>
  <si>
    <t>Cooperative Service Agreements</t>
  </si>
  <si>
    <t>9 CFR 94.6(b)(5)(iii)</t>
  </si>
  <si>
    <t xml:space="preserve">Application for Import Permit </t>
  </si>
  <si>
    <t>9 CFR 93.103(a), 9 CFR 93.201</t>
  </si>
  <si>
    <t>VS 17-129</t>
  </si>
  <si>
    <t>Notification of Signs of Disease in a Recently Imported Bird Allowed to Enter Home Quarantine</t>
  </si>
  <si>
    <t>9 CFR 93.101; 9 CFR 93.201(c )(2)(iii)(B)(2)</t>
  </si>
  <si>
    <t>Certificate for Eggs from ND Regions</t>
  </si>
  <si>
    <t>9 CFR 94.6(c )(1)</t>
  </si>
  <si>
    <t>Government seals</t>
  </si>
  <si>
    <t>9 CFR 93.104</t>
  </si>
  <si>
    <t>9 CFR 94.6(c )(1)(i)</t>
  </si>
  <si>
    <t>Veterinary Heath Certificate</t>
  </si>
  <si>
    <t>9 CFR 93.105</t>
  </si>
  <si>
    <t>9 CFR 94.15</t>
  </si>
  <si>
    <t>Application for Permit to Import Controlled Material; Import or Transport Organisms or Vectors (specifically, bird carcasses or parts of carcasses)</t>
  </si>
  <si>
    <t>Highly Pathogenic Avian Influenza (HPAI), All Subtypes, And Newcastle Diseases (ND);</t>
  </si>
  <si>
    <t>Additional Restrictions (Pet, Performing, And Research Birds; Bird Carcasses)</t>
  </si>
  <si>
    <t>Dr Bettina Helm</t>
  </si>
  <si>
    <t>(301) 851-3300</t>
  </si>
  <si>
    <t>X</t>
  </si>
  <si>
    <t>Notice of Arrival - Live Animals</t>
  </si>
  <si>
    <t>Notice of Transfer - Animal Products</t>
  </si>
  <si>
    <t xml:space="preserve">in prev renewal "2" left off of first field; added back into chart
this was for business last time; Changed FG to P1 </t>
  </si>
  <si>
    <t>APHIS-2023-0008</t>
  </si>
  <si>
    <t>88 FR 18514</t>
  </si>
  <si>
    <t>OMB Control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</si>
</sst>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7">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0" fontId="0" fillId="0" borderId="0" xfId="0"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0" fillId="0" borderId="0" xfId="0" applyAlignment="1">
      <alignment vertical="center" wrapText="1"/>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7"/>
  <sheetViews>
    <sheetView tabSelected="1" zoomScale="80" zoomScaleNormal="80" zoomScaleSheetLayoutView="100" workbookViewId="0">
      <selection activeCell="L2" sqref="L2"/>
    </sheetView>
  </sheetViews>
  <sheetFormatPr defaultRowHeight="15" x14ac:dyDescent="0.25"/>
  <cols>
    <col min="1" max="1" width="40.7109375" style="58" customWidth="1"/>
    <col min="2" max="2" width="21.7109375" style="58" customWidth="1"/>
    <col min="3" max="4" width="12.7109375" style="65" customWidth="1"/>
    <col min="5" max="8" width="5.7109375" style="58" customWidth="1"/>
    <col min="9" max="12" width="15.7109375" style="59" customWidth="1"/>
    <col min="13" max="13" width="59.5703125" bestFit="1" customWidth="1"/>
  </cols>
  <sheetData>
    <row r="1" spans="1:14" ht="24" customHeight="1" thickBot="1" x14ac:dyDescent="0.3">
      <c r="A1" s="63" t="s">
        <v>81</v>
      </c>
      <c r="B1" s="68" t="s">
        <v>31</v>
      </c>
      <c r="C1" s="25"/>
      <c r="D1" s="25"/>
      <c r="E1" s="25"/>
      <c r="F1" s="25"/>
      <c r="G1" s="25"/>
      <c r="H1" s="25"/>
      <c r="I1" s="25"/>
      <c r="J1" s="26"/>
      <c r="K1" s="64" t="s">
        <v>3</v>
      </c>
      <c r="L1" s="69">
        <v>45145</v>
      </c>
    </row>
    <row r="2" spans="1:14" ht="45" customHeight="1" x14ac:dyDescent="0.25">
      <c r="A2" s="60" t="s">
        <v>26</v>
      </c>
      <c r="B2" s="67" t="s">
        <v>71</v>
      </c>
      <c r="C2" s="58"/>
      <c r="D2" s="31"/>
      <c r="E2" s="31"/>
      <c r="F2" s="31"/>
      <c r="G2" s="31"/>
      <c r="H2" s="31"/>
      <c r="I2" s="32"/>
      <c r="J2" s="30"/>
      <c r="K2" s="32"/>
      <c r="L2" s="33"/>
      <c r="N2" s="62"/>
    </row>
    <row r="3" spans="1:14" ht="36" customHeight="1" thickBot="1" x14ac:dyDescent="0.3">
      <c r="A3" s="61" t="s">
        <v>29</v>
      </c>
      <c r="B3" s="70" t="s">
        <v>72</v>
      </c>
      <c r="C3" s="71"/>
      <c r="D3" s="34"/>
      <c r="E3" s="34"/>
      <c r="F3" s="34"/>
      <c r="G3" s="34"/>
      <c r="H3" s="34"/>
      <c r="I3" s="35"/>
      <c r="J3" s="36"/>
      <c r="K3" s="35"/>
      <c r="L3" s="37"/>
    </row>
    <row r="4" spans="1:14" ht="21" customHeight="1" thickBot="1" x14ac:dyDescent="0.3">
      <c r="A4" s="41" t="s">
        <v>30</v>
      </c>
      <c r="B4" s="41"/>
      <c r="C4" s="42"/>
      <c r="D4" s="42"/>
      <c r="E4" s="43"/>
      <c r="F4" s="43"/>
      <c r="G4" s="43"/>
      <c r="H4" s="43"/>
      <c r="I4" s="43"/>
      <c r="J4" s="44"/>
      <c r="K4" s="45" t="s">
        <v>27</v>
      </c>
      <c r="L4" s="46"/>
      <c r="N4" s="62"/>
    </row>
    <row r="5" spans="1:14" x14ac:dyDescent="0.25">
      <c r="A5" s="28" t="s">
        <v>0</v>
      </c>
      <c r="B5" s="40" t="s">
        <v>32</v>
      </c>
      <c r="C5" s="18"/>
      <c r="D5" s="18"/>
      <c r="E5" s="18"/>
      <c r="F5" s="22"/>
      <c r="G5" s="22"/>
      <c r="H5" s="22"/>
      <c r="I5" s="23"/>
      <c r="J5" s="8"/>
      <c r="K5" s="9" t="s">
        <v>28</v>
      </c>
      <c r="L5" s="10">
        <f>SUMIF(G14:G37,"*X*",I14:I37)</f>
        <v>936</v>
      </c>
      <c r="N5" s="57"/>
    </row>
    <row r="6" spans="1:14" x14ac:dyDescent="0.25">
      <c r="A6" s="27" t="s">
        <v>1</v>
      </c>
      <c r="B6" s="38" t="s">
        <v>73</v>
      </c>
      <c r="C6" s="19"/>
      <c r="D6" s="19"/>
      <c r="E6" s="19"/>
      <c r="F6" s="19"/>
      <c r="G6" s="19"/>
      <c r="H6" s="19"/>
      <c r="I6" s="21"/>
      <c r="J6" s="11"/>
      <c r="K6" s="12" t="s">
        <v>15</v>
      </c>
      <c r="L6" s="13">
        <f>SUM(J14:J37)</f>
        <v>3429</v>
      </c>
    </row>
    <row r="7" spans="1:14" x14ac:dyDescent="0.25">
      <c r="A7" s="27" t="s">
        <v>2</v>
      </c>
      <c r="B7" s="38" t="s">
        <v>74</v>
      </c>
      <c r="C7" s="19"/>
      <c r="D7" s="19"/>
      <c r="E7" s="19"/>
      <c r="F7" s="19"/>
      <c r="G7" s="19"/>
      <c r="H7" s="19"/>
      <c r="I7" s="21"/>
      <c r="J7" s="11"/>
      <c r="K7" s="12" t="s">
        <v>16</v>
      </c>
      <c r="L7" s="73">
        <v>0.6</v>
      </c>
    </row>
    <row r="8" spans="1:14" x14ac:dyDescent="0.25">
      <c r="A8" s="27" t="s">
        <v>3</v>
      </c>
      <c r="B8" s="39">
        <f>L1</f>
        <v>45145</v>
      </c>
      <c r="C8" s="19"/>
      <c r="D8" s="19"/>
      <c r="E8" s="19"/>
      <c r="F8" s="19"/>
      <c r="G8" s="19"/>
      <c r="H8" s="19"/>
      <c r="I8" s="21"/>
      <c r="J8" s="11"/>
      <c r="K8" s="12" t="s">
        <v>17</v>
      </c>
      <c r="L8" s="14">
        <f>L6/L5</f>
        <v>3.6634615384615383</v>
      </c>
    </row>
    <row r="9" spans="1:14" x14ac:dyDescent="0.25">
      <c r="A9" s="27" t="s">
        <v>4</v>
      </c>
      <c r="B9" s="38" t="s">
        <v>79</v>
      </c>
      <c r="C9" s="19"/>
      <c r="D9" s="19"/>
      <c r="E9" s="19"/>
      <c r="F9" s="19"/>
      <c r="G9" s="19"/>
      <c r="H9" s="19"/>
      <c r="I9" s="21"/>
      <c r="J9" s="11"/>
      <c r="K9" s="12" t="s">
        <v>18</v>
      </c>
      <c r="L9" s="13">
        <f>SUM(L14:L37)</f>
        <v>1814</v>
      </c>
    </row>
    <row r="10" spans="1:14" x14ac:dyDescent="0.25">
      <c r="A10" s="27" t="s">
        <v>5</v>
      </c>
      <c r="B10" s="38" t="s">
        <v>80</v>
      </c>
      <c r="C10" s="19"/>
      <c r="D10" s="19"/>
      <c r="E10" s="19"/>
      <c r="F10" s="19"/>
      <c r="G10" s="19"/>
      <c r="H10" s="19"/>
      <c r="I10" s="21"/>
      <c r="J10" s="11"/>
      <c r="K10" s="12" t="s">
        <v>19</v>
      </c>
      <c r="L10" s="15">
        <f>L9/L6</f>
        <v>0.52901720618256054</v>
      </c>
    </row>
    <row r="11" spans="1:14" ht="15.75" thickBot="1" x14ac:dyDescent="0.3">
      <c r="A11" s="29" t="s">
        <v>6</v>
      </c>
      <c r="B11" s="76">
        <v>45014</v>
      </c>
      <c r="C11" s="20"/>
      <c r="D11" s="20"/>
      <c r="E11" s="20"/>
      <c r="F11" s="20"/>
      <c r="G11" s="20"/>
      <c r="H11" s="20"/>
      <c r="I11" s="24"/>
      <c r="J11" s="16"/>
      <c r="K11" s="17" t="s">
        <v>20</v>
      </c>
      <c r="L11" s="74">
        <v>0.17</v>
      </c>
    </row>
    <row r="12" spans="1:14" ht="21" customHeight="1" thickBot="1" x14ac:dyDescent="0.3">
      <c r="A12" s="47" t="s">
        <v>25</v>
      </c>
      <c r="B12" s="48"/>
      <c r="C12" s="48"/>
      <c r="D12" s="48"/>
      <c r="E12" s="48"/>
      <c r="F12" s="48"/>
      <c r="G12" s="48"/>
      <c r="H12" s="48"/>
      <c r="I12" s="49"/>
      <c r="J12" s="49"/>
      <c r="K12" s="49"/>
      <c r="L12" s="50"/>
    </row>
    <row r="13" spans="1:14" ht="107.25" customHeight="1" thickBot="1" x14ac:dyDescent="0.3">
      <c r="A13" s="6" t="s">
        <v>7</v>
      </c>
      <c r="B13" s="6" t="s">
        <v>8</v>
      </c>
      <c r="C13" s="6" t="s">
        <v>13</v>
      </c>
      <c r="D13" s="6" t="s">
        <v>14</v>
      </c>
      <c r="E13" s="7" t="s">
        <v>9</v>
      </c>
      <c r="F13" s="7" t="s">
        <v>12</v>
      </c>
      <c r="G13" s="7" t="s">
        <v>11</v>
      </c>
      <c r="H13" s="7" t="s">
        <v>10</v>
      </c>
      <c r="I13" s="66" t="s">
        <v>24</v>
      </c>
      <c r="J13" s="6" t="s">
        <v>21</v>
      </c>
      <c r="K13" s="66" t="s">
        <v>22</v>
      </c>
      <c r="L13" s="6" t="s">
        <v>23</v>
      </c>
      <c r="M13" s="1"/>
    </row>
    <row r="14" spans="1:14" ht="54.95" customHeight="1" x14ac:dyDescent="0.25">
      <c r="A14" s="51" t="s">
        <v>70</v>
      </c>
      <c r="B14" s="52" t="s">
        <v>33</v>
      </c>
      <c r="C14" s="4" t="s">
        <v>34</v>
      </c>
      <c r="D14" s="4" t="s">
        <v>35</v>
      </c>
      <c r="E14" s="4"/>
      <c r="F14" s="4" t="s">
        <v>36</v>
      </c>
      <c r="G14" s="4"/>
      <c r="H14" s="4" t="s">
        <v>36</v>
      </c>
      <c r="I14" s="5">
        <v>13</v>
      </c>
      <c r="J14" s="5">
        <v>13</v>
      </c>
      <c r="K14" s="55">
        <v>0.5</v>
      </c>
      <c r="L14" s="5">
        <f t="shared" ref="L14:L37" si="0">ROUNDUP(J14*K14,0)</f>
        <v>7</v>
      </c>
    </row>
    <row r="15" spans="1:14" ht="54.95" customHeight="1" x14ac:dyDescent="0.25">
      <c r="A15" s="51" t="s">
        <v>70</v>
      </c>
      <c r="B15" s="54" t="s">
        <v>33</v>
      </c>
      <c r="C15" s="54" t="s">
        <v>34</v>
      </c>
      <c r="D15" s="54" t="s">
        <v>35</v>
      </c>
      <c r="E15" s="2"/>
      <c r="F15" s="2" t="s">
        <v>37</v>
      </c>
      <c r="G15" s="2" t="s">
        <v>75</v>
      </c>
      <c r="H15" s="2" t="s">
        <v>36</v>
      </c>
      <c r="I15" s="3">
        <v>372</v>
      </c>
      <c r="J15" s="3">
        <v>372</v>
      </c>
      <c r="K15" s="56">
        <v>0.5</v>
      </c>
      <c r="L15" s="5">
        <f t="shared" si="0"/>
        <v>186</v>
      </c>
    </row>
    <row r="16" spans="1:14" ht="54.95" customHeight="1" x14ac:dyDescent="0.25">
      <c r="A16" s="51" t="s">
        <v>70</v>
      </c>
      <c r="B16" s="54" t="s">
        <v>33</v>
      </c>
      <c r="C16" s="54" t="s">
        <v>34</v>
      </c>
      <c r="D16" s="54" t="s">
        <v>35</v>
      </c>
      <c r="E16" s="2"/>
      <c r="F16" s="2" t="s">
        <v>38</v>
      </c>
      <c r="G16" s="2" t="s">
        <v>75</v>
      </c>
      <c r="H16" s="2" t="s">
        <v>36</v>
      </c>
      <c r="I16" s="3">
        <v>278</v>
      </c>
      <c r="J16" s="3">
        <v>278</v>
      </c>
      <c r="K16" s="56">
        <v>0.5</v>
      </c>
      <c r="L16" s="5">
        <f t="shared" si="0"/>
        <v>139</v>
      </c>
    </row>
    <row r="17" spans="1:13" ht="54.95" customHeight="1" x14ac:dyDescent="0.25">
      <c r="A17" s="53" t="s">
        <v>39</v>
      </c>
      <c r="B17" s="54" t="s">
        <v>33</v>
      </c>
      <c r="C17" s="54" t="s">
        <v>40</v>
      </c>
      <c r="D17" s="54" t="s">
        <v>35</v>
      </c>
      <c r="E17" s="2"/>
      <c r="F17" s="2" t="s">
        <v>36</v>
      </c>
      <c r="G17" s="2"/>
      <c r="H17" s="2" t="s">
        <v>36</v>
      </c>
      <c r="I17" s="3">
        <v>13</v>
      </c>
      <c r="J17" s="3">
        <v>13</v>
      </c>
      <c r="K17" s="56">
        <v>3.3000000000000002E-2</v>
      </c>
      <c r="L17" s="5">
        <f t="shared" si="0"/>
        <v>1</v>
      </c>
    </row>
    <row r="18" spans="1:13" ht="54.95" customHeight="1" x14ac:dyDescent="0.25">
      <c r="A18" s="53" t="s">
        <v>39</v>
      </c>
      <c r="B18" s="54" t="s">
        <v>33</v>
      </c>
      <c r="C18" s="54" t="s">
        <v>40</v>
      </c>
      <c r="D18" s="54" t="s">
        <v>35</v>
      </c>
      <c r="E18" s="2"/>
      <c r="F18" s="2" t="s">
        <v>37</v>
      </c>
      <c r="G18" s="2"/>
      <c r="H18" s="2" t="s">
        <v>36</v>
      </c>
      <c r="I18" s="3">
        <v>313</v>
      </c>
      <c r="J18" s="3">
        <v>313</v>
      </c>
      <c r="K18" s="56">
        <v>3.3000000000000002E-2</v>
      </c>
      <c r="L18" s="5">
        <f t="shared" si="0"/>
        <v>11</v>
      </c>
    </row>
    <row r="19" spans="1:13" ht="54.95" customHeight="1" x14ac:dyDescent="0.25">
      <c r="A19" s="53" t="s">
        <v>39</v>
      </c>
      <c r="B19" s="54" t="s">
        <v>33</v>
      </c>
      <c r="C19" s="54" t="s">
        <v>40</v>
      </c>
      <c r="D19" s="54" t="s">
        <v>35</v>
      </c>
      <c r="E19" s="2"/>
      <c r="F19" s="2" t="s">
        <v>38</v>
      </c>
      <c r="G19" s="2"/>
      <c r="H19" s="2" t="s">
        <v>36</v>
      </c>
      <c r="I19" s="3">
        <v>234</v>
      </c>
      <c r="J19" s="3">
        <v>234</v>
      </c>
      <c r="K19" s="56">
        <v>3.3000000000000002E-2</v>
      </c>
      <c r="L19" s="5">
        <f t="shared" si="0"/>
        <v>8</v>
      </c>
    </row>
    <row r="20" spans="1:13" ht="54.95" customHeight="1" x14ac:dyDescent="0.25">
      <c r="A20" s="53" t="s">
        <v>41</v>
      </c>
      <c r="B20" s="54" t="s">
        <v>33</v>
      </c>
      <c r="C20" s="54" t="s">
        <v>42</v>
      </c>
      <c r="D20" s="54" t="s">
        <v>43</v>
      </c>
      <c r="E20" s="2"/>
      <c r="F20" s="2" t="s">
        <v>37</v>
      </c>
      <c r="G20" s="2"/>
      <c r="H20" s="2" t="s">
        <v>36</v>
      </c>
      <c r="I20" s="3">
        <v>133</v>
      </c>
      <c r="J20" s="3">
        <v>133</v>
      </c>
      <c r="K20" s="56">
        <v>1</v>
      </c>
      <c r="L20" s="5">
        <f t="shared" si="0"/>
        <v>133</v>
      </c>
    </row>
    <row r="21" spans="1:13" ht="54.95" customHeight="1" x14ac:dyDescent="0.25">
      <c r="A21" s="53" t="s">
        <v>44</v>
      </c>
      <c r="B21" s="54" t="s">
        <v>33</v>
      </c>
      <c r="C21" s="54" t="s">
        <v>45</v>
      </c>
      <c r="D21" s="54" t="s">
        <v>43</v>
      </c>
      <c r="E21" s="2"/>
      <c r="F21" s="2" t="s">
        <v>37</v>
      </c>
      <c r="G21" s="2"/>
      <c r="H21" s="2" t="s">
        <v>36</v>
      </c>
      <c r="I21" s="3">
        <v>40</v>
      </c>
      <c r="J21" s="3">
        <v>40</v>
      </c>
      <c r="K21" s="56">
        <v>1</v>
      </c>
      <c r="L21" s="5">
        <f t="shared" si="0"/>
        <v>40</v>
      </c>
      <c r="M21" s="75"/>
    </row>
    <row r="22" spans="1:13" ht="54.95" customHeight="1" x14ac:dyDescent="0.25">
      <c r="A22" s="53" t="s">
        <v>44</v>
      </c>
      <c r="B22" s="54" t="s">
        <v>33</v>
      </c>
      <c r="C22" s="54" t="s">
        <v>45</v>
      </c>
      <c r="D22" s="54" t="s">
        <v>43</v>
      </c>
      <c r="E22" s="2"/>
      <c r="F22" s="2" t="s">
        <v>36</v>
      </c>
      <c r="G22" s="2"/>
      <c r="H22" s="2" t="s">
        <v>36</v>
      </c>
      <c r="I22" s="3">
        <v>4</v>
      </c>
      <c r="J22" s="3">
        <v>4</v>
      </c>
      <c r="K22" s="56">
        <v>1</v>
      </c>
      <c r="L22" s="5">
        <f t="shared" si="0"/>
        <v>4</v>
      </c>
      <c r="M22" s="75"/>
    </row>
    <row r="23" spans="1:13" ht="54.95" customHeight="1" x14ac:dyDescent="0.25">
      <c r="A23" s="53" t="s">
        <v>46</v>
      </c>
      <c r="B23" s="54" t="s">
        <v>33</v>
      </c>
      <c r="C23" s="54" t="s">
        <v>47</v>
      </c>
      <c r="D23" s="54" t="s">
        <v>35</v>
      </c>
      <c r="E23" s="2"/>
      <c r="F23" s="2" t="s">
        <v>36</v>
      </c>
      <c r="G23" s="2" t="s">
        <v>75</v>
      </c>
      <c r="H23" s="2" t="s">
        <v>36</v>
      </c>
      <c r="I23" s="3">
        <v>139</v>
      </c>
      <c r="J23" s="3">
        <v>139</v>
      </c>
      <c r="K23" s="56">
        <v>0.25</v>
      </c>
      <c r="L23" s="5">
        <f t="shared" si="0"/>
        <v>35</v>
      </c>
      <c r="M23" s="72"/>
    </row>
    <row r="24" spans="1:13" ht="54.95" customHeight="1" x14ac:dyDescent="0.25">
      <c r="A24" s="53" t="s">
        <v>46</v>
      </c>
      <c r="B24" s="54" t="s">
        <v>33</v>
      </c>
      <c r="C24" s="54" t="s">
        <v>47</v>
      </c>
      <c r="D24" s="54" t="s">
        <v>35</v>
      </c>
      <c r="E24" s="2"/>
      <c r="F24" s="2" t="s">
        <v>37</v>
      </c>
      <c r="G24" s="2"/>
      <c r="H24" s="2" t="s">
        <v>36</v>
      </c>
      <c r="I24" s="3">
        <v>147</v>
      </c>
      <c r="J24" s="3">
        <v>441</v>
      </c>
      <c r="K24" s="56">
        <v>0.5</v>
      </c>
      <c r="L24" s="5">
        <f t="shared" si="0"/>
        <v>221</v>
      </c>
      <c r="M24" s="72"/>
    </row>
    <row r="25" spans="1:13" ht="54.95" customHeight="1" x14ac:dyDescent="0.25">
      <c r="A25" s="53" t="s">
        <v>46</v>
      </c>
      <c r="B25" s="54" t="s">
        <v>33</v>
      </c>
      <c r="C25" s="54" t="s">
        <v>47</v>
      </c>
      <c r="D25" s="54" t="s">
        <v>35</v>
      </c>
      <c r="E25" s="2"/>
      <c r="F25" s="2" t="s">
        <v>38</v>
      </c>
      <c r="G25" s="2"/>
      <c r="H25" s="2" t="s">
        <v>36</v>
      </c>
      <c r="I25" s="3">
        <v>3</v>
      </c>
      <c r="J25" s="3">
        <v>9</v>
      </c>
      <c r="K25" s="56">
        <v>0.5</v>
      </c>
      <c r="L25" s="5">
        <f t="shared" si="0"/>
        <v>5</v>
      </c>
      <c r="M25" s="72"/>
    </row>
    <row r="26" spans="1:13" ht="54.95" customHeight="1" x14ac:dyDescent="0.25">
      <c r="A26" s="53" t="s">
        <v>48</v>
      </c>
      <c r="B26" s="54" t="s">
        <v>49</v>
      </c>
      <c r="C26" s="54" t="s">
        <v>50</v>
      </c>
      <c r="D26" s="54" t="s">
        <v>43</v>
      </c>
      <c r="E26" s="2"/>
      <c r="F26" s="2" t="s">
        <v>51</v>
      </c>
      <c r="G26" s="2" t="s">
        <v>75</v>
      </c>
      <c r="H26" s="2" t="s">
        <v>36</v>
      </c>
      <c r="I26" s="3">
        <v>147</v>
      </c>
      <c r="J26" s="3">
        <v>441</v>
      </c>
      <c r="K26" s="56">
        <v>0.5</v>
      </c>
      <c r="L26" s="5">
        <f t="shared" si="0"/>
        <v>221</v>
      </c>
      <c r="M26" s="72"/>
    </row>
    <row r="27" spans="1:13" ht="54.95" customHeight="1" x14ac:dyDescent="0.25">
      <c r="A27" s="53" t="s">
        <v>52</v>
      </c>
      <c r="B27" s="54" t="s">
        <v>53</v>
      </c>
      <c r="C27" s="54" t="s">
        <v>50</v>
      </c>
      <c r="D27" s="54" t="s">
        <v>43</v>
      </c>
      <c r="E27" s="2"/>
      <c r="F27" s="2" t="s">
        <v>37</v>
      </c>
      <c r="G27" s="2"/>
      <c r="H27" s="2" t="s">
        <v>54</v>
      </c>
      <c r="I27" s="3">
        <v>2</v>
      </c>
      <c r="J27" s="3">
        <v>2</v>
      </c>
      <c r="K27" s="56">
        <v>8.3000000000000004E-2</v>
      </c>
      <c r="L27" s="5">
        <f t="shared" si="0"/>
        <v>1</v>
      </c>
      <c r="M27" s="75" t="s">
        <v>78</v>
      </c>
    </row>
    <row r="28" spans="1:13" ht="54.95" customHeight="1" x14ac:dyDescent="0.25">
      <c r="A28" s="53" t="s">
        <v>55</v>
      </c>
      <c r="B28" s="54" t="s">
        <v>56</v>
      </c>
      <c r="C28" s="54" t="s">
        <v>50</v>
      </c>
      <c r="D28" s="54" t="s">
        <v>43</v>
      </c>
      <c r="E28" s="2"/>
      <c r="F28" s="2" t="s">
        <v>37</v>
      </c>
      <c r="G28" s="2"/>
      <c r="H28" s="2" t="s">
        <v>36</v>
      </c>
      <c r="I28" s="3">
        <v>1</v>
      </c>
      <c r="J28" s="3">
        <v>1</v>
      </c>
      <c r="K28" s="56">
        <v>8.3000000000000004E-2</v>
      </c>
      <c r="L28" s="5">
        <f t="shared" si="0"/>
        <v>1</v>
      </c>
      <c r="M28" s="72"/>
    </row>
    <row r="29" spans="1:13" ht="54.95" customHeight="1" x14ac:dyDescent="0.25">
      <c r="A29" s="53" t="s">
        <v>57</v>
      </c>
      <c r="B29" s="54" t="s">
        <v>58</v>
      </c>
      <c r="C29" s="54" t="s">
        <v>59</v>
      </c>
      <c r="D29" s="54" t="s">
        <v>35</v>
      </c>
      <c r="E29" s="2"/>
      <c r="F29" s="2" t="s">
        <v>37</v>
      </c>
      <c r="G29" s="2"/>
      <c r="H29" s="2" t="s">
        <v>36</v>
      </c>
      <c r="I29" s="3">
        <v>80</v>
      </c>
      <c r="J29" s="3">
        <v>80</v>
      </c>
      <c r="K29" s="56">
        <v>0.25</v>
      </c>
      <c r="L29" s="5">
        <f t="shared" si="0"/>
        <v>20</v>
      </c>
      <c r="M29" s="72"/>
    </row>
    <row r="30" spans="1:13" ht="54.95" customHeight="1" x14ac:dyDescent="0.25">
      <c r="A30" s="53" t="s">
        <v>57</v>
      </c>
      <c r="B30" s="54" t="s">
        <v>58</v>
      </c>
      <c r="C30" s="54" t="s">
        <v>59</v>
      </c>
      <c r="D30" s="54" t="s">
        <v>35</v>
      </c>
      <c r="E30" s="2"/>
      <c r="F30" s="2" t="s">
        <v>36</v>
      </c>
      <c r="G30" s="2"/>
      <c r="H30" s="2" t="s">
        <v>36</v>
      </c>
      <c r="I30" s="3">
        <v>173</v>
      </c>
      <c r="J30" s="3">
        <v>173</v>
      </c>
      <c r="K30" s="56">
        <v>0.5</v>
      </c>
      <c r="L30" s="5">
        <f t="shared" si="0"/>
        <v>87</v>
      </c>
      <c r="M30" s="72"/>
    </row>
    <row r="31" spans="1:13" ht="54.95" customHeight="1" x14ac:dyDescent="0.25">
      <c r="A31" s="53" t="s">
        <v>60</v>
      </c>
      <c r="B31" s="54" t="s">
        <v>61</v>
      </c>
      <c r="C31" s="54" t="s">
        <v>50</v>
      </c>
      <c r="D31" s="54" t="s">
        <v>35</v>
      </c>
      <c r="E31" s="2"/>
      <c r="F31" s="2" t="s">
        <v>36</v>
      </c>
      <c r="G31" s="2"/>
      <c r="H31" s="2" t="s">
        <v>36</v>
      </c>
      <c r="I31" s="3">
        <v>1</v>
      </c>
      <c r="J31" s="3">
        <v>1</v>
      </c>
      <c r="K31" s="56">
        <v>8.3000000000000004E-2</v>
      </c>
      <c r="L31" s="5">
        <f t="shared" si="0"/>
        <v>1</v>
      </c>
      <c r="M31" s="72"/>
    </row>
    <row r="32" spans="1:13" ht="54.95" customHeight="1" x14ac:dyDescent="0.25">
      <c r="A32" s="53" t="s">
        <v>62</v>
      </c>
      <c r="B32" s="54" t="s">
        <v>63</v>
      </c>
      <c r="C32" s="54" t="s">
        <v>50</v>
      </c>
      <c r="D32" s="54" t="s">
        <v>43</v>
      </c>
      <c r="E32" s="2"/>
      <c r="F32" s="2" t="s">
        <v>51</v>
      </c>
      <c r="G32" s="2"/>
      <c r="H32" s="2" t="s">
        <v>36</v>
      </c>
      <c r="I32" s="3">
        <v>2</v>
      </c>
      <c r="J32" s="3">
        <v>174</v>
      </c>
      <c r="K32" s="56">
        <v>2</v>
      </c>
      <c r="L32" s="5">
        <f t="shared" si="0"/>
        <v>348</v>
      </c>
      <c r="M32" s="72"/>
    </row>
    <row r="33" spans="1:13" ht="54.95" customHeight="1" x14ac:dyDescent="0.25">
      <c r="A33" s="53" t="s">
        <v>62</v>
      </c>
      <c r="B33" s="54" t="s">
        <v>63</v>
      </c>
      <c r="C33" s="54" t="s">
        <v>50</v>
      </c>
      <c r="D33" s="54" t="s">
        <v>43</v>
      </c>
      <c r="E33" s="2"/>
      <c r="F33" s="2" t="s">
        <v>37</v>
      </c>
      <c r="G33" s="2"/>
      <c r="H33" s="2" t="s">
        <v>36</v>
      </c>
      <c r="I33" s="3">
        <v>174</v>
      </c>
      <c r="J33" s="3">
        <v>174</v>
      </c>
      <c r="K33" s="56">
        <v>1</v>
      </c>
      <c r="L33" s="5">
        <f t="shared" si="0"/>
        <v>174</v>
      </c>
      <c r="M33" s="72"/>
    </row>
    <row r="34" spans="1:13" ht="54.95" customHeight="1" x14ac:dyDescent="0.25">
      <c r="A34" s="53" t="s">
        <v>64</v>
      </c>
      <c r="B34" s="54" t="s">
        <v>66</v>
      </c>
      <c r="C34" s="54" t="s">
        <v>50</v>
      </c>
      <c r="D34" s="54" t="s">
        <v>43</v>
      </c>
      <c r="E34" s="2"/>
      <c r="F34" s="2" t="s">
        <v>51</v>
      </c>
      <c r="G34" s="2"/>
      <c r="H34" s="2" t="s">
        <v>36</v>
      </c>
      <c r="I34" s="3">
        <v>2</v>
      </c>
      <c r="J34" s="3">
        <v>174</v>
      </c>
      <c r="K34" s="56">
        <v>0.5</v>
      </c>
      <c r="L34" s="5">
        <f t="shared" si="0"/>
        <v>87</v>
      </c>
      <c r="M34" s="72"/>
    </row>
    <row r="35" spans="1:13" ht="54.95" customHeight="1" x14ac:dyDescent="0.25">
      <c r="A35" s="53" t="s">
        <v>67</v>
      </c>
      <c r="B35" s="54" t="s">
        <v>65</v>
      </c>
      <c r="C35" s="54" t="s">
        <v>50</v>
      </c>
      <c r="D35" s="54" t="s">
        <v>43</v>
      </c>
      <c r="E35" s="2"/>
      <c r="F35" s="2" t="s">
        <v>51</v>
      </c>
      <c r="G35" s="2"/>
      <c r="H35" s="2" t="s">
        <v>36</v>
      </c>
      <c r="I35" s="3">
        <v>1</v>
      </c>
      <c r="J35" s="3">
        <v>139</v>
      </c>
      <c r="K35" s="56">
        <v>0.5</v>
      </c>
      <c r="L35" s="5">
        <f t="shared" si="0"/>
        <v>70</v>
      </c>
      <c r="M35" s="72"/>
    </row>
    <row r="36" spans="1:13" ht="54.95" customHeight="1" x14ac:dyDescent="0.25">
      <c r="A36" s="53" t="s">
        <v>76</v>
      </c>
      <c r="B36" s="54" t="s">
        <v>68</v>
      </c>
      <c r="C36" s="54" t="s">
        <v>50</v>
      </c>
      <c r="D36" s="54" t="s">
        <v>43</v>
      </c>
      <c r="E36" s="2"/>
      <c r="F36" s="2" t="s">
        <v>37</v>
      </c>
      <c r="G36" s="2"/>
      <c r="H36" s="2" t="s">
        <v>36</v>
      </c>
      <c r="I36" s="3">
        <v>80</v>
      </c>
      <c r="J36" s="3">
        <v>80</v>
      </c>
      <c r="K36" s="56">
        <v>0.16</v>
      </c>
      <c r="L36" s="5">
        <f t="shared" si="0"/>
        <v>13</v>
      </c>
      <c r="M36" s="72"/>
    </row>
    <row r="37" spans="1:13" ht="54.95" customHeight="1" x14ac:dyDescent="0.25">
      <c r="A37" s="53" t="s">
        <v>77</v>
      </c>
      <c r="B37" s="54" t="s">
        <v>69</v>
      </c>
      <c r="C37" s="54" t="s">
        <v>50</v>
      </c>
      <c r="D37" s="54" t="s">
        <v>43</v>
      </c>
      <c r="E37" s="2"/>
      <c r="F37" s="2" t="s">
        <v>37</v>
      </c>
      <c r="G37" s="2"/>
      <c r="H37" s="2" t="s">
        <v>36</v>
      </c>
      <c r="I37" s="3">
        <v>1</v>
      </c>
      <c r="J37" s="3">
        <v>1</v>
      </c>
      <c r="K37" s="56">
        <v>1</v>
      </c>
      <c r="L37" s="5">
        <f t="shared" si="0"/>
        <v>1</v>
      </c>
      <c r="M37" s="72"/>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2023-08-07T14:05:48Z</dcterms:modified>
</cp:coreProperties>
</file>