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409, BSE\2024\imb\"/>
    </mc:Choice>
  </mc:AlternateContent>
  <xr:revisionPtr revIDLastSave="0" documentId="13_ncr:1_{A275A9BF-BDEE-4F03-99CC-D0EBDC24B0FA}" xr6:coauthVersionLast="47" xr6:coauthVersionMax="47" xr10:uidLastSave="{00000000-0000-0000-0000-000000000000}"/>
  <bookViews>
    <workbookView xWindow="6735" yWindow="1905" windowWidth="21600" windowHeight="12735" tabRatio="456" xr2:uid="{F38D79EA-36B0-400D-84E7-32D0B3AB86E3}"/>
  </bookViews>
  <sheets>
    <sheet name="APHIS 79" sheetId="3" r:id="rId1"/>
  </sheets>
  <definedNames>
    <definedName name="_xlnm.Print_Area" localSheetId="0">'APHIS 79'!$A$1:$G$9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3" l="1"/>
  <c r="G8" i="3"/>
  <c r="G7" i="3"/>
  <c r="D9" i="3" l="1"/>
  <c r="D8" i="3"/>
  <c r="D7" i="3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<sst xmlns="http://schemas.openxmlformats.org/spreadsheetml/2006/main" count="26" uniqueCount="24">
  <si>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</si>
  <si>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</si>
  <si>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</si>
  <si>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</si>
  <si>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</si>
  <si>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</si>
  <si>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</si>
  <si>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</si>
  <si>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</si>
  <si>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</si>
  <si>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</si>
  <si>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</si>
  <si>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</si>
  <si>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</si>
  <si>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</si>
  <si>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</si>
  <si>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0579-0409</t>
  </si>
  <si>
    <t>6</t>
  </si>
  <si>
    <t>VS Form 17-146</t>
  </si>
  <si>
    <t>VS Form 17-131</t>
  </si>
  <si>
    <t>National Veterinary Services Laboratories (NVSL);</t>
  </si>
  <si>
    <t>Bovine Spongiform Encephalopathy (BSE) Surveillance Program</t>
  </si>
  <si>
    <t>VS Form 17-146A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</si>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</sst>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0" fontId="13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5" fillId="0" borderId="9" xfId="1" quotePrefix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5" fontId="16" fillId="2" borderId="16" xfId="4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indent="1"/>
    </xf>
    <xf numFmtId="0" fontId="9" fillId="2" borderId="8" xfId="1" applyFont="1" applyFill="1" applyBorder="1" applyAlignment="1">
      <alignment horizontal="center" vertical="center"/>
    </xf>
    <xf numFmtId="0" fontId="19" fillId="0" borderId="0" xfId="1" applyFont="1" applyAlignment="1">
      <alignment horizontal="left" vertical="top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90" zoomScaleNormal="9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8" width="49.28515625" style="3" customWidth="1"/>
    <col min="9" max="16384" width="9.140625" style="3"/>
  </cols>
  <sheetData>
    <row r="1" spans="1:9" ht="24" customHeight="1" thickBot="1" x14ac:dyDescent="0.3">
      <c r="A1" s="32" t="s">
        <v>3</v>
      </c>
      <c r="B1" s="48" t="s">
        <v>16</v>
      </c>
      <c r="C1" s="45"/>
      <c r="D1" s="46"/>
      <c r="E1" s="47"/>
      <c r="F1" s="33" t="s">
        <v>0</v>
      </c>
      <c r="G1" s="34">
        <v>45156</v>
      </c>
    </row>
    <row r="2" spans="1:9" ht="24.95" customHeight="1" x14ac:dyDescent="0.25">
      <c r="A2" s="35" t="s">
        <v>2</v>
      </c>
      <c r="B2" s="55" t="s">
        <v>20</v>
      </c>
      <c r="C2" s="11"/>
      <c r="D2" s="49"/>
      <c r="E2" s="49"/>
      <c r="F2" s="49"/>
      <c r="G2" s="50"/>
      <c r="I2" s="31"/>
    </row>
    <row r="3" spans="1:9" ht="24.95" customHeight="1" thickBot="1" x14ac:dyDescent="0.25">
      <c r="A3" s="39" t="s">
        <v>13</v>
      </c>
      <c r="B3" s="51" t="s">
        <v>21</v>
      </c>
      <c r="C3" s="52"/>
      <c r="D3" s="52"/>
      <c r="E3" s="52"/>
      <c r="F3" s="52"/>
      <c r="G3" s="53"/>
    </row>
    <row r="4" spans="1:9" s="1" customFormat="1" ht="75.75" customHeight="1" thickBot="1" x14ac:dyDescent="0.3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25">
      <c r="A5" s="44" t="s">
        <v>1</v>
      </c>
      <c r="B5" s="56" t="s">
        <v>23</v>
      </c>
      <c r="C5" s="43">
        <v>0.61299999999999999</v>
      </c>
      <c r="D5" s="42">
        <v>0.13900000000000001</v>
      </c>
      <c r="E5" s="28"/>
      <c r="F5" s="29"/>
      <c r="G5" s="54">
        <f>SUM(G7:G9)</f>
        <v>95238.755039999989</v>
      </c>
      <c r="I5" s="31"/>
    </row>
    <row r="6" spans="1:9" s="1" customFormat="1" ht="57.75" customHeight="1" thickBot="1" x14ac:dyDescent="0.3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  <c r="H6" s="57"/>
    </row>
    <row r="7" spans="1:9" s="2" customFormat="1" ht="44.1" customHeight="1" x14ac:dyDescent="0.25">
      <c r="A7" s="36" t="s">
        <v>18</v>
      </c>
      <c r="B7" s="12">
        <v>3153</v>
      </c>
      <c r="C7" s="13">
        <v>0.1</v>
      </c>
      <c r="D7" s="14">
        <f>ROUNDUP(B7*C7,0)</f>
        <v>316</v>
      </c>
      <c r="E7" s="15" t="s">
        <v>17</v>
      </c>
      <c r="F7" s="16">
        <v>25.19</v>
      </c>
      <c r="G7" s="40">
        <f>(D7*F7)*(1+$C$5+$D$5)</f>
        <v>13945.99008</v>
      </c>
    </row>
    <row r="8" spans="1:9" s="2" customFormat="1" ht="44.1" customHeight="1" x14ac:dyDescent="0.25">
      <c r="A8" s="37" t="s">
        <v>22</v>
      </c>
      <c r="B8" s="9">
        <v>315</v>
      </c>
      <c r="C8" s="8">
        <v>0.1</v>
      </c>
      <c r="D8" s="10">
        <f t="shared" ref="D8:D9" si="0">ROUNDUP(B8*C8,0)</f>
        <v>32</v>
      </c>
      <c r="E8" s="7" t="s">
        <v>17</v>
      </c>
      <c r="F8" s="16">
        <v>25.19</v>
      </c>
      <c r="G8" s="41">
        <f>(D8*F8)*(1+$C$5+$D$5)</f>
        <v>1412.25216</v>
      </c>
    </row>
    <row r="9" spans="1:9" s="2" customFormat="1" ht="44.1" customHeight="1" x14ac:dyDescent="0.25">
      <c r="A9" s="37" t="s">
        <v>19</v>
      </c>
      <c r="B9" s="9">
        <v>18100</v>
      </c>
      <c r="C9" s="8">
        <v>0.1</v>
      </c>
      <c r="D9" s="10">
        <f t="shared" si="0"/>
        <v>1810</v>
      </c>
      <c r="E9" s="7" t="s">
        <v>17</v>
      </c>
      <c r="F9" s="16">
        <v>25.19</v>
      </c>
      <c r="G9" s="41">
        <f>(D9*F9)*(1+$C$5+$D$5)</f>
        <v>79880.512799999997</v>
      </c>
    </row>
    <row r="10" spans="1:9" x14ac:dyDescent="0.25">
      <c r="A10" s="38"/>
    </row>
    <row r="11" spans="1:9" x14ac:dyDescent="0.25">
      <c r="A11" s="38"/>
    </row>
    <row r="12" spans="1:9" x14ac:dyDescent="0.25">
      <c r="A12" s="38"/>
    </row>
    <row r="13" spans="1:9" x14ac:dyDescent="0.25">
      <c r="A13" s="38"/>
    </row>
    <row r="14" spans="1:9" x14ac:dyDescent="0.25">
      <c r="A14" s="38"/>
    </row>
    <row r="15" spans="1:9" x14ac:dyDescent="0.25">
      <c r="A15" s="38"/>
    </row>
    <row r="16" spans="1:9" x14ac:dyDescent="0.25">
      <c r="A16" s="38"/>
    </row>
    <row r="17" spans="1:1" x14ac:dyDescent="0.25">
      <c r="A17" s="38"/>
    </row>
    <row r="18" spans="1:1" x14ac:dyDescent="0.25">
      <c r="A18" s="38"/>
    </row>
    <row r="19" spans="1:1" x14ac:dyDescent="0.25">
      <c r="A19" s="38"/>
    </row>
    <row r="20" spans="1:1" x14ac:dyDescent="0.25">
      <c r="A20" s="38"/>
    </row>
    <row r="21" spans="1:1" x14ac:dyDescent="0.25">
      <c r="A21" s="38"/>
    </row>
    <row r="22" spans="1:1" x14ac:dyDescent="0.25">
      <c r="A22" s="38"/>
    </row>
    <row r="23" spans="1:1" x14ac:dyDescent="0.25">
      <c r="A23" s="38"/>
    </row>
    <row r="24" spans="1:1" x14ac:dyDescent="0.25">
      <c r="A24" s="38"/>
    </row>
    <row r="25" spans="1:1" x14ac:dyDescent="0.25">
      <c r="A25" s="38"/>
    </row>
    <row r="26" spans="1:1" x14ac:dyDescent="0.25">
      <c r="A26" s="38"/>
    </row>
    <row r="27" spans="1:1" x14ac:dyDescent="0.25">
      <c r="A27" s="38"/>
    </row>
    <row r="28" spans="1:1" x14ac:dyDescent="0.25">
      <c r="A28" s="38"/>
    </row>
    <row r="29" spans="1:1" x14ac:dyDescent="0.25">
      <c r="A29" s="38"/>
    </row>
    <row r="30" spans="1:1" x14ac:dyDescent="0.25">
      <c r="A30" s="38"/>
    </row>
    <row r="31" spans="1:1" x14ac:dyDescent="0.25">
      <c r="A31" s="38"/>
    </row>
    <row r="32" spans="1:1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  <row r="45" spans="1:1" x14ac:dyDescent="0.25">
      <c r="A45" s="38"/>
    </row>
    <row r="46" spans="1:1" x14ac:dyDescent="0.25">
      <c r="A46" s="38"/>
    </row>
    <row r="47" spans="1:1" x14ac:dyDescent="0.25">
      <c r="A47" s="38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  <row r="83" spans="1:1" x14ac:dyDescent="0.25">
      <c r="A83" s="38"/>
    </row>
    <row r="84" spans="1:1" x14ac:dyDescent="0.25">
      <c r="A84" s="38"/>
    </row>
    <row r="85" spans="1:1" x14ac:dyDescent="0.25">
      <c r="A85" s="38"/>
    </row>
    <row r="86" spans="1:1" x14ac:dyDescent="0.25">
      <c r="A86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9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2023-07-07T17:28:09Z</cp:lastPrinted>
  <dcterms:created xsi:type="dcterms:W3CDTF">2021-07-01T18:06:57Z</dcterms:created>
  <dcterms:modified xsi:type="dcterms:W3CDTF">2023-08-18T11:34:58Z</dcterms:modified>
</cp:coreProperties>
</file>