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Y:\OMB\0581-NEW NOP VARIANCE REQUEST\"/>
    </mc:Choice>
  </mc:AlternateContent>
  <xr:revisionPtr revIDLastSave="0" documentId="13_ncr:1_{B0EE38FA-1E3E-4C16-A659-3660092C0CC7}" xr6:coauthVersionLast="47" xr6:coauthVersionMax="47" xr10:uidLastSave="{00000000-0000-0000-0000-000000000000}"/>
  <bookViews>
    <workbookView xWindow="6435" yWindow="2160" windowWidth="17955" windowHeight="11085" tabRatio="702" xr2:uid="{B0B46F45-61F5-451B-9232-B18B8FFA56ED}"/>
  </bookViews>
  <sheets>
    <sheet name="AMS 71 Grid" sheetId="1" r:id="rId1"/>
    <sheet name="Q15 Breakout" sheetId="8" r:id="rId2"/>
    <sheet name="Summary Tables" sheetId="5" r:id="rId3"/>
    <sheet name="Respondents" sheetId="9" r:id="rId4"/>
  </sheets>
  <externalReferences>
    <externalReference r:id="rId5"/>
  </externalReferences>
  <definedNames>
    <definedName name="_Hlk22807945" localSheetId="2">'Summary Tables'!$E$5</definedName>
    <definedName name="Inflate">[1]Product!$BM$6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G20" i="1"/>
  <c r="C10" i="5"/>
  <c r="C9" i="5"/>
  <c r="C21" i="5" s="1"/>
  <c r="C5" i="5"/>
  <c r="C17" i="5" s="1"/>
  <c r="C4" i="5"/>
  <c r="J5" i="9"/>
  <c r="D9" i="5" s="1"/>
  <c r="D21" i="5" s="1"/>
  <c r="J4" i="9"/>
  <c r="D5" i="5" s="1"/>
  <c r="D17" i="5" s="1"/>
  <c r="J3" i="9"/>
  <c r="D4" i="5" s="1"/>
  <c r="D16" i="5" s="1"/>
  <c r="H4" i="9"/>
  <c r="G21" i="1" l="1"/>
  <c r="C22" i="5"/>
  <c r="C16" i="5"/>
  <c r="H6" i="9"/>
  <c r="J6" i="9" s="1"/>
  <c r="D10" i="5" s="1"/>
  <c r="D22" i="5" s="1"/>
  <c r="A6" i="9"/>
  <c r="A5" i="9"/>
  <c r="A4" i="9"/>
  <c r="A3" i="9"/>
  <c r="D11" i="8" l="1"/>
  <c r="J17" i="1" l="1"/>
  <c r="J19" i="1"/>
  <c r="L19" i="1" s="1"/>
  <c r="E10" i="8" s="1"/>
  <c r="F10" i="8" s="1"/>
  <c r="L17" i="1" l="1"/>
  <c r="E8" i="8" s="1"/>
  <c r="F8" i="8" s="1"/>
  <c r="J20" i="1"/>
  <c r="C23" i="5"/>
  <c r="C18" i="5"/>
  <c r="C11" i="5"/>
  <c r="L20" i="1" l="1"/>
  <c r="E10" i="5"/>
  <c r="F10" i="5" s="1"/>
  <c r="E9" i="5"/>
  <c r="C24" i="5"/>
  <c r="C6" i="5"/>
  <c r="M15" i="1"/>
  <c r="O15" i="1" s="1"/>
  <c r="E6" i="8" s="1"/>
  <c r="F6" i="8" s="1"/>
  <c r="M14" i="1"/>
  <c r="E22" i="5" l="1"/>
  <c r="F22" i="5" s="1"/>
  <c r="E21" i="5"/>
  <c r="F21" i="5" s="1"/>
  <c r="F9" i="5"/>
  <c r="F11" i="5" s="1"/>
  <c r="E11" i="5"/>
  <c r="C12" i="5"/>
  <c r="E4" i="5"/>
  <c r="E5" i="5"/>
  <c r="F5" i="5" s="1"/>
  <c r="N20" i="1"/>
  <c r="E23" i="5" l="1"/>
  <c r="F23" i="5"/>
  <c r="F4" i="5"/>
  <c r="F6" i="5" s="1"/>
  <c r="F12" i="5" s="1"/>
  <c r="E6" i="5"/>
  <c r="E12" i="5" s="1"/>
  <c r="O14" i="1"/>
  <c r="E5" i="8" l="1"/>
  <c r="E17" i="5"/>
  <c r="F17" i="5" s="1"/>
  <c r="E16" i="5"/>
  <c r="M20" i="1"/>
  <c r="J21" i="1" s="1"/>
  <c r="E11" i="8" l="1"/>
  <c r="F5" i="8"/>
  <c r="F11" i="8" s="1"/>
  <c r="F16" i="5"/>
  <c r="F18" i="5" s="1"/>
  <c r="F24" i="5" s="1"/>
  <c r="F26" i="5" s="1"/>
  <c r="E18" i="5"/>
  <c r="E24" i="5" s="1"/>
  <c r="O20" i="1"/>
  <c r="L21" i="1" s="1"/>
</calcChain>
</file>

<file path=xl/sharedStrings.xml><?xml version="1.0" encoding="utf-8"?>
<sst xmlns="http://schemas.openxmlformats.org/spreadsheetml/2006/main" count="185" uniqueCount="131">
  <si>
    <r>
      <t xml:space="preserve">INSTRUCTIONS:  </t>
    </r>
    <r>
      <rPr>
        <sz val="8"/>
        <rFont val="Times New Roman"/>
        <family val="1"/>
      </rPr>
      <t xml:space="preserve">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The columns will calculate automatically.  If Col. E's response is something other than annually, i.e., 1/6 years, list as "1/6" &amp; decimal will display. </t>
    </r>
    <r>
      <rPr>
        <b/>
        <sz val="8"/>
        <rFont val="Times New Roman"/>
        <family val="1"/>
      </rPr>
      <t xml:space="preserve">   </t>
    </r>
  </si>
  <si>
    <t>TITLE OF INFORMATION COLLECTION DOCUMENT</t>
  </si>
  <si>
    <t>OMB NO.</t>
  </si>
  <si>
    <t>0581-new</t>
  </si>
  <si>
    <t>DATE PREPARED</t>
  </si>
  <si>
    <t>IDENTIFICATION OF REPORTING OR RECORDKEEPING REQUIREMENT</t>
  </si>
  <si>
    <t>ANNUAL BURDEN</t>
  </si>
  <si>
    <t>REPORTS</t>
  </si>
  <si>
    <t>RECORDS</t>
  </si>
  <si>
    <t>FORMS NO (S)</t>
  </si>
  <si>
    <t>NO. OF</t>
  </si>
  <si>
    <t>NO OF</t>
  </si>
  <si>
    <t>TOTAL ANNUAL</t>
  </si>
  <si>
    <t>HOURS</t>
  </si>
  <si>
    <t xml:space="preserve">TOTAL </t>
  </si>
  <si>
    <t xml:space="preserve">NO. OF </t>
  </si>
  <si>
    <t xml:space="preserve">ANNUAL </t>
  </si>
  <si>
    <t>TOTAL</t>
  </si>
  <si>
    <t>SECTION OF</t>
  </si>
  <si>
    <t>DESCRIPTION</t>
  </si>
  <si>
    <t>(If "none"</t>
  </si>
  <si>
    <t>RESPONDENTS</t>
  </si>
  <si>
    <t>RESPONSES</t>
  </si>
  <si>
    <t xml:space="preserve">PER  </t>
  </si>
  <si>
    <t>RECORD-</t>
  </si>
  <si>
    <t>HOURS PER</t>
  </si>
  <si>
    <t>REGS.</t>
  </si>
  <si>
    <t>so state)</t>
  </si>
  <si>
    <t xml:space="preserve">PER </t>
  </si>
  <si>
    <t>(Col. D x E)</t>
  </si>
  <si>
    <t>RESPONSE</t>
  </si>
  <si>
    <t>(Col. F x G)</t>
  </si>
  <si>
    <t>KEEPERS</t>
  </si>
  <si>
    <t>KEEPING HOURS</t>
  </si>
  <si>
    <t>RESPONDENT</t>
  </si>
  <si>
    <t>KEEPER</t>
  </si>
  <si>
    <t>(Col. I x J)</t>
  </si>
  <si>
    <t>(A)</t>
  </si>
  <si>
    <t>(B)</t>
  </si>
  <si>
    <t>(C)</t>
  </si>
  <si>
    <t>(D)</t>
  </si>
  <si>
    <t>(E)</t>
  </si>
  <si>
    <t>(F)</t>
  </si>
  <si>
    <t>(G)</t>
  </si>
  <si>
    <t>(H)</t>
  </si>
  <si>
    <t>(I)</t>
  </si>
  <si>
    <t>(J)</t>
  </si>
  <si>
    <t>(K)</t>
  </si>
  <si>
    <t>Producers and Handlers (Operations)</t>
  </si>
  <si>
    <t>Certified operators  &amp; Certifying Agents maintain records for not less than 5 years</t>
  </si>
  <si>
    <t>None</t>
  </si>
  <si>
    <t xml:space="preserve">Subpart C - Production &amp; Handling Requirements and E --Certification    </t>
  </si>
  <si>
    <r>
      <t>Origin of livestock. (d)</t>
    </r>
    <r>
      <rPr>
        <sz val="9"/>
        <color theme="1"/>
        <rFont val="Arial"/>
        <family val="2"/>
      </rPr>
      <t xml:space="preserve"> A request for a variance to allow sourcing of transitioned animals between certified operations must adhere to the following:</t>
    </r>
    <r>
      <rPr>
        <b/>
        <sz val="9"/>
        <color theme="1"/>
        <rFont val="Arial"/>
        <family val="2"/>
      </rPr>
      <t xml:space="preserve"> (i)</t>
    </r>
    <r>
      <rPr>
        <sz val="9"/>
        <color theme="1"/>
        <rFont val="Arial"/>
        <family val="2"/>
      </rPr>
      <t xml:space="preserve"> The certified operation selling the transitioned animals is part of a bankruptcy proceeding or a forced sale; or </t>
    </r>
    <r>
      <rPr>
        <b/>
        <sz val="9"/>
        <color theme="1"/>
        <rFont val="Arial"/>
        <family val="2"/>
      </rPr>
      <t>(ii)</t>
    </r>
    <r>
      <rPr>
        <sz val="9"/>
        <color theme="1"/>
        <rFont val="Arial"/>
        <family val="2"/>
      </rPr>
      <t xml:space="preserve"> The certified operation has become insolvent, must liquidate its animals, and as a result has initiated a formal process to cease its operations; or </t>
    </r>
    <r>
      <rPr>
        <b/>
        <sz val="9"/>
        <color theme="1"/>
        <rFont val="Arial"/>
        <family val="2"/>
      </rPr>
      <t>(iii)</t>
    </r>
    <r>
      <rPr>
        <sz val="9"/>
        <color theme="1"/>
        <rFont val="Arial"/>
        <family val="2"/>
      </rPr>
      <t xml:space="preserve"> The certified operation wishes to conduct an intergenerational transfer of transitioned animals to an immediate family member.</t>
    </r>
  </si>
  <si>
    <t>Accredited Certifying Agents - Certification</t>
  </si>
  <si>
    <r>
      <rPr>
        <b/>
        <sz val="9"/>
        <rFont val="Arial"/>
        <family val="2"/>
      </rPr>
      <t>(d)(2)</t>
    </r>
    <r>
      <rPr>
        <sz val="9"/>
        <rFont val="Arial"/>
        <family val="2"/>
      </rPr>
      <t xml:space="preserve"> A certifying agent must request a variance on behalf of a certified operation, in writing, to the Administrator within ten days of receiving the request of variance from the operation. The variance request shall include documentation to demonstrate one or more of the circumstances listed in paragraph </t>
    </r>
    <r>
      <rPr>
        <b/>
        <sz val="9"/>
        <rFont val="Arial"/>
        <family val="2"/>
      </rPr>
      <t>(d)(1)</t>
    </r>
    <r>
      <rPr>
        <sz val="9"/>
        <rFont val="Arial"/>
        <family val="2"/>
      </rPr>
      <t xml:space="preserve"> of this section. </t>
    </r>
  </si>
  <si>
    <t>TOTAL OF ALL PAGES</t>
  </si>
  <si>
    <t>TOTAL -  "F30" = OMB 831, 13 b;  "H30" = OMB 831, 13c</t>
  </si>
  <si>
    <t>REGS</t>
  </si>
  <si>
    <t>REG Text</t>
  </si>
  <si>
    <t xml:space="preserve">Previous Burden </t>
  </si>
  <si>
    <t>Difference Between New and Previous Burden</t>
  </si>
  <si>
    <t>Reason for Change, Calculations, Source of Data</t>
  </si>
  <si>
    <t>Type of Change</t>
  </si>
  <si>
    <t>7 CFR 205.103</t>
  </si>
  <si>
    <t>New</t>
  </si>
  <si>
    <t>7 CFR 205.510</t>
  </si>
  <si>
    <t>Certifying Agents maintain records for not less than 5 or 10 years per requirements</t>
  </si>
  <si>
    <t>Subpart C &amp; E - Production &amp; Handling -- Operators submit initial application or update existing Organic System Plan (OSP)</t>
  </si>
  <si>
    <t>7 CFR 205.236(d)(1)</t>
  </si>
  <si>
    <t>(d) A request for a variance to allow sourcing of transitioned animals between certified operations must adhere to the following:
(1) A variance from the requirement to source dairy animals that have been under continuous organic management from the last third of gestation, as stated in paragraph (a)(2) of this section, may be granted by the Administrator to certified operations that are small businesses, as determined in 13 CFR part 121, for any of the following reasons:
  (i) The certified operation selling the transitioned animals is part of a bankruptcy proceeding or a forced sale; or
  (ii) The certified operation has become insolvent, must liquidate its animals, and as a result has initiated a formal process to cease its operations; or
  (iii) The certified operation wishes to conduct an intergenerational transfer of transitioned animals to an immediate family member.</t>
  </si>
  <si>
    <t>7 CFR 205.236(d)(2)</t>
  </si>
  <si>
    <t xml:space="preserve">(d) A request for a variance to allow sourcing of transitioned animals between certified operations must adhere to the following:
  (2) A certifying agent must request a variance on behalf of a certified operation, in writing, to the Administrator within ten days of receiving the request of variance from the operation. The variance request shall include documentation to demonstrate one or more of the circumstances listed in paragraph (d)(1) of this section. </t>
  </si>
  <si>
    <t>SUMMARY TABLE 1</t>
  </si>
  <si>
    <t>Reporting Burden</t>
  </si>
  <si>
    <t>USDA Existing Certified Dairy Operations</t>
  </si>
  <si>
    <t>Number of Respondents</t>
  </si>
  <si>
    <t xml:space="preserve">Wage + Benefits </t>
  </si>
  <si>
    <t>Total Reporting Hours</t>
  </si>
  <si>
    <t>Total Reporting Costs</t>
  </si>
  <si>
    <t>USDA Certified Producers - Domestic</t>
  </si>
  <si>
    <t>USDA Certified Producers - Foreign</t>
  </si>
  <si>
    <t>USDA Organic Operations - All</t>
  </si>
  <si>
    <t xml:space="preserve"> USDA Certifying Agents Reporting Burden</t>
  </si>
  <si>
    <t>USDA U.S.-Based Certifiers</t>
  </si>
  <si>
    <t>USDA Foreign-Based Certifiers</t>
  </si>
  <si>
    <t>Total USDA Certifiers - All</t>
  </si>
  <si>
    <t>All Respondents - Reporting Burden</t>
  </si>
  <si>
    <t>SUMMARY TABLE 2</t>
  </si>
  <si>
    <t>Recordkeeping Burden</t>
  </si>
  <si>
    <t>Total Recordkeeping Hours</t>
  </si>
  <si>
    <t>Total Recordkeeping Costs</t>
  </si>
  <si>
    <t>All Respondents - Recordkeeping Burden</t>
  </si>
  <si>
    <t>Total Annual Costs</t>
  </si>
  <si>
    <t>Respondents Sheet</t>
  </si>
  <si>
    <t>Benefits and International Wage Adjustment</t>
  </si>
  <si>
    <t>Dummy name</t>
  </si>
  <si>
    <t>Type of Respondent</t>
  </si>
  <si>
    <t>International or Domestic?</t>
  </si>
  <si>
    <t>Date Data Accessed</t>
  </si>
  <si>
    <t>Source Link for Number  of Respondents</t>
  </si>
  <si>
    <t>BLS Wage Category</t>
  </si>
  <si>
    <t>Hourly Wage</t>
  </si>
  <si>
    <t xml:space="preserve">Source Link for Wage Rate </t>
  </si>
  <si>
    <t>Wage+Benefits</t>
  </si>
  <si>
    <t>Benefit Adjustment - 
Domestic Rate</t>
  </si>
  <si>
    <t>Benefit Adjustment - 
International Rate</t>
  </si>
  <si>
    <t>International Wage Adjustment</t>
  </si>
  <si>
    <t>Producers</t>
  </si>
  <si>
    <t>Domestic</t>
  </si>
  <si>
    <t xml:space="preserve">National Compensation Survey: Occupational Employment and Wage Estimates for 2022, published March 2023 by the Bureau of Labor Statistics. 11-9013 Farmers, Ranchers, and Other Agricultural Managers. </t>
  </si>
  <si>
    <t>https://www.bls.gov/oes/current/oes_nat.htm</t>
  </si>
  <si>
    <t>International</t>
  </si>
  <si>
    <t>Wages in foreign countries are benchmarked as 70.49% of U.S wages derived from World Bank  estimates of Organization for Economic Co-Operation and Development (OECD) member countries in 2022</t>
  </si>
  <si>
    <t>https://data.worldbank.org/indicator/NY.GDP.PCAP.PP.CD?locations=OE.</t>
  </si>
  <si>
    <t>Bureau of Labor Statistics News Release on Employer Costs for Employee Compensation, Benefits account for 31% of total average employer compensation costs, June 2022. https://www.bls.gov/news.release/archives/ecec_09202022.pdf</t>
  </si>
  <si>
    <t>Benefit compensation rates at 34.59% of wage rates is based on an average of Organization for Economic Co-Operation and Development (OECD) benefits compensation rates. https://stats.oecd.org/Index.aspx?DataSetCode=AWCOMP.</t>
  </si>
  <si>
    <t xml:space="preserve">Wages in foreign countries are benchmarked as 70.49% of U.S wages derived from World Bank estimates of Organization for Economic Co-Operation and Development (OECD) member countries in 2022. https://data.worldbank.org/indicator/NY.GDP.PCAP.PP.CD?locations=OE. . </t>
  </si>
  <si>
    <t>Certifiers</t>
  </si>
  <si>
    <t xml:space="preserve">National Compensation Survey: Occupational Employment and Wages for 2022, published March 2023 by the Bureau of Labor Statistics, Occupational Employment and Wages, 13-1041 Compliance Officers </t>
  </si>
  <si>
    <t>https://www.bls.gov/news.release/ecec.nr0.htm</t>
  </si>
  <si>
    <r>
      <rPr>
        <sz val="12"/>
        <rFont val="Arial"/>
        <family val="2"/>
      </rPr>
      <t>“Origin of Livestock” Final Rule (87 FR 19740, April 5, 2022) - Variance Request
OMB Control Number: 0581-New</t>
    </r>
    <r>
      <rPr>
        <b/>
        <sz val="12"/>
        <rFont val="Arial"/>
        <family val="2"/>
      </rPr>
      <t xml:space="preserve">
Q15 Breakout</t>
    </r>
  </si>
  <si>
    <t>New Burden</t>
  </si>
  <si>
    <t>1 certifying agent estimated to be associated with each of the 28 operators submitting a variance request. AMS estimates 2 hours for each of the 28 requests, resulting in a new burden of 56.</t>
  </si>
  <si>
    <t>AMS estimates that 2,832 certified organic dairy operations qualify as a small business under the SBA standard, and up to 28 of these may need to seek a variance as per (§ 205.236(d)) annually. Organic Integrity Database 8/18/2022 https://organic.ams.usda.gov/integrity/</t>
  </si>
  <si>
    <t>-</t>
  </si>
  <si>
    <t xml:space="preserve">7 CFR 205.236 </t>
  </si>
  <si>
    <t>7 CFR 205.103 and 205.510(b)(1)</t>
  </si>
  <si>
    <t>Certifying Agents maintain records for not less than 10 years</t>
  </si>
  <si>
    <t>7 CFR 205.510(b)(2)</t>
  </si>
  <si>
    <t>Certified Operations  &amp; Certifying Agents maintain records for not less than 5 years</t>
  </si>
  <si>
    <t>Origin of Livestock  - Variance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</si>
</sst>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34" x14ac:knownFonts="1">
    <font>
      <sz val="11"/>
      <color theme="1"/>
      <name val="Calibri"/>
      <family val="2"/>
      <scheme val="minor"/>
    </font>
    <font>
      <b/>
      <sz val="11"/>
      <color theme="1"/>
      <name val="Calibri"/>
      <family val="2"/>
      <scheme val="minor"/>
    </font>
    <font>
      <b/>
      <sz val="8"/>
      <name val="Times New Roman"/>
      <family val="1"/>
    </font>
    <font>
      <sz val="8"/>
      <name val="Times New Roman"/>
      <family val="1"/>
    </font>
    <font>
      <sz val="10"/>
      <name val="Arial"/>
      <family val="2"/>
    </font>
    <font>
      <b/>
      <sz val="8"/>
      <name val="Arial"/>
      <family val="2"/>
    </font>
    <font>
      <sz val="6"/>
      <name val="Times New Roman"/>
      <family val="1"/>
    </font>
    <font>
      <sz val="10"/>
      <name val="Times New Roman"/>
      <family val="1"/>
    </font>
    <font>
      <sz val="9"/>
      <name val="Arial"/>
      <family val="2"/>
    </font>
    <font>
      <b/>
      <sz val="9"/>
      <name val="Arial"/>
      <family val="2"/>
    </font>
    <font>
      <b/>
      <sz val="7.5"/>
      <name val="Arial"/>
      <family val="2"/>
    </font>
    <font>
      <b/>
      <sz val="6"/>
      <name val="Arial"/>
      <family val="2"/>
    </font>
    <font>
      <b/>
      <sz val="6"/>
      <name val="Times New Roman"/>
      <family val="1"/>
    </font>
    <font>
      <b/>
      <sz val="7"/>
      <name val="Arial"/>
      <family val="2"/>
    </font>
    <font>
      <sz val="6"/>
      <name val="Arial"/>
      <family val="2"/>
    </font>
    <font>
      <b/>
      <sz val="10"/>
      <name val="Times New Roman"/>
      <family val="1"/>
    </font>
    <font>
      <sz val="11"/>
      <name val="Calibri"/>
      <family val="2"/>
      <scheme val="minor"/>
    </font>
    <font>
      <sz val="11"/>
      <name val="Times New Roman"/>
      <family val="1"/>
    </font>
    <font>
      <sz val="11"/>
      <color theme="1"/>
      <name val="Calibri"/>
      <family val="2"/>
      <scheme val="minor"/>
    </font>
    <font>
      <sz val="9"/>
      <color rgb="FF000000"/>
      <name val="Calibri"/>
      <family val="2"/>
      <scheme val="minor"/>
    </font>
    <font>
      <b/>
      <sz val="9"/>
      <color theme="1"/>
      <name val="Calibri"/>
      <family val="2"/>
      <scheme val="minor"/>
    </font>
    <font>
      <sz val="9"/>
      <color theme="1"/>
      <name val="Calibri"/>
      <family val="2"/>
      <scheme val="minor"/>
    </font>
    <font>
      <b/>
      <sz val="10"/>
      <name val="Arial"/>
      <family val="2"/>
    </font>
    <font>
      <sz val="11"/>
      <color theme="1"/>
      <name val="Times New Roman"/>
      <family val="1"/>
    </font>
    <font>
      <b/>
      <sz val="9"/>
      <color theme="1"/>
      <name val="Arial"/>
      <family val="2"/>
    </font>
    <font>
      <sz val="9"/>
      <color theme="1"/>
      <name val="Arial"/>
      <family val="2"/>
    </font>
    <font>
      <u/>
      <sz val="11"/>
      <color theme="10"/>
      <name val="Calibri"/>
      <family val="2"/>
      <scheme val="minor"/>
    </font>
    <font>
      <b/>
      <sz val="9"/>
      <color rgb="FF000000"/>
      <name val="Calibri"/>
      <family val="2"/>
      <scheme val="minor"/>
    </font>
    <font>
      <b/>
      <i/>
      <sz val="9"/>
      <color rgb="FF000000"/>
      <name val="Calibri"/>
      <family val="2"/>
      <scheme val="minor"/>
    </font>
    <font>
      <sz val="8"/>
      <name val="Arial"/>
      <family val="2"/>
    </font>
    <font>
      <b/>
      <sz val="14"/>
      <color theme="1"/>
      <name val="Calibri"/>
      <family val="2"/>
      <scheme val="minor"/>
    </font>
    <font>
      <b/>
      <u/>
      <sz val="11"/>
      <color theme="1"/>
      <name val="Calibri"/>
      <family val="2"/>
      <scheme val="minor"/>
    </font>
    <font>
      <b/>
      <sz val="12"/>
      <name val="Arial"/>
      <family val="2"/>
    </font>
    <font>
      <sz val="12"/>
      <name val="Arial"/>
      <family val="2"/>
    </font>
  </fonts>
  <fills count="8">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theme="0" tint="-0.14999847407452621"/>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44" fontId="18" fillId="0" borderId="0" applyFont="0" applyFill="0" applyBorder="0" applyAlignment="0" applyProtection="0"/>
    <xf numFmtId="43" fontId="18" fillId="0" borderId="0" applyFont="0" applyFill="0" applyBorder="0" applyAlignment="0" applyProtection="0"/>
    <xf numFmtId="0" fontId="26" fillId="0" borderId="0" applyNumberFormat="0" applyFill="0" applyBorder="0" applyAlignment="0" applyProtection="0"/>
    <xf numFmtId="9" fontId="18" fillId="0" borderId="0" applyFont="0" applyFill="0" applyBorder="0" applyAlignment="0" applyProtection="0"/>
  </cellStyleXfs>
  <cellXfs count="229">
    <xf numFmtId="0" fontId="0" fillId="0" borderId="0" xfId="0"/>
    <xf numFmtId="0" fontId="6" fillId="0" borderId="0" xfId="0" applyFont="1"/>
    <xf numFmtId="2" fontId="6" fillId="0" borderId="5" xfId="0" applyNumberFormat="1" applyFont="1" applyBorder="1"/>
    <xf numFmtId="0" fontId="6" fillId="0" borderId="4" xfId="0" applyFont="1" applyBorder="1" applyAlignment="1">
      <alignment wrapText="1"/>
    </xf>
    <xf numFmtId="0" fontId="6" fillId="0" borderId="5" xfId="0" applyFont="1" applyBorder="1"/>
    <xf numFmtId="0" fontId="0" fillId="0" borderId="0" xfId="0" applyAlignment="1">
      <alignment wrapText="1"/>
    </xf>
    <xf numFmtId="2" fontId="14" fillId="0" borderId="5" xfId="0" applyNumberFormat="1" applyFont="1" applyBorder="1" applyAlignment="1">
      <alignment horizontal="center"/>
    </xf>
    <xf numFmtId="0" fontId="14" fillId="0" borderId="10" xfId="0" applyFont="1" applyBorder="1" applyAlignment="1">
      <alignment horizontal="center" wrapText="1"/>
    </xf>
    <xf numFmtId="2" fontId="14" fillId="0" borderId="10" xfId="0" applyNumberFormat="1" applyFont="1" applyBorder="1" applyAlignment="1">
      <alignment horizontal="center"/>
    </xf>
    <xf numFmtId="43" fontId="14" fillId="0" borderId="10" xfId="0" applyNumberFormat="1" applyFont="1" applyBorder="1" applyAlignment="1">
      <alignment horizontal="center"/>
    </xf>
    <xf numFmtId="0" fontId="6" fillId="0" borderId="10" xfId="0" applyFont="1" applyBorder="1" applyAlignment="1">
      <alignment wrapText="1"/>
    </xf>
    <xf numFmtId="2" fontId="7" fillId="0" borderId="10" xfId="0" applyNumberFormat="1" applyFont="1" applyBorder="1" applyAlignment="1" applyProtection="1">
      <alignment vertical="center"/>
      <protection locked="0"/>
    </xf>
    <xf numFmtId="43" fontId="7" fillId="0" borderId="10" xfId="0" applyNumberFormat="1" applyFont="1" applyBorder="1" applyAlignment="1" applyProtection="1">
      <alignment vertical="center"/>
      <protection locked="0"/>
    </xf>
    <xf numFmtId="49" fontId="7" fillId="0" borderId="7" xfId="0" applyNumberFormat="1" applyFont="1" applyBorder="1" applyAlignment="1" applyProtection="1">
      <alignment horizontal="left" vertical="center" wrapText="1"/>
      <protection locked="0"/>
    </xf>
    <xf numFmtId="2" fontId="7" fillId="0" borderId="7" xfId="0" applyNumberFormat="1" applyFont="1" applyBorder="1" applyAlignment="1" applyProtection="1">
      <alignment vertical="center"/>
      <protection locked="0"/>
    </xf>
    <xf numFmtId="2" fontId="7" fillId="0" borderId="11" xfId="0" applyNumberFormat="1" applyFont="1" applyBorder="1" applyAlignment="1" applyProtection="1">
      <alignment vertical="center"/>
      <protection locked="0"/>
    </xf>
    <xf numFmtId="2" fontId="7" fillId="0" borderId="6" xfId="0" applyNumberFormat="1" applyFont="1" applyBorder="1" applyAlignment="1">
      <alignment vertical="center"/>
    </xf>
    <xf numFmtId="0" fontId="7" fillId="0" borderId="0" xfId="0" applyFont="1"/>
    <xf numFmtId="49" fontId="7" fillId="2" borderId="5" xfId="0" applyNumberFormat="1" applyFont="1" applyFill="1" applyBorder="1" applyAlignment="1" applyProtection="1">
      <alignment horizontal="left" vertical="center" wrapText="1"/>
      <protection locked="0"/>
    </xf>
    <xf numFmtId="2" fontId="7" fillId="2" borderId="10" xfId="0" applyNumberFormat="1" applyFont="1" applyFill="1" applyBorder="1" applyAlignment="1" applyProtection="1">
      <alignment vertical="center"/>
      <protection locked="0"/>
    </xf>
    <xf numFmtId="43" fontId="7" fillId="2" borderId="10" xfId="0" applyNumberFormat="1" applyFont="1" applyFill="1" applyBorder="1" applyAlignment="1" applyProtection="1">
      <alignment vertical="center"/>
      <protection locked="0"/>
    </xf>
    <xf numFmtId="2" fontId="7" fillId="0" borderId="12" xfId="0" applyNumberFormat="1" applyFont="1" applyBorder="1" applyAlignment="1">
      <alignment vertical="center"/>
    </xf>
    <xf numFmtId="43" fontId="15" fillId="0" borderId="12" xfId="0" applyNumberFormat="1" applyFont="1" applyBorder="1" applyAlignment="1">
      <alignment vertical="center"/>
    </xf>
    <xf numFmtId="43" fontId="7" fillId="0" borderId="12" xfId="0" applyNumberFormat="1" applyFont="1" applyBorder="1" applyAlignment="1">
      <alignment vertical="center"/>
    </xf>
    <xf numFmtId="4" fontId="14" fillId="0" borderId="10" xfId="0" applyNumberFormat="1" applyFont="1" applyBorder="1" applyAlignment="1">
      <alignment horizontal="center"/>
    </xf>
    <xf numFmtId="4" fontId="7" fillId="0" borderId="11" xfId="0" applyNumberFormat="1" applyFont="1" applyBorder="1" applyAlignment="1">
      <alignment vertical="center"/>
    </xf>
    <xf numFmtId="4" fontId="7" fillId="2" borderId="10" xfId="0" applyNumberFormat="1" applyFont="1" applyFill="1" applyBorder="1" applyAlignment="1">
      <alignment vertical="center"/>
    </xf>
    <xf numFmtId="4" fontId="0" fillId="0" borderId="0" xfId="0" applyNumberFormat="1"/>
    <xf numFmtId="4" fontId="6" fillId="0" borderId="0" xfId="0" applyNumberFormat="1" applyFont="1"/>
    <xf numFmtId="43" fontId="0" fillId="0" borderId="0" xfId="0" applyNumberFormat="1"/>
    <xf numFmtId="2" fontId="4" fillId="0" borderId="5" xfId="0" applyNumberFormat="1" applyFont="1" applyBorder="1" applyAlignment="1">
      <alignment wrapText="1"/>
    </xf>
    <xf numFmtId="2" fontId="4" fillId="0" borderId="4" xfId="0" applyNumberFormat="1" applyFont="1" applyBorder="1" applyAlignment="1">
      <alignment wrapText="1"/>
    </xf>
    <xf numFmtId="43" fontId="7" fillId="0" borderId="26" xfId="0" applyNumberFormat="1" applyFont="1" applyBorder="1" applyAlignment="1">
      <alignment vertical="center"/>
    </xf>
    <xf numFmtId="0" fontId="6" fillId="0" borderId="23" xfId="0" applyFont="1" applyBorder="1"/>
    <xf numFmtId="0" fontId="6" fillId="0" borderId="27" xfId="0" applyFont="1" applyBorder="1"/>
    <xf numFmtId="2" fontId="14" fillId="0" borderId="21" xfId="0" applyNumberFormat="1" applyFont="1" applyBorder="1" applyAlignment="1">
      <alignment horizontal="center"/>
    </xf>
    <xf numFmtId="0" fontId="14" fillId="0" borderId="27" xfId="0" applyFont="1" applyBorder="1" applyAlignment="1">
      <alignment horizontal="center"/>
    </xf>
    <xf numFmtId="2" fontId="14" fillId="0" borderId="25" xfId="0" applyNumberFormat="1" applyFont="1" applyBorder="1" applyAlignment="1">
      <alignment horizontal="center"/>
    </xf>
    <xf numFmtId="49" fontId="3" fillId="0" borderId="20" xfId="0" applyNumberFormat="1" applyFont="1" applyBorder="1" applyAlignment="1" applyProtection="1">
      <alignment horizontal="left" vertical="center" wrapText="1"/>
      <protection locked="0"/>
    </xf>
    <xf numFmtId="2" fontId="7" fillId="0" borderId="21" xfId="0" applyNumberFormat="1" applyFont="1" applyBorder="1" applyAlignment="1" applyProtection="1">
      <alignment vertical="center"/>
      <protection locked="0"/>
    </xf>
    <xf numFmtId="49" fontId="3" fillId="0" borderId="32" xfId="0" applyNumberFormat="1" applyFont="1" applyBorder="1" applyAlignment="1" applyProtection="1">
      <alignment horizontal="left" vertical="center" wrapText="1"/>
      <protection locked="0"/>
    </xf>
    <xf numFmtId="2" fontId="7" fillId="0" borderId="31" xfId="0" applyNumberFormat="1" applyFont="1" applyBorder="1" applyAlignment="1" applyProtection="1">
      <alignment vertical="center"/>
      <protection locked="0"/>
    </xf>
    <xf numFmtId="2" fontId="14" fillId="0" borderId="21" xfId="0" applyNumberFormat="1" applyFont="1" applyBorder="1"/>
    <xf numFmtId="2" fontId="7" fillId="0" borderId="10" xfId="0" applyNumberFormat="1" applyFont="1" applyBorder="1" applyAlignment="1">
      <alignment vertical="center"/>
    </xf>
    <xf numFmtId="2" fontId="7" fillId="0" borderId="25" xfId="0" applyNumberFormat="1" applyFont="1" applyBorder="1" applyAlignment="1" applyProtection="1">
      <alignment vertical="center"/>
      <protection locked="0"/>
    </xf>
    <xf numFmtId="43" fontId="15" fillId="0" borderId="26" xfId="0" applyNumberFormat="1" applyFont="1" applyBorder="1" applyAlignment="1">
      <alignment vertical="center"/>
    </xf>
    <xf numFmtId="41" fontId="7" fillId="0" borderId="11" xfId="0" applyNumberFormat="1" applyFont="1" applyBorder="1" applyAlignment="1" applyProtection="1">
      <alignment vertical="center"/>
      <protection locked="0"/>
    </xf>
    <xf numFmtId="2" fontId="22" fillId="0" borderId="19" xfId="0" applyNumberFormat="1" applyFont="1" applyBorder="1" applyAlignment="1">
      <alignment horizontal="center" vertical="center"/>
    </xf>
    <xf numFmtId="2" fontId="22" fillId="0" borderId="22" xfId="0" applyNumberFormat="1" applyFont="1" applyBorder="1" applyAlignment="1">
      <alignment horizontal="left" vertical="center" wrapText="1"/>
    </xf>
    <xf numFmtId="4" fontId="15" fillId="0" borderId="12" xfId="0" applyNumberFormat="1" applyFont="1" applyBorder="1" applyAlignment="1">
      <alignment vertical="center"/>
    </xf>
    <xf numFmtId="0" fontId="27" fillId="0" borderId="38" xfId="0" applyFont="1" applyBorder="1" applyAlignment="1">
      <alignment horizontal="center" vertical="center"/>
    </xf>
    <xf numFmtId="0" fontId="27" fillId="0" borderId="38" xfId="0" applyFont="1" applyBorder="1" applyAlignment="1">
      <alignment horizontal="center" vertical="center" wrapText="1"/>
    </xf>
    <xf numFmtId="0" fontId="27" fillId="0" borderId="40"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2" xfId="0" applyFont="1" applyBorder="1" applyAlignment="1">
      <alignment horizontal="center" vertical="center" wrapText="1"/>
    </xf>
    <xf numFmtId="0" fontId="28" fillId="0" borderId="42" xfId="0" applyFont="1" applyBorder="1" applyAlignment="1">
      <alignment horizontal="right" vertical="center" wrapText="1"/>
    </xf>
    <xf numFmtId="0" fontId="19" fillId="0" borderId="38" xfId="0" applyFont="1" applyBorder="1" applyAlignment="1">
      <alignment vertical="center" wrapText="1"/>
    </xf>
    <xf numFmtId="0" fontId="19" fillId="0" borderId="42" xfId="0" applyFont="1" applyBorder="1" applyAlignment="1">
      <alignment vertical="center" wrapText="1"/>
    </xf>
    <xf numFmtId="0" fontId="28" fillId="0" borderId="40" xfId="0" applyFont="1" applyBorder="1" applyAlignment="1">
      <alignment horizontal="right" vertical="center" wrapText="1"/>
    </xf>
    <xf numFmtId="165" fontId="15" fillId="0" borderId="12" xfId="0" applyNumberFormat="1" applyFont="1" applyBorder="1" applyAlignment="1">
      <alignment vertical="center"/>
    </xf>
    <xf numFmtId="8" fontId="0" fillId="0" borderId="0" xfId="0" applyNumberFormat="1"/>
    <xf numFmtId="6" fontId="27" fillId="0" borderId="43" xfId="0" applyNumberFormat="1" applyFont="1" applyBorder="1" applyAlignment="1">
      <alignment horizontal="center" vertical="center" wrapText="1"/>
    </xf>
    <xf numFmtId="6" fontId="19" fillId="0" borderId="41" xfId="0" applyNumberFormat="1" applyFont="1" applyBorder="1" applyAlignment="1">
      <alignment horizontal="center" vertical="center" wrapText="1"/>
    </xf>
    <xf numFmtId="0" fontId="27" fillId="0" borderId="21" xfId="0" applyFont="1" applyBorder="1" applyAlignment="1">
      <alignment horizontal="center" vertical="center" wrapText="1"/>
    </xf>
    <xf numFmtId="3" fontId="19" fillId="0" borderId="41" xfId="0" applyNumberFormat="1" applyFont="1" applyBorder="1" applyAlignment="1">
      <alignment horizontal="center" vertical="center" wrapText="1"/>
    </xf>
    <xf numFmtId="8" fontId="19" fillId="0" borderId="41" xfId="0" applyNumberFormat="1" applyFont="1" applyBorder="1" applyAlignment="1">
      <alignment horizontal="center" vertical="center" wrapText="1"/>
    </xf>
    <xf numFmtId="4" fontId="19" fillId="0" borderId="41" xfId="0" applyNumberFormat="1" applyFont="1" applyBorder="1" applyAlignment="1">
      <alignment horizontal="center" vertical="center" wrapText="1"/>
    </xf>
    <xf numFmtId="3" fontId="19" fillId="0" borderId="43" xfId="0" applyNumberFormat="1" applyFont="1" applyBorder="1" applyAlignment="1">
      <alignment horizontal="center" vertical="center" wrapText="1"/>
    </xf>
    <xf numFmtId="8" fontId="19" fillId="0" borderId="21" xfId="0" applyNumberFormat="1" applyFont="1" applyBorder="1" applyAlignment="1">
      <alignment horizontal="center" vertical="center" wrapText="1"/>
    </xf>
    <xf numFmtId="4" fontId="19" fillId="0" borderId="43" xfId="0" applyNumberFormat="1" applyFont="1" applyBorder="1" applyAlignment="1">
      <alignment horizontal="center" vertical="center" wrapText="1"/>
    </xf>
    <xf numFmtId="3" fontId="27" fillId="0" borderId="43" xfId="0" applyNumberFormat="1" applyFont="1" applyBorder="1" applyAlignment="1">
      <alignment horizontal="center" vertical="center" wrapText="1"/>
    </xf>
    <xf numFmtId="0" fontId="27" fillId="0" borderId="41" xfId="0" applyFont="1" applyBorder="1" applyAlignment="1">
      <alignment horizontal="center" vertical="center" wrapText="1"/>
    </xf>
    <xf numFmtId="4" fontId="27" fillId="0" borderId="43" xfId="0" applyNumberFormat="1" applyFont="1" applyBorder="1" applyAlignment="1">
      <alignment horizontal="center" vertical="center" wrapText="1"/>
    </xf>
    <xf numFmtId="0" fontId="19" fillId="0" borderId="41" xfId="0" applyFont="1" applyBorder="1" applyAlignment="1">
      <alignment horizontal="center" vertical="center" wrapText="1"/>
    </xf>
    <xf numFmtId="0" fontId="19" fillId="0" borderId="43" xfId="0" applyFont="1" applyBorder="1" applyAlignment="1">
      <alignment horizontal="center" vertical="center" wrapText="1"/>
    </xf>
    <xf numFmtId="8" fontId="19" fillId="0" borderId="43" xfId="0" applyNumberFormat="1" applyFont="1" applyBorder="1" applyAlignment="1">
      <alignment horizontal="center" vertical="center" wrapText="1"/>
    </xf>
    <xf numFmtId="4" fontId="27" fillId="0" borderId="21" xfId="0" applyNumberFormat="1" applyFont="1" applyBorder="1" applyAlignment="1">
      <alignment horizontal="center" vertical="center" wrapText="1"/>
    </xf>
    <xf numFmtId="6" fontId="27" fillId="0" borderId="21" xfId="0" applyNumberFormat="1" applyFont="1" applyBorder="1" applyAlignment="1">
      <alignment horizontal="center" vertical="center" wrapText="1"/>
    </xf>
    <xf numFmtId="1" fontId="20" fillId="0" borderId="38" xfId="0" applyNumberFormat="1" applyFont="1" applyBorder="1" applyAlignment="1">
      <alignment horizontal="center"/>
    </xf>
    <xf numFmtId="0" fontId="21" fillId="0" borderId="38" xfId="0" applyFont="1" applyBorder="1"/>
    <xf numFmtId="2" fontId="20" fillId="0" borderId="38" xfId="0" applyNumberFormat="1" applyFont="1" applyBorder="1" applyAlignment="1">
      <alignment horizontal="center"/>
    </xf>
    <xf numFmtId="6" fontId="20" fillId="0" borderId="38" xfId="0" applyNumberFormat="1" applyFont="1" applyBorder="1" applyAlignment="1">
      <alignment horizontal="center"/>
    </xf>
    <xf numFmtId="0" fontId="5" fillId="0" borderId="28" xfId="0" applyFont="1" applyBorder="1" applyAlignment="1">
      <alignment horizontal="center" vertical="center" wrapText="1"/>
    </xf>
    <xf numFmtId="0" fontId="22" fillId="0" borderId="17" xfId="0" applyFont="1" applyBorder="1" applyAlignment="1">
      <alignment horizontal="center" vertical="center" wrapText="1"/>
    </xf>
    <xf numFmtId="4" fontId="22" fillId="0" borderId="17" xfId="0" applyNumberFormat="1" applyFont="1" applyBorder="1" applyAlignment="1">
      <alignment horizontal="center" vertical="center" wrapText="1"/>
    </xf>
    <xf numFmtId="0" fontId="22" fillId="0" borderId="29" xfId="0" applyFont="1" applyBorder="1" applyAlignment="1">
      <alignment horizontal="center" vertical="center" wrapText="1"/>
    </xf>
    <xf numFmtId="49" fontId="3" fillId="0" borderId="28" xfId="0" applyNumberFormat="1" applyFont="1" applyBorder="1" applyAlignment="1" applyProtection="1">
      <alignment horizontal="left" vertical="center" wrapText="1"/>
      <protection locked="0"/>
    </xf>
    <xf numFmtId="4" fontId="4" fillId="0" borderId="17" xfId="2" applyNumberFormat="1" applyFont="1" applyFill="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8" fillId="0" borderId="17" xfId="0" applyNumberFormat="1" applyFont="1" applyBorder="1" applyAlignment="1">
      <alignment horizontal="center" vertical="center"/>
    </xf>
    <xf numFmtId="49" fontId="8" fillId="0" borderId="17" xfId="0" applyNumberFormat="1" applyFont="1" applyBorder="1" applyAlignment="1" applyProtection="1">
      <alignment vertical="center" wrapText="1"/>
      <protection locked="0"/>
    </xf>
    <xf numFmtId="4" fontId="8" fillId="0" borderId="17" xfId="0" applyNumberFormat="1" applyFont="1" applyBorder="1" applyAlignment="1" applyProtection="1">
      <alignment horizontal="center" vertical="center" wrapText="1"/>
      <protection locked="0"/>
    </xf>
    <xf numFmtId="0" fontId="29" fillId="0" borderId="28" xfId="0" applyFont="1" applyBorder="1" applyAlignment="1">
      <alignment horizontal="left" vertical="center" wrapText="1"/>
    </xf>
    <xf numFmtId="0" fontId="8" fillId="0" borderId="17" xfId="0" applyFont="1" applyBorder="1" applyAlignment="1">
      <alignment horizontal="left" vertical="center" wrapText="1"/>
    </xf>
    <xf numFmtId="49" fontId="29" fillId="0" borderId="28"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9" fillId="0" borderId="29" xfId="0" applyFont="1" applyBorder="1" applyAlignment="1">
      <alignment horizontal="center" vertical="center" wrapText="1"/>
    </xf>
    <xf numFmtId="2" fontId="8" fillId="0" borderId="17" xfId="0" applyNumberFormat="1" applyFont="1" applyBorder="1" applyAlignment="1" applyProtection="1">
      <alignment horizontal="center" vertical="center" wrapText="1"/>
      <protection locked="0"/>
    </xf>
    <xf numFmtId="4" fontId="22" fillId="0" borderId="14" xfId="0" applyNumberFormat="1" applyFont="1" applyBorder="1" applyAlignment="1">
      <alignment horizontal="center" vertical="center" wrapText="1"/>
    </xf>
    <xf numFmtId="4" fontId="8" fillId="0" borderId="14" xfId="0" applyNumberFormat="1" applyFont="1" applyBorder="1" applyAlignment="1">
      <alignment horizontal="center" vertical="center"/>
    </xf>
    <xf numFmtId="4" fontId="8" fillId="0" borderId="14" xfId="0" applyNumberFormat="1" applyFont="1" applyBorder="1" applyAlignment="1">
      <alignment horizontal="left" vertical="top" wrapText="1"/>
    </xf>
    <xf numFmtId="166" fontId="19" fillId="0" borderId="41" xfId="0" applyNumberFormat="1" applyFont="1" applyBorder="1" applyAlignment="1">
      <alignment horizontal="center" vertical="center" wrapText="1"/>
    </xf>
    <xf numFmtId="0" fontId="0" fillId="0" borderId="44" xfId="0" applyBorder="1"/>
    <xf numFmtId="0" fontId="0" fillId="0" borderId="45" xfId="0" applyBorder="1" applyAlignment="1">
      <alignment wrapText="1"/>
    </xf>
    <xf numFmtId="4" fontId="0" fillId="0" borderId="45" xfId="0" applyNumberFormat="1" applyBorder="1" applyAlignment="1">
      <alignment horizontal="center" vertical="center"/>
    </xf>
    <xf numFmtId="4" fontId="1" fillId="0" borderId="45" xfId="0" applyNumberFormat="1" applyFont="1" applyBorder="1" applyAlignment="1">
      <alignment horizontal="center" vertical="center"/>
    </xf>
    <xf numFmtId="0" fontId="9" fillId="0" borderId="24" xfId="0" applyFont="1" applyBorder="1" applyAlignment="1">
      <alignment horizontal="center" vertical="center" wrapText="1"/>
    </xf>
    <xf numFmtId="2" fontId="7" fillId="2" borderId="0" xfId="0" applyNumberFormat="1" applyFont="1" applyFill="1" applyAlignment="1">
      <alignment vertical="center"/>
    </xf>
    <xf numFmtId="49" fontId="7" fillId="0" borderId="9" xfId="0" applyNumberFormat="1" applyFont="1" applyBorder="1" applyAlignment="1" applyProtection="1">
      <alignment horizontal="left" vertical="center" wrapText="1"/>
      <protection locked="0"/>
    </xf>
    <xf numFmtId="2" fontId="7" fillId="0" borderId="9" xfId="0" applyNumberFormat="1" applyFont="1" applyBorder="1" applyAlignment="1" applyProtection="1">
      <alignment vertical="center"/>
      <protection locked="0"/>
    </xf>
    <xf numFmtId="2" fontId="7" fillId="0" borderId="9" xfId="0" applyNumberFormat="1" applyFont="1" applyBorder="1" applyAlignment="1">
      <alignment vertical="center"/>
    </xf>
    <xf numFmtId="4" fontId="7" fillId="0" borderId="9" xfId="0" applyNumberFormat="1" applyFont="1" applyBorder="1" applyAlignment="1">
      <alignment vertical="center"/>
    </xf>
    <xf numFmtId="41" fontId="7" fillId="0" borderId="9" xfId="0" applyNumberFormat="1" applyFont="1" applyBorder="1" applyAlignment="1" applyProtection="1">
      <alignment vertical="center"/>
      <protection locked="0"/>
    </xf>
    <xf numFmtId="0" fontId="11" fillId="0" borderId="27" xfId="0" applyFont="1" applyBorder="1" applyAlignment="1">
      <alignment horizontal="center"/>
    </xf>
    <xf numFmtId="0" fontId="11" fillId="0" borderId="10" xfId="0" applyFont="1" applyBorder="1" applyAlignment="1">
      <alignment horizontal="center" wrapText="1"/>
    </xf>
    <xf numFmtId="2" fontId="11" fillId="0" borderId="5" xfId="0" applyNumberFormat="1" applyFont="1" applyBorder="1" applyAlignment="1">
      <alignment horizontal="center"/>
    </xf>
    <xf numFmtId="2" fontId="11" fillId="0" borderId="10" xfId="0" applyNumberFormat="1" applyFont="1" applyBorder="1" applyAlignment="1">
      <alignment horizontal="center"/>
    </xf>
    <xf numFmtId="4" fontId="11" fillId="0" borderId="10" xfId="0" applyNumberFormat="1" applyFont="1" applyBorder="1" applyAlignment="1">
      <alignment horizontal="center"/>
    </xf>
    <xf numFmtId="43" fontId="11" fillId="0" borderId="10" xfId="0" applyNumberFormat="1" applyFont="1" applyBorder="1" applyAlignment="1">
      <alignment horizontal="center"/>
    </xf>
    <xf numFmtId="2" fontId="11" fillId="0" borderId="21" xfId="0" applyNumberFormat="1" applyFont="1" applyBorder="1" applyAlignment="1">
      <alignment horizontal="center"/>
    </xf>
    <xf numFmtId="0" fontId="11" fillId="0" borderId="35" xfId="0" applyFont="1" applyBorder="1" applyAlignment="1">
      <alignment horizontal="left"/>
    </xf>
    <xf numFmtId="0" fontId="11" fillId="0" borderId="13" xfId="0" applyFont="1" applyBorder="1" applyAlignment="1">
      <alignment horizontal="center" wrapText="1"/>
    </xf>
    <xf numFmtId="2" fontId="11" fillId="0" borderId="13" xfId="0" applyNumberFormat="1" applyFont="1" applyBorder="1" applyAlignment="1">
      <alignment horizontal="center"/>
    </xf>
    <xf numFmtId="4" fontId="11" fillId="0" borderId="13" xfId="0" applyNumberFormat="1" applyFont="1" applyBorder="1" applyAlignment="1">
      <alignment horizontal="center"/>
    </xf>
    <xf numFmtId="43" fontId="11" fillId="0" borderId="13" xfId="0" applyNumberFormat="1" applyFont="1" applyBorder="1" applyAlignment="1">
      <alignment horizontal="center"/>
    </xf>
    <xf numFmtId="2" fontId="11" fillId="0" borderId="41" xfId="0" applyNumberFormat="1" applyFont="1" applyBorder="1" applyAlignment="1">
      <alignment horizontal="center"/>
    </xf>
    <xf numFmtId="49" fontId="3" fillId="0" borderId="35" xfId="0" applyNumberFormat="1" applyFont="1" applyBorder="1" applyAlignment="1" applyProtection="1">
      <alignment horizontal="left" vertical="center" wrapText="1"/>
      <protection locked="0"/>
    </xf>
    <xf numFmtId="49" fontId="7" fillId="0" borderId="13" xfId="0" applyNumberFormat="1" applyFont="1" applyBorder="1" applyAlignment="1" applyProtection="1">
      <alignment horizontal="left" vertical="center" wrapText="1"/>
      <protection locked="0"/>
    </xf>
    <xf numFmtId="2" fontId="7" fillId="0" borderId="13" xfId="0" applyNumberFormat="1" applyFont="1" applyBorder="1" applyAlignment="1" applyProtection="1">
      <alignment vertical="center"/>
      <protection locked="0"/>
    </xf>
    <xf numFmtId="2" fontId="7" fillId="0" borderId="13" xfId="0" applyNumberFormat="1" applyFont="1" applyBorder="1" applyAlignment="1">
      <alignment vertical="center"/>
    </xf>
    <xf numFmtId="4" fontId="7" fillId="0" borderId="13" xfId="0" applyNumberFormat="1" applyFont="1" applyBorder="1" applyAlignment="1">
      <alignment vertical="center"/>
    </xf>
    <xf numFmtId="43" fontId="7" fillId="0" borderId="13" xfId="0" applyNumberFormat="1" applyFont="1" applyBorder="1" applyAlignment="1" applyProtection="1">
      <alignment vertical="center"/>
      <protection locked="0"/>
    </xf>
    <xf numFmtId="2" fontId="7" fillId="0" borderId="41" xfId="0" applyNumberFormat="1" applyFont="1" applyBorder="1" applyAlignment="1" applyProtection="1">
      <alignment vertical="center"/>
      <protection locked="0"/>
    </xf>
    <xf numFmtId="49" fontId="3" fillId="3" borderId="35" xfId="0" applyNumberFormat="1" applyFont="1" applyFill="1" applyBorder="1" applyAlignment="1" applyProtection="1">
      <alignment horizontal="left" vertical="center" wrapText="1"/>
      <protection locked="0"/>
    </xf>
    <xf numFmtId="49" fontId="7" fillId="2" borderId="13" xfId="0" applyNumberFormat="1" applyFont="1" applyFill="1" applyBorder="1" applyAlignment="1" applyProtection="1">
      <alignment horizontal="left" vertical="center" wrapText="1"/>
      <protection locked="0"/>
    </xf>
    <xf numFmtId="2" fontId="7" fillId="2" borderId="13" xfId="0" applyNumberFormat="1" applyFont="1" applyFill="1" applyBorder="1" applyAlignment="1" applyProtection="1">
      <alignment vertical="center"/>
      <protection locked="0"/>
    </xf>
    <xf numFmtId="2" fontId="7" fillId="2" borderId="13" xfId="0" applyNumberFormat="1" applyFont="1" applyFill="1" applyBorder="1" applyAlignment="1">
      <alignment vertical="center"/>
    </xf>
    <xf numFmtId="43" fontId="7" fillId="2" borderId="13" xfId="0" applyNumberFormat="1" applyFont="1" applyFill="1" applyBorder="1" applyAlignment="1" applyProtection="1">
      <alignment vertical="center"/>
      <protection locked="0"/>
    </xf>
    <xf numFmtId="2" fontId="7" fillId="2" borderId="41" xfId="0" applyNumberFormat="1" applyFont="1" applyFill="1" applyBorder="1" applyAlignment="1" applyProtection="1">
      <alignment vertical="center"/>
      <protection locked="0"/>
    </xf>
    <xf numFmtId="2" fontId="4" fillId="0" borderId="0" xfId="0" applyNumberFormat="1" applyFont="1"/>
    <xf numFmtId="2" fontId="9" fillId="0" borderId="0" xfId="0" applyNumberFormat="1" applyFont="1"/>
    <xf numFmtId="2" fontId="4" fillId="0" borderId="0" xfId="0" applyNumberFormat="1" applyFont="1" applyAlignment="1">
      <alignment wrapText="1"/>
    </xf>
    <xf numFmtId="4" fontId="4" fillId="0" borderId="0" xfId="0" applyNumberFormat="1" applyFont="1" applyAlignment="1">
      <alignment wrapText="1"/>
    </xf>
    <xf numFmtId="164" fontId="22" fillId="0" borderId="0" xfId="0" applyNumberFormat="1" applyFont="1"/>
    <xf numFmtId="2" fontId="7" fillId="0" borderId="46" xfId="0" applyNumberFormat="1" applyFont="1" applyBorder="1" applyAlignment="1" applyProtection="1">
      <alignment vertical="center"/>
      <protection locked="0"/>
    </xf>
    <xf numFmtId="0" fontId="23" fillId="0" borderId="0" xfId="0" applyFont="1" applyAlignment="1">
      <alignment vertical="center"/>
    </xf>
    <xf numFmtId="49" fontId="7" fillId="0" borderId="10" xfId="0" applyNumberFormat="1" applyFont="1" applyBorder="1" applyAlignment="1" applyProtection="1">
      <alignment horizontal="left" vertical="center" wrapText="1"/>
      <protection locked="0"/>
    </xf>
    <xf numFmtId="2" fontId="17" fillId="0" borderId="10" xfId="0" applyNumberFormat="1" applyFont="1" applyBorder="1" applyAlignment="1" applyProtection="1">
      <alignment vertical="center"/>
      <protection locked="0"/>
    </xf>
    <xf numFmtId="1" fontId="7" fillId="0" borderId="35" xfId="0" applyNumberFormat="1" applyFont="1" applyBorder="1" applyAlignment="1">
      <alignment horizontal="left" vertical="center"/>
    </xf>
    <xf numFmtId="41" fontId="15" fillId="0" borderId="12" xfId="0" applyNumberFormat="1" applyFont="1" applyBorder="1" applyAlignment="1">
      <alignment vertical="center"/>
    </xf>
    <xf numFmtId="2" fontId="15" fillId="0" borderId="12" xfId="0" applyNumberFormat="1" applyFont="1" applyBorder="1" applyAlignment="1">
      <alignment vertical="center"/>
    </xf>
    <xf numFmtId="0" fontId="0" fillId="5" borderId="0" xfId="0" applyFill="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31" fillId="4" borderId="7" xfId="0" applyFont="1" applyFill="1" applyBorder="1" applyAlignment="1">
      <alignment horizontal="left" vertical="top"/>
    </xf>
    <xf numFmtId="0" fontId="31" fillId="4" borderId="11" xfId="0" applyFont="1" applyFill="1" applyBorder="1" applyAlignment="1">
      <alignment horizontal="left" vertical="top" wrapText="1"/>
    </xf>
    <xf numFmtId="0" fontId="31" fillId="4" borderId="7" xfId="0" applyFont="1" applyFill="1" applyBorder="1" applyAlignment="1">
      <alignment horizontal="left" vertical="top" wrapText="1"/>
    </xf>
    <xf numFmtId="0" fontId="31" fillId="4" borderId="8" xfId="0" applyFont="1" applyFill="1" applyBorder="1" applyAlignment="1">
      <alignment horizontal="left" vertical="top" wrapText="1"/>
    </xf>
    <xf numFmtId="0" fontId="31" fillId="4" borderId="11" xfId="0" applyFont="1" applyFill="1" applyBorder="1" applyAlignment="1">
      <alignment horizontal="left" vertical="top"/>
    </xf>
    <xf numFmtId="0" fontId="31" fillId="4" borderId="17" xfId="0" applyFont="1" applyFill="1" applyBorder="1" applyAlignment="1">
      <alignment horizontal="left" vertical="top" wrapText="1"/>
    </xf>
    <xf numFmtId="0" fontId="0" fillId="0" borderId="16" xfId="0" applyBorder="1" applyAlignment="1">
      <alignment horizontal="left" vertical="top"/>
    </xf>
    <xf numFmtId="10" fontId="0" fillId="0" borderId="17" xfId="0" applyNumberFormat="1" applyBorder="1" applyAlignment="1">
      <alignment horizontal="left" vertical="top"/>
    </xf>
    <xf numFmtId="0" fontId="0" fillId="0" borderId="14" xfId="0" applyBorder="1" applyAlignment="1">
      <alignment horizontal="left" vertical="top"/>
    </xf>
    <xf numFmtId="0" fontId="16" fillId="0" borderId="17" xfId="3" applyFont="1" applyBorder="1" applyAlignment="1">
      <alignment horizontal="left" vertical="top" wrapText="1"/>
    </xf>
    <xf numFmtId="0" fontId="26" fillId="0" borderId="14" xfId="3" applyBorder="1" applyAlignment="1">
      <alignment horizontal="left" vertical="top" wrapText="1"/>
    </xf>
    <xf numFmtId="0" fontId="0" fillId="0" borderId="17" xfId="0" applyBorder="1" applyAlignment="1">
      <alignment horizontal="left" vertical="top" wrapText="1"/>
    </xf>
    <xf numFmtId="10" fontId="0" fillId="0" borderId="0" xfId="0" applyNumberFormat="1" applyAlignment="1">
      <alignment horizontal="left" vertical="top"/>
    </xf>
    <xf numFmtId="0" fontId="0" fillId="0" borderId="0" xfId="0" applyAlignment="1">
      <alignment horizontal="left" vertical="top" wrapText="1"/>
    </xf>
    <xf numFmtId="10" fontId="0" fillId="7" borderId="17" xfId="4" applyNumberFormat="1" applyFont="1" applyFill="1" applyBorder="1" applyAlignment="1">
      <alignment horizontal="left" vertical="top" wrapText="1"/>
    </xf>
    <xf numFmtId="0" fontId="26" fillId="7" borderId="14" xfId="3" applyFill="1" applyBorder="1" applyAlignment="1">
      <alignment horizontal="left" vertical="top" wrapText="1"/>
    </xf>
    <xf numFmtId="49" fontId="15" fillId="0" borderId="35" xfId="0" applyNumberFormat="1" applyFont="1" applyBorder="1" applyAlignment="1">
      <alignment horizontal="right" vertical="center" wrapText="1"/>
    </xf>
    <xf numFmtId="0" fontId="4" fillId="0" borderId="13" xfId="0" applyFont="1" applyBorder="1" applyAlignment="1">
      <alignment vertical="center" wrapText="1"/>
    </xf>
    <xf numFmtId="49" fontId="24" fillId="2" borderId="4" xfId="0" applyNumberFormat="1" applyFont="1" applyFill="1" applyBorder="1" applyAlignment="1" applyProtection="1">
      <alignment horizontal="left" vertical="top" wrapText="1"/>
      <protection locked="0"/>
    </xf>
    <xf numFmtId="49" fontId="25" fillId="2" borderId="0" xfId="0" applyNumberFormat="1" applyFont="1" applyFill="1" applyAlignment="1" applyProtection="1">
      <alignment horizontal="left" vertical="top" wrapText="1"/>
      <protection locked="0"/>
    </xf>
    <xf numFmtId="49" fontId="25" fillId="2" borderId="5" xfId="0" applyNumberFormat="1" applyFont="1" applyFill="1" applyBorder="1" applyAlignment="1" applyProtection="1">
      <alignment horizontal="left" vertical="top" wrapText="1"/>
      <protection locked="0"/>
    </xf>
    <xf numFmtId="49" fontId="8" fillId="0" borderId="10" xfId="0" applyNumberFormat="1" applyFont="1" applyBorder="1" applyAlignment="1" applyProtection="1">
      <alignment horizontal="left" vertical="center" wrapText="1"/>
      <protection locked="0"/>
    </xf>
    <xf numFmtId="49" fontId="9" fillId="0" borderId="13" xfId="0" applyNumberFormat="1" applyFont="1" applyBorder="1" applyAlignment="1" applyProtection="1">
      <alignment horizontal="left" vertical="center" wrapText="1"/>
      <protection locked="0"/>
    </xf>
    <xf numFmtId="49" fontId="15" fillId="0" borderId="35" xfId="0" applyNumberFormat="1" applyFont="1" applyBorder="1" applyAlignment="1">
      <alignment horizontal="right" vertical="center"/>
    </xf>
    <xf numFmtId="0" fontId="4" fillId="0" borderId="13" xfId="0" applyFont="1" applyBorder="1" applyAlignment="1">
      <alignment horizontal="right" vertical="center"/>
    </xf>
    <xf numFmtId="0" fontId="2" fillId="0" borderId="18" xfId="0" applyFont="1" applyBorder="1" applyAlignment="1">
      <alignment horizontal="left" vertical="top" wrapText="1"/>
    </xf>
    <xf numFmtId="0" fontId="4" fillId="0" borderId="22" xfId="0" applyFont="1" applyBorder="1" applyAlignment="1">
      <alignment horizontal="left" vertical="top" wrapText="1"/>
    </xf>
    <xf numFmtId="0" fontId="4" fillId="0" borderId="30"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2" fontId="5" fillId="0" borderId="22" xfId="0" applyNumberFormat="1" applyFont="1" applyBorder="1" applyAlignment="1">
      <alignment horizontal="left" vertical="top" wrapText="1"/>
    </xf>
    <xf numFmtId="2" fontId="4" fillId="0" borderId="22" xfId="0" applyNumberFormat="1" applyFont="1" applyBorder="1"/>
    <xf numFmtId="2" fontId="4" fillId="0" borderId="30" xfId="0" applyNumberFormat="1" applyFont="1" applyBorder="1"/>
    <xf numFmtId="0" fontId="11" fillId="0" borderId="3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2" fontId="10" fillId="0" borderId="1"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12" fillId="0" borderId="34" xfId="0" applyNumberFormat="1" applyFont="1" applyBorder="1" applyAlignment="1">
      <alignment horizontal="center" vertical="center"/>
    </xf>
    <xf numFmtId="2" fontId="12" fillId="0" borderId="8"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31" xfId="0" applyNumberFormat="1" applyFont="1" applyBorder="1" applyAlignment="1">
      <alignment horizontal="center" vertical="center"/>
    </xf>
    <xf numFmtId="2" fontId="22" fillId="0" borderId="4" xfId="0" applyNumberFormat="1" applyFont="1" applyBorder="1" applyAlignment="1">
      <alignment horizontal="left" vertical="top" wrapText="1"/>
    </xf>
    <xf numFmtId="2" fontId="22" fillId="0" borderId="0" xfId="0" applyNumberFormat="1" applyFont="1" applyAlignment="1">
      <alignment horizontal="left" vertical="top" wrapText="1"/>
    </xf>
    <xf numFmtId="2" fontId="22" fillId="0" borderId="5" xfId="0" applyNumberFormat="1" applyFont="1" applyBorder="1" applyAlignment="1">
      <alignment horizontal="left" vertical="top" wrapText="1"/>
    </xf>
    <xf numFmtId="2" fontId="13" fillId="0" borderId="14" xfId="0" applyNumberFormat="1" applyFont="1" applyBorder="1" applyAlignment="1">
      <alignment horizontal="center" vertical="center"/>
    </xf>
    <xf numFmtId="2" fontId="12" fillId="0" borderId="15" xfId="0" applyNumberFormat="1" applyFont="1" applyBorder="1" applyAlignment="1">
      <alignment horizontal="center" vertical="center"/>
    </xf>
    <xf numFmtId="2" fontId="12" fillId="0" borderId="16" xfId="0" applyNumberFormat="1" applyFont="1" applyBorder="1" applyAlignment="1">
      <alignment horizontal="center" vertical="center"/>
    </xf>
    <xf numFmtId="2" fontId="12" fillId="0" borderId="36" xfId="0" applyNumberFormat="1" applyFont="1" applyBorder="1" applyAlignment="1">
      <alignment horizontal="center" vertical="center"/>
    </xf>
    <xf numFmtId="0" fontId="14"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11"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49" fontId="8" fillId="0" borderId="8"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7"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49" fontId="8" fillId="0" borderId="3" xfId="0" applyNumberFormat="1" applyFont="1" applyBorder="1" applyAlignment="1" applyProtection="1">
      <alignment horizontal="left" vertical="center" wrapText="1"/>
      <protection locked="0"/>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9" xfId="0" applyFont="1" applyBorder="1" applyAlignment="1">
      <alignment horizontal="center" vertical="center" wrapText="1"/>
    </xf>
    <xf numFmtId="0" fontId="9" fillId="5" borderId="37"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27" fillId="0" borderId="35" xfId="0" applyFont="1" applyBorder="1" applyAlignment="1">
      <alignment vertical="center" wrapText="1"/>
    </xf>
    <xf numFmtId="0" fontId="27" fillId="0" borderId="13" xfId="0" applyFont="1" applyBorder="1" applyAlignment="1">
      <alignment vertical="center" wrapText="1"/>
    </xf>
    <xf numFmtId="0" fontId="27" fillId="0" borderId="39" xfId="0" applyFont="1" applyBorder="1" applyAlignment="1">
      <alignment vertical="center" wrapText="1"/>
    </xf>
    <xf numFmtId="0" fontId="30" fillId="6" borderId="0" xfId="0" applyFont="1" applyFill="1" applyAlignment="1">
      <alignment horizontal="left" vertical="top"/>
    </xf>
  </cellXfs>
  <cellStyles count="5">
    <cellStyle name="Comma" xfId="2" builtinId="3"/>
    <cellStyle name="Currency 2" xfId="1" xr:uid="{43D67CAB-A8B8-4AB5-952A-75952C3B656D}"/>
    <cellStyle name="Hyperlink" xfId="3" builtinId="8"/>
    <cellStyle name="Normal" xfId="0" builtinId="0"/>
    <cellStyle name="Percent" xfId="4" builtinId="5"/>
  </cellStyles>
  <dxfs count="14">
    <dxf>
      <numFmt numFmtId="0" formatCode="Genera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border outline="0">
        <bottom style="thin">
          <color indexed="64"/>
        </bottom>
      </border>
    </dxf>
    <dxf>
      <font>
        <b/>
        <i val="0"/>
        <strike val="0"/>
        <condense val="0"/>
        <extend val="0"/>
        <outline val="0"/>
        <shadow val="0"/>
        <u/>
        <vertAlign val="baseline"/>
        <sz val="11"/>
        <color theme="1"/>
        <name val="Calibri"/>
        <family val="2"/>
        <scheme val="minor"/>
      </font>
      <fill>
        <patternFill patternType="solid">
          <fgColor indexed="64"/>
          <bgColor theme="4" tint="0.79998168889431442"/>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70</xdr:row>
      <xdr:rowOff>228600</xdr:rowOff>
    </xdr:from>
    <xdr:to>
      <xdr:col>0</xdr:col>
      <xdr:colOff>9525</xdr:colOff>
      <xdr:row>70</xdr:row>
      <xdr:rowOff>238125</xdr:rowOff>
    </xdr:to>
    <xdr:cxnSp macro="">
      <xdr:nvCxnSpPr>
        <xdr:cNvPr id="8" name="Straight Arrow Connector 7">
          <a:extLst>
            <a:ext uri="{FF2B5EF4-FFF2-40B4-BE49-F238E27FC236}">
              <a16:creationId xmlns:a16="http://schemas.microsoft.com/office/drawing/2014/main" id="{499E966D-D654-4088-95F3-5B758AA3847B}"/>
            </a:ext>
          </a:extLst>
        </xdr:cNvPr>
        <xdr:cNvCxnSpPr/>
      </xdr:nvCxnSpPr>
      <xdr:spPr>
        <a:xfrm flipV="1">
          <a:off x="0" y="45577125"/>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0</xdr:rowOff>
    </xdr:from>
    <xdr:to>
      <xdr:col>0</xdr:col>
      <xdr:colOff>19050</xdr:colOff>
      <xdr:row>47</xdr:row>
      <xdr:rowOff>0</xdr:rowOff>
    </xdr:to>
    <xdr:cxnSp macro="">
      <xdr:nvCxnSpPr>
        <xdr:cNvPr id="14" name="Straight Arrow Connector 13">
          <a:extLst>
            <a:ext uri="{FF2B5EF4-FFF2-40B4-BE49-F238E27FC236}">
              <a16:creationId xmlns:a16="http://schemas.microsoft.com/office/drawing/2014/main" id="{53D20B74-2BA5-4F4E-9937-8DD9054E6647}"/>
            </a:ext>
          </a:extLst>
        </xdr:cNvPr>
        <xdr:cNvCxnSpPr/>
      </xdr:nvCxnSpPr>
      <xdr:spPr>
        <a:xfrm flipV="1">
          <a:off x="0" y="50558700"/>
          <a:ext cx="19050" cy="952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119</xdr:row>
      <xdr:rowOff>209550</xdr:rowOff>
    </xdr:from>
    <xdr:to>
      <xdr:col>0</xdr:col>
      <xdr:colOff>19050</xdr:colOff>
      <xdr:row>119</xdr:row>
      <xdr:rowOff>219077</xdr:rowOff>
    </xdr:to>
    <xdr:cxnSp macro="">
      <xdr:nvCxnSpPr>
        <xdr:cNvPr id="19" name="Straight Arrow Connector 18">
          <a:extLst>
            <a:ext uri="{FF2B5EF4-FFF2-40B4-BE49-F238E27FC236}">
              <a16:creationId xmlns:a16="http://schemas.microsoft.com/office/drawing/2014/main" id="{6C7A5631-664F-465C-ABA5-2E678B3A0942}"/>
            </a:ext>
          </a:extLst>
        </xdr:cNvPr>
        <xdr:cNvCxnSpPr/>
      </xdr:nvCxnSpPr>
      <xdr:spPr>
        <a:xfrm>
          <a:off x="0" y="26036533"/>
          <a:ext cx="19050" cy="952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295276</xdr:rowOff>
    </xdr:from>
    <xdr:to>
      <xdr:col>0</xdr:col>
      <xdr:colOff>28575</xdr:colOff>
      <xdr:row>43</xdr:row>
      <xdr:rowOff>304800</xdr:rowOff>
    </xdr:to>
    <xdr:cxnSp macro="">
      <xdr:nvCxnSpPr>
        <xdr:cNvPr id="11" name="Straight Arrow Connector 10">
          <a:extLst>
            <a:ext uri="{FF2B5EF4-FFF2-40B4-BE49-F238E27FC236}">
              <a16:creationId xmlns:a16="http://schemas.microsoft.com/office/drawing/2014/main" id="{5053935A-8276-4B83-929D-9AECEA60BF8A}"/>
            </a:ext>
          </a:extLst>
        </xdr:cNvPr>
        <xdr:cNvCxnSpPr/>
      </xdr:nvCxnSpPr>
      <xdr:spPr>
        <a:xfrm>
          <a:off x="0" y="17527862"/>
          <a:ext cx="28575" cy="9524"/>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73</xdr:row>
      <xdr:rowOff>228600</xdr:rowOff>
    </xdr:from>
    <xdr:to>
      <xdr:col>0</xdr:col>
      <xdr:colOff>9525</xdr:colOff>
      <xdr:row>74</xdr:row>
      <xdr:rowOff>285750</xdr:rowOff>
    </xdr:to>
    <xdr:cxnSp macro="">
      <xdr:nvCxnSpPr>
        <xdr:cNvPr id="15" name="Straight Arrow Connector 14">
          <a:extLst>
            <a:ext uri="{FF2B5EF4-FFF2-40B4-BE49-F238E27FC236}">
              <a16:creationId xmlns:a16="http://schemas.microsoft.com/office/drawing/2014/main" id="{9D7CF6CE-2B36-4C3F-B38F-5CF6B6571A5A}"/>
            </a:ext>
          </a:extLst>
        </xdr:cNvPr>
        <xdr:cNvCxnSpPr/>
      </xdr:nvCxnSpPr>
      <xdr:spPr>
        <a:xfrm>
          <a:off x="0" y="32851725"/>
          <a:ext cx="9525" cy="41910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69</xdr:row>
      <xdr:rowOff>298457</xdr:rowOff>
    </xdr:from>
    <xdr:to>
      <xdr:col>0</xdr:col>
      <xdr:colOff>38100</xdr:colOff>
      <xdr:row>69</xdr:row>
      <xdr:rowOff>314325</xdr:rowOff>
    </xdr:to>
    <xdr:cxnSp macro="">
      <xdr:nvCxnSpPr>
        <xdr:cNvPr id="18" name="Straight Arrow Connector 17">
          <a:extLst>
            <a:ext uri="{FF2B5EF4-FFF2-40B4-BE49-F238E27FC236}">
              <a16:creationId xmlns:a16="http://schemas.microsoft.com/office/drawing/2014/main" id="{0214B35D-D508-42AB-B7E4-9E479781F4A8}"/>
            </a:ext>
          </a:extLst>
        </xdr:cNvPr>
        <xdr:cNvCxnSpPr/>
      </xdr:nvCxnSpPr>
      <xdr:spPr>
        <a:xfrm>
          <a:off x="0" y="26552423"/>
          <a:ext cx="38100" cy="15868"/>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45</xdr:row>
      <xdr:rowOff>209550</xdr:rowOff>
    </xdr:from>
    <xdr:to>
      <xdr:col>0</xdr:col>
      <xdr:colOff>19050</xdr:colOff>
      <xdr:row>45</xdr:row>
      <xdr:rowOff>219077</xdr:rowOff>
    </xdr:to>
    <xdr:cxnSp macro="">
      <xdr:nvCxnSpPr>
        <xdr:cNvPr id="13" name="Straight Arrow Connector 12">
          <a:extLst>
            <a:ext uri="{FF2B5EF4-FFF2-40B4-BE49-F238E27FC236}">
              <a16:creationId xmlns:a16="http://schemas.microsoft.com/office/drawing/2014/main" id="{94EF5A66-C7EE-4643-A632-BE770D52E76C}"/>
            </a:ext>
          </a:extLst>
        </xdr:cNvPr>
        <xdr:cNvCxnSpPr/>
      </xdr:nvCxnSpPr>
      <xdr:spPr>
        <a:xfrm>
          <a:off x="0" y="28565584"/>
          <a:ext cx="19050" cy="952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361950</xdr:rowOff>
    </xdr:from>
    <xdr:to>
      <xdr:col>1</xdr:col>
      <xdr:colOff>9525</xdr:colOff>
      <xdr:row>4</xdr:row>
      <xdr:rowOff>371475</xdr:rowOff>
    </xdr:to>
    <xdr:cxnSp macro="">
      <xdr:nvCxnSpPr>
        <xdr:cNvPr id="5" name="Straight Arrow Connector 4">
          <a:extLst>
            <a:ext uri="{FF2B5EF4-FFF2-40B4-BE49-F238E27FC236}">
              <a16:creationId xmlns:a16="http://schemas.microsoft.com/office/drawing/2014/main" id="{F18DBDC3-7359-458A-BFFF-B80E849AAA20}"/>
            </a:ext>
          </a:extLst>
        </xdr:cNvPr>
        <xdr:cNvCxnSpPr/>
      </xdr:nvCxnSpPr>
      <xdr:spPr>
        <a:xfrm flipV="1">
          <a:off x="0" y="142875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219531</xdr:colOff>
      <xdr:row>6</xdr:row>
      <xdr:rowOff>117019</xdr:rowOff>
    </xdr:from>
    <xdr:to>
      <xdr:col>4</xdr:col>
      <xdr:colOff>731386</xdr:colOff>
      <xdr:row>42</xdr:row>
      <xdr:rowOff>68035</xdr:rowOff>
    </xdr:to>
    <xdr:sp macro="" textlink="">
      <xdr:nvSpPr>
        <xdr:cNvPr id="3" name="TextBox 1">
          <a:extLst>
            <a:ext uri="{FF2B5EF4-FFF2-40B4-BE49-F238E27FC236}">
              <a16:creationId xmlns:a16="http://schemas.microsoft.com/office/drawing/2014/main" id="{061E414D-6F5A-445D-B67E-EA4ECB4AA945}"/>
            </a:ext>
          </a:extLst>
        </xdr:cNvPr>
        <xdr:cNvSpPr txBox="1"/>
      </xdr:nvSpPr>
      <xdr:spPr>
        <a:xfrm>
          <a:off x="219531" y="4552948"/>
          <a:ext cx="5070248" cy="680901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solidFill>
                <a:srgbClr val="FF0000"/>
              </a:solidFill>
            </a:rPr>
            <a:t>Instructions:</a:t>
          </a:r>
        </a:p>
        <a:p>
          <a:r>
            <a:rPr lang="en-US" sz="1200" baseline="0"/>
            <a:t>Use this sheet to describe affected stakeholders and their associated wage rates.</a:t>
          </a:r>
        </a:p>
        <a:p>
          <a:endParaRPr lang="en-US" sz="1200" baseline="0"/>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1) </a:t>
          </a:r>
          <a:r>
            <a:rPr lang="en-US" sz="1200" baseline="0">
              <a:solidFill>
                <a:schemeClr val="dk1"/>
              </a:solidFill>
              <a:effectLst/>
              <a:latin typeface="+mn-lt"/>
              <a:ea typeface="+mn-ea"/>
              <a:cs typeface="+mn-cs"/>
            </a:rPr>
            <a:t>Create a list of affected respondents </a:t>
          </a:r>
          <a:r>
            <a:rPr lang="en-US" sz="1200" b="1" baseline="0">
              <a:solidFill>
                <a:schemeClr val="dk1"/>
              </a:solidFill>
              <a:effectLst/>
              <a:latin typeface="+mn-lt"/>
              <a:ea typeface="+mn-ea"/>
              <a:cs typeface="+mn-cs"/>
            </a:rPr>
            <a:t>(Column B)</a:t>
          </a:r>
          <a:r>
            <a:rPr lang="en-US" sz="1200" baseline="0">
              <a:solidFill>
                <a:schemeClr val="dk1"/>
              </a:solidFill>
              <a:effectLst/>
              <a:latin typeface="+mn-lt"/>
              <a:ea typeface="+mn-ea"/>
              <a:cs typeface="+mn-cs"/>
            </a:rPr>
            <a:t>.</a:t>
          </a:r>
          <a:endParaRPr lang="en-US" sz="1200">
            <a:effectLst/>
          </a:endParaRPr>
        </a:p>
        <a:p>
          <a:endParaRPr lang="en-US" sz="1200" baseline="0"/>
        </a:p>
        <a:p>
          <a:r>
            <a:rPr lang="en-US" sz="1200" b="1" baseline="0"/>
            <a:t>2) </a:t>
          </a:r>
          <a:r>
            <a:rPr lang="en-US" sz="1200" b="0" baseline="0"/>
            <a:t>Note if </a:t>
          </a:r>
          <a:r>
            <a:rPr lang="en-US" sz="1200" baseline="0"/>
            <a:t>the respondent is international or domestic. </a:t>
          </a:r>
          <a:r>
            <a:rPr lang="en-US" sz="1200" b="1" baseline="0"/>
            <a:t>(Column C)</a:t>
          </a:r>
        </a:p>
        <a:p>
          <a:endParaRPr lang="en-US" sz="1200" baseline="0"/>
        </a:p>
        <a:p>
          <a:r>
            <a:rPr lang="en-US" sz="1200" b="1" baseline="0"/>
            <a:t>3) </a:t>
          </a:r>
          <a:r>
            <a:rPr lang="en-US" sz="1200" baseline="0"/>
            <a:t>Determine the number of respondents. </a:t>
          </a:r>
          <a:r>
            <a:rPr lang="en-US" sz="1200" b="1" baseline="0"/>
            <a:t>(Column D)</a:t>
          </a:r>
        </a:p>
        <a:p>
          <a:endParaRPr lang="en-US" sz="1200" b="1" baseline="0"/>
        </a:p>
        <a:p>
          <a:r>
            <a:rPr lang="en-US" sz="1200" b="1" baseline="0">
              <a:solidFill>
                <a:schemeClr val="dk1"/>
              </a:solidFill>
              <a:effectLst/>
              <a:latin typeface="+mn-lt"/>
              <a:ea typeface="+mn-ea"/>
              <a:cs typeface="+mn-cs"/>
            </a:rPr>
            <a:t>4) </a:t>
          </a:r>
          <a:r>
            <a:rPr lang="en-US" sz="1200" b="0" baseline="0">
              <a:solidFill>
                <a:schemeClr val="dk1"/>
              </a:solidFill>
              <a:effectLst/>
              <a:latin typeface="+mn-lt"/>
              <a:ea typeface="+mn-ea"/>
              <a:cs typeface="+mn-cs"/>
            </a:rPr>
            <a:t>Document the date data was accesssed. </a:t>
          </a:r>
          <a:r>
            <a:rPr lang="en-US" sz="1200" b="1" baseline="0">
              <a:solidFill>
                <a:schemeClr val="dk1"/>
              </a:solidFill>
              <a:effectLst/>
              <a:latin typeface="+mn-lt"/>
              <a:ea typeface="+mn-ea"/>
              <a:cs typeface="+mn-cs"/>
            </a:rPr>
            <a:t>(Column E)</a:t>
          </a:r>
          <a:endParaRPr lang="en-US" sz="1200" b="1" baseline="0"/>
        </a:p>
        <a:p>
          <a:endParaRPr lang="en-US" sz="1200" baseline="0"/>
        </a:p>
        <a:p>
          <a:r>
            <a:rPr lang="en-US" sz="1200" b="1" baseline="0"/>
            <a:t>5) </a:t>
          </a:r>
          <a:r>
            <a:rPr lang="en-US" sz="1200" baseline="0">
              <a:solidFill>
                <a:schemeClr val="dk1"/>
              </a:solidFill>
              <a:effectLst/>
              <a:latin typeface="+mn-lt"/>
              <a:ea typeface="+mn-ea"/>
              <a:cs typeface="+mn-cs"/>
            </a:rPr>
            <a:t>Add link to source for number of respondents. </a:t>
          </a:r>
          <a:r>
            <a:rPr lang="en-US" sz="1200" b="1" baseline="0">
              <a:solidFill>
                <a:schemeClr val="dk1"/>
              </a:solidFill>
              <a:effectLst/>
              <a:latin typeface="+mn-lt"/>
              <a:ea typeface="+mn-ea"/>
              <a:cs typeface="+mn-cs"/>
            </a:rPr>
            <a:t>(Column F)</a:t>
          </a:r>
          <a:endParaRPr lang="en-US" sz="1200" b="1" baseline="0"/>
        </a:p>
        <a:p>
          <a:endParaRPr lang="en-US" sz="1200" baseline="0"/>
        </a:p>
        <a:p>
          <a:r>
            <a:rPr lang="en-US" sz="1200" b="1" baseline="0"/>
            <a:t>6) </a:t>
          </a:r>
          <a:r>
            <a:rPr lang="en-US" sz="1200" baseline="0"/>
            <a:t>Look up the BLS wage category and hourly wage rate on the Department of Labor data </a:t>
          </a:r>
          <a:r>
            <a:rPr lang="en-US" sz="1200" b="0" baseline="0"/>
            <a:t>sheet. </a:t>
          </a:r>
          <a:r>
            <a:rPr lang="en-US" sz="1200" b="1" baseline="0"/>
            <a:t>(Columns G and H)</a:t>
          </a:r>
          <a:r>
            <a:rPr lang="en-US" sz="1200" b="0" baseline="0"/>
            <a:t> Include a link to the source for the wage rate.</a:t>
          </a:r>
          <a:r>
            <a:rPr lang="en-US" sz="1200" b="1" baseline="0"/>
            <a:t> (Column I)</a:t>
          </a:r>
        </a:p>
        <a:p>
          <a:endParaRPr lang="en-US" sz="1200" b="1" baseline="0"/>
        </a:p>
        <a:p>
          <a:r>
            <a:rPr lang="en-US" sz="1200" b="1" baseline="0"/>
            <a:t>7) </a:t>
          </a:r>
          <a:r>
            <a:rPr lang="en-US" sz="1200" b="0" baseline="0"/>
            <a:t>Calculate the wage + benefit, using the appropriate wage and benefits adjustments</a:t>
          </a:r>
          <a:endParaRPr lang="en-US" sz="1200" b="1" baseline="0"/>
        </a:p>
        <a:p>
          <a:r>
            <a:rPr lang="en-US" sz="1200" baseline="0"/>
            <a:t>		</a:t>
          </a:r>
        </a:p>
        <a:p>
          <a:pPr algn="ctr"/>
          <a:r>
            <a:rPr lang="en-US" sz="1200" b="1" u="sng" baseline="0"/>
            <a:t>Benefits and International Wage Adjustment:</a:t>
          </a:r>
        </a:p>
        <a:p>
          <a:pPr algn="ctr"/>
          <a:endParaRPr lang="en-US" sz="1200" b="1" u="sng"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A)</a:t>
          </a:r>
          <a:r>
            <a:rPr lang="en-US" sz="1100" b="0" baseline="0">
              <a:solidFill>
                <a:schemeClr val="dk1"/>
              </a:solidFill>
              <a:effectLst/>
              <a:latin typeface="+mn-lt"/>
              <a:ea typeface="+mn-ea"/>
              <a:cs typeface="+mn-cs"/>
            </a:rPr>
            <a:t> Determine the adjustment for benefits (and international wage adjustment if needed) </a:t>
          </a:r>
          <a:r>
            <a:rPr lang="en-US" sz="1100" b="1" baseline="0">
              <a:solidFill>
                <a:schemeClr val="dk1"/>
              </a:solidFill>
              <a:effectLst/>
              <a:latin typeface="+mn-lt"/>
              <a:ea typeface="+mn-ea"/>
              <a:cs typeface="+mn-cs"/>
            </a:rPr>
            <a:t>(Cells L3 - N3)</a:t>
          </a:r>
          <a:endParaRPr lang="en-US" sz="1200" b="1">
            <a:effectLst/>
          </a:endParaRP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B)</a:t>
          </a:r>
          <a:r>
            <a:rPr lang="en-US" sz="1200" baseline="0">
              <a:solidFill>
                <a:schemeClr val="dk1"/>
              </a:solidFill>
              <a:effectLst/>
              <a:latin typeface="+mn-lt"/>
              <a:ea typeface="+mn-ea"/>
              <a:cs typeface="+mn-cs"/>
            </a:rPr>
            <a:t> International wage rates entered into </a:t>
          </a:r>
          <a:r>
            <a:rPr lang="en-US" sz="1200" b="1" baseline="0">
              <a:solidFill>
                <a:schemeClr val="dk1"/>
              </a:solidFill>
              <a:effectLst/>
              <a:latin typeface="+mn-lt"/>
              <a:ea typeface="+mn-ea"/>
              <a:cs typeface="+mn-cs"/>
            </a:rPr>
            <a:t>Column H</a:t>
          </a:r>
          <a:r>
            <a:rPr lang="en-US" sz="1200" baseline="0">
              <a:solidFill>
                <a:schemeClr val="dk1"/>
              </a:solidFill>
              <a:effectLst/>
              <a:latin typeface="+mn-lt"/>
              <a:ea typeface="+mn-ea"/>
              <a:cs typeface="+mn-cs"/>
            </a:rPr>
            <a:t> may need to be estimated based on a percentage of domestic wage rates.</a:t>
          </a: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C)</a:t>
          </a:r>
          <a:r>
            <a:rPr lang="en-US" sz="1200" baseline="0">
              <a:solidFill>
                <a:schemeClr val="dk1"/>
              </a:solidFill>
              <a:effectLst/>
              <a:latin typeface="+mn-lt"/>
              <a:ea typeface="+mn-ea"/>
              <a:cs typeface="+mn-cs"/>
            </a:rPr>
            <a:t> For example, you may reference a report that says that international wage rates are approximately 75% of domestic rates.</a:t>
          </a:r>
        </a:p>
        <a:p>
          <a:endParaRPr lang="en-US" sz="12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D)</a:t>
          </a:r>
          <a:r>
            <a:rPr lang="en-US" sz="1200" baseline="0">
              <a:solidFill>
                <a:schemeClr val="dk1"/>
              </a:solidFill>
              <a:effectLst/>
              <a:latin typeface="+mn-lt"/>
              <a:ea typeface="+mn-ea"/>
              <a:cs typeface="+mn-cs"/>
            </a:rPr>
            <a:t> To use the international wage adjustment, use a formula in </a:t>
          </a:r>
          <a:r>
            <a:rPr lang="en-US" sz="1200" b="1" baseline="0">
              <a:solidFill>
                <a:schemeClr val="dk1"/>
              </a:solidFill>
              <a:effectLst/>
              <a:latin typeface="+mn-lt"/>
              <a:ea typeface="+mn-ea"/>
              <a:cs typeface="+mn-cs"/>
            </a:rPr>
            <a:t>Column H</a:t>
          </a:r>
          <a:r>
            <a:rPr lang="en-US" sz="1200" baseline="0">
              <a:solidFill>
                <a:schemeClr val="dk1"/>
              </a:solidFill>
              <a:effectLst/>
              <a:latin typeface="+mn-lt"/>
              <a:ea typeface="+mn-ea"/>
              <a:cs typeface="+mn-cs"/>
            </a:rPr>
            <a:t> to  multiply the equivalent domestic wage rate by the international wage adjustment in cell </a:t>
          </a:r>
          <a:r>
            <a:rPr lang="en-US" sz="1200" b="1" baseline="0">
              <a:solidFill>
                <a:schemeClr val="dk1"/>
              </a:solidFill>
              <a:effectLst/>
              <a:latin typeface="+mn-lt"/>
              <a:ea typeface="+mn-ea"/>
              <a:cs typeface="+mn-cs"/>
            </a:rPr>
            <a:t>N3</a:t>
          </a:r>
          <a:r>
            <a:rPr lang="en-US" sz="1200" baseline="0">
              <a:solidFill>
                <a:schemeClr val="dk1"/>
              </a:solidFill>
              <a:effectLst/>
              <a:latin typeface="+mn-lt"/>
              <a:ea typeface="+mn-ea"/>
              <a:cs typeface="+mn-cs"/>
            </a:rPr>
            <a:t>.</a:t>
          </a:r>
          <a:endParaRPr lang="en-US" sz="12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nobpfs1\program\SD\RULES\Practice%20Standards\NOP-17-02%20(Compliance)\PR\RIA-RFA\Copy%20of%20FDA%20Labeling%20Cost%20Model_Aug%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oduct"/>
      <sheetName val="Label Change Costs"/>
      <sheetName val="Print Method"/>
      <sheetName val="Coordination"/>
      <sheetName val="Package"/>
      <sheetName val="Package Inserts"/>
      <sheetName val="Peel-Back Labels"/>
      <sheetName val="Analytical Costs"/>
      <sheetName val="Market Test Costs"/>
      <sheetName val="Inventory"/>
      <sheetName val="Labor Costs"/>
      <sheetName val="NAICS"/>
      <sheetName val="Product Categories"/>
      <sheetName val="Output"/>
      <sheetName val="Output1"/>
      <sheetName val="Output2"/>
      <sheetName val="Output4"/>
      <sheetName val="Outpu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0B6A49-EAD5-4F99-89C8-16602DF00C20}" name="Table5" displayName="Table5" ref="B2:J6" totalsRowShown="0" headerRowDxfId="13" dataDxfId="11" headerRowBorderDxfId="12" tableBorderDxfId="10" totalsRowBorderDxfId="9">
  <autoFilter ref="B2:J6" xr:uid="{A20B6A49-EAD5-4F99-89C8-16602DF00C20}"/>
  <tableColumns count="9">
    <tableColumn id="1" xr3:uid="{D7650E19-53AA-4464-9A0F-2DACFED16E1B}" name="Type of Respondent" dataDxfId="8"/>
    <tableColumn id="2" xr3:uid="{C7900234-0CA1-4492-855A-AD384D3DDB55}" name="International or Domestic?" dataDxfId="7"/>
    <tableColumn id="9" xr3:uid="{68046E69-A726-4CEB-86B2-CC11ED899EEB}" name="Number of Respondents" dataDxfId="6"/>
    <tableColumn id="10" xr3:uid="{39CF657D-1199-4C5B-91A9-486EA8824BC7}" name="Date Data Accessed" dataDxfId="5"/>
    <tableColumn id="7" xr3:uid="{08CBECF2-5102-4CCE-A08F-7BA231BF81D9}" name="Source Link for Number  of Respondents" dataDxfId="4"/>
    <tableColumn id="4" xr3:uid="{FACDCC75-AF13-4532-BB30-3380053F643F}" name="BLS Wage Category" dataDxfId="3"/>
    <tableColumn id="5" xr3:uid="{61A3B858-83E0-4C35-A8CD-132D438B1667}" name="Hourly Wage" dataDxfId="2"/>
    <tableColumn id="8" xr3:uid="{663B948D-0DD3-4647-9162-9E81618B5F9E}" name="Source Link for Wage Rate " dataDxfId="1"/>
    <tableColumn id="6" xr3:uid="{4B1E8527-A413-46C5-AA29-8A50213D6237}" name="Wage+Benefits" dataDxfId="0">
      <calculatedColumnFormula>Table5[[#This Row],[Hourly Wage]]*IF(Table5[[#This Row],[International or Domestic?]]="Domestic",1+$L$3,1+$M$3)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data.worldbank.org/indicator/NY.GDP.PCAP.PP.CD?locations=OE." TargetMode="External"/><Relationship Id="rId7" Type="http://schemas.openxmlformats.org/officeDocument/2006/relationships/drawing" Target="../drawings/drawing3.xml"/><Relationship Id="rId2" Type="http://schemas.openxmlformats.org/officeDocument/2006/relationships/hyperlink" Target="https://www.bls.gov/news.release/ecec.nr0.htm" TargetMode="External"/><Relationship Id="rId1" Type="http://schemas.openxmlformats.org/officeDocument/2006/relationships/hyperlink" Target="https://www.bls.gov/oes/current/oes_nat.htm" TargetMode="External"/><Relationship Id="rId6" Type="http://schemas.openxmlformats.org/officeDocument/2006/relationships/printerSettings" Target="../printerSettings/printerSettings4.bin"/><Relationship Id="rId5" Type="http://schemas.openxmlformats.org/officeDocument/2006/relationships/hyperlink" Target="https://data.worldbank.org/indicator/NY.GDP.PCAP.PP.CD?locations=OE." TargetMode="External"/><Relationship Id="rId4" Type="http://schemas.openxmlformats.org/officeDocument/2006/relationships/hyperlink" Target="https://www.bls.gov/oes/current/oes_na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80DE-4239-4564-8049-56EB7D13764E}">
  <sheetPr>
    <tabColor rgb="FFFF0000"/>
  </sheetPr>
  <dimension ref="A1:UB1710"/>
  <sheetViews>
    <sheetView tabSelected="1" zoomScale="87" zoomScaleNormal="87" workbookViewId="0">
      <selection activeCell="I2" sqref="I2:M3"/>
    </sheetView>
  </sheetViews>
  <sheetFormatPr defaultRowHeight="15" x14ac:dyDescent="0.25"/>
  <cols>
    <col min="1" max="1" width="12.42578125" style="1" customWidth="1"/>
    <col min="2" max="2" width="9.140625" style="1"/>
    <col min="3" max="3" width="9.7109375" style="1" bestFit="1" customWidth="1"/>
    <col min="4" max="7" width="9.140625" style="1"/>
    <col min="8" max="8" width="10.7109375" style="1" customWidth="1"/>
    <col min="9" max="9" width="9.140625" style="1"/>
    <col min="10" max="10" width="15.42578125" style="1" customWidth="1"/>
    <col min="11" max="11" width="9.140625" style="1"/>
    <col min="12" max="12" width="19.28515625" style="28" customWidth="1"/>
    <col min="13" max="13" width="14.7109375" style="1" customWidth="1"/>
    <col min="14" max="14" width="19.140625" style="1" bestFit="1" customWidth="1"/>
    <col min="15" max="15" width="17.42578125" style="1" customWidth="1"/>
    <col min="17" max="17" width="14.28515625" bestFit="1" customWidth="1"/>
    <col min="18" max="18" width="19.28515625" customWidth="1"/>
    <col min="19" max="19" width="17.42578125" customWidth="1"/>
    <col min="21" max="21" width="12.140625" bestFit="1" customWidth="1"/>
    <col min="188" max="188" width="14.42578125" bestFit="1" customWidth="1"/>
    <col min="189" max="194" width="7.7109375" customWidth="1"/>
    <col min="195" max="195" width="9.28515625" customWidth="1"/>
    <col min="196" max="196" width="7.7109375" customWidth="1"/>
    <col min="197" max="197" width="15.5703125" customWidth="1"/>
    <col min="198" max="198" width="7.7109375" customWidth="1"/>
    <col min="199" max="199" width="14.7109375" bestFit="1" customWidth="1"/>
    <col min="200" max="200" width="11.28515625" customWidth="1"/>
    <col min="201" max="201" width="7.28515625" customWidth="1"/>
    <col min="202" max="202" width="14.28515625" customWidth="1"/>
    <col min="444" max="444" width="14.42578125" bestFit="1" customWidth="1"/>
    <col min="445" max="450" width="7.7109375" customWidth="1"/>
    <col min="451" max="451" width="9.28515625" customWidth="1"/>
    <col min="452" max="452" width="7.7109375" customWidth="1"/>
    <col min="453" max="453" width="15.5703125" customWidth="1"/>
    <col min="454" max="454" width="7.7109375" customWidth="1"/>
    <col min="455" max="455" width="14.7109375" bestFit="1" customWidth="1"/>
    <col min="456" max="456" width="11.28515625" customWidth="1"/>
    <col min="457" max="457" width="7.28515625" customWidth="1"/>
    <col min="458" max="458" width="14.28515625" customWidth="1"/>
    <col min="502" max="699" width="9.140625" style="1"/>
    <col min="700" max="700" width="14.42578125" style="1" bestFit="1" customWidth="1"/>
    <col min="701" max="706" width="7.7109375" style="1" customWidth="1"/>
    <col min="707" max="707" width="9.28515625" style="1" customWidth="1"/>
    <col min="708" max="708" width="7.7109375" style="1" customWidth="1"/>
    <col min="709" max="709" width="15.5703125" style="1" customWidth="1"/>
    <col min="710" max="710" width="7.7109375" style="1" customWidth="1"/>
    <col min="711" max="711" width="14.7109375" style="1" bestFit="1" customWidth="1"/>
    <col min="712" max="712" width="11.28515625" style="1" customWidth="1"/>
    <col min="713" max="713" width="7.28515625" style="1" customWidth="1"/>
    <col min="714" max="714" width="14.28515625" style="1" customWidth="1"/>
    <col min="715" max="955" width="9.140625" style="1"/>
    <col min="956" max="956" width="14.42578125" style="1" bestFit="1" customWidth="1"/>
    <col min="957" max="962" width="7.7109375" style="1" customWidth="1"/>
    <col min="963" max="963" width="9.28515625" style="1" customWidth="1"/>
    <col min="964" max="964" width="7.7109375" style="1" customWidth="1"/>
    <col min="965" max="965" width="15.5703125" style="1" customWidth="1"/>
    <col min="966" max="966" width="7.7109375" style="1" customWidth="1"/>
    <col min="967" max="967" width="14.7109375" style="1" bestFit="1" customWidth="1"/>
    <col min="968" max="968" width="11.28515625" style="1" customWidth="1"/>
    <col min="969" max="969" width="7.28515625" style="1" customWidth="1"/>
    <col min="970" max="970" width="14.28515625" style="1" customWidth="1"/>
    <col min="971" max="1211" width="9.140625" style="1"/>
    <col min="1212" max="1212" width="14.42578125" style="1" bestFit="1" customWidth="1"/>
    <col min="1213" max="1218" width="7.7109375" style="1" customWidth="1"/>
    <col min="1219" max="1219" width="9.28515625" style="1" customWidth="1"/>
    <col min="1220" max="1220" width="7.7109375" style="1" customWidth="1"/>
    <col min="1221" max="1221" width="15.5703125" style="1" customWidth="1"/>
    <col min="1222" max="1222" width="7.7109375" style="1" customWidth="1"/>
    <col min="1223" max="1223" width="14.7109375" style="1" bestFit="1" customWidth="1"/>
    <col min="1224" max="1224" width="11.28515625" style="1" customWidth="1"/>
    <col min="1225" max="1225" width="7.28515625" style="1" customWidth="1"/>
    <col min="1226" max="1226" width="14.28515625" style="1" customWidth="1"/>
    <col min="1227" max="1467" width="9.140625" style="1"/>
    <col min="1468" max="1468" width="14.42578125" style="1" bestFit="1" customWidth="1"/>
    <col min="1469" max="1474" width="7.7109375" style="1" customWidth="1"/>
    <col min="1475" max="1475" width="9.28515625" style="1" customWidth="1"/>
    <col min="1476" max="1476" width="7.7109375" style="1" customWidth="1"/>
    <col min="1477" max="1477" width="15.5703125" style="1" customWidth="1"/>
    <col min="1478" max="1478" width="7.7109375" style="1" customWidth="1"/>
    <col min="1479" max="1479" width="14.7109375" style="1" bestFit="1" customWidth="1"/>
    <col min="1480" max="1480" width="11.28515625" style="1" customWidth="1"/>
    <col min="1481" max="1481" width="7.28515625" style="1" customWidth="1"/>
    <col min="1482" max="1482" width="14.28515625" style="1" customWidth="1"/>
    <col min="1483" max="1723" width="9.140625" style="1"/>
    <col min="1724" max="1724" width="14.42578125" style="1" bestFit="1" customWidth="1"/>
    <col min="1725" max="1730" width="7.7109375" style="1" customWidth="1"/>
    <col min="1731" max="1731" width="9.28515625" style="1" customWidth="1"/>
    <col min="1732" max="1732" width="7.7109375" style="1" customWidth="1"/>
    <col min="1733" max="1733" width="15.5703125" style="1" customWidth="1"/>
    <col min="1734" max="1734" width="7.7109375" style="1" customWidth="1"/>
    <col min="1735" max="1735" width="14.7109375" style="1" bestFit="1" customWidth="1"/>
    <col min="1736" max="1736" width="11.28515625" style="1" customWidth="1"/>
    <col min="1737" max="1737" width="7.28515625" style="1" customWidth="1"/>
    <col min="1738" max="1738" width="14.28515625" style="1" customWidth="1"/>
    <col min="1739" max="1979" width="9.140625" style="1"/>
    <col min="1980" max="1980" width="14.42578125" style="1" bestFit="1" customWidth="1"/>
    <col min="1981" max="1986" width="7.7109375" style="1" customWidth="1"/>
    <col min="1987" max="1987" width="9.28515625" style="1" customWidth="1"/>
    <col min="1988" max="1988" width="7.7109375" style="1" customWidth="1"/>
    <col min="1989" max="1989" width="15.5703125" style="1" customWidth="1"/>
    <col min="1990" max="1990" width="7.7109375" style="1" customWidth="1"/>
    <col min="1991" max="1991" width="14.7109375" style="1" bestFit="1" customWidth="1"/>
    <col min="1992" max="1992" width="11.28515625" style="1" customWidth="1"/>
    <col min="1993" max="1993" width="7.28515625" style="1" customWidth="1"/>
    <col min="1994" max="1994" width="14.28515625" style="1" customWidth="1"/>
    <col min="1995" max="2235" width="9.140625" style="1"/>
    <col min="2236" max="2236" width="14.42578125" style="1" bestFit="1" customWidth="1"/>
    <col min="2237" max="2242" width="7.7109375" style="1" customWidth="1"/>
    <col min="2243" max="2243" width="9.28515625" style="1" customWidth="1"/>
    <col min="2244" max="2244" width="7.7109375" style="1" customWidth="1"/>
    <col min="2245" max="2245" width="15.5703125" style="1" customWidth="1"/>
    <col min="2246" max="2246" width="7.7109375" style="1" customWidth="1"/>
    <col min="2247" max="2247" width="14.7109375" style="1" bestFit="1" customWidth="1"/>
    <col min="2248" max="2248" width="11.28515625" style="1" customWidth="1"/>
    <col min="2249" max="2249" width="7.28515625" style="1" customWidth="1"/>
    <col min="2250" max="2250" width="14.28515625" style="1" customWidth="1"/>
    <col min="2251" max="2491" width="9.140625" style="1"/>
    <col min="2492" max="2492" width="14.42578125" style="1" bestFit="1" customWidth="1"/>
    <col min="2493" max="2498" width="7.7109375" style="1" customWidth="1"/>
    <col min="2499" max="2499" width="9.28515625" style="1" customWidth="1"/>
    <col min="2500" max="2500" width="7.7109375" style="1" customWidth="1"/>
    <col min="2501" max="2501" width="15.5703125" style="1" customWidth="1"/>
    <col min="2502" max="2502" width="7.7109375" style="1" customWidth="1"/>
    <col min="2503" max="2503" width="14.7109375" style="1" bestFit="1" customWidth="1"/>
    <col min="2504" max="2504" width="11.28515625" style="1" customWidth="1"/>
    <col min="2505" max="2505" width="7.28515625" style="1" customWidth="1"/>
    <col min="2506" max="2506" width="14.28515625" style="1" customWidth="1"/>
    <col min="2507" max="2747" width="9.140625" style="1"/>
    <col min="2748" max="2748" width="14.42578125" style="1" bestFit="1" customWidth="1"/>
    <col min="2749" max="2754" width="7.7109375" style="1" customWidth="1"/>
    <col min="2755" max="2755" width="9.28515625" style="1" customWidth="1"/>
    <col min="2756" max="2756" width="7.7109375" style="1" customWidth="1"/>
    <col min="2757" max="2757" width="15.5703125" style="1" customWidth="1"/>
    <col min="2758" max="2758" width="7.7109375" style="1" customWidth="1"/>
    <col min="2759" max="2759" width="14.7109375" style="1" bestFit="1" customWidth="1"/>
    <col min="2760" max="2760" width="11.28515625" style="1" customWidth="1"/>
    <col min="2761" max="2761" width="7.28515625" style="1" customWidth="1"/>
    <col min="2762" max="2762" width="14.28515625" style="1" customWidth="1"/>
    <col min="2763" max="3003" width="9.140625" style="1"/>
    <col min="3004" max="3004" width="14.42578125" style="1" bestFit="1" customWidth="1"/>
    <col min="3005" max="3010" width="7.7109375" style="1" customWidth="1"/>
    <col min="3011" max="3011" width="9.28515625" style="1" customWidth="1"/>
    <col min="3012" max="3012" width="7.7109375" style="1" customWidth="1"/>
    <col min="3013" max="3013" width="15.5703125" style="1" customWidth="1"/>
    <col min="3014" max="3014" width="7.7109375" style="1" customWidth="1"/>
    <col min="3015" max="3015" width="14.7109375" style="1" bestFit="1" customWidth="1"/>
    <col min="3016" max="3016" width="11.28515625" style="1" customWidth="1"/>
    <col min="3017" max="3017" width="7.28515625" style="1" customWidth="1"/>
    <col min="3018" max="3018" width="14.28515625" style="1" customWidth="1"/>
    <col min="3019" max="3259" width="9.140625" style="1"/>
    <col min="3260" max="3260" width="14.42578125" style="1" bestFit="1" customWidth="1"/>
    <col min="3261" max="3266" width="7.7109375" style="1" customWidth="1"/>
    <col min="3267" max="3267" width="9.28515625" style="1" customWidth="1"/>
    <col min="3268" max="3268" width="7.7109375" style="1" customWidth="1"/>
    <col min="3269" max="3269" width="15.5703125" style="1" customWidth="1"/>
    <col min="3270" max="3270" width="7.7109375" style="1" customWidth="1"/>
    <col min="3271" max="3271" width="14.7109375" style="1" bestFit="1" customWidth="1"/>
    <col min="3272" max="3272" width="11.28515625" style="1" customWidth="1"/>
    <col min="3273" max="3273" width="7.28515625" style="1" customWidth="1"/>
    <col min="3274" max="3274" width="14.28515625" style="1" customWidth="1"/>
    <col min="3275" max="3515" width="9.140625" style="1"/>
    <col min="3516" max="3516" width="14.42578125" style="1" bestFit="1" customWidth="1"/>
    <col min="3517" max="3522" width="7.7109375" style="1" customWidth="1"/>
    <col min="3523" max="3523" width="9.28515625" style="1" customWidth="1"/>
    <col min="3524" max="3524" width="7.7109375" style="1" customWidth="1"/>
    <col min="3525" max="3525" width="15.5703125" style="1" customWidth="1"/>
    <col min="3526" max="3526" width="7.7109375" style="1" customWidth="1"/>
    <col min="3527" max="3527" width="14.7109375" style="1" bestFit="1" customWidth="1"/>
    <col min="3528" max="3528" width="11.28515625" style="1" customWidth="1"/>
    <col min="3529" max="3529" width="7.28515625" style="1" customWidth="1"/>
    <col min="3530" max="3530" width="14.28515625" style="1" customWidth="1"/>
    <col min="3531" max="3771" width="9.140625" style="1"/>
    <col min="3772" max="3772" width="14.42578125" style="1" bestFit="1" customWidth="1"/>
    <col min="3773" max="3778" width="7.7109375" style="1" customWidth="1"/>
    <col min="3779" max="3779" width="9.28515625" style="1" customWidth="1"/>
    <col min="3780" max="3780" width="7.7109375" style="1" customWidth="1"/>
    <col min="3781" max="3781" width="15.5703125" style="1" customWidth="1"/>
    <col min="3782" max="3782" width="7.7109375" style="1" customWidth="1"/>
    <col min="3783" max="3783" width="14.7109375" style="1" bestFit="1" customWidth="1"/>
    <col min="3784" max="3784" width="11.28515625" style="1" customWidth="1"/>
    <col min="3785" max="3785" width="7.28515625" style="1" customWidth="1"/>
    <col min="3786" max="3786" width="14.28515625" style="1" customWidth="1"/>
    <col min="3787" max="4027" width="9.140625" style="1"/>
    <col min="4028" max="4028" width="14.42578125" style="1" bestFit="1" customWidth="1"/>
    <col min="4029" max="4034" width="7.7109375" style="1" customWidth="1"/>
    <col min="4035" max="4035" width="9.28515625" style="1" customWidth="1"/>
    <col min="4036" max="4036" width="7.7109375" style="1" customWidth="1"/>
    <col min="4037" max="4037" width="15.5703125" style="1" customWidth="1"/>
    <col min="4038" max="4038" width="7.7109375" style="1" customWidth="1"/>
    <col min="4039" max="4039" width="14.7109375" style="1" bestFit="1" customWidth="1"/>
    <col min="4040" max="4040" width="11.28515625" style="1" customWidth="1"/>
    <col min="4041" max="4041" width="7.28515625" style="1" customWidth="1"/>
    <col min="4042" max="4042" width="14.28515625" style="1" customWidth="1"/>
    <col min="4043" max="4283" width="9.140625" style="1"/>
    <col min="4284" max="4284" width="14.42578125" style="1" bestFit="1" customWidth="1"/>
    <col min="4285" max="4290" width="7.7109375" style="1" customWidth="1"/>
    <col min="4291" max="4291" width="9.28515625" style="1" customWidth="1"/>
    <col min="4292" max="4292" width="7.7109375" style="1" customWidth="1"/>
    <col min="4293" max="4293" width="15.5703125" style="1" customWidth="1"/>
    <col min="4294" max="4294" width="7.7109375" style="1" customWidth="1"/>
    <col min="4295" max="4295" width="14.7109375" style="1" bestFit="1" customWidth="1"/>
    <col min="4296" max="4296" width="11.28515625" style="1" customWidth="1"/>
    <col min="4297" max="4297" width="7.28515625" style="1" customWidth="1"/>
    <col min="4298" max="4298" width="14.28515625" style="1" customWidth="1"/>
    <col min="4299" max="4539" width="9.140625" style="1"/>
    <col min="4540" max="4540" width="14.42578125" style="1" bestFit="1" customWidth="1"/>
    <col min="4541" max="4546" width="7.7109375" style="1" customWidth="1"/>
    <col min="4547" max="4547" width="9.28515625" style="1" customWidth="1"/>
    <col min="4548" max="4548" width="7.7109375" style="1" customWidth="1"/>
    <col min="4549" max="4549" width="15.5703125" style="1" customWidth="1"/>
    <col min="4550" max="4550" width="7.7109375" style="1" customWidth="1"/>
    <col min="4551" max="4551" width="14.7109375" style="1" bestFit="1" customWidth="1"/>
    <col min="4552" max="4552" width="11.28515625" style="1" customWidth="1"/>
    <col min="4553" max="4553" width="7.28515625" style="1" customWidth="1"/>
    <col min="4554" max="4554" width="14.28515625" style="1" customWidth="1"/>
    <col min="4555" max="4795" width="9.140625" style="1"/>
    <col min="4796" max="4796" width="14.42578125" style="1" bestFit="1" customWidth="1"/>
    <col min="4797" max="4802" width="7.7109375" style="1" customWidth="1"/>
    <col min="4803" max="4803" width="9.28515625" style="1" customWidth="1"/>
    <col min="4804" max="4804" width="7.7109375" style="1" customWidth="1"/>
    <col min="4805" max="4805" width="15.5703125" style="1" customWidth="1"/>
    <col min="4806" max="4806" width="7.7109375" style="1" customWidth="1"/>
    <col min="4807" max="4807" width="14.7109375" style="1" bestFit="1" customWidth="1"/>
    <col min="4808" max="4808" width="11.28515625" style="1" customWidth="1"/>
    <col min="4809" max="4809" width="7.28515625" style="1" customWidth="1"/>
    <col min="4810" max="4810" width="14.28515625" style="1" customWidth="1"/>
    <col min="4811" max="5051" width="9.140625" style="1"/>
    <col min="5052" max="5052" width="14.42578125" style="1" bestFit="1" customWidth="1"/>
    <col min="5053" max="5058" width="7.7109375" style="1" customWidth="1"/>
    <col min="5059" max="5059" width="9.28515625" style="1" customWidth="1"/>
    <col min="5060" max="5060" width="7.7109375" style="1" customWidth="1"/>
    <col min="5061" max="5061" width="15.5703125" style="1" customWidth="1"/>
    <col min="5062" max="5062" width="7.7109375" style="1" customWidth="1"/>
    <col min="5063" max="5063" width="14.7109375" style="1" bestFit="1" customWidth="1"/>
    <col min="5064" max="5064" width="11.28515625" style="1" customWidth="1"/>
    <col min="5065" max="5065" width="7.28515625" style="1" customWidth="1"/>
    <col min="5066" max="5066" width="14.28515625" style="1" customWidth="1"/>
    <col min="5067" max="5307" width="9.140625" style="1"/>
    <col min="5308" max="5308" width="14.42578125" style="1" bestFit="1" customWidth="1"/>
    <col min="5309" max="5314" width="7.7109375" style="1" customWidth="1"/>
    <col min="5315" max="5315" width="9.28515625" style="1" customWidth="1"/>
    <col min="5316" max="5316" width="7.7109375" style="1" customWidth="1"/>
    <col min="5317" max="5317" width="15.5703125" style="1" customWidth="1"/>
    <col min="5318" max="5318" width="7.7109375" style="1" customWidth="1"/>
    <col min="5319" max="5319" width="14.7109375" style="1" bestFit="1" customWidth="1"/>
    <col min="5320" max="5320" width="11.28515625" style="1" customWidth="1"/>
    <col min="5321" max="5321" width="7.28515625" style="1" customWidth="1"/>
    <col min="5322" max="5322" width="14.28515625" style="1" customWidth="1"/>
    <col min="5323" max="5563" width="9.140625" style="1"/>
    <col min="5564" max="5564" width="14.42578125" style="1" bestFit="1" customWidth="1"/>
    <col min="5565" max="5570" width="7.7109375" style="1" customWidth="1"/>
    <col min="5571" max="5571" width="9.28515625" style="1" customWidth="1"/>
    <col min="5572" max="5572" width="7.7109375" style="1" customWidth="1"/>
    <col min="5573" max="5573" width="15.5703125" style="1" customWidth="1"/>
    <col min="5574" max="5574" width="7.7109375" style="1" customWidth="1"/>
    <col min="5575" max="5575" width="14.7109375" style="1" bestFit="1" customWidth="1"/>
    <col min="5576" max="5576" width="11.28515625" style="1" customWidth="1"/>
    <col min="5577" max="5577" width="7.28515625" style="1" customWidth="1"/>
    <col min="5578" max="5578" width="14.28515625" style="1" customWidth="1"/>
    <col min="5579" max="5819" width="9.140625" style="1"/>
    <col min="5820" max="5820" width="14.42578125" style="1" bestFit="1" customWidth="1"/>
    <col min="5821" max="5826" width="7.7109375" style="1" customWidth="1"/>
    <col min="5827" max="5827" width="9.28515625" style="1" customWidth="1"/>
    <col min="5828" max="5828" width="7.7109375" style="1" customWidth="1"/>
    <col min="5829" max="5829" width="15.5703125" style="1" customWidth="1"/>
    <col min="5830" max="5830" width="7.7109375" style="1" customWidth="1"/>
    <col min="5831" max="5831" width="14.7109375" style="1" bestFit="1" customWidth="1"/>
    <col min="5832" max="5832" width="11.28515625" style="1" customWidth="1"/>
    <col min="5833" max="5833" width="7.28515625" style="1" customWidth="1"/>
    <col min="5834" max="5834" width="14.28515625" style="1" customWidth="1"/>
    <col min="5835" max="6075" width="9.140625" style="1"/>
    <col min="6076" max="6076" width="14.42578125" style="1" bestFit="1" customWidth="1"/>
    <col min="6077" max="6082" width="7.7109375" style="1" customWidth="1"/>
    <col min="6083" max="6083" width="9.28515625" style="1" customWidth="1"/>
    <col min="6084" max="6084" width="7.7109375" style="1" customWidth="1"/>
    <col min="6085" max="6085" width="15.5703125" style="1" customWidth="1"/>
    <col min="6086" max="6086" width="7.7109375" style="1" customWidth="1"/>
    <col min="6087" max="6087" width="14.7109375" style="1" bestFit="1" customWidth="1"/>
    <col min="6088" max="6088" width="11.28515625" style="1" customWidth="1"/>
    <col min="6089" max="6089" width="7.28515625" style="1" customWidth="1"/>
    <col min="6090" max="6090" width="14.28515625" style="1" customWidth="1"/>
    <col min="6091" max="6331" width="9.140625" style="1"/>
    <col min="6332" max="6332" width="14.42578125" style="1" bestFit="1" customWidth="1"/>
    <col min="6333" max="6338" width="7.7109375" style="1" customWidth="1"/>
    <col min="6339" max="6339" width="9.28515625" style="1" customWidth="1"/>
    <col min="6340" max="6340" width="7.7109375" style="1" customWidth="1"/>
    <col min="6341" max="6341" width="15.5703125" style="1" customWidth="1"/>
    <col min="6342" max="6342" width="7.7109375" style="1" customWidth="1"/>
    <col min="6343" max="6343" width="14.7109375" style="1" bestFit="1" customWidth="1"/>
    <col min="6344" max="6344" width="11.28515625" style="1" customWidth="1"/>
    <col min="6345" max="6345" width="7.28515625" style="1" customWidth="1"/>
    <col min="6346" max="6346" width="14.28515625" style="1" customWidth="1"/>
    <col min="6347" max="6587" width="9.140625" style="1"/>
    <col min="6588" max="6588" width="14.42578125" style="1" bestFit="1" customWidth="1"/>
    <col min="6589" max="6594" width="7.7109375" style="1" customWidth="1"/>
    <col min="6595" max="6595" width="9.28515625" style="1" customWidth="1"/>
    <col min="6596" max="6596" width="7.7109375" style="1" customWidth="1"/>
    <col min="6597" max="6597" width="15.5703125" style="1" customWidth="1"/>
    <col min="6598" max="6598" width="7.7109375" style="1" customWidth="1"/>
    <col min="6599" max="6599" width="14.7109375" style="1" bestFit="1" customWidth="1"/>
    <col min="6600" max="6600" width="11.28515625" style="1" customWidth="1"/>
    <col min="6601" max="6601" width="7.28515625" style="1" customWidth="1"/>
    <col min="6602" max="6602" width="14.28515625" style="1" customWidth="1"/>
    <col min="6603" max="6843" width="9.140625" style="1"/>
    <col min="6844" max="6844" width="14.42578125" style="1" bestFit="1" customWidth="1"/>
    <col min="6845" max="6850" width="7.7109375" style="1" customWidth="1"/>
    <col min="6851" max="6851" width="9.28515625" style="1" customWidth="1"/>
    <col min="6852" max="6852" width="7.7109375" style="1" customWidth="1"/>
    <col min="6853" max="6853" width="15.5703125" style="1" customWidth="1"/>
    <col min="6854" max="6854" width="7.7109375" style="1" customWidth="1"/>
    <col min="6855" max="6855" width="14.7109375" style="1" bestFit="1" customWidth="1"/>
    <col min="6856" max="6856" width="11.28515625" style="1" customWidth="1"/>
    <col min="6857" max="6857" width="7.28515625" style="1" customWidth="1"/>
    <col min="6858" max="6858" width="14.28515625" style="1" customWidth="1"/>
    <col min="6859" max="7099" width="9.140625" style="1"/>
    <col min="7100" max="7100" width="14.42578125" style="1" bestFit="1" customWidth="1"/>
    <col min="7101" max="7106" width="7.7109375" style="1" customWidth="1"/>
    <col min="7107" max="7107" width="9.28515625" style="1" customWidth="1"/>
    <col min="7108" max="7108" width="7.7109375" style="1" customWidth="1"/>
    <col min="7109" max="7109" width="15.5703125" style="1" customWidth="1"/>
    <col min="7110" max="7110" width="7.7109375" style="1" customWidth="1"/>
    <col min="7111" max="7111" width="14.7109375" style="1" bestFit="1" customWidth="1"/>
    <col min="7112" max="7112" width="11.28515625" style="1" customWidth="1"/>
    <col min="7113" max="7113" width="7.28515625" style="1" customWidth="1"/>
    <col min="7114" max="7114" width="14.28515625" style="1" customWidth="1"/>
    <col min="7115" max="7355" width="9.140625" style="1"/>
    <col min="7356" max="7356" width="14.42578125" style="1" bestFit="1" customWidth="1"/>
    <col min="7357" max="7362" width="7.7109375" style="1" customWidth="1"/>
    <col min="7363" max="7363" width="9.28515625" style="1" customWidth="1"/>
    <col min="7364" max="7364" width="7.7109375" style="1" customWidth="1"/>
    <col min="7365" max="7365" width="15.5703125" style="1" customWidth="1"/>
    <col min="7366" max="7366" width="7.7109375" style="1" customWidth="1"/>
    <col min="7367" max="7367" width="14.7109375" style="1" bestFit="1" customWidth="1"/>
    <col min="7368" max="7368" width="11.28515625" style="1" customWidth="1"/>
    <col min="7369" max="7369" width="7.28515625" style="1" customWidth="1"/>
    <col min="7370" max="7370" width="14.28515625" style="1" customWidth="1"/>
    <col min="7371" max="7611" width="9.140625" style="1"/>
    <col min="7612" max="7612" width="14.42578125" style="1" bestFit="1" customWidth="1"/>
    <col min="7613" max="7618" width="7.7109375" style="1" customWidth="1"/>
    <col min="7619" max="7619" width="9.28515625" style="1" customWidth="1"/>
    <col min="7620" max="7620" width="7.7109375" style="1" customWidth="1"/>
    <col min="7621" max="7621" width="15.5703125" style="1" customWidth="1"/>
    <col min="7622" max="7622" width="7.7109375" style="1" customWidth="1"/>
    <col min="7623" max="7623" width="14.7109375" style="1" bestFit="1" customWidth="1"/>
    <col min="7624" max="7624" width="11.28515625" style="1" customWidth="1"/>
    <col min="7625" max="7625" width="7.28515625" style="1" customWidth="1"/>
    <col min="7626" max="7626" width="14.28515625" style="1" customWidth="1"/>
    <col min="7627" max="7867" width="9.140625" style="1"/>
    <col min="7868" max="7868" width="14.42578125" style="1" bestFit="1" customWidth="1"/>
    <col min="7869" max="7874" width="7.7109375" style="1" customWidth="1"/>
    <col min="7875" max="7875" width="9.28515625" style="1" customWidth="1"/>
    <col min="7876" max="7876" width="7.7109375" style="1" customWidth="1"/>
    <col min="7877" max="7877" width="15.5703125" style="1" customWidth="1"/>
    <col min="7878" max="7878" width="7.7109375" style="1" customWidth="1"/>
    <col min="7879" max="7879" width="14.7109375" style="1" bestFit="1" customWidth="1"/>
    <col min="7880" max="7880" width="11.28515625" style="1" customWidth="1"/>
    <col min="7881" max="7881" width="7.28515625" style="1" customWidth="1"/>
    <col min="7882" max="7882" width="14.28515625" style="1" customWidth="1"/>
    <col min="7883" max="8123" width="9.140625" style="1"/>
    <col min="8124" max="8124" width="14.42578125" style="1" bestFit="1" customWidth="1"/>
    <col min="8125" max="8130" width="7.7109375" style="1" customWidth="1"/>
    <col min="8131" max="8131" width="9.28515625" style="1" customWidth="1"/>
    <col min="8132" max="8132" width="7.7109375" style="1" customWidth="1"/>
    <col min="8133" max="8133" width="15.5703125" style="1" customWidth="1"/>
    <col min="8134" max="8134" width="7.7109375" style="1" customWidth="1"/>
    <col min="8135" max="8135" width="14.7109375" style="1" bestFit="1" customWidth="1"/>
    <col min="8136" max="8136" width="11.28515625" style="1" customWidth="1"/>
    <col min="8137" max="8137" width="7.28515625" style="1" customWidth="1"/>
    <col min="8138" max="8138" width="14.28515625" style="1" customWidth="1"/>
    <col min="8139" max="8379" width="9.140625" style="1"/>
    <col min="8380" max="8380" width="14.42578125" style="1" bestFit="1" customWidth="1"/>
    <col min="8381" max="8386" width="7.7109375" style="1" customWidth="1"/>
    <col min="8387" max="8387" width="9.28515625" style="1" customWidth="1"/>
    <col min="8388" max="8388" width="7.7109375" style="1" customWidth="1"/>
    <col min="8389" max="8389" width="15.5703125" style="1" customWidth="1"/>
    <col min="8390" max="8390" width="7.7109375" style="1" customWidth="1"/>
    <col min="8391" max="8391" width="14.7109375" style="1" bestFit="1" customWidth="1"/>
    <col min="8392" max="8392" width="11.28515625" style="1" customWidth="1"/>
    <col min="8393" max="8393" width="7.28515625" style="1" customWidth="1"/>
    <col min="8394" max="8394" width="14.28515625" style="1" customWidth="1"/>
    <col min="8395" max="8635" width="9.140625" style="1"/>
    <col min="8636" max="8636" width="14.42578125" style="1" bestFit="1" customWidth="1"/>
    <col min="8637" max="8642" width="7.7109375" style="1" customWidth="1"/>
    <col min="8643" max="8643" width="9.28515625" style="1" customWidth="1"/>
    <col min="8644" max="8644" width="7.7109375" style="1" customWidth="1"/>
    <col min="8645" max="8645" width="15.5703125" style="1" customWidth="1"/>
    <col min="8646" max="8646" width="7.7109375" style="1" customWidth="1"/>
    <col min="8647" max="8647" width="14.7109375" style="1" bestFit="1" customWidth="1"/>
    <col min="8648" max="8648" width="11.28515625" style="1" customWidth="1"/>
    <col min="8649" max="8649" width="7.28515625" style="1" customWidth="1"/>
    <col min="8650" max="8650" width="14.28515625" style="1" customWidth="1"/>
    <col min="8651" max="8891" width="9.140625" style="1"/>
    <col min="8892" max="8892" width="14.42578125" style="1" bestFit="1" customWidth="1"/>
    <col min="8893" max="8898" width="7.7109375" style="1" customWidth="1"/>
    <col min="8899" max="8899" width="9.28515625" style="1" customWidth="1"/>
    <col min="8900" max="8900" width="7.7109375" style="1" customWidth="1"/>
    <col min="8901" max="8901" width="15.5703125" style="1" customWidth="1"/>
    <col min="8902" max="8902" width="7.7109375" style="1" customWidth="1"/>
    <col min="8903" max="8903" width="14.7109375" style="1" bestFit="1" customWidth="1"/>
    <col min="8904" max="8904" width="11.28515625" style="1" customWidth="1"/>
    <col min="8905" max="8905" width="7.28515625" style="1" customWidth="1"/>
    <col min="8906" max="8906" width="14.28515625" style="1" customWidth="1"/>
    <col min="8907" max="9147" width="9.140625" style="1"/>
    <col min="9148" max="9148" width="14.42578125" style="1" bestFit="1" customWidth="1"/>
    <col min="9149" max="9154" width="7.7109375" style="1" customWidth="1"/>
    <col min="9155" max="9155" width="9.28515625" style="1" customWidth="1"/>
    <col min="9156" max="9156" width="7.7109375" style="1" customWidth="1"/>
    <col min="9157" max="9157" width="15.5703125" style="1" customWidth="1"/>
    <col min="9158" max="9158" width="7.7109375" style="1" customWidth="1"/>
    <col min="9159" max="9159" width="14.7109375" style="1" bestFit="1" customWidth="1"/>
    <col min="9160" max="9160" width="11.28515625" style="1" customWidth="1"/>
    <col min="9161" max="9161" width="7.28515625" style="1" customWidth="1"/>
    <col min="9162" max="9162" width="14.28515625" style="1" customWidth="1"/>
    <col min="9163" max="9403" width="9.140625" style="1"/>
    <col min="9404" max="9404" width="14.42578125" style="1" bestFit="1" customWidth="1"/>
    <col min="9405" max="9410" width="7.7109375" style="1" customWidth="1"/>
    <col min="9411" max="9411" width="9.28515625" style="1" customWidth="1"/>
    <col min="9412" max="9412" width="7.7109375" style="1" customWidth="1"/>
    <col min="9413" max="9413" width="15.5703125" style="1" customWidth="1"/>
    <col min="9414" max="9414" width="7.7109375" style="1" customWidth="1"/>
    <col min="9415" max="9415" width="14.7109375" style="1" bestFit="1" customWidth="1"/>
    <col min="9416" max="9416" width="11.28515625" style="1" customWidth="1"/>
    <col min="9417" max="9417" width="7.28515625" style="1" customWidth="1"/>
    <col min="9418" max="9418" width="14.28515625" style="1" customWidth="1"/>
    <col min="9419" max="9659" width="9.140625" style="1"/>
    <col min="9660" max="9660" width="14.42578125" style="1" bestFit="1" customWidth="1"/>
    <col min="9661" max="9666" width="7.7109375" style="1" customWidth="1"/>
    <col min="9667" max="9667" width="9.28515625" style="1" customWidth="1"/>
    <col min="9668" max="9668" width="7.7109375" style="1" customWidth="1"/>
    <col min="9669" max="9669" width="15.5703125" style="1" customWidth="1"/>
    <col min="9670" max="9670" width="7.7109375" style="1" customWidth="1"/>
    <col min="9671" max="9671" width="14.7109375" style="1" bestFit="1" customWidth="1"/>
    <col min="9672" max="9672" width="11.28515625" style="1" customWidth="1"/>
    <col min="9673" max="9673" width="7.28515625" style="1" customWidth="1"/>
    <col min="9674" max="9674" width="14.28515625" style="1" customWidth="1"/>
    <col min="9675" max="9915" width="9.140625" style="1"/>
    <col min="9916" max="9916" width="14.42578125" style="1" bestFit="1" customWidth="1"/>
    <col min="9917" max="9922" width="7.7109375" style="1" customWidth="1"/>
    <col min="9923" max="9923" width="9.28515625" style="1" customWidth="1"/>
    <col min="9924" max="9924" width="7.7109375" style="1" customWidth="1"/>
    <col min="9925" max="9925" width="15.5703125" style="1" customWidth="1"/>
    <col min="9926" max="9926" width="7.7109375" style="1" customWidth="1"/>
    <col min="9927" max="9927" width="14.7109375" style="1" bestFit="1" customWidth="1"/>
    <col min="9928" max="9928" width="11.28515625" style="1" customWidth="1"/>
    <col min="9929" max="9929" width="7.28515625" style="1" customWidth="1"/>
    <col min="9930" max="9930" width="14.28515625" style="1" customWidth="1"/>
    <col min="9931" max="10171" width="9.140625" style="1"/>
    <col min="10172" max="10172" width="14.42578125" style="1" bestFit="1" customWidth="1"/>
    <col min="10173" max="10178" width="7.7109375" style="1" customWidth="1"/>
    <col min="10179" max="10179" width="9.28515625" style="1" customWidth="1"/>
    <col min="10180" max="10180" width="7.7109375" style="1" customWidth="1"/>
    <col min="10181" max="10181" width="15.5703125" style="1" customWidth="1"/>
    <col min="10182" max="10182" width="7.7109375" style="1" customWidth="1"/>
    <col min="10183" max="10183" width="14.7109375" style="1" bestFit="1" customWidth="1"/>
    <col min="10184" max="10184" width="11.28515625" style="1" customWidth="1"/>
    <col min="10185" max="10185" width="7.28515625" style="1" customWidth="1"/>
    <col min="10186" max="10186" width="14.28515625" style="1" customWidth="1"/>
    <col min="10187" max="10427" width="9.140625" style="1"/>
    <col min="10428" max="10428" width="14.42578125" style="1" bestFit="1" customWidth="1"/>
    <col min="10429" max="10434" width="7.7109375" style="1" customWidth="1"/>
    <col min="10435" max="10435" width="9.28515625" style="1" customWidth="1"/>
    <col min="10436" max="10436" width="7.7109375" style="1" customWidth="1"/>
    <col min="10437" max="10437" width="15.5703125" style="1" customWidth="1"/>
    <col min="10438" max="10438" width="7.7109375" style="1" customWidth="1"/>
    <col min="10439" max="10439" width="14.7109375" style="1" bestFit="1" customWidth="1"/>
    <col min="10440" max="10440" width="11.28515625" style="1" customWidth="1"/>
    <col min="10441" max="10441" width="7.28515625" style="1" customWidth="1"/>
    <col min="10442" max="10442" width="14.28515625" style="1" customWidth="1"/>
    <col min="10443" max="10683" width="9.140625" style="1"/>
    <col min="10684" max="10684" width="14.42578125" style="1" bestFit="1" customWidth="1"/>
    <col min="10685" max="10690" width="7.7109375" style="1" customWidth="1"/>
    <col min="10691" max="10691" width="9.28515625" style="1" customWidth="1"/>
    <col min="10692" max="10692" width="7.7109375" style="1" customWidth="1"/>
    <col min="10693" max="10693" width="15.5703125" style="1" customWidth="1"/>
    <col min="10694" max="10694" width="7.7109375" style="1" customWidth="1"/>
    <col min="10695" max="10695" width="14.7109375" style="1" bestFit="1" customWidth="1"/>
    <col min="10696" max="10696" width="11.28515625" style="1" customWidth="1"/>
    <col min="10697" max="10697" width="7.28515625" style="1" customWidth="1"/>
    <col min="10698" max="10698" width="14.28515625" style="1" customWidth="1"/>
    <col min="10699" max="10939" width="9.140625" style="1"/>
    <col min="10940" max="10940" width="14.42578125" style="1" bestFit="1" customWidth="1"/>
    <col min="10941" max="10946" width="7.7109375" style="1" customWidth="1"/>
    <col min="10947" max="10947" width="9.28515625" style="1" customWidth="1"/>
    <col min="10948" max="10948" width="7.7109375" style="1" customWidth="1"/>
    <col min="10949" max="10949" width="15.5703125" style="1" customWidth="1"/>
    <col min="10950" max="10950" width="7.7109375" style="1" customWidth="1"/>
    <col min="10951" max="10951" width="14.7109375" style="1" bestFit="1" customWidth="1"/>
    <col min="10952" max="10952" width="11.28515625" style="1" customWidth="1"/>
    <col min="10953" max="10953" width="7.28515625" style="1" customWidth="1"/>
    <col min="10954" max="10954" width="14.28515625" style="1" customWidth="1"/>
    <col min="10955" max="11195" width="9.140625" style="1"/>
    <col min="11196" max="11196" width="14.42578125" style="1" bestFit="1" customWidth="1"/>
    <col min="11197" max="11202" width="7.7109375" style="1" customWidth="1"/>
    <col min="11203" max="11203" width="9.28515625" style="1" customWidth="1"/>
    <col min="11204" max="11204" width="7.7109375" style="1" customWidth="1"/>
    <col min="11205" max="11205" width="15.5703125" style="1" customWidth="1"/>
    <col min="11206" max="11206" width="7.7109375" style="1" customWidth="1"/>
    <col min="11207" max="11207" width="14.7109375" style="1" bestFit="1" customWidth="1"/>
    <col min="11208" max="11208" width="11.28515625" style="1" customWidth="1"/>
    <col min="11209" max="11209" width="7.28515625" style="1" customWidth="1"/>
    <col min="11210" max="11210" width="14.28515625" style="1" customWidth="1"/>
    <col min="11211" max="11451" width="9.140625" style="1"/>
    <col min="11452" max="11452" width="14.42578125" style="1" bestFit="1" customWidth="1"/>
    <col min="11453" max="11458" width="7.7109375" style="1" customWidth="1"/>
    <col min="11459" max="11459" width="9.28515625" style="1" customWidth="1"/>
    <col min="11460" max="11460" width="7.7109375" style="1" customWidth="1"/>
    <col min="11461" max="11461" width="15.5703125" style="1" customWidth="1"/>
    <col min="11462" max="11462" width="7.7109375" style="1" customWidth="1"/>
    <col min="11463" max="11463" width="14.7109375" style="1" bestFit="1" customWidth="1"/>
    <col min="11464" max="11464" width="11.28515625" style="1" customWidth="1"/>
    <col min="11465" max="11465" width="7.28515625" style="1" customWidth="1"/>
    <col min="11466" max="11466" width="14.28515625" style="1" customWidth="1"/>
    <col min="11467" max="11707" width="9.140625" style="1"/>
    <col min="11708" max="11708" width="14.42578125" style="1" bestFit="1" customWidth="1"/>
    <col min="11709" max="11714" width="7.7109375" style="1" customWidth="1"/>
    <col min="11715" max="11715" width="9.28515625" style="1" customWidth="1"/>
    <col min="11716" max="11716" width="7.7109375" style="1" customWidth="1"/>
    <col min="11717" max="11717" width="15.5703125" style="1" customWidth="1"/>
    <col min="11718" max="11718" width="7.7109375" style="1" customWidth="1"/>
    <col min="11719" max="11719" width="14.7109375" style="1" bestFit="1" customWidth="1"/>
    <col min="11720" max="11720" width="11.28515625" style="1" customWidth="1"/>
    <col min="11721" max="11721" width="7.28515625" style="1" customWidth="1"/>
    <col min="11722" max="11722" width="14.28515625" style="1" customWidth="1"/>
    <col min="11723" max="11963" width="9.140625" style="1"/>
    <col min="11964" max="11964" width="14.42578125" style="1" bestFit="1" customWidth="1"/>
    <col min="11965" max="11970" width="7.7109375" style="1" customWidth="1"/>
    <col min="11971" max="11971" width="9.28515625" style="1" customWidth="1"/>
    <col min="11972" max="11972" width="7.7109375" style="1" customWidth="1"/>
    <col min="11973" max="11973" width="15.5703125" style="1" customWidth="1"/>
    <col min="11974" max="11974" width="7.7109375" style="1" customWidth="1"/>
    <col min="11975" max="11975" width="14.7109375" style="1" bestFit="1" customWidth="1"/>
    <col min="11976" max="11976" width="11.28515625" style="1" customWidth="1"/>
    <col min="11977" max="11977" width="7.28515625" style="1" customWidth="1"/>
    <col min="11978" max="11978" width="14.28515625" style="1" customWidth="1"/>
    <col min="11979" max="12219" width="9.140625" style="1"/>
    <col min="12220" max="12220" width="14.42578125" style="1" bestFit="1" customWidth="1"/>
    <col min="12221" max="12226" width="7.7109375" style="1" customWidth="1"/>
    <col min="12227" max="12227" width="9.28515625" style="1" customWidth="1"/>
    <col min="12228" max="12228" width="7.7109375" style="1" customWidth="1"/>
    <col min="12229" max="12229" width="15.5703125" style="1" customWidth="1"/>
    <col min="12230" max="12230" width="7.7109375" style="1" customWidth="1"/>
    <col min="12231" max="12231" width="14.7109375" style="1" bestFit="1" customWidth="1"/>
    <col min="12232" max="12232" width="11.28515625" style="1" customWidth="1"/>
    <col min="12233" max="12233" width="7.28515625" style="1" customWidth="1"/>
    <col min="12234" max="12234" width="14.28515625" style="1" customWidth="1"/>
    <col min="12235" max="12475" width="9.140625" style="1"/>
    <col min="12476" max="12476" width="14.42578125" style="1" bestFit="1" customWidth="1"/>
    <col min="12477" max="12482" width="7.7109375" style="1" customWidth="1"/>
    <col min="12483" max="12483" width="9.28515625" style="1" customWidth="1"/>
    <col min="12484" max="12484" width="7.7109375" style="1" customWidth="1"/>
    <col min="12485" max="12485" width="15.5703125" style="1" customWidth="1"/>
    <col min="12486" max="12486" width="7.7109375" style="1" customWidth="1"/>
    <col min="12487" max="12487" width="14.7109375" style="1" bestFit="1" customWidth="1"/>
    <col min="12488" max="12488" width="11.28515625" style="1" customWidth="1"/>
    <col min="12489" max="12489" width="7.28515625" style="1" customWidth="1"/>
    <col min="12490" max="12490" width="14.28515625" style="1" customWidth="1"/>
    <col min="12491" max="12731" width="9.140625" style="1"/>
    <col min="12732" max="12732" width="14.42578125" style="1" bestFit="1" customWidth="1"/>
    <col min="12733" max="12738" width="7.7109375" style="1" customWidth="1"/>
    <col min="12739" max="12739" width="9.28515625" style="1" customWidth="1"/>
    <col min="12740" max="12740" width="7.7109375" style="1" customWidth="1"/>
    <col min="12741" max="12741" width="15.5703125" style="1" customWidth="1"/>
    <col min="12742" max="12742" width="7.7109375" style="1" customWidth="1"/>
    <col min="12743" max="12743" width="14.7109375" style="1" bestFit="1" customWidth="1"/>
    <col min="12744" max="12744" width="11.28515625" style="1" customWidth="1"/>
    <col min="12745" max="12745" width="7.28515625" style="1" customWidth="1"/>
    <col min="12746" max="12746" width="14.28515625" style="1" customWidth="1"/>
    <col min="12747" max="12987" width="9.140625" style="1"/>
    <col min="12988" max="12988" width="14.42578125" style="1" bestFit="1" customWidth="1"/>
    <col min="12989" max="12994" width="7.7109375" style="1" customWidth="1"/>
    <col min="12995" max="12995" width="9.28515625" style="1" customWidth="1"/>
    <col min="12996" max="12996" width="7.7109375" style="1" customWidth="1"/>
    <col min="12997" max="12997" width="15.5703125" style="1" customWidth="1"/>
    <col min="12998" max="12998" width="7.7109375" style="1" customWidth="1"/>
    <col min="12999" max="12999" width="14.7109375" style="1" bestFit="1" customWidth="1"/>
    <col min="13000" max="13000" width="11.28515625" style="1" customWidth="1"/>
    <col min="13001" max="13001" width="7.28515625" style="1" customWidth="1"/>
    <col min="13002" max="13002" width="14.28515625" style="1" customWidth="1"/>
    <col min="13003" max="13243" width="9.140625" style="1"/>
    <col min="13244" max="13244" width="14.42578125" style="1" bestFit="1" customWidth="1"/>
    <col min="13245" max="13250" width="7.7109375" style="1" customWidth="1"/>
    <col min="13251" max="13251" width="9.28515625" style="1" customWidth="1"/>
    <col min="13252" max="13252" width="7.7109375" style="1" customWidth="1"/>
    <col min="13253" max="13253" width="15.5703125" style="1" customWidth="1"/>
    <col min="13254" max="13254" width="7.7109375" style="1" customWidth="1"/>
    <col min="13255" max="13255" width="14.7109375" style="1" bestFit="1" customWidth="1"/>
    <col min="13256" max="13256" width="11.28515625" style="1" customWidth="1"/>
    <col min="13257" max="13257" width="7.28515625" style="1" customWidth="1"/>
    <col min="13258" max="13258" width="14.28515625" style="1" customWidth="1"/>
    <col min="13259" max="13499" width="9.140625" style="1"/>
    <col min="13500" max="13500" width="14.42578125" style="1" bestFit="1" customWidth="1"/>
    <col min="13501" max="13506" width="7.7109375" style="1" customWidth="1"/>
    <col min="13507" max="13507" width="9.28515625" style="1" customWidth="1"/>
    <col min="13508" max="13508" width="7.7109375" style="1" customWidth="1"/>
    <col min="13509" max="13509" width="15.5703125" style="1" customWidth="1"/>
    <col min="13510" max="13510" width="7.7109375" style="1" customWidth="1"/>
    <col min="13511" max="13511" width="14.7109375" style="1" bestFit="1" customWidth="1"/>
    <col min="13512" max="13512" width="11.28515625" style="1" customWidth="1"/>
    <col min="13513" max="13513" width="7.28515625" style="1" customWidth="1"/>
    <col min="13514" max="13514" width="14.28515625" style="1" customWidth="1"/>
    <col min="13515" max="13755" width="9.140625" style="1"/>
    <col min="13756" max="13756" width="14.42578125" style="1" bestFit="1" customWidth="1"/>
    <col min="13757" max="13762" width="7.7109375" style="1" customWidth="1"/>
    <col min="13763" max="13763" width="9.28515625" style="1" customWidth="1"/>
    <col min="13764" max="13764" width="7.7109375" style="1" customWidth="1"/>
    <col min="13765" max="13765" width="15.5703125" style="1" customWidth="1"/>
    <col min="13766" max="13766" width="7.7109375" style="1" customWidth="1"/>
    <col min="13767" max="13767" width="14.7109375" style="1" bestFit="1" customWidth="1"/>
    <col min="13768" max="13768" width="11.28515625" style="1" customWidth="1"/>
    <col min="13769" max="13769" width="7.28515625" style="1" customWidth="1"/>
    <col min="13770" max="13770" width="14.28515625" style="1" customWidth="1"/>
    <col min="13771" max="14011" width="9.140625" style="1"/>
    <col min="14012" max="14012" width="14.42578125" style="1" bestFit="1" customWidth="1"/>
    <col min="14013" max="14018" width="7.7109375" style="1" customWidth="1"/>
    <col min="14019" max="14019" width="9.28515625" style="1" customWidth="1"/>
    <col min="14020" max="14020" width="7.7109375" style="1" customWidth="1"/>
    <col min="14021" max="14021" width="15.5703125" style="1" customWidth="1"/>
    <col min="14022" max="14022" width="7.7109375" style="1" customWidth="1"/>
    <col min="14023" max="14023" width="14.7109375" style="1" bestFit="1" customWidth="1"/>
    <col min="14024" max="14024" width="11.28515625" style="1" customWidth="1"/>
    <col min="14025" max="14025" width="7.28515625" style="1" customWidth="1"/>
    <col min="14026" max="14026" width="14.28515625" style="1" customWidth="1"/>
    <col min="14027" max="14267" width="9.140625" style="1"/>
    <col min="14268" max="14268" width="14.42578125" style="1" bestFit="1" customWidth="1"/>
    <col min="14269" max="14274" width="7.7109375" style="1" customWidth="1"/>
    <col min="14275" max="14275" width="9.28515625" style="1" customWidth="1"/>
    <col min="14276" max="14276" width="7.7109375" style="1" customWidth="1"/>
    <col min="14277" max="14277" width="15.5703125" style="1" customWidth="1"/>
    <col min="14278" max="14278" width="7.7109375" style="1" customWidth="1"/>
    <col min="14279" max="14279" width="14.7109375" style="1" bestFit="1" customWidth="1"/>
    <col min="14280" max="14280" width="11.28515625" style="1" customWidth="1"/>
    <col min="14281" max="14281" width="7.28515625" style="1" customWidth="1"/>
    <col min="14282" max="14282" width="14.28515625" style="1" customWidth="1"/>
    <col min="14283" max="14523" width="9.140625" style="1"/>
    <col min="14524" max="14524" width="14.42578125" style="1" bestFit="1" customWidth="1"/>
    <col min="14525" max="14530" width="7.7109375" style="1" customWidth="1"/>
    <col min="14531" max="14531" width="9.28515625" style="1" customWidth="1"/>
    <col min="14532" max="14532" width="7.7109375" style="1" customWidth="1"/>
    <col min="14533" max="14533" width="15.5703125" style="1" customWidth="1"/>
    <col min="14534" max="14534" width="7.7109375" style="1" customWidth="1"/>
    <col min="14535" max="14535" width="14.7109375" style="1" bestFit="1" customWidth="1"/>
    <col min="14536" max="14536" width="11.28515625" style="1" customWidth="1"/>
    <col min="14537" max="14537" width="7.28515625" style="1" customWidth="1"/>
    <col min="14538" max="14538" width="14.28515625" style="1" customWidth="1"/>
    <col min="14539" max="14779" width="9.140625" style="1"/>
    <col min="14780" max="14780" width="14.42578125" style="1" bestFit="1" customWidth="1"/>
    <col min="14781" max="14786" width="7.7109375" style="1" customWidth="1"/>
    <col min="14787" max="14787" width="9.28515625" style="1" customWidth="1"/>
    <col min="14788" max="14788" width="7.7109375" style="1" customWidth="1"/>
    <col min="14789" max="14789" width="15.5703125" style="1" customWidth="1"/>
    <col min="14790" max="14790" width="7.7109375" style="1" customWidth="1"/>
    <col min="14791" max="14791" width="14.7109375" style="1" bestFit="1" customWidth="1"/>
    <col min="14792" max="14792" width="11.28515625" style="1" customWidth="1"/>
    <col min="14793" max="14793" width="7.28515625" style="1" customWidth="1"/>
    <col min="14794" max="14794" width="14.28515625" style="1" customWidth="1"/>
    <col min="14795" max="15035" width="9.140625" style="1"/>
    <col min="15036" max="15036" width="14.42578125" style="1" bestFit="1" customWidth="1"/>
    <col min="15037" max="15042" width="7.7109375" style="1" customWidth="1"/>
    <col min="15043" max="15043" width="9.28515625" style="1" customWidth="1"/>
    <col min="15044" max="15044" width="7.7109375" style="1" customWidth="1"/>
    <col min="15045" max="15045" width="15.5703125" style="1" customWidth="1"/>
    <col min="15046" max="15046" width="7.7109375" style="1" customWidth="1"/>
    <col min="15047" max="15047" width="14.7109375" style="1" bestFit="1" customWidth="1"/>
    <col min="15048" max="15048" width="11.28515625" style="1" customWidth="1"/>
    <col min="15049" max="15049" width="7.28515625" style="1" customWidth="1"/>
    <col min="15050" max="15050" width="14.28515625" style="1" customWidth="1"/>
    <col min="15051" max="15291" width="9.140625" style="1"/>
    <col min="15292" max="15292" width="14.42578125" style="1" bestFit="1" customWidth="1"/>
    <col min="15293" max="15298" width="7.7109375" style="1" customWidth="1"/>
    <col min="15299" max="15299" width="9.28515625" style="1" customWidth="1"/>
    <col min="15300" max="15300" width="7.7109375" style="1" customWidth="1"/>
    <col min="15301" max="15301" width="15.5703125" style="1" customWidth="1"/>
    <col min="15302" max="15302" width="7.7109375" style="1" customWidth="1"/>
    <col min="15303" max="15303" width="14.7109375" style="1" bestFit="1" customWidth="1"/>
    <col min="15304" max="15304" width="11.28515625" style="1" customWidth="1"/>
    <col min="15305" max="15305" width="7.28515625" style="1" customWidth="1"/>
    <col min="15306" max="15306" width="14.28515625" style="1" customWidth="1"/>
    <col min="15307" max="15547" width="9.140625" style="1"/>
    <col min="15548" max="15548" width="14.42578125" style="1" bestFit="1" customWidth="1"/>
    <col min="15549" max="15554" width="7.7109375" style="1" customWidth="1"/>
    <col min="15555" max="15555" width="9.28515625" style="1" customWidth="1"/>
    <col min="15556" max="15556" width="7.7109375" style="1" customWidth="1"/>
    <col min="15557" max="15557" width="15.5703125" style="1" customWidth="1"/>
    <col min="15558" max="15558" width="7.7109375" style="1" customWidth="1"/>
    <col min="15559" max="15559" width="14.7109375" style="1" bestFit="1" customWidth="1"/>
    <col min="15560" max="15560" width="11.28515625" style="1" customWidth="1"/>
    <col min="15561" max="15561" width="7.28515625" style="1" customWidth="1"/>
    <col min="15562" max="15562" width="14.28515625" style="1" customWidth="1"/>
    <col min="15563" max="15803" width="9.140625" style="1"/>
    <col min="15804" max="15804" width="14.42578125" style="1" bestFit="1" customWidth="1"/>
    <col min="15805" max="15810" width="7.7109375" style="1" customWidth="1"/>
    <col min="15811" max="15811" width="9.28515625" style="1" customWidth="1"/>
    <col min="15812" max="15812" width="7.7109375" style="1" customWidth="1"/>
    <col min="15813" max="15813" width="15.5703125" style="1" customWidth="1"/>
    <col min="15814" max="15814" width="7.7109375" style="1" customWidth="1"/>
    <col min="15815" max="15815" width="14.7109375" style="1" bestFit="1" customWidth="1"/>
    <col min="15816" max="15816" width="11.28515625" style="1" customWidth="1"/>
    <col min="15817" max="15817" width="7.28515625" style="1" customWidth="1"/>
    <col min="15818" max="15818" width="14.28515625" style="1" customWidth="1"/>
    <col min="15819" max="16059" width="9.140625" style="1"/>
    <col min="16060" max="16060" width="14.42578125" style="1" bestFit="1" customWidth="1"/>
    <col min="16061" max="16066" width="7.7109375" style="1" customWidth="1"/>
    <col min="16067" max="16067" width="9.28515625" style="1" customWidth="1"/>
    <col min="16068" max="16068" width="7.7109375" style="1" customWidth="1"/>
    <col min="16069" max="16069" width="15.5703125" style="1" customWidth="1"/>
    <col min="16070" max="16070" width="7.7109375" style="1" customWidth="1"/>
    <col min="16071" max="16071" width="14.7109375" style="1" bestFit="1" customWidth="1"/>
    <col min="16072" max="16072" width="11.28515625" style="1" customWidth="1"/>
    <col min="16073" max="16073" width="7.28515625" style="1" customWidth="1"/>
    <col min="16074" max="16074" width="14.28515625" style="1" customWidth="1"/>
    <col min="16075" max="16384" width="9.140625" style="1"/>
  </cols>
  <sheetData>
    <row r="1" spans="1:501" ht="18.75" customHeight="1" x14ac:dyDescent="0.25">
      <c r="A1" s="179" t="s">
        <v>0</v>
      </c>
      <c r="B1" s="180"/>
      <c r="C1" s="180"/>
      <c r="D1" s="180"/>
      <c r="E1" s="180"/>
      <c r="F1" s="180"/>
      <c r="G1" s="180"/>
      <c r="H1" s="181"/>
      <c r="I1" s="185" t="s">
        <v>1</v>
      </c>
      <c r="J1" s="186"/>
      <c r="K1" s="186"/>
      <c r="L1" s="186"/>
      <c r="M1" s="187"/>
      <c r="N1" s="48" t="s">
        <v>2</v>
      </c>
      <c r="O1" s="47" t="s">
        <v>3</v>
      </c>
    </row>
    <row r="2" spans="1:501" ht="12.75" customHeight="1" x14ac:dyDescent="0.25">
      <c r="A2" s="182"/>
      <c r="B2" s="183"/>
      <c r="C2" s="183"/>
      <c r="D2" s="183"/>
      <c r="E2" s="183"/>
      <c r="F2" s="183"/>
      <c r="G2" s="183"/>
      <c r="H2" s="184"/>
      <c r="I2" s="200" t="s">
        <v>130</v>
      </c>
      <c r="J2" s="201"/>
      <c r="K2" s="201"/>
      <c r="L2" s="201"/>
      <c r="M2" s="202"/>
      <c r="N2" s="139"/>
      <c r="O2" s="42"/>
    </row>
    <row r="3" spans="1:501" x14ac:dyDescent="0.25">
      <c r="A3" s="182"/>
      <c r="B3" s="183"/>
      <c r="C3" s="183"/>
      <c r="D3" s="183"/>
      <c r="E3" s="183"/>
      <c r="F3" s="183"/>
      <c r="G3" s="183"/>
      <c r="H3" s="184"/>
      <c r="I3" s="200"/>
      <c r="J3" s="201"/>
      <c r="K3" s="201"/>
      <c r="L3" s="201"/>
      <c r="M3" s="202"/>
      <c r="N3" s="140" t="s">
        <v>4</v>
      </c>
      <c r="O3" s="42"/>
    </row>
    <row r="4" spans="1:501" ht="21.75" customHeight="1" x14ac:dyDescent="0.25">
      <c r="A4" s="182"/>
      <c r="B4" s="183"/>
      <c r="C4" s="183"/>
      <c r="D4" s="183"/>
      <c r="E4" s="183"/>
      <c r="F4" s="183"/>
      <c r="G4" s="183"/>
      <c r="H4" s="184"/>
      <c r="I4" s="31"/>
      <c r="J4" s="141"/>
      <c r="K4" s="141"/>
      <c r="L4" s="142"/>
      <c r="M4" s="30"/>
      <c r="N4" s="143">
        <v>45163</v>
      </c>
      <c r="O4" s="42"/>
    </row>
    <row r="5" spans="1:501" x14ac:dyDescent="0.25">
      <c r="A5" s="188" t="s">
        <v>5</v>
      </c>
      <c r="B5" s="189"/>
      <c r="C5" s="189"/>
      <c r="D5" s="189"/>
      <c r="E5" s="189"/>
      <c r="F5" s="190"/>
      <c r="G5" s="3"/>
      <c r="H5" s="194" t="s">
        <v>6</v>
      </c>
      <c r="I5" s="195"/>
      <c r="J5" s="195"/>
      <c r="K5" s="195"/>
      <c r="L5" s="195"/>
      <c r="M5" s="195"/>
      <c r="N5" s="195"/>
      <c r="O5" s="196"/>
    </row>
    <row r="6" spans="1:501" ht="0.75" customHeight="1" x14ac:dyDescent="0.25">
      <c r="A6" s="191"/>
      <c r="B6" s="192"/>
      <c r="C6" s="192"/>
      <c r="D6" s="192"/>
      <c r="E6" s="192"/>
      <c r="F6" s="193"/>
      <c r="G6" s="3"/>
      <c r="H6" s="197"/>
      <c r="I6" s="198"/>
      <c r="J6" s="198"/>
      <c r="K6" s="198"/>
      <c r="L6" s="198"/>
      <c r="M6" s="198"/>
      <c r="N6" s="198"/>
      <c r="O6" s="199"/>
    </row>
    <row r="7" spans="1:501" x14ac:dyDescent="0.25">
      <c r="A7" s="33"/>
      <c r="F7" s="4"/>
      <c r="G7" s="3"/>
      <c r="H7" s="203" t="s">
        <v>7</v>
      </c>
      <c r="I7" s="204"/>
      <c r="J7" s="204"/>
      <c r="K7" s="204"/>
      <c r="L7" s="205"/>
      <c r="M7" s="203" t="s">
        <v>8</v>
      </c>
      <c r="N7" s="204"/>
      <c r="O7" s="206"/>
    </row>
    <row r="8" spans="1:501" ht="11.25" customHeight="1" x14ac:dyDescent="0.25">
      <c r="A8" s="34"/>
      <c r="F8" s="4"/>
      <c r="G8" s="7" t="s">
        <v>9</v>
      </c>
      <c r="H8" s="6" t="s">
        <v>10</v>
      </c>
      <c r="I8" s="8" t="s">
        <v>11</v>
      </c>
      <c r="J8" s="8" t="s">
        <v>12</v>
      </c>
      <c r="K8" s="8" t="s">
        <v>13</v>
      </c>
      <c r="L8" s="24" t="s">
        <v>14</v>
      </c>
      <c r="M8" s="9" t="s">
        <v>15</v>
      </c>
      <c r="N8" s="8" t="s">
        <v>16</v>
      </c>
      <c r="O8" s="35" t="s">
        <v>17</v>
      </c>
    </row>
    <row r="9" spans="1:501" x14ac:dyDescent="0.25">
      <c r="A9" s="36" t="s">
        <v>18</v>
      </c>
      <c r="B9" s="207" t="s">
        <v>19</v>
      </c>
      <c r="C9" s="208"/>
      <c r="D9" s="208"/>
      <c r="E9" s="208"/>
      <c r="F9" s="209"/>
      <c r="G9" s="7" t="s">
        <v>20</v>
      </c>
      <c r="H9" s="6" t="s">
        <v>21</v>
      </c>
      <c r="I9" s="8" t="s">
        <v>22</v>
      </c>
      <c r="J9" s="8" t="s">
        <v>22</v>
      </c>
      <c r="K9" s="8" t="s">
        <v>23</v>
      </c>
      <c r="L9" s="24" t="s">
        <v>13</v>
      </c>
      <c r="M9" s="9" t="s">
        <v>24</v>
      </c>
      <c r="N9" s="8" t="s">
        <v>25</v>
      </c>
      <c r="O9" s="35" t="s">
        <v>24</v>
      </c>
    </row>
    <row r="10" spans="1:501" ht="12" customHeight="1" x14ac:dyDescent="0.25">
      <c r="A10" s="36" t="s">
        <v>26</v>
      </c>
      <c r="F10" s="4"/>
      <c r="G10" s="7" t="s">
        <v>27</v>
      </c>
      <c r="H10" s="2"/>
      <c r="I10" s="8" t="s">
        <v>28</v>
      </c>
      <c r="J10" s="8" t="s">
        <v>29</v>
      </c>
      <c r="K10" s="8" t="s">
        <v>30</v>
      </c>
      <c r="L10" s="24" t="s">
        <v>31</v>
      </c>
      <c r="M10" s="9" t="s">
        <v>32</v>
      </c>
      <c r="N10" s="8" t="s">
        <v>24</v>
      </c>
      <c r="O10" s="35" t="s">
        <v>33</v>
      </c>
    </row>
    <row r="11" spans="1:501" ht="12" customHeight="1" x14ac:dyDescent="0.25">
      <c r="A11" s="34"/>
      <c r="F11" s="4"/>
      <c r="G11" s="10"/>
      <c r="H11" s="2"/>
      <c r="I11" s="8" t="s">
        <v>34</v>
      </c>
      <c r="J11" s="8"/>
      <c r="K11" s="8"/>
      <c r="L11" s="24"/>
      <c r="M11" s="9"/>
      <c r="N11" s="8" t="s">
        <v>35</v>
      </c>
      <c r="O11" s="37" t="s">
        <v>36</v>
      </c>
    </row>
    <row r="12" spans="1:501" ht="12" customHeight="1" thickBot="1" x14ac:dyDescent="0.3">
      <c r="A12" s="113" t="s">
        <v>37</v>
      </c>
      <c r="B12" s="210" t="s">
        <v>38</v>
      </c>
      <c r="C12" s="211"/>
      <c r="D12" s="211"/>
      <c r="E12" s="211"/>
      <c r="F12" s="212"/>
      <c r="G12" s="114" t="s">
        <v>39</v>
      </c>
      <c r="H12" s="115" t="s">
        <v>40</v>
      </c>
      <c r="I12" s="116" t="s">
        <v>41</v>
      </c>
      <c r="J12" s="116" t="s">
        <v>42</v>
      </c>
      <c r="K12" s="116" t="s">
        <v>43</v>
      </c>
      <c r="L12" s="117" t="s">
        <v>44</v>
      </c>
      <c r="M12" s="118" t="s">
        <v>45</v>
      </c>
      <c r="N12" s="116" t="s">
        <v>46</v>
      </c>
      <c r="O12" s="119" t="s">
        <v>47</v>
      </c>
    </row>
    <row r="13" spans="1:501" ht="16.5" customHeight="1" thickBot="1" x14ac:dyDescent="0.3">
      <c r="A13" s="120"/>
      <c r="B13" s="176" t="s">
        <v>48</v>
      </c>
      <c r="C13" s="176"/>
      <c r="D13" s="176"/>
      <c r="E13" s="176"/>
      <c r="F13" s="176"/>
      <c r="G13" s="121"/>
      <c r="H13" s="122"/>
      <c r="I13" s="122"/>
      <c r="J13" s="122"/>
      <c r="K13" s="122"/>
      <c r="L13" s="123"/>
      <c r="M13" s="124"/>
      <c r="N13" s="122"/>
      <c r="O13" s="125"/>
    </row>
    <row r="14" spans="1:501" s="17" customFormat="1" ht="34.5" customHeight="1" x14ac:dyDescent="0.25">
      <c r="A14" s="40" t="s">
        <v>126</v>
      </c>
      <c r="B14" s="213" t="s">
        <v>129</v>
      </c>
      <c r="C14" s="214"/>
      <c r="D14" s="214"/>
      <c r="E14" s="214"/>
      <c r="F14" s="215"/>
      <c r="G14" s="13" t="s">
        <v>50</v>
      </c>
      <c r="H14" s="14" t="s">
        <v>124</v>
      </c>
      <c r="I14" s="15" t="s">
        <v>124</v>
      </c>
      <c r="J14" s="16" t="s">
        <v>124</v>
      </c>
      <c r="K14" s="15" t="s">
        <v>124</v>
      </c>
      <c r="L14" s="25" t="s">
        <v>124</v>
      </c>
      <c r="M14" s="46">
        <f>H17</f>
        <v>28</v>
      </c>
      <c r="N14" s="15">
        <v>0.25</v>
      </c>
      <c r="O14" s="41">
        <f>SUM(M14*N14)</f>
        <v>7</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row>
    <row r="15" spans="1:501" s="17" customFormat="1" ht="27.75" customHeight="1" thickBot="1" x14ac:dyDescent="0.3">
      <c r="A15" s="38" t="s">
        <v>128</v>
      </c>
      <c r="B15" s="216" t="s">
        <v>127</v>
      </c>
      <c r="C15" s="217"/>
      <c r="D15" s="217"/>
      <c r="E15" s="217"/>
      <c r="F15" s="218"/>
      <c r="G15" s="108" t="s">
        <v>50</v>
      </c>
      <c r="H15" s="109" t="s">
        <v>124</v>
      </c>
      <c r="I15" s="109" t="s">
        <v>124</v>
      </c>
      <c r="J15" s="110" t="s">
        <v>124</v>
      </c>
      <c r="K15" s="109" t="s">
        <v>124</v>
      </c>
      <c r="L15" s="111" t="s">
        <v>124</v>
      </c>
      <c r="M15" s="112">
        <f>H19</f>
        <v>28</v>
      </c>
      <c r="N15" s="109">
        <v>0.25</v>
      </c>
      <c r="O15" s="144">
        <f>M15*N15</f>
        <v>7</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row>
    <row r="16" spans="1:501" s="17" customFormat="1" ht="30" customHeight="1" thickBot="1" x14ac:dyDescent="0.3">
      <c r="A16" s="126"/>
      <c r="B16" s="176" t="s">
        <v>51</v>
      </c>
      <c r="C16" s="176"/>
      <c r="D16" s="176"/>
      <c r="E16" s="176"/>
      <c r="F16" s="176"/>
      <c r="G16" s="127"/>
      <c r="H16" s="128"/>
      <c r="I16" s="128"/>
      <c r="J16" s="129"/>
      <c r="K16" s="128"/>
      <c r="L16" s="130"/>
      <c r="M16" s="131"/>
      <c r="N16" s="128"/>
      <c r="O16" s="132"/>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row>
    <row r="17" spans="1:548" s="17" customFormat="1" ht="128.25" customHeight="1" thickBot="1" x14ac:dyDescent="0.3">
      <c r="A17" s="40" t="s">
        <v>125</v>
      </c>
      <c r="B17" s="172" t="s">
        <v>52</v>
      </c>
      <c r="C17" s="173"/>
      <c r="D17" s="173"/>
      <c r="E17" s="173"/>
      <c r="F17" s="174"/>
      <c r="G17" s="18" t="s">
        <v>50</v>
      </c>
      <c r="H17" s="145">
        <v>28</v>
      </c>
      <c r="I17" s="19">
        <v>1</v>
      </c>
      <c r="J17" s="107">
        <f>H17*I17</f>
        <v>28</v>
      </c>
      <c r="K17" s="19">
        <v>1</v>
      </c>
      <c r="L17" s="26">
        <f>J17*K17</f>
        <v>28</v>
      </c>
      <c r="M17" s="20" t="s">
        <v>124</v>
      </c>
      <c r="N17" s="19" t="s">
        <v>124</v>
      </c>
      <c r="O17" s="39" t="s">
        <v>124</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row>
    <row r="18" spans="1:548" s="17" customFormat="1" ht="28.5" customHeight="1" thickBot="1" x14ac:dyDescent="0.3">
      <c r="A18" s="133"/>
      <c r="B18" s="176" t="s">
        <v>53</v>
      </c>
      <c r="C18" s="176"/>
      <c r="D18" s="176"/>
      <c r="E18" s="176"/>
      <c r="F18" s="176"/>
      <c r="G18" s="134"/>
      <c r="H18" s="135"/>
      <c r="I18" s="135"/>
      <c r="J18" s="136"/>
      <c r="K18" s="135"/>
      <c r="L18" s="136"/>
      <c r="M18" s="137"/>
      <c r="N18" s="135"/>
      <c r="O18" s="13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row>
    <row r="19" spans="1:548" s="17" customFormat="1" ht="82.5" customHeight="1" thickBot="1" x14ac:dyDescent="0.3">
      <c r="A19" s="40" t="s">
        <v>125</v>
      </c>
      <c r="B19" s="175" t="s">
        <v>54</v>
      </c>
      <c r="C19" s="175"/>
      <c r="D19" s="175"/>
      <c r="E19" s="175"/>
      <c r="F19" s="175"/>
      <c r="G19" s="146" t="s">
        <v>50</v>
      </c>
      <c r="H19" s="147">
        <v>28</v>
      </c>
      <c r="I19" s="11">
        <v>1</v>
      </c>
      <c r="J19" s="43">
        <f>H19*I19</f>
        <v>28</v>
      </c>
      <c r="K19" s="11">
        <v>2</v>
      </c>
      <c r="L19" s="43">
        <f>J19*K19</f>
        <v>56</v>
      </c>
      <c r="M19" s="12" t="s">
        <v>124</v>
      </c>
      <c r="N19" s="11" t="s">
        <v>124</v>
      </c>
      <c r="O19" s="44" t="s">
        <v>124</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row>
    <row r="20" spans="1:548" ht="23.25" customHeight="1" thickBot="1" x14ac:dyDescent="0.3">
      <c r="A20" s="148"/>
      <c r="B20" s="177" t="s">
        <v>55</v>
      </c>
      <c r="C20" s="178"/>
      <c r="D20" s="178"/>
      <c r="E20" s="178"/>
      <c r="F20" s="178"/>
      <c r="G20" s="22">
        <f t="shared" ref="G20" si="0">SUM(G17:G19)</f>
        <v>0</v>
      </c>
      <c r="H20" s="149">
        <f>H17+H19</f>
        <v>56</v>
      </c>
      <c r="I20" s="150"/>
      <c r="J20" s="59">
        <f>SUM(J17:J19)</f>
        <v>56</v>
      </c>
      <c r="K20" s="22"/>
      <c r="L20" s="22">
        <f>SUM(L17:L19)</f>
        <v>84</v>
      </c>
      <c r="M20" s="22">
        <f>SUM(M14:M19)</f>
        <v>56</v>
      </c>
      <c r="N20" s="22">
        <f>SUM(N17:N19)</f>
        <v>0</v>
      </c>
      <c r="O20" s="45">
        <f>SUM(O14:O19)</f>
        <v>14</v>
      </c>
      <c r="Q20" s="29"/>
    </row>
    <row r="21" spans="1:548" ht="27" customHeight="1" thickBot="1" x14ac:dyDescent="0.3">
      <c r="A21" s="170" t="s">
        <v>56</v>
      </c>
      <c r="B21" s="171"/>
      <c r="C21" s="171"/>
      <c r="D21" s="171"/>
      <c r="E21" s="171"/>
      <c r="F21" s="171"/>
      <c r="G21" s="22">
        <f>SUM(G19:G20)</f>
        <v>0</v>
      </c>
      <c r="H21" s="21"/>
      <c r="I21" s="21"/>
      <c r="J21" s="22">
        <f>SUM(J20+M20)</f>
        <v>112</v>
      </c>
      <c r="K21" s="23"/>
      <c r="L21" s="49">
        <f>L20+O20</f>
        <v>98</v>
      </c>
      <c r="M21" s="23"/>
      <c r="N21" s="23"/>
      <c r="O21" s="32"/>
      <c r="Q21" s="29"/>
      <c r="R21" s="29"/>
      <c r="U21" s="29"/>
    </row>
    <row r="22" spans="1:548" customFormat="1" ht="15" customHeight="1" x14ac:dyDescent="0.25"/>
    <row r="23" spans="1:548" customFormat="1" ht="11.25" customHeight="1" x14ac:dyDescent="0.25"/>
    <row r="24" spans="1:548" customFormat="1" ht="15.75" customHeight="1" x14ac:dyDescent="0.25"/>
    <row r="25" spans="1:548" customFormat="1" ht="18" customHeight="1" x14ac:dyDescent="0.25"/>
    <row r="26" spans="1:548" customFormat="1" ht="10.5" customHeight="1" x14ac:dyDescent="0.25"/>
    <row r="27" spans="1:548" customFormat="1" ht="13.5" customHeight="1" x14ac:dyDescent="0.25"/>
    <row r="28" spans="1:548" customFormat="1" ht="11.25" customHeight="1" x14ac:dyDescent="0.25"/>
    <row r="29" spans="1:548" customFormat="1" ht="16.5" customHeight="1" x14ac:dyDescent="0.25"/>
    <row r="30" spans="1:548" customFormat="1" ht="12.75" customHeight="1" x14ac:dyDescent="0.25"/>
    <row r="31" spans="1:548" customFormat="1" ht="13.5" customHeight="1" x14ac:dyDescent="0.25"/>
    <row r="32" spans="1:548" customFormat="1" ht="14.25" customHeight="1" x14ac:dyDescent="0.25"/>
    <row r="33" customFormat="1" ht="14.25" customHeight="1" x14ac:dyDescent="0.25"/>
    <row r="34" customFormat="1" ht="60.75" customHeight="1" x14ac:dyDescent="0.25"/>
    <row r="35" customFormat="1" ht="28.5" customHeight="1" x14ac:dyDescent="0.25"/>
    <row r="36" customFormat="1" ht="27" customHeight="1" x14ac:dyDescent="0.25"/>
    <row r="37" customFormat="1" ht="28.5" customHeight="1" x14ac:dyDescent="0.25"/>
    <row r="38" customFormat="1" ht="41.25" customHeight="1" x14ac:dyDescent="0.25"/>
    <row r="39" customFormat="1" ht="28.5" customHeight="1" x14ac:dyDescent="0.25"/>
    <row r="40" customFormat="1" ht="36" customHeight="1" x14ac:dyDescent="0.25"/>
    <row r="41" customFormat="1" ht="41.25" customHeight="1" x14ac:dyDescent="0.25"/>
    <row r="42" customFormat="1" ht="41.25" customHeight="1" x14ac:dyDescent="0.25"/>
    <row r="43" customFormat="1" ht="50.25" customHeight="1" x14ac:dyDescent="0.25"/>
    <row r="44" customFormat="1" ht="17.25" customHeight="1" x14ac:dyDescent="0.25"/>
    <row r="45" customFormat="1" ht="27" customHeight="1" x14ac:dyDescent="0.25"/>
    <row r="46" customFormat="1" ht="19.5" customHeight="1" x14ac:dyDescent="0.25"/>
    <row r="47" customFormat="1" ht="27" customHeight="1" x14ac:dyDescent="0.25"/>
    <row r="48" customFormat="1" ht="19.5" customHeight="1" x14ac:dyDescent="0.25"/>
    <row r="49" customFormat="1" ht="15" customHeight="1" x14ac:dyDescent="0.25"/>
    <row r="50" customFormat="1" ht="15" customHeight="1" x14ac:dyDescent="0.25"/>
    <row r="51" customFormat="1" ht="30" customHeight="1" x14ac:dyDescent="0.25"/>
    <row r="52" customFormat="1" ht="7.5" customHeight="1" x14ac:dyDescent="0.25"/>
    <row r="53" customFormat="1" ht="17.25" customHeight="1" x14ac:dyDescent="0.25"/>
    <row r="54" customFormat="1" ht="21" customHeight="1" x14ac:dyDescent="0.25"/>
    <row r="55" customFormat="1" ht="15" customHeight="1" x14ac:dyDescent="0.25"/>
    <row r="56" customFormat="1" ht="15.75" customHeight="1" x14ac:dyDescent="0.25"/>
    <row r="57" customFormat="1" ht="12" customHeight="1" x14ac:dyDescent="0.25"/>
    <row r="58" customFormat="1" ht="18.75" customHeight="1" x14ac:dyDescent="0.25"/>
    <row r="59" customFormat="1" ht="10.5" customHeight="1" x14ac:dyDescent="0.25"/>
    <row r="60" customFormat="1" ht="11.25" customHeight="1" x14ac:dyDescent="0.25"/>
    <row r="61" customFormat="1" ht="19.5" customHeight="1" x14ac:dyDescent="0.25"/>
    <row r="62" customFormat="1" ht="27.75" customHeight="1" x14ac:dyDescent="0.25"/>
    <row r="63" customFormat="1" ht="132.75" customHeight="1" x14ac:dyDescent="0.25"/>
    <row r="64" customFormat="1" ht="29.25" customHeight="1" x14ac:dyDescent="0.25"/>
    <row r="65" customFormat="1" ht="21" customHeight="1" x14ac:dyDescent="0.25"/>
    <row r="66" customFormat="1" ht="34.5" customHeight="1" x14ac:dyDescent="0.25"/>
    <row r="67" customFormat="1" ht="43.5" customHeight="1" x14ac:dyDescent="0.25"/>
    <row r="68" customFormat="1" ht="27" customHeight="1" x14ac:dyDescent="0.25"/>
    <row r="69" customFormat="1" ht="24.75" customHeight="1" x14ac:dyDescent="0.25"/>
    <row r="70" customFormat="1" ht="27.75" customHeight="1" x14ac:dyDescent="0.25"/>
    <row r="71" customFormat="1" ht="25.5" customHeight="1" x14ac:dyDescent="0.25"/>
    <row r="72" customFormat="1" ht="34.5" customHeight="1" x14ac:dyDescent="0.25"/>
    <row r="73" customFormat="1" ht="23.25" customHeight="1" x14ac:dyDescent="0.25"/>
    <row r="74" customFormat="1" ht="65.25" customHeight="1" x14ac:dyDescent="0.25"/>
    <row r="75" customFormat="1" ht="45.75" customHeight="1" x14ac:dyDescent="0.25"/>
    <row r="76" customFormat="1" ht="41.25" customHeight="1" x14ac:dyDescent="0.25"/>
    <row r="77" customFormat="1" x14ac:dyDescent="0.25"/>
    <row r="78" customFormat="1" ht="23.25" customHeight="1" x14ac:dyDescent="0.25"/>
    <row r="79" customFormat="1" ht="24" customHeight="1" x14ac:dyDescent="0.25"/>
    <row r="80" customFormat="1" ht="24" customHeight="1" x14ac:dyDescent="0.25"/>
    <row r="81" customFormat="1" ht="46.5" hidden="1" customHeight="1" x14ac:dyDescent="0.25"/>
    <row r="82" customFormat="1" ht="29.25" customHeight="1" x14ac:dyDescent="0.25"/>
    <row r="83" customFormat="1" ht="21.75" customHeight="1" x14ac:dyDescent="0.25"/>
    <row r="84" customFormat="1" ht="27" customHeight="1" x14ac:dyDescent="0.25"/>
    <row r="85" customFormat="1" ht="35.25" customHeight="1" x14ac:dyDescent="0.25"/>
    <row r="86" customFormat="1" ht="31.5" customHeight="1" x14ac:dyDescent="0.25"/>
    <row r="87" customFormat="1" ht="21" customHeight="1" x14ac:dyDescent="0.25"/>
    <row r="88" customFormat="1" ht="16.5" customHeight="1" x14ac:dyDescent="0.25"/>
    <row r="89" customFormat="1" x14ac:dyDescent="0.25"/>
    <row r="90" customFormat="1" ht="21.75" customHeight="1" x14ac:dyDescent="0.25"/>
    <row r="91" customFormat="1" ht="38.25" customHeight="1" x14ac:dyDescent="0.25"/>
    <row r="92" customFormat="1" ht="30.75" customHeight="1" x14ac:dyDescent="0.25"/>
    <row r="93" customFormat="1" ht="29.25" customHeight="1" x14ac:dyDescent="0.25"/>
    <row r="94" customFormat="1" ht="24.75" customHeight="1" x14ac:dyDescent="0.25"/>
    <row r="95" customFormat="1" ht="22.5" customHeight="1" x14ac:dyDescent="0.25"/>
    <row r="96" customFormat="1" ht="32.25" customHeight="1" x14ac:dyDescent="0.25"/>
    <row r="97" customFormat="1" ht="26.25" customHeight="1" x14ac:dyDescent="0.25"/>
    <row r="98" customFormat="1" ht="35.25" customHeight="1" x14ac:dyDescent="0.25"/>
    <row r="99" customFormat="1" ht="34.5" customHeight="1" x14ac:dyDescent="0.25"/>
    <row r="100" customFormat="1" ht="21" customHeight="1" x14ac:dyDescent="0.25"/>
    <row r="101" customFormat="1" ht="27" customHeight="1" x14ac:dyDescent="0.25"/>
    <row r="102" customFormat="1" ht="30.75" customHeight="1" x14ac:dyDescent="0.25"/>
    <row r="103" customFormat="1" ht="22.5" customHeigh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spans="12:12" customFormat="1" x14ac:dyDescent="0.25"/>
    <row r="226" spans="12:12" customFormat="1" x14ac:dyDescent="0.25"/>
    <row r="227" spans="12:12" customFormat="1" x14ac:dyDescent="0.25">
      <c r="L227" s="27"/>
    </row>
    <row r="228" spans="12:12" customFormat="1" x14ac:dyDescent="0.25">
      <c r="L228" s="27"/>
    </row>
    <row r="229" spans="12:12" customFormat="1" x14ac:dyDescent="0.25">
      <c r="L229" s="27"/>
    </row>
    <row r="230" spans="12:12" customFormat="1" x14ac:dyDescent="0.25">
      <c r="L230" s="27"/>
    </row>
    <row r="231" spans="12:12" customFormat="1" x14ac:dyDescent="0.25">
      <c r="L231" s="27"/>
    </row>
    <row r="232" spans="12:12" customFormat="1" x14ac:dyDescent="0.25">
      <c r="L232" s="27"/>
    </row>
    <row r="233" spans="12:12" customFormat="1" x14ac:dyDescent="0.25">
      <c r="L233" s="27"/>
    </row>
    <row r="234" spans="12:12" customFormat="1" x14ac:dyDescent="0.25">
      <c r="L234" s="27"/>
    </row>
    <row r="235" spans="12:12" customFormat="1" x14ac:dyDescent="0.25">
      <c r="L235" s="27"/>
    </row>
    <row r="236" spans="12:12" customFormat="1" x14ac:dyDescent="0.25">
      <c r="L236" s="27"/>
    </row>
    <row r="237" spans="12:12" customFormat="1" x14ac:dyDescent="0.25">
      <c r="L237" s="27"/>
    </row>
    <row r="238" spans="12:12" customFormat="1" x14ac:dyDescent="0.25">
      <c r="L238" s="27"/>
    </row>
    <row r="239" spans="12:12" customFormat="1" x14ac:dyDescent="0.25">
      <c r="L239" s="27"/>
    </row>
    <row r="240" spans="12:12" customFormat="1" x14ac:dyDescent="0.25">
      <c r="L240" s="27"/>
    </row>
    <row r="241" spans="12:12" customFormat="1" x14ac:dyDescent="0.25">
      <c r="L241" s="27"/>
    </row>
    <row r="242" spans="12:12" customFormat="1" x14ac:dyDescent="0.25">
      <c r="L242" s="27"/>
    </row>
    <row r="243" spans="12:12" customFormat="1" x14ac:dyDescent="0.25">
      <c r="L243" s="27"/>
    </row>
    <row r="244" spans="12:12" customFormat="1" x14ac:dyDescent="0.25">
      <c r="L244" s="27"/>
    </row>
    <row r="245" spans="12:12" customFormat="1" x14ac:dyDescent="0.25">
      <c r="L245" s="27"/>
    </row>
    <row r="246" spans="12:12" customFormat="1" x14ac:dyDescent="0.25">
      <c r="L246" s="27"/>
    </row>
    <row r="247" spans="12:12" customFormat="1" x14ac:dyDescent="0.25">
      <c r="L247" s="27"/>
    </row>
    <row r="248" spans="12:12" customFormat="1" x14ac:dyDescent="0.25">
      <c r="L248" s="27"/>
    </row>
    <row r="249" spans="12:12" customFormat="1" x14ac:dyDescent="0.25">
      <c r="L249" s="27"/>
    </row>
    <row r="250" spans="12:12" customFormat="1" x14ac:dyDescent="0.25">
      <c r="L250" s="27"/>
    </row>
    <row r="251" spans="12:12" customFormat="1" x14ac:dyDescent="0.25">
      <c r="L251" s="27"/>
    </row>
    <row r="252" spans="12:12" customFormat="1" x14ac:dyDescent="0.25">
      <c r="L252" s="27"/>
    </row>
    <row r="253" spans="12:12" customFormat="1" x14ac:dyDescent="0.25">
      <c r="L253" s="27"/>
    </row>
    <row r="254" spans="12:12" customFormat="1" x14ac:dyDescent="0.25">
      <c r="L254" s="27"/>
    </row>
    <row r="255" spans="12:12" customFormat="1" x14ac:dyDescent="0.25">
      <c r="L255" s="27"/>
    </row>
    <row r="256" spans="12:12" customFormat="1" x14ac:dyDescent="0.25">
      <c r="L256" s="27"/>
    </row>
    <row r="257" spans="12:12" customFormat="1" x14ac:dyDescent="0.25">
      <c r="L257" s="27"/>
    </row>
    <row r="258" spans="12:12" customFormat="1" x14ac:dyDescent="0.25">
      <c r="L258" s="27"/>
    </row>
    <row r="259" spans="12:12" customFormat="1" x14ac:dyDescent="0.25">
      <c r="L259" s="27"/>
    </row>
    <row r="260" spans="12:12" customFormat="1" x14ac:dyDescent="0.25">
      <c r="L260" s="27"/>
    </row>
    <row r="261" spans="12:12" customFormat="1" x14ac:dyDescent="0.25">
      <c r="L261" s="27"/>
    </row>
    <row r="262" spans="12:12" customFormat="1" x14ac:dyDescent="0.25">
      <c r="L262" s="27"/>
    </row>
    <row r="263" spans="12:12" customFormat="1" x14ac:dyDescent="0.25">
      <c r="L263" s="27"/>
    </row>
    <row r="264" spans="12:12" customFormat="1" x14ac:dyDescent="0.25">
      <c r="L264" s="27"/>
    </row>
    <row r="265" spans="12:12" customFormat="1" x14ac:dyDescent="0.25">
      <c r="L265" s="27"/>
    </row>
    <row r="266" spans="12:12" customFormat="1" x14ac:dyDescent="0.25">
      <c r="L266" s="27"/>
    </row>
    <row r="267" spans="12:12" customFormat="1" x14ac:dyDescent="0.25">
      <c r="L267" s="27"/>
    </row>
    <row r="268" spans="12:12" customFormat="1" x14ac:dyDescent="0.25">
      <c r="L268" s="27"/>
    </row>
    <row r="269" spans="12:12" customFormat="1" x14ac:dyDescent="0.25">
      <c r="L269" s="27"/>
    </row>
    <row r="270" spans="12:12" customFormat="1" x14ac:dyDescent="0.25">
      <c r="L270" s="27"/>
    </row>
    <row r="271" spans="12:12" customFormat="1" x14ac:dyDescent="0.25">
      <c r="L271" s="27"/>
    </row>
    <row r="272" spans="12:12" customFormat="1" x14ac:dyDescent="0.25">
      <c r="L272" s="27"/>
    </row>
    <row r="273" spans="12:12" customFormat="1" x14ac:dyDescent="0.25">
      <c r="L273" s="27"/>
    </row>
    <row r="274" spans="12:12" customFormat="1" x14ac:dyDescent="0.25">
      <c r="L274" s="27"/>
    </row>
    <row r="275" spans="12:12" customFormat="1" x14ac:dyDescent="0.25">
      <c r="L275" s="27"/>
    </row>
    <row r="276" spans="12:12" customFormat="1" x14ac:dyDescent="0.25">
      <c r="L276" s="27"/>
    </row>
    <row r="277" spans="12:12" customFormat="1" x14ac:dyDescent="0.25">
      <c r="L277" s="27"/>
    </row>
    <row r="278" spans="12:12" customFormat="1" x14ac:dyDescent="0.25">
      <c r="L278" s="27"/>
    </row>
    <row r="279" spans="12:12" customFormat="1" x14ac:dyDescent="0.25">
      <c r="L279" s="27"/>
    </row>
    <row r="280" spans="12:12" customFormat="1" x14ac:dyDescent="0.25">
      <c r="L280" s="27"/>
    </row>
    <row r="281" spans="12:12" customFormat="1" x14ac:dyDescent="0.25">
      <c r="L281" s="27"/>
    </row>
    <row r="282" spans="12:12" customFormat="1" x14ac:dyDescent="0.25">
      <c r="L282" s="27"/>
    </row>
    <row r="283" spans="12:12" customFormat="1" x14ac:dyDescent="0.25">
      <c r="L283" s="27"/>
    </row>
    <row r="284" spans="12:12" customFormat="1" x14ac:dyDescent="0.25">
      <c r="L284" s="27"/>
    </row>
    <row r="285" spans="12:12" customFormat="1" x14ac:dyDescent="0.25">
      <c r="L285" s="27"/>
    </row>
    <row r="286" spans="12:12" customFormat="1" x14ac:dyDescent="0.25">
      <c r="L286" s="27"/>
    </row>
    <row r="287" spans="12:12" customFormat="1" x14ac:dyDescent="0.25">
      <c r="L287" s="27"/>
    </row>
    <row r="288" spans="12:12" customFormat="1" x14ac:dyDescent="0.25">
      <c r="L288" s="27"/>
    </row>
    <row r="289" spans="12:12" customFormat="1" x14ac:dyDescent="0.25">
      <c r="L289" s="27"/>
    </row>
    <row r="290" spans="12:12" customFormat="1" x14ac:dyDescent="0.25">
      <c r="L290" s="27"/>
    </row>
    <row r="291" spans="12:12" customFormat="1" x14ac:dyDescent="0.25">
      <c r="L291" s="27"/>
    </row>
    <row r="292" spans="12:12" customFormat="1" x14ac:dyDescent="0.25">
      <c r="L292" s="27"/>
    </row>
    <row r="293" spans="12:12" customFormat="1" x14ac:dyDescent="0.25">
      <c r="L293" s="27"/>
    </row>
    <row r="294" spans="12:12" customFormat="1" x14ac:dyDescent="0.25">
      <c r="L294" s="27"/>
    </row>
    <row r="295" spans="12:12" customFormat="1" x14ac:dyDescent="0.25">
      <c r="L295" s="27"/>
    </row>
    <row r="296" spans="12:12" customFormat="1" x14ac:dyDescent="0.25">
      <c r="L296" s="27"/>
    </row>
    <row r="297" spans="12:12" customFormat="1" x14ac:dyDescent="0.25">
      <c r="L297" s="27"/>
    </row>
    <row r="298" spans="12:12" customFormat="1" x14ac:dyDescent="0.25">
      <c r="L298" s="27"/>
    </row>
    <row r="299" spans="12:12" customFormat="1" x14ac:dyDescent="0.25">
      <c r="L299" s="27"/>
    </row>
    <row r="300" spans="12:12" customFormat="1" x14ac:dyDescent="0.25">
      <c r="L300" s="27"/>
    </row>
    <row r="301" spans="12:12" customFormat="1" x14ac:dyDescent="0.25">
      <c r="L301" s="27"/>
    </row>
    <row r="302" spans="12:12" customFormat="1" x14ac:dyDescent="0.25">
      <c r="L302" s="27"/>
    </row>
    <row r="303" spans="12:12" customFormat="1" x14ac:dyDescent="0.25">
      <c r="L303" s="27"/>
    </row>
    <row r="304" spans="12:12" customFormat="1" x14ac:dyDescent="0.25">
      <c r="L304" s="27"/>
    </row>
    <row r="305" spans="12:12" customFormat="1" x14ac:dyDescent="0.25">
      <c r="L305" s="27"/>
    </row>
    <row r="306" spans="12:12" customFormat="1" x14ac:dyDescent="0.25">
      <c r="L306" s="27"/>
    </row>
    <row r="307" spans="12:12" customFormat="1" x14ac:dyDescent="0.25">
      <c r="L307" s="27"/>
    </row>
    <row r="308" spans="12:12" customFormat="1" x14ac:dyDescent="0.25">
      <c r="L308" s="27"/>
    </row>
    <row r="309" spans="12:12" customFormat="1" x14ac:dyDescent="0.25">
      <c r="L309" s="27"/>
    </row>
    <row r="310" spans="12:12" customFormat="1" x14ac:dyDescent="0.25">
      <c r="L310" s="27"/>
    </row>
    <row r="311" spans="12:12" customFormat="1" x14ac:dyDescent="0.25">
      <c r="L311" s="27"/>
    </row>
    <row r="312" spans="12:12" customFormat="1" x14ac:dyDescent="0.25">
      <c r="L312" s="27"/>
    </row>
    <row r="313" spans="12:12" customFormat="1" x14ac:dyDescent="0.25">
      <c r="L313" s="27"/>
    </row>
    <row r="314" spans="12:12" customFormat="1" x14ac:dyDescent="0.25">
      <c r="L314" s="27"/>
    </row>
    <row r="315" spans="12:12" customFormat="1" x14ac:dyDescent="0.25">
      <c r="L315" s="27"/>
    </row>
    <row r="316" spans="12:12" customFormat="1" x14ac:dyDescent="0.25">
      <c r="L316" s="27"/>
    </row>
    <row r="317" spans="12:12" customFormat="1" x14ac:dyDescent="0.25">
      <c r="L317" s="27"/>
    </row>
    <row r="318" spans="12:12" customFormat="1" x14ac:dyDescent="0.25">
      <c r="L318" s="27"/>
    </row>
    <row r="319" spans="12:12" customFormat="1" x14ac:dyDescent="0.25">
      <c r="L319" s="27"/>
    </row>
    <row r="320" spans="12:12" customFormat="1" x14ac:dyDescent="0.25">
      <c r="L320" s="27"/>
    </row>
    <row r="321" spans="12:12" customFormat="1" x14ac:dyDescent="0.25">
      <c r="L321" s="27"/>
    </row>
    <row r="322" spans="12:12" customFormat="1" x14ac:dyDescent="0.25">
      <c r="L322" s="27"/>
    </row>
    <row r="323" spans="12:12" customFormat="1" x14ac:dyDescent="0.25">
      <c r="L323" s="27"/>
    </row>
    <row r="324" spans="12:12" customFormat="1" x14ac:dyDescent="0.25">
      <c r="L324" s="27"/>
    </row>
    <row r="325" spans="12:12" customFormat="1" x14ac:dyDescent="0.25">
      <c r="L325" s="27"/>
    </row>
    <row r="326" spans="12:12" customFormat="1" x14ac:dyDescent="0.25">
      <c r="L326" s="27"/>
    </row>
    <row r="327" spans="12:12" customFormat="1" x14ac:dyDescent="0.25">
      <c r="L327" s="27"/>
    </row>
    <row r="328" spans="12:12" customFormat="1" x14ac:dyDescent="0.25">
      <c r="L328" s="27"/>
    </row>
    <row r="329" spans="12:12" customFormat="1" x14ac:dyDescent="0.25">
      <c r="L329" s="27"/>
    </row>
    <row r="330" spans="12:12" customFormat="1" x14ac:dyDescent="0.25">
      <c r="L330" s="27"/>
    </row>
    <row r="331" spans="12:12" customFormat="1" x14ac:dyDescent="0.25">
      <c r="L331" s="27"/>
    </row>
    <row r="332" spans="12:12" customFormat="1" x14ac:dyDescent="0.25">
      <c r="L332" s="27"/>
    </row>
    <row r="333" spans="12:12" customFormat="1" x14ac:dyDescent="0.25">
      <c r="L333" s="27"/>
    </row>
    <row r="334" spans="12:12" customFormat="1" x14ac:dyDescent="0.25">
      <c r="L334" s="27"/>
    </row>
    <row r="335" spans="12:12" customFormat="1" x14ac:dyDescent="0.25">
      <c r="L335" s="27"/>
    </row>
    <row r="336" spans="12:12" customFormat="1" x14ac:dyDescent="0.25">
      <c r="L336" s="27"/>
    </row>
    <row r="337" spans="12:12" customFormat="1" x14ac:dyDescent="0.25">
      <c r="L337" s="27"/>
    </row>
    <row r="338" spans="12:12" customFormat="1" x14ac:dyDescent="0.25">
      <c r="L338" s="27"/>
    </row>
    <row r="339" spans="12:12" customFormat="1" x14ac:dyDescent="0.25">
      <c r="L339" s="27"/>
    </row>
    <row r="340" spans="12:12" customFormat="1" x14ac:dyDescent="0.25">
      <c r="L340" s="27"/>
    </row>
    <row r="341" spans="12:12" customFormat="1" x14ac:dyDescent="0.25">
      <c r="L341" s="27"/>
    </row>
    <row r="342" spans="12:12" customFormat="1" x14ac:dyDescent="0.25">
      <c r="L342" s="27"/>
    </row>
    <row r="343" spans="12:12" customFormat="1" x14ac:dyDescent="0.25">
      <c r="L343" s="27"/>
    </row>
    <row r="344" spans="12:12" customFormat="1" x14ac:dyDescent="0.25">
      <c r="L344" s="27"/>
    </row>
    <row r="345" spans="12:12" customFormat="1" x14ac:dyDescent="0.25">
      <c r="L345" s="27"/>
    </row>
    <row r="346" spans="12:12" customFormat="1" x14ac:dyDescent="0.25">
      <c r="L346" s="27"/>
    </row>
    <row r="347" spans="12:12" customFormat="1" x14ac:dyDescent="0.25">
      <c r="L347" s="27"/>
    </row>
    <row r="348" spans="12:12" customFormat="1" x14ac:dyDescent="0.25">
      <c r="L348" s="27"/>
    </row>
    <row r="349" spans="12:12" customFormat="1" x14ac:dyDescent="0.25">
      <c r="L349" s="27"/>
    </row>
    <row r="350" spans="12:12" customFormat="1" x14ac:dyDescent="0.25">
      <c r="L350" s="27"/>
    </row>
    <row r="351" spans="12:12" customFormat="1" x14ac:dyDescent="0.25">
      <c r="L351" s="27"/>
    </row>
    <row r="352" spans="12:12" customFormat="1" x14ac:dyDescent="0.25">
      <c r="L352" s="27"/>
    </row>
    <row r="353" spans="12:12" customFormat="1" x14ac:dyDescent="0.25">
      <c r="L353" s="27"/>
    </row>
    <row r="354" spans="12:12" customFormat="1" x14ac:dyDescent="0.25">
      <c r="L354" s="27"/>
    </row>
    <row r="355" spans="12:12" customFormat="1" x14ac:dyDescent="0.25">
      <c r="L355" s="27"/>
    </row>
    <row r="356" spans="12:12" customFormat="1" x14ac:dyDescent="0.25">
      <c r="L356" s="27"/>
    </row>
    <row r="357" spans="12:12" customFormat="1" x14ac:dyDescent="0.25">
      <c r="L357" s="27"/>
    </row>
    <row r="358" spans="12:12" customFormat="1" x14ac:dyDescent="0.25">
      <c r="L358" s="27"/>
    </row>
    <row r="359" spans="12:12" customFormat="1" x14ac:dyDescent="0.25">
      <c r="L359" s="27"/>
    </row>
    <row r="360" spans="12:12" customFormat="1" x14ac:dyDescent="0.25">
      <c r="L360" s="27"/>
    </row>
    <row r="361" spans="12:12" customFormat="1" x14ac:dyDescent="0.25">
      <c r="L361" s="27"/>
    </row>
    <row r="362" spans="12:12" customFormat="1" x14ac:dyDescent="0.25">
      <c r="L362" s="27"/>
    </row>
    <row r="363" spans="12:12" customFormat="1" x14ac:dyDescent="0.25">
      <c r="L363" s="27"/>
    </row>
    <row r="364" spans="12:12" customFormat="1" x14ac:dyDescent="0.25">
      <c r="L364" s="27"/>
    </row>
    <row r="365" spans="12:12" customFormat="1" x14ac:dyDescent="0.25">
      <c r="L365" s="27"/>
    </row>
    <row r="366" spans="12:12" customFormat="1" x14ac:dyDescent="0.25">
      <c r="L366" s="27"/>
    </row>
    <row r="367" spans="12:12" customFormat="1" x14ac:dyDescent="0.25">
      <c r="L367" s="27"/>
    </row>
    <row r="368" spans="12:12" customFormat="1" x14ac:dyDescent="0.25">
      <c r="L368" s="27"/>
    </row>
    <row r="369" spans="12:12" customFormat="1" x14ac:dyDescent="0.25">
      <c r="L369" s="27"/>
    </row>
    <row r="370" spans="12:12" customFormat="1" x14ac:dyDescent="0.25">
      <c r="L370" s="27"/>
    </row>
    <row r="371" spans="12:12" customFormat="1" x14ac:dyDescent="0.25">
      <c r="L371" s="27"/>
    </row>
    <row r="372" spans="12:12" customFormat="1" x14ac:dyDescent="0.25">
      <c r="L372" s="27"/>
    </row>
    <row r="373" spans="12:12" customFormat="1" x14ac:dyDescent="0.25">
      <c r="L373" s="27"/>
    </row>
    <row r="374" spans="12:12" customFormat="1" x14ac:dyDescent="0.25">
      <c r="L374" s="27"/>
    </row>
    <row r="375" spans="12:12" customFormat="1" x14ac:dyDescent="0.25">
      <c r="L375" s="27"/>
    </row>
    <row r="376" spans="12:12" customFormat="1" x14ac:dyDescent="0.25">
      <c r="L376" s="27"/>
    </row>
    <row r="377" spans="12:12" customFormat="1" x14ac:dyDescent="0.25">
      <c r="L377" s="27"/>
    </row>
    <row r="378" spans="12:12" customFormat="1" x14ac:dyDescent="0.25">
      <c r="L378" s="27"/>
    </row>
    <row r="379" spans="12:12" customFormat="1" x14ac:dyDescent="0.25">
      <c r="L379" s="27"/>
    </row>
    <row r="380" spans="12:12" customFormat="1" x14ac:dyDescent="0.25">
      <c r="L380" s="27"/>
    </row>
    <row r="381" spans="12:12" customFormat="1" x14ac:dyDescent="0.25">
      <c r="L381" s="27"/>
    </row>
    <row r="382" spans="12:12" customFormat="1" x14ac:dyDescent="0.25">
      <c r="L382" s="27"/>
    </row>
    <row r="383" spans="12:12" customFormat="1" x14ac:dyDescent="0.25">
      <c r="L383" s="27"/>
    </row>
    <row r="384" spans="12:12" customFormat="1" x14ac:dyDescent="0.25">
      <c r="L384" s="27"/>
    </row>
    <row r="385" spans="12:12" customFormat="1" x14ac:dyDescent="0.25">
      <c r="L385" s="27"/>
    </row>
    <row r="386" spans="12:12" customFormat="1" x14ac:dyDescent="0.25">
      <c r="L386" s="27"/>
    </row>
    <row r="387" spans="12:12" customFormat="1" x14ac:dyDescent="0.25">
      <c r="L387" s="27"/>
    </row>
    <row r="388" spans="12:12" customFormat="1" x14ac:dyDescent="0.25">
      <c r="L388" s="27"/>
    </row>
    <row r="389" spans="12:12" customFormat="1" x14ac:dyDescent="0.25">
      <c r="L389" s="27"/>
    </row>
    <row r="390" spans="12:12" customFormat="1" x14ac:dyDescent="0.25">
      <c r="L390" s="27"/>
    </row>
    <row r="391" spans="12:12" customFormat="1" x14ac:dyDescent="0.25">
      <c r="L391" s="27"/>
    </row>
    <row r="392" spans="12:12" customFormat="1" x14ac:dyDescent="0.25">
      <c r="L392" s="27"/>
    </row>
    <row r="393" spans="12:12" customFormat="1" x14ac:dyDescent="0.25">
      <c r="L393" s="27"/>
    </row>
    <row r="394" spans="12:12" customFormat="1" x14ac:dyDescent="0.25">
      <c r="L394" s="27"/>
    </row>
    <row r="395" spans="12:12" customFormat="1" x14ac:dyDescent="0.25">
      <c r="L395" s="27"/>
    </row>
    <row r="396" spans="12:12" customFormat="1" x14ac:dyDescent="0.25">
      <c r="L396" s="27"/>
    </row>
    <row r="397" spans="12:12" customFormat="1" x14ac:dyDescent="0.25">
      <c r="L397" s="27"/>
    </row>
    <row r="398" spans="12:12" customFormat="1" x14ac:dyDescent="0.25">
      <c r="L398" s="27"/>
    </row>
    <row r="399" spans="12:12" customFormat="1" x14ac:dyDescent="0.25">
      <c r="L399" s="27"/>
    </row>
    <row r="400" spans="12:12" customFormat="1" x14ac:dyDescent="0.25">
      <c r="L400" s="27"/>
    </row>
    <row r="401" spans="12:12" customFormat="1" x14ac:dyDescent="0.25">
      <c r="L401" s="27"/>
    </row>
    <row r="402" spans="12:12" customFormat="1" x14ac:dyDescent="0.25">
      <c r="L402" s="27"/>
    </row>
    <row r="403" spans="12:12" customFormat="1" x14ac:dyDescent="0.25">
      <c r="L403" s="27"/>
    </row>
    <row r="404" spans="12:12" customFormat="1" x14ac:dyDescent="0.25">
      <c r="L404" s="27"/>
    </row>
    <row r="405" spans="12:12" customFormat="1" x14ac:dyDescent="0.25">
      <c r="L405" s="27"/>
    </row>
    <row r="406" spans="12:12" customFormat="1" x14ac:dyDescent="0.25">
      <c r="L406" s="27"/>
    </row>
    <row r="407" spans="12:12" customFormat="1" x14ac:dyDescent="0.25">
      <c r="L407" s="27"/>
    </row>
    <row r="408" spans="12:12" customFormat="1" x14ac:dyDescent="0.25">
      <c r="L408" s="27"/>
    </row>
    <row r="409" spans="12:12" customFormat="1" x14ac:dyDescent="0.25">
      <c r="L409" s="27"/>
    </row>
    <row r="410" spans="12:12" customFormat="1" x14ac:dyDescent="0.25">
      <c r="L410" s="27"/>
    </row>
    <row r="411" spans="12:12" customFormat="1" x14ac:dyDescent="0.25">
      <c r="L411" s="27"/>
    </row>
    <row r="412" spans="12:12" customFormat="1" x14ac:dyDescent="0.25">
      <c r="L412" s="27"/>
    </row>
    <row r="413" spans="12:12" customFormat="1" x14ac:dyDescent="0.25">
      <c r="L413" s="27"/>
    </row>
    <row r="414" spans="12:12" customFormat="1" x14ac:dyDescent="0.25">
      <c r="L414" s="27"/>
    </row>
    <row r="415" spans="12:12" customFormat="1" x14ac:dyDescent="0.25">
      <c r="L415" s="27"/>
    </row>
    <row r="416" spans="12:12" customFormat="1" x14ac:dyDescent="0.25">
      <c r="L416" s="27"/>
    </row>
    <row r="417" spans="12:12" customFormat="1" x14ac:dyDescent="0.25">
      <c r="L417" s="27"/>
    </row>
    <row r="418" spans="12:12" customFormat="1" x14ac:dyDescent="0.25">
      <c r="L418" s="27"/>
    </row>
    <row r="419" spans="12:12" customFormat="1" x14ac:dyDescent="0.25">
      <c r="L419" s="27"/>
    </row>
    <row r="420" spans="12:12" customFormat="1" x14ac:dyDescent="0.25">
      <c r="L420" s="27"/>
    </row>
    <row r="421" spans="12:12" customFormat="1" x14ac:dyDescent="0.25">
      <c r="L421" s="27"/>
    </row>
    <row r="422" spans="12:12" customFormat="1" x14ac:dyDescent="0.25">
      <c r="L422" s="27"/>
    </row>
    <row r="423" spans="12:12" customFormat="1" x14ac:dyDescent="0.25">
      <c r="L423" s="27"/>
    </row>
    <row r="424" spans="12:12" customFormat="1" x14ac:dyDescent="0.25">
      <c r="L424" s="27"/>
    </row>
    <row r="425" spans="12:12" customFormat="1" x14ac:dyDescent="0.25">
      <c r="L425" s="27"/>
    </row>
    <row r="426" spans="12:12" customFormat="1" x14ac:dyDescent="0.25">
      <c r="L426" s="27"/>
    </row>
    <row r="427" spans="12:12" customFormat="1" x14ac:dyDescent="0.25">
      <c r="L427" s="27"/>
    </row>
    <row r="428" spans="12:12" customFormat="1" x14ac:dyDescent="0.25">
      <c r="L428" s="27"/>
    </row>
    <row r="429" spans="12:12" customFormat="1" x14ac:dyDescent="0.25">
      <c r="L429" s="27"/>
    </row>
    <row r="430" spans="12:12" customFormat="1" x14ac:dyDescent="0.25">
      <c r="L430" s="27"/>
    </row>
    <row r="431" spans="12:12" customFormat="1" x14ac:dyDescent="0.25">
      <c r="L431" s="27"/>
    </row>
    <row r="432" spans="12:12" customFormat="1" x14ac:dyDescent="0.25">
      <c r="L432" s="27"/>
    </row>
    <row r="433" spans="12:12" customFormat="1" x14ac:dyDescent="0.25">
      <c r="L433" s="27"/>
    </row>
    <row r="434" spans="12:12" customFormat="1" x14ac:dyDescent="0.25">
      <c r="L434" s="27"/>
    </row>
    <row r="435" spans="12:12" customFormat="1" x14ac:dyDescent="0.25">
      <c r="L435" s="27"/>
    </row>
    <row r="436" spans="12:12" customFormat="1" x14ac:dyDescent="0.25">
      <c r="L436" s="27"/>
    </row>
    <row r="437" spans="12:12" customFormat="1" x14ac:dyDescent="0.25">
      <c r="L437" s="27"/>
    </row>
    <row r="438" spans="12:12" customFormat="1" x14ac:dyDescent="0.25">
      <c r="L438" s="27"/>
    </row>
    <row r="439" spans="12:12" customFormat="1" x14ac:dyDescent="0.25">
      <c r="L439" s="27"/>
    </row>
    <row r="440" spans="12:12" customFormat="1" x14ac:dyDescent="0.25">
      <c r="L440" s="27"/>
    </row>
    <row r="441" spans="12:12" customFormat="1" x14ac:dyDescent="0.25">
      <c r="L441" s="27"/>
    </row>
    <row r="442" spans="12:12" customFormat="1" x14ac:dyDescent="0.25">
      <c r="L442" s="27"/>
    </row>
    <row r="443" spans="12:12" customFormat="1" x14ac:dyDescent="0.25">
      <c r="L443" s="27"/>
    </row>
    <row r="444" spans="12:12" customFormat="1" x14ac:dyDescent="0.25">
      <c r="L444" s="27"/>
    </row>
    <row r="445" spans="12:12" customFormat="1" x14ac:dyDescent="0.25">
      <c r="L445" s="27"/>
    </row>
    <row r="446" spans="12:12" customFormat="1" x14ac:dyDescent="0.25">
      <c r="L446" s="27"/>
    </row>
    <row r="447" spans="12:12" customFormat="1" x14ac:dyDescent="0.25">
      <c r="L447" s="27"/>
    </row>
    <row r="448" spans="12:12" customFormat="1" x14ac:dyDescent="0.25">
      <c r="L448" s="27"/>
    </row>
    <row r="449" spans="12:12" customFormat="1" x14ac:dyDescent="0.25">
      <c r="L449" s="27"/>
    </row>
    <row r="450" spans="12:12" customFormat="1" x14ac:dyDescent="0.25">
      <c r="L450" s="27"/>
    </row>
    <row r="451" spans="12:12" customFormat="1" x14ac:dyDescent="0.25">
      <c r="L451" s="27"/>
    </row>
    <row r="452" spans="12:12" customFormat="1" x14ac:dyDescent="0.25">
      <c r="L452" s="27"/>
    </row>
    <row r="453" spans="12:12" customFormat="1" x14ac:dyDescent="0.25">
      <c r="L453" s="27"/>
    </row>
    <row r="454" spans="12:12" customFormat="1" x14ac:dyDescent="0.25">
      <c r="L454" s="27"/>
    </row>
    <row r="455" spans="12:12" customFormat="1" x14ac:dyDescent="0.25">
      <c r="L455" s="27"/>
    </row>
    <row r="456" spans="12:12" customFormat="1" x14ac:dyDescent="0.25">
      <c r="L456" s="27"/>
    </row>
    <row r="457" spans="12:12" customFormat="1" x14ac:dyDescent="0.25">
      <c r="L457" s="27"/>
    </row>
    <row r="458" spans="12:12" customFormat="1" x14ac:dyDescent="0.25">
      <c r="L458" s="27"/>
    </row>
    <row r="459" spans="12:12" customFormat="1" x14ac:dyDescent="0.25">
      <c r="L459" s="27"/>
    </row>
    <row r="460" spans="12:12" customFormat="1" x14ac:dyDescent="0.25">
      <c r="L460" s="27"/>
    </row>
    <row r="461" spans="12:12" customFormat="1" x14ac:dyDescent="0.25">
      <c r="L461" s="27"/>
    </row>
    <row r="462" spans="12:12" customFormat="1" x14ac:dyDescent="0.25">
      <c r="L462" s="27"/>
    </row>
    <row r="463" spans="12:12" customFormat="1" x14ac:dyDescent="0.25">
      <c r="L463" s="27"/>
    </row>
    <row r="464" spans="12:12" customFormat="1" x14ac:dyDescent="0.25">
      <c r="L464" s="27"/>
    </row>
    <row r="465" spans="12:12" customFormat="1" x14ac:dyDescent="0.25">
      <c r="L465" s="27"/>
    </row>
    <row r="466" spans="12:12" customFormat="1" x14ac:dyDescent="0.25">
      <c r="L466" s="27"/>
    </row>
    <row r="467" spans="12:12" customFormat="1" x14ac:dyDescent="0.25">
      <c r="L467" s="27"/>
    </row>
    <row r="468" spans="12:12" customFormat="1" x14ac:dyDescent="0.25">
      <c r="L468" s="27"/>
    </row>
    <row r="469" spans="12:12" customFormat="1" x14ac:dyDescent="0.25">
      <c r="L469" s="27"/>
    </row>
    <row r="470" spans="12:12" customFormat="1" x14ac:dyDescent="0.25">
      <c r="L470" s="27"/>
    </row>
    <row r="471" spans="12:12" customFormat="1" x14ac:dyDescent="0.25">
      <c r="L471" s="27"/>
    </row>
    <row r="472" spans="12:12" customFormat="1" x14ac:dyDescent="0.25">
      <c r="L472" s="27"/>
    </row>
    <row r="473" spans="12:12" customFormat="1" x14ac:dyDescent="0.25">
      <c r="L473" s="27"/>
    </row>
    <row r="474" spans="12:12" customFormat="1" x14ac:dyDescent="0.25">
      <c r="L474" s="27"/>
    </row>
    <row r="475" spans="12:12" customFormat="1" x14ac:dyDescent="0.25">
      <c r="L475" s="27"/>
    </row>
    <row r="476" spans="12:12" customFormat="1" x14ac:dyDescent="0.25">
      <c r="L476" s="27"/>
    </row>
    <row r="477" spans="12:12" customFormat="1" x14ac:dyDescent="0.25">
      <c r="L477" s="27"/>
    </row>
    <row r="478" spans="12:12" customFormat="1" x14ac:dyDescent="0.25">
      <c r="L478" s="27"/>
    </row>
    <row r="479" spans="12:12" customFormat="1" x14ac:dyDescent="0.25">
      <c r="L479" s="27"/>
    </row>
    <row r="480" spans="12:12" customFormat="1" x14ac:dyDescent="0.25">
      <c r="L480" s="27"/>
    </row>
    <row r="481" spans="12:12" customFormat="1" x14ac:dyDescent="0.25">
      <c r="L481" s="27"/>
    </row>
    <row r="482" spans="12:12" customFormat="1" x14ac:dyDescent="0.25">
      <c r="L482" s="27"/>
    </row>
    <row r="483" spans="12:12" customFormat="1" x14ac:dyDescent="0.25">
      <c r="L483" s="27"/>
    </row>
    <row r="484" spans="12:12" customFormat="1" x14ac:dyDescent="0.25">
      <c r="L484" s="27"/>
    </row>
    <row r="485" spans="12:12" customFormat="1" x14ac:dyDescent="0.25">
      <c r="L485" s="27"/>
    </row>
    <row r="486" spans="12:12" customFormat="1" x14ac:dyDescent="0.25">
      <c r="L486" s="27"/>
    </row>
    <row r="487" spans="12:12" customFormat="1" x14ac:dyDescent="0.25">
      <c r="L487" s="27"/>
    </row>
    <row r="488" spans="12:12" customFormat="1" x14ac:dyDescent="0.25">
      <c r="L488" s="27"/>
    </row>
    <row r="489" spans="12:12" customFormat="1" x14ac:dyDescent="0.25">
      <c r="L489" s="27"/>
    </row>
    <row r="490" spans="12:12" customFormat="1" x14ac:dyDescent="0.25">
      <c r="L490" s="27"/>
    </row>
    <row r="491" spans="12:12" customFormat="1" x14ac:dyDescent="0.25">
      <c r="L491" s="27"/>
    </row>
    <row r="492" spans="12:12" customFormat="1" x14ac:dyDescent="0.25">
      <c r="L492" s="27"/>
    </row>
    <row r="493" spans="12:12" customFormat="1" x14ac:dyDescent="0.25">
      <c r="L493" s="27"/>
    </row>
    <row r="494" spans="12:12" customFormat="1" x14ac:dyDescent="0.25">
      <c r="L494" s="27"/>
    </row>
    <row r="495" spans="12:12" customFormat="1" x14ac:dyDescent="0.25">
      <c r="L495" s="27"/>
    </row>
    <row r="496" spans="12:12" customFormat="1" x14ac:dyDescent="0.25">
      <c r="L496" s="27"/>
    </row>
    <row r="497" spans="12:12" customFormat="1" x14ac:dyDescent="0.25">
      <c r="L497" s="27"/>
    </row>
    <row r="498" spans="12:12" customFormat="1" x14ac:dyDescent="0.25">
      <c r="L498" s="27"/>
    </row>
    <row r="499" spans="12:12" customFormat="1" x14ac:dyDescent="0.25">
      <c r="L499" s="27"/>
    </row>
    <row r="500" spans="12:12" customFormat="1" x14ac:dyDescent="0.25">
      <c r="L500" s="27"/>
    </row>
    <row r="501" spans="12:12" customFormat="1" x14ac:dyDescent="0.25">
      <c r="L501" s="27"/>
    </row>
    <row r="502" spans="12:12" customFormat="1" x14ac:dyDescent="0.25">
      <c r="L502" s="27"/>
    </row>
    <row r="503" spans="12:12" customFormat="1" x14ac:dyDescent="0.25">
      <c r="L503" s="27"/>
    </row>
    <row r="504" spans="12:12" customFormat="1" x14ac:dyDescent="0.25">
      <c r="L504" s="27"/>
    </row>
    <row r="505" spans="12:12" customFormat="1" x14ac:dyDescent="0.25">
      <c r="L505" s="27"/>
    </row>
    <row r="506" spans="12:12" customFormat="1" x14ac:dyDescent="0.25">
      <c r="L506" s="27"/>
    </row>
    <row r="507" spans="12:12" customFormat="1" x14ac:dyDescent="0.25">
      <c r="L507" s="27"/>
    </row>
    <row r="508" spans="12:12" customFormat="1" x14ac:dyDescent="0.25">
      <c r="L508" s="27"/>
    </row>
    <row r="509" spans="12:12" customFormat="1" x14ac:dyDescent="0.25">
      <c r="L509" s="27"/>
    </row>
    <row r="510" spans="12:12" customFormat="1" x14ac:dyDescent="0.25">
      <c r="L510" s="27"/>
    </row>
    <row r="511" spans="12:12" customFormat="1" x14ac:dyDescent="0.25">
      <c r="L511" s="27"/>
    </row>
    <row r="512" spans="12:12" customFormat="1" x14ac:dyDescent="0.25">
      <c r="L512" s="27"/>
    </row>
    <row r="513" spans="12:12" customFormat="1" x14ac:dyDescent="0.25">
      <c r="L513" s="27"/>
    </row>
    <row r="514" spans="12:12" customFormat="1" x14ac:dyDescent="0.25">
      <c r="L514" s="27"/>
    </row>
    <row r="515" spans="12:12" customFormat="1" x14ac:dyDescent="0.25">
      <c r="L515" s="27"/>
    </row>
    <row r="516" spans="12:12" customFormat="1" x14ac:dyDescent="0.25">
      <c r="L516" s="27"/>
    </row>
    <row r="517" spans="12:12" customFormat="1" x14ac:dyDescent="0.25">
      <c r="L517" s="27"/>
    </row>
    <row r="518" spans="12:12" customFormat="1" x14ac:dyDescent="0.25">
      <c r="L518" s="27"/>
    </row>
    <row r="519" spans="12:12" customFormat="1" x14ac:dyDescent="0.25">
      <c r="L519" s="27"/>
    </row>
    <row r="520" spans="12:12" customFormat="1" x14ac:dyDescent="0.25">
      <c r="L520" s="27"/>
    </row>
    <row r="521" spans="12:12" customFormat="1" x14ac:dyDescent="0.25">
      <c r="L521" s="27"/>
    </row>
    <row r="522" spans="12:12" customFormat="1" x14ac:dyDescent="0.25">
      <c r="L522" s="27"/>
    </row>
    <row r="523" spans="12:12" customFormat="1" x14ac:dyDescent="0.25">
      <c r="L523" s="27"/>
    </row>
    <row r="524" spans="12:12" customFormat="1" x14ac:dyDescent="0.25">
      <c r="L524" s="27"/>
    </row>
    <row r="525" spans="12:12" customFormat="1" x14ac:dyDescent="0.25">
      <c r="L525" s="27"/>
    </row>
    <row r="526" spans="12:12" customFormat="1" x14ac:dyDescent="0.25">
      <c r="L526" s="27"/>
    </row>
    <row r="527" spans="12:12" customFormat="1" x14ac:dyDescent="0.25">
      <c r="L527" s="27"/>
    </row>
    <row r="528" spans="12:12" customFormat="1" x14ac:dyDescent="0.25">
      <c r="L528" s="27"/>
    </row>
    <row r="529" spans="12:12" customFormat="1" x14ac:dyDescent="0.25">
      <c r="L529" s="27"/>
    </row>
    <row r="530" spans="12:12" customFormat="1" x14ac:dyDescent="0.25">
      <c r="L530" s="27"/>
    </row>
    <row r="531" spans="12:12" customFormat="1" x14ac:dyDescent="0.25">
      <c r="L531" s="27"/>
    </row>
    <row r="532" spans="12:12" customFormat="1" x14ac:dyDescent="0.25">
      <c r="L532" s="27"/>
    </row>
    <row r="533" spans="12:12" customFormat="1" x14ac:dyDescent="0.25">
      <c r="L533" s="27"/>
    </row>
    <row r="534" spans="12:12" customFormat="1" x14ac:dyDescent="0.25">
      <c r="L534" s="27"/>
    </row>
    <row r="535" spans="12:12" customFormat="1" x14ac:dyDescent="0.25">
      <c r="L535" s="27"/>
    </row>
    <row r="536" spans="12:12" customFormat="1" x14ac:dyDescent="0.25">
      <c r="L536" s="27"/>
    </row>
    <row r="537" spans="12:12" customFormat="1" x14ac:dyDescent="0.25">
      <c r="L537" s="27"/>
    </row>
    <row r="538" spans="12:12" customFormat="1" x14ac:dyDescent="0.25">
      <c r="L538" s="27"/>
    </row>
    <row r="539" spans="12:12" customFormat="1" x14ac:dyDescent="0.25">
      <c r="L539" s="27"/>
    </row>
    <row r="540" spans="12:12" customFormat="1" x14ac:dyDescent="0.25">
      <c r="L540" s="27"/>
    </row>
    <row r="541" spans="12:12" customFormat="1" x14ac:dyDescent="0.25">
      <c r="L541" s="27"/>
    </row>
    <row r="542" spans="12:12" customFormat="1" x14ac:dyDescent="0.25">
      <c r="L542" s="27"/>
    </row>
    <row r="543" spans="12:12" customFormat="1" x14ac:dyDescent="0.25">
      <c r="L543" s="27"/>
    </row>
    <row r="544" spans="12:12" customFormat="1" x14ac:dyDescent="0.25">
      <c r="L544" s="27"/>
    </row>
    <row r="545" spans="12:12" customFormat="1" x14ac:dyDescent="0.25">
      <c r="L545" s="27"/>
    </row>
    <row r="546" spans="12:12" customFormat="1" x14ac:dyDescent="0.25">
      <c r="L546" s="27"/>
    </row>
    <row r="547" spans="12:12" customFormat="1" x14ac:dyDescent="0.25">
      <c r="L547" s="27"/>
    </row>
    <row r="548" spans="12:12" customFormat="1" x14ac:dyDescent="0.25">
      <c r="L548" s="27"/>
    </row>
    <row r="549" spans="12:12" customFormat="1" x14ac:dyDescent="0.25">
      <c r="L549" s="27"/>
    </row>
    <row r="550" spans="12:12" customFormat="1" x14ac:dyDescent="0.25">
      <c r="L550" s="27"/>
    </row>
    <row r="551" spans="12:12" customFormat="1" x14ac:dyDescent="0.25">
      <c r="L551" s="27"/>
    </row>
    <row r="552" spans="12:12" customFormat="1" x14ac:dyDescent="0.25">
      <c r="L552" s="27"/>
    </row>
    <row r="553" spans="12:12" customFormat="1" x14ac:dyDescent="0.25">
      <c r="L553" s="27"/>
    </row>
    <row r="554" spans="12:12" customFormat="1" x14ac:dyDescent="0.25">
      <c r="L554" s="27"/>
    </row>
    <row r="555" spans="12:12" customFormat="1" x14ac:dyDescent="0.25">
      <c r="L555" s="27"/>
    </row>
    <row r="556" spans="12:12" customFormat="1" x14ac:dyDescent="0.25">
      <c r="L556" s="27"/>
    </row>
    <row r="557" spans="12:12" customFormat="1" x14ac:dyDescent="0.25">
      <c r="L557" s="27"/>
    </row>
    <row r="558" spans="12:12" customFormat="1" x14ac:dyDescent="0.25">
      <c r="L558" s="27"/>
    </row>
    <row r="559" spans="12:12" customFormat="1" x14ac:dyDescent="0.25">
      <c r="L559" s="27"/>
    </row>
    <row r="560" spans="12:12" customFormat="1" x14ac:dyDescent="0.25">
      <c r="L560" s="27"/>
    </row>
    <row r="561" spans="12:12" customFormat="1" x14ac:dyDescent="0.25">
      <c r="L561" s="27"/>
    </row>
    <row r="562" spans="12:12" customFormat="1" x14ac:dyDescent="0.25">
      <c r="L562" s="27"/>
    </row>
    <row r="563" spans="12:12" customFormat="1" x14ac:dyDescent="0.25">
      <c r="L563" s="27"/>
    </row>
    <row r="564" spans="12:12" customFormat="1" x14ac:dyDescent="0.25">
      <c r="L564" s="27"/>
    </row>
    <row r="565" spans="12:12" customFormat="1" x14ac:dyDescent="0.25">
      <c r="L565" s="27"/>
    </row>
    <row r="566" spans="12:12" customFormat="1" x14ac:dyDescent="0.25">
      <c r="L566" s="27"/>
    </row>
    <row r="567" spans="12:12" customFormat="1" x14ac:dyDescent="0.25">
      <c r="L567" s="27"/>
    </row>
    <row r="568" spans="12:12" customFormat="1" x14ac:dyDescent="0.25">
      <c r="L568" s="27"/>
    </row>
    <row r="569" spans="12:12" customFormat="1" x14ac:dyDescent="0.25">
      <c r="L569" s="27"/>
    </row>
    <row r="570" spans="12:12" customFormat="1" x14ac:dyDescent="0.25">
      <c r="L570" s="27"/>
    </row>
    <row r="571" spans="12:12" customFormat="1" x14ac:dyDescent="0.25">
      <c r="L571" s="27"/>
    </row>
    <row r="572" spans="12:12" customFormat="1" x14ac:dyDescent="0.25">
      <c r="L572" s="27"/>
    </row>
    <row r="573" spans="12:12" customFormat="1" x14ac:dyDescent="0.25">
      <c r="L573" s="27"/>
    </row>
    <row r="574" spans="12:12" customFormat="1" x14ac:dyDescent="0.25">
      <c r="L574" s="27"/>
    </row>
    <row r="575" spans="12:12" customFormat="1" x14ac:dyDescent="0.25">
      <c r="L575" s="27"/>
    </row>
    <row r="576" spans="12:12" customFormat="1" x14ac:dyDescent="0.25">
      <c r="L576" s="27"/>
    </row>
    <row r="577" spans="12:12" customFormat="1" x14ac:dyDescent="0.25">
      <c r="L577" s="27"/>
    </row>
    <row r="578" spans="12:12" customFormat="1" x14ac:dyDescent="0.25">
      <c r="L578" s="27"/>
    </row>
    <row r="579" spans="12:12" customFormat="1" x14ac:dyDescent="0.25">
      <c r="L579" s="27"/>
    </row>
    <row r="580" spans="12:12" customFormat="1" x14ac:dyDescent="0.25">
      <c r="L580" s="27"/>
    </row>
    <row r="581" spans="12:12" customFormat="1" x14ac:dyDescent="0.25">
      <c r="L581" s="27"/>
    </row>
    <row r="582" spans="12:12" customFormat="1" x14ac:dyDescent="0.25">
      <c r="L582" s="27"/>
    </row>
    <row r="583" spans="12:12" customFormat="1" x14ac:dyDescent="0.25">
      <c r="L583" s="27"/>
    </row>
    <row r="584" spans="12:12" customFormat="1" x14ac:dyDescent="0.25">
      <c r="L584" s="27"/>
    </row>
    <row r="585" spans="12:12" customFormat="1" x14ac:dyDescent="0.25">
      <c r="L585" s="27"/>
    </row>
    <row r="586" spans="12:12" customFormat="1" x14ac:dyDescent="0.25">
      <c r="L586" s="27"/>
    </row>
    <row r="587" spans="12:12" customFormat="1" x14ac:dyDescent="0.25">
      <c r="L587" s="27"/>
    </row>
    <row r="588" spans="12:12" customFormat="1" x14ac:dyDescent="0.25">
      <c r="L588" s="27"/>
    </row>
    <row r="589" spans="12:12" customFormat="1" x14ac:dyDescent="0.25">
      <c r="L589" s="27"/>
    </row>
    <row r="590" spans="12:12" customFormat="1" x14ac:dyDescent="0.25">
      <c r="L590" s="27"/>
    </row>
    <row r="591" spans="12:12" customFormat="1" x14ac:dyDescent="0.25">
      <c r="L591" s="27"/>
    </row>
    <row r="592" spans="12:12" customFormat="1" x14ac:dyDescent="0.25">
      <c r="L592" s="27"/>
    </row>
    <row r="593" spans="12:12" customFormat="1" x14ac:dyDescent="0.25">
      <c r="L593" s="27"/>
    </row>
    <row r="594" spans="12:12" customFormat="1" x14ac:dyDescent="0.25">
      <c r="L594" s="27"/>
    </row>
    <row r="595" spans="12:12" customFormat="1" x14ac:dyDescent="0.25">
      <c r="L595" s="27"/>
    </row>
    <row r="596" spans="12:12" customFormat="1" x14ac:dyDescent="0.25">
      <c r="L596" s="27"/>
    </row>
    <row r="597" spans="12:12" customFormat="1" x14ac:dyDescent="0.25">
      <c r="L597" s="27"/>
    </row>
    <row r="598" spans="12:12" customFormat="1" x14ac:dyDescent="0.25">
      <c r="L598" s="27"/>
    </row>
    <row r="599" spans="12:12" customFormat="1" x14ac:dyDescent="0.25">
      <c r="L599" s="27"/>
    </row>
    <row r="600" spans="12:12" customFormat="1" x14ac:dyDescent="0.25">
      <c r="L600" s="27"/>
    </row>
    <row r="601" spans="12:12" customFormat="1" x14ac:dyDescent="0.25">
      <c r="L601" s="27"/>
    </row>
    <row r="602" spans="12:12" customFormat="1" x14ac:dyDescent="0.25">
      <c r="L602" s="27"/>
    </row>
    <row r="603" spans="12:12" customFormat="1" x14ac:dyDescent="0.25">
      <c r="L603" s="27"/>
    </row>
    <row r="604" spans="12:12" customFormat="1" x14ac:dyDescent="0.25">
      <c r="L604" s="27"/>
    </row>
    <row r="605" spans="12:12" customFormat="1" x14ac:dyDescent="0.25">
      <c r="L605" s="27"/>
    </row>
    <row r="606" spans="12:12" customFormat="1" x14ac:dyDescent="0.25">
      <c r="L606" s="27"/>
    </row>
    <row r="607" spans="12:12" customFormat="1" x14ac:dyDescent="0.25">
      <c r="L607" s="27"/>
    </row>
    <row r="608" spans="12:12" customFormat="1" x14ac:dyDescent="0.25">
      <c r="L608" s="27"/>
    </row>
    <row r="609" spans="12:12" customFormat="1" x14ac:dyDescent="0.25">
      <c r="L609" s="27"/>
    </row>
    <row r="610" spans="12:12" customFormat="1" x14ac:dyDescent="0.25">
      <c r="L610" s="27"/>
    </row>
    <row r="611" spans="12:12" customFormat="1" x14ac:dyDescent="0.25">
      <c r="L611" s="27"/>
    </row>
    <row r="612" spans="12:12" customFormat="1" x14ac:dyDescent="0.25">
      <c r="L612" s="27"/>
    </row>
    <row r="613" spans="12:12" customFormat="1" x14ac:dyDescent="0.25">
      <c r="L613" s="27"/>
    </row>
    <row r="614" spans="12:12" customFormat="1" x14ac:dyDescent="0.25">
      <c r="L614" s="27"/>
    </row>
    <row r="615" spans="12:12" customFormat="1" x14ac:dyDescent="0.25">
      <c r="L615" s="27"/>
    </row>
    <row r="616" spans="12:12" customFormat="1" x14ac:dyDescent="0.25">
      <c r="L616" s="27"/>
    </row>
    <row r="617" spans="12:12" customFormat="1" x14ac:dyDescent="0.25">
      <c r="L617" s="27"/>
    </row>
    <row r="618" spans="12:12" customFormat="1" x14ac:dyDescent="0.25">
      <c r="L618" s="27"/>
    </row>
    <row r="619" spans="12:12" customFormat="1" x14ac:dyDescent="0.25">
      <c r="L619" s="27"/>
    </row>
    <row r="620" spans="12:12" customFormat="1" x14ac:dyDescent="0.25">
      <c r="L620" s="27"/>
    </row>
    <row r="621" spans="12:12" customFormat="1" x14ac:dyDescent="0.25">
      <c r="L621" s="27"/>
    </row>
    <row r="622" spans="12:12" customFormat="1" x14ac:dyDescent="0.25">
      <c r="L622" s="27"/>
    </row>
    <row r="623" spans="12:12" customFormat="1" x14ac:dyDescent="0.25">
      <c r="L623" s="27"/>
    </row>
    <row r="624" spans="12:12" customFormat="1" x14ac:dyDescent="0.25">
      <c r="L624" s="27"/>
    </row>
    <row r="625" spans="12:12" customFormat="1" x14ac:dyDescent="0.25">
      <c r="L625" s="27"/>
    </row>
    <row r="626" spans="12:12" customFormat="1" x14ac:dyDescent="0.25">
      <c r="L626" s="27"/>
    </row>
    <row r="627" spans="12:12" customFormat="1" x14ac:dyDescent="0.25">
      <c r="L627" s="27"/>
    </row>
    <row r="628" spans="12:12" customFormat="1" x14ac:dyDescent="0.25">
      <c r="L628" s="27"/>
    </row>
    <row r="629" spans="12:12" customFormat="1" x14ac:dyDescent="0.25">
      <c r="L629" s="27"/>
    </row>
    <row r="630" spans="12:12" customFormat="1" x14ac:dyDescent="0.25">
      <c r="L630" s="27"/>
    </row>
    <row r="631" spans="12:12" customFormat="1" x14ac:dyDescent="0.25">
      <c r="L631" s="27"/>
    </row>
    <row r="632" spans="12:12" customFormat="1" x14ac:dyDescent="0.25">
      <c r="L632" s="27"/>
    </row>
    <row r="633" spans="12:12" customFormat="1" x14ac:dyDescent="0.25">
      <c r="L633" s="27"/>
    </row>
    <row r="634" spans="12:12" customFormat="1" x14ac:dyDescent="0.25">
      <c r="L634" s="27"/>
    </row>
    <row r="635" spans="12:12" customFormat="1" x14ac:dyDescent="0.25">
      <c r="L635" s="27"/>
    </row>
    <row r="636" spans="12:12" customFormat="1" x14ac:dyDescent="0.25">
      <c r="L636" s="27"/>
    </row>
    <row r="637" spans="12:12" customFormat="1" x14ac:dyDescent="0.25">
      <c r="L637" s="27"/>
    </row>
    <row r="638" spans="12:12" customFormat="1" x14ac:dyDescent="0.25">
      <c r="L638" s="27"/>
    </row>
    <row r="639" spans="12:12" customFormat="1" x14ac:dyDescent="0.25">
      <c r="L639" s="27"/>
    </row>
    <row r="640" spans="12:12" customFormat="1" x14ac:dyDescent="0.25">
      <c r="L640" s="27"/>
    </row>
    <row r="641" spans="12:12" customFormat="1" x14ac:dyDescent="0.25">
      <c r="L641" s="27"/>
    </row>
    <row r="642" spans="12:12" customFormat="1" x14ac:dyDescent="0.25">
      <c r="L642" s="27"/>
    </row>
    <row r="643" spans="12:12" customFormat="1" x14ac:dyDescent="0.25">
      <c r="L643" s="27"/>
    </row>
    <row r="644" spans="12:12" customFormat="1" x14ac:dyDescent="0.25">
      <c r="L644" s="27"/>
    </row>
    <row r="645" spans="12:12" customFormat="1" x14ac:dyDescent="0.25">
      <c r="L645" s="27"/>
    </row>
    <row r="646" spans="12:12" customFormat="1" x14ac:dyDescent="0.25">
      <c r="L646" s="27"/>
    </row>
    <row r="647" spans="12:12" customFormat="1" x14ac:dyDescent="0.25">
      <c r="L647" s="27"/>
    </row>
    <row r="648" spans="12:12" customFormat="1" x14ac:dyDescent="0.25">
      <c r="L648" s="27"/>
    </row>
    <row r="649" spans="12:12" customFormat="1" x14ac:dyDescent="0.25">
      <c r="L649" s="27"/>
    </row>
    <row r="650" spans="12:12" customFormat="1" x14ac:dyDescent="0.25">
      <c r="L650" s="27"/>
    </row>
    <row r="651" spans="12:12" customFormat="1" x14ac:dyDescent="0.25">
      <c r="L651" s="27"/>
    </row>
    <row r="652" spans="12:12" customFormat="1" x14ac:dyDescent="0.25">
      <c r="L652" s="27"/>
    </row>
    <row r="653" spans="12:12" customFormat="1" x14ac:dyDescent="0.25">
      <c r="L653" s="27"/>
    </row>
    <row r="654" spans="12:12" customFormat="1" x14ac:dyDescent="0.25">
      <c r="L654" s="27"/>
    </row>
    <row r="655" spans="12:12" customFormat="1" x14ac:dyDescent="0.25">
      <c r="L655" s="27"/>
    </row>
    <row r="656" spans="12:12" customFormat="1" x14ac:dyDescent="0.25">
      <c r="L656" s="27"/>
    </row>
    <row r="657" spans="12:12" customFormat="1" x14ac:dyDescent="0.25">
      <c r="L657" s="27"/>
    </row>
    <row r="658" spans="12:12" customFormat="1" x14ac:dyDescent="0.25">
      <c r="L658" s="27"/>
    </row>
    <row r="659" spans="12:12" customFormat="1" x14ac:dyDescent="0.25">
      <c r="L659" s="27"/>
    </row>
    <row r="660" spans="12:12" customFormat="1" x14ac:dyDescent="0.25">
      <c r="L660" s="27"/>
    </row>
    <row r="661" spans="12:12" customFormat="1" x14ac:dyDescent="0.25">
      <c r="L661" s="27"/>
    </row>
    <row r="662" spans="12:12" customFormat="1" x14ac:dyDescent="0.25">
      <c r="L662" s="27"/>
    </row>
    <row r="663" spans="12:12" customFormat="1" x14ac:dyDescent="0.25">
      <c r="L663" s="27"/>
    </row>
    <row r="664" spans="12:12" customFormat="1" x14ac:dyDescent="0.25">
      <c r="L664" s="27"/>
    </row>
    <row r="665" spans="12:12" customFormat="1" x14ac:dyDescent="0.25">
      <c r="L665" s="27"/>
    </row>
    <row r="666" spans="12:12" customFormat="1" x14ac:dyDescent="0.25">
      <c r="L666" s="27"/>
    </row>
    <row r="667" spans="12:12" customFormat="1" x14ac:dyDescent="0.25">
      <c r="L667" s="27"/>
    </row>
    <row r="668" spans="12:12" customFormat="1" x14ac:dyDescent="0.25">
      <c r="L668" s="27"/>
    </row>
    <row r="669" spans="12:12" customFormat="1" x14ac:dyDescent="0.25">
      <c r="L669" s="27"/>
    </row>
    <row r="670" spans="12:12" customFormat="1" x14ac:dyDescent="0.25">
      <c r="L670" s="27"/>
    </row>
    <row r="671" spans="12:12" customFormat="1" x14ac:dyDescent="0.25">
      <c r="L671" s="27"/>
    </row>
    <row r="672" spans="12:12" customFormat="1" x14ac:dyDescent="0.25">
      <c r="L672" s="27"/>
    </row>
    <row r="673" spans="12:12" customFormat="1" x14ac:dyDescent="0.25">
      <c r="L673" s="27"/>
    </row>
    <row r="674" spans="12:12" customFormat="1" x14ac:dyDescent="0.25">
      <c r="L674" s="27"/>
    </row>
    <row r="675" spans="12:12" customFormat="1" x14ac:dyDescent="0.25">
      <c r="L675" s="27"/>
    </row>
    <row r="676" spans="12:12" customFormat="1" x14ac:dyDescent="0.25">
      <c r="L676" s="27"/>
    </row>
    <row r="677" spans="12:12" customFormat="1" x14ac:dyDescent="0.25">
      <c r="L677" s="27"/>
    </row>
    <row r="678" spans="12:12" customFormat="1" x14ac:dyDescent="0.25">
      <c r="L678" s="27"/>
    </row>
    <row r="679" spans="12:12" customFormat="1" x14ac:dyDescent="0.25">
      <c r="L679" s="27"/>
    </row>
    <row r="680" spans="12:12" customFormat="1" x14ac:dyDescent="0.25">
      <c r="L680" s="27"/>
    </row>
    <row r="681" spans="12:12" customFormat="1" x14ac:dyDescent="0.25">
      <c r="L681" s="27"/>
    </row>
    <row r="682" spans="12:12" customFormat="1" x14ac:dyDescent="0.25">
      <c r="L682" s="27"/>
    </row>
    <row r="683" spans="12:12" customFormat="1" x14ac:dyDescent="0.25">
      <c r="L683" s="27"/>
    </row>
    <row r="684" spans="12:12" customFormat="1" x14ac:dyDescent="0.25">
      <c r="L684" s="27"/>
    </row>
    <row r="685" spans="12:12" customFormat="1" x14ac:dyDescent="0.25">
      <c r="L685" s="27"/>
    </row>
    <row r="686" spans="12:12" customFormat="1" x14ac:dyDescent="0.25">
      <c r="L686" s="27"/>
    </row>
    <row r="687" spans="12:12" customFormat="1" x14ac:dyDescent="0.25">
      <c r="L687" s="27"/>
    </row>
    <row r="688" spans="12:12" customFormat="1" x14ac:dyDescent="0.25">
      <c r="L688" s="27"/>
    </row>
    <row r="689" spans="12:12" customFormat="1" x14ac:dyDescent="0.25">
      <c r="L689" s="27"/>
    </row>
    <row r="690" spans="12:12" customFormat="1" x14ac:dyDescent="0.25">
      <c r="L690" s="27"/>
    </row>
    <row r="691" spans="12:12" customFormat="1" x14ac:dyDescent="0.25">
      <c r="L691" s="27"/>
    </row>
    <row r="692" spans="12:12" customFormat="1" x14ac:dyDescent="0.25">
      <c r="L692" s="27"/>
    </row>
    <row r="693" spans="12:12" customFormat="1" x14ac:dyDescent="0.25">
      <c r="L693" s="27"/>
    </row>
    <row r="694" spans="12:12" customFormat="1" x14ac:dyDescent="0.25">
      <c r="L694" s="27"/>
    </row>
    <row r="695" spans="12:12" customFormat="1" x14ac:dyDescent="0.25">
      <c r="L695" s="27"/>
    </row>
    <row r="696" spans="12:12" customFormat="1" x14ac:dyDescent="0.25">
      <c r="L696" s="27"/>
    </row>
    <row r="697" spans="12:12" customFormat="1" x14ac:dyDescent="0.25">
      <c r="L697" s="27"/>
    </row>
    <row r="698" spans="12:12" customFormat="1" x14ac:dyDescent="0.25">
      <c r="L698" s="27"/>
    </row>
    <row r="699" spans="12:12" customFormat="1" x14ac:dyDescent="0.25">
      <c r="L699" s="27"/>
    </row>
    <row r="700" spans="12:12" customFormat="1" x14ac:dyDescent="0.25">
      <c r="L700" s="27"/>
    </row>
    <row r="701" spans="12:12" customFormat="1" x14ac:dyDescent="0.25">
      <c r="L701" s="27"/>
    </row>
    <row r="702" spans="12:12" customFormat="1" x14ac:dyDescent="0.25">
      <c r="L702" s="27"/>
    </row>
    <row r="703" spans="12:12" customFormat="1" x14ac:dyDescent="0.25">
      <c r="L703" s="27"/>
    </row>
    <row r="704" spans="12:12" customFormat="1" x14ac:dyDescent="0.25">
      <c r="L704" s="27"/>
    </row>
    <row r="705" spans="12:12" customFormat="1" x14ac:dyDescent="0.25">
      <c r="L705" s="27"/>
    </row>
    <row r="706" spans="12:12" customFormat="1" x14ac:dyDescent="0.25">
      <c r="L706" s="27"/>
    </row>
    <row r="707" spans="12:12" customFormat="1" x14ac:dyDescent="0.25">
      <c r="L707" s="27"/>
    </row>
    <row r="708" spans="12:12" customFormat="1" x14ac:dyDescent="0.25">
      <c r="L708" s="27"/>
    </row>
    <row r="709" spans="12:12" customFormat="1" x14ac:dyDescent="0.25">
      <c r="L709" s="27"/>
    </row>
    <row r="710" spans="12:12" customFormat="1" x14ac:dyDescent="0.25">
      <c r="L710" s="27"/>
    </row>
    <row r="711" spans="12:12" customFormat="1" x14ac:dyDescent="0.25">
      <c r="L711" s="27"/>
    </row>
    <row r="712" spans="12:12" customFormat="1" x14ac:dyDescent="0.25">
      <c r="L712" s="27"/>
    </row>
    <row r="713" spans="12:12" customFormat="1" x14ac:dyDescent="0.25">
      <c r="L713" s="27"/>
    </row>
    <row r="714" spans="12:12" customFormat="1" x14ac:dyDescent="0.25">
      <c r="L714" s="27"/>
    </row>
    <row r="715" spans="12:12" customFormat="1" x14ac:dyDescent="0.25">
      <c r="L715" s="27"/>
    </row>
    <row r="716" spans="12:12" customFormat="1" x14ac:dyDescent="0.25">
      <c r="L716" s="27"/>
    </row>
    <row r="717" spans="12:12" customFormat="1" x14ac:dyDescent="0.25">
      <c r="L717" s="27"/>
    </row>
    <row r="718" spans="12:12" customFormat="1" x14ac:dyDescent="0.25">
      <c r="L718" s="27"/>
    </row>
    <row r="719" spans="12:12" customFormat="1" x14ac:dyDescent="0.25">
      <c r="L719" s="27"/>
    </row>
    <row r="720" spans="12:12" customFormat="1" x14ac:dyDescent="0.25">
      <c r="L720" s="27"/>
    </row>
    <row r="721" spans="12:12" customFormat="1" x14ac:dyDescent="0.25">
      <c r="L721" s="27"/>
    </row>
    <row r="722" spans="12:12" customFormat="1" x14ac:dyDescent="0.25">
      <c r="L722" s="27"/>
    </row>
    <row r="723" spans="12:12" customFormat="1" x14ac:dyDescent="0.25">
      <c r="L723" s="27"/>
    </row>
    <row r="724" spans="12:12" customFormat="1" x14ac:dyDescent="0.25">
      <c r="L724" s="27"/>
    </row>
    <row r="725" spans="12:12" customFormat="1" x14ac:dyDescent="0.25">
      <c r="L725" s="27"/>
    </row>
    <row r="726" spans="12:12" customFormat="1" x14ac:dyDescent="0.25">
      <c r="L726" s="27"/>
    </row>
    <row r="727" spans="12:12" customFormat="1" x14ac:dyDescent="0.25">
      <c r="L727" s="27"/>
    </row>
    <row r="728" spans="12:12" customFormat="1" x14ac:dyDescent="0.25">
      <c r="L728" s="27"/>
    </row>
    <row r="729" spans="12:12" customFormat="1" x14ac:dyDescent="0.25">
      <c r="L729" s="27"/>
    </row>
    <row r="730" spans="12:12" customFormat="1" x14ac:dyDescent="0.25">
      <c r="L730" s="27"/>
    </row>
    <row r="731" spans="12:12" customFormat="1" x14ac:dyDescent="0.25">
      <c r="L731" s="27"/>
    </row>
    <row r="732" spans="12:12" customFormat="1" x14ac:dyDescent="0.25">
      <c r="L732" s="27"/>
    </row>
    <row r="733" spans="12:12" customFormat="1" x14ac:dyDescent="0.25">
      <c r="L733" s="27"/>
    </row>
    <row r="734" spans="12:12" customFormat="1" x14ac:dyDescent="0.25">
      <c r="L734" s="27"/>
    </row>
    <row r="735" spans="12:12" customFormat="1" x14ac:dyDescent="0.25">
      <c r="L735" s="27"/>
    </row>
    <row r="736" spans="12:12" customFormat="1" x14ac:dyDescent="0.25">
      <c r="L736" s="27"/>
    </row>
    <row r="737" spans="12:12" customFormat="1" x14ac:dyDescent="0.25">
      <c r="L737" s="27"/>
    </row>
    <row r="738" spans="12:12" customFormat="1" x14ac:dyDescent="0.25">
      <c r="L738" s="27"/>
    </row>
    <row r="739" spans="12:12" customFormat="1" x14ac:dyDescent="0.25">
      <c r="L739" s="27"/>
    </row>
    <row r="740" spans="12:12" customFormat="1" x14ac:dyDescent="0.25">
      <c r="L740" s="27"/>
    </row>
    <row r="741" spans="12:12" customFormat="1" x14ac:dyDescent="0.25">
      <c r="L741" s="27"/>
    </row>
    <row r="742" spans="12:12" customFormat="1" x14ac:dyDescent="0.25">
      <c r="L742" s="27"/>
    </row>
    <row r="743" spans="12:12" customFormat="1" x14ac:dyDescent="0.25">
      <c r="L743" s="27"/>
    </row>
    <row r="744" spans="12:12" customFormat="1" x14ac:dyDescent="0.25">
      <c r="L744" s="27"/>
    </row>
    <row r="745" spans="12:12" customFormat="1" x14ac:dyDescent="0.25">
      <c r="L745" s="27"/>
    </row>
    <row r="746" spans="12:12" customFormat="1" x14ac:dyDescent="0.25">
      <c r="L746" s="27"/>
    </row>
    <row r="747" spans="12:12" customFormat="1" x14ac:dyDescent="0.25">
      <c r="L747" s="27"/>
    </row>
    <row r="748" spans="12:12" customFormat="1" x14ac:dyDescent="0.25">
      <c r="L748" s="27"/>
    </row>
    <row r="749" spans="12:12" customFormat="1" x14ac:dyDescent="0.25">
      <c r="L749" s="27"/>
    </row>
    <row r="750" spans="12:12" customFormat="1" x14ac:dyDescent="0.25">
      <c r="L750" s="27"/>
    </row>
    <row r="751" spans="12:12" customFormat="1" x14ac:dyDescent="0.25">
      <c r="L751" s="27"/>
    </row>
    <row r="752" spans="12:12" customFormat="1" x14ac:dyDescent="0.25">
      <c r="L752" s="27"/>
    </row>
    <row r="753" spans="12:12" customFormat="1" x14ac:dyDescent="0.25">
      <c r="L753" s="27"/>
    </row>
    <row r="754" spans="12:12" customFormat="1" x14ac:dyDescent="0.25">
      <c r="L754" s="27"/>
    </row>
    <row r="755" spans="12:12" customFormat="1" x14ac:dyDescent="0.25">
      <c r="L755" s="27"/>
    </row>
    <row r="756" spans="12:12" customFormat="1" x14ac:dyDescent="0.25">
      <c r="L756" s="27"/>
    </row>
    <row r="757" spans="12:12" customFormat="1" x14ac:dyDescent="0.25">
      <c r="L757" s="27"/>
    </row>
    <row r="758" spans="12:12" customFormat="1" x14ac:dyDescent="0.25">
      <c r="L758" s="27"/>
    </row>
    <row r="759" spans="12:12" customFormat="1" x14ac:dyDescent="0.25">
      <c r="L759" s="27"/>
    </row>
    <row r="760" spans="12:12" customFormat="1" x14ac:dyDescent="0.25">
      <c r="L760" s="27"/>
    </row>
    <row r="761" spans="12:12" customFormat="1" x14ac:dyDescent="0.25">
      <c r="L761" s="27"/>
    </row>
    <row r="762" spans="12:12" customFormat="1" x14ac:dyDescent="0.25">
      <c r="L762" s="27"/>
    </row>
    <row r="763" spans="12:12" customFormat="1" x14ac:dyDescent="0.25">
      <c r="L763" s="27"/>
    </row>
    <row r="764" spans="12:12" customFormat="1" x14ac:dyDescent="0.25">
      <c r="L764" s="27"/>
    </row>
    <row r="765" spans="12:12" customFormat="1" x14ac:dyDescent="0.25">
      <c r="L765" s="27"/>
    </row>
    <row r="766" spans="12:12" customFormat="1" x14ac:dyDescent="0.25">
      <c r="L766" s="27"/>
    </row>
    <row r="767" spans="12:12" customFormat="1" x14ac:dyDescent="0.25">
      <c r="L767" s="27"/>
    </row>
    <row r="768" spans="12:12" customFormat="1" x14ac:dyDescent="0.25">
      <c r="L768" s="27"/>
    </row>
    <row r="769" spans="12:12" customFormat="1" x14ac:dyDescent="0.25">
      <c r="L769" s="27"/>
    </row>
    <row r="770" spans="12:12" customFormat="1" x14ac:dyDescent="0.25">
      <c r="L770" s="27"/>
    </row>
    <row r="771" spans="12:12" customFormat="1" x14ac:dyDescent="0.25">
      <c r="L771" s="27"/>
    </row>
    <row r="772" spans="12:12" customFormat="1" x14ac:dyDescent="0.25">
      <c r="L772" s="27"/>
    </row>
    <row r="773" spans="12:12" customFormat="1" x14ac:dyDescent="0.25">
      <c r="L773" s="27"/>
    </row>
    <row r="774" spans="12:12" customFormat="1" x14ac:dyDescent="0.25">
      <c r="L774" s="27"/>
    </row>
    <row r="775" spans="12:12" customFormat="1" x14ac:dyDescent="0.25">
      <c r="L775" s="27"/>
    </row>
    <row r="776" spans="12:12" customFormat="1" x14ac:dyDescent="0.25">
      <c r="L776" s="27"/>
    </row>
    <row r="777" spans="12:12" customFormat="1" x14ac:dyDescent="0.25">
      <c r="L777" s="27"/>
    </row>
    <row r="778" spans="12:12" customFormat="1" x14ac:dyDescent="0.25">
      <c r="L778" s="27"/>
    </row>
    <row r="779" spans="12:12" customFormat="1" x14ac:dyDescent="0.25">
      <c r="L779" s="27"/>
    </row>
    <row r="780" spans="12:12" customFormat="1" x14ac:dyDescent="0.25">
      <c r="L780" s="27"/>
    </row>
    <row r="781" spans="12:12" customFormat="1" x14ac:dyDescent="0.25">
      <c r="L781" s="27"/>
    </row>
    <row r="782" spans="12:12" customFormat="1" x14ac:dyDescent="0.25">
      <c r="L782" s="27"/>
    </row>
    <row r="783" spans="12:12" customFormat="1" x14ac:dyDescent="0.25">
      <c r="L783" s="27"/>
    </row>
    <row r="784" spans="12:12" customFormat="1" x14ac:dyDescent="0.25">
      <c r="L784" s="27"/>
    </row>
    <row r="785" spans="12:12" customFormat="1" x14ac:dyDescent="0.25">
      <c r="L785" s="27"/>
    </row>
    <row r="786" spans="12:12" customFormat="1" x14ac:dyDescent="0.25">
      <c r="L786" s="27"/>
    </row>
    <row r="787" spans="12:12" customFormat="1" x14ac:dyDescent="0.25">
      <c r="L787" s="27"/>
    </row>
    <row r="788" spans="12:12" customFormat="1" x14ac:dyDescent="0.25">
      <c r="L788" s="27"/>
    </row>
    <row r="789" spans="12:12" customFormat="1" x14ac:dyDescent="0.25">
      <c r="L789" s="27"/>
    </row>
    <row r="790" spans="12:12" customFormat="1" x14ac:dyDescent="0.25">
      <c r="L790" s="27"/>
    </row>
    <row r="791" spans="12:12" customFormat="1" x14ac:dyDescent="0.25">
      <c r="L791" s="27"/>
    </row>
    <row r="792" spans="12:12" customFormat="1" x14ac:dyDescent="0.25">
      <c r="L792" s="27"/>
    </row>
    <row r="793" spans="12:12" customFormat="1" x14ac:dyDescent="0.25">
      <c r="L793" s="27"/>
    </row>
    <row r="794" spans="12:12" customFormat="1" x14ac:dyDescent="0.25">
      <c r="L794" s="27"/>
    </row>
    <row r="795" spans="12:12" customFormat="1" x14ac:dyDescent="0.25">
      <c r="L795" s="27"/>
    </row>
    <row r="796" spans="12:12" customFormat="1" x14ac:dyDescent="0.25">
      <c r="L796" s="27"/>
    </row>
    <row r="797" spans="12:12" customFormat="1" x14ac:dyDescent="0.25">
      <c r="L797" s="27"/>
    </row>
    <row r="798" spans="12:12" customFormat="1" x14ac:dyDescent="0.25">
      <c r="L798" s="27"/>
    </row>
    <row r="799" spans="12:12" customFormat="1" x14ac:dyDescent="0.25">
      <c r="L799" s="27"/>
    </row>
    <row r="800" spans="12:12" customFormat="1" x14ac:dyDescent="0.25">
      <c r="L800" s="27"/>
    </row>
    <row r="801" spans="12:12" customFormat="1" x14ac:dyDescent="0.25">
      <c r="L801" s="27"/>
    </row>
    <row r="802" spans="12:12" customFormat="1" x14ac:dyDescent="0.25">
      <c r="L802" s="27"/>
    </row>
    <row r="803" spans="12:12" customFormat="1" x14ac:dyDescent="0.25">
      <c r="L803" s="27"/>
    </row>
    <row r="804" spans="12:12" customFormat="1" x14ac:dyDescent="0.25">
      <c r="L804" s="27"/>
    </row>
    <row r="805" spans="12:12" customFormat="1" x14ac:dyDescent="0.25">
      <c r="L805" s="27"/>
    </row>
    <row r="806" spans="12:12" customFormat="1" x14ac:dyDescent="0.25">
      <c r="L806" s="27"/>
    </row>
    <row r="807" spans="12:12" customFormat="1" x14ac:dyDescent="0.25">
      <c r="L807" s="27"/>
    </row>
    <row r="808" spans="12:12" customFormat="1" x14ac:dyDescent="0.25">
      <c r="L808" s="27"/>
    </row>
    <row r="809" spans="12:12" customFormat="1" x14ac:dyDescent="0.25">
      <c r="L809" s="27"/>
    </row>
    <row r="810" spans="12:12" customFormat="1" x14ac:dyDescent="0.25">
      <c r="L810" s="27"/>
    </row>
    <row r="811" spans="12:12" customFormat="1" x14ac:dyDescent="0.25">
      <c r="L811" s="27"/>
    </row>
    <row r="812" spans="12:12" customFormat="1" x14ac:dyDescent="0.25">
      <c r="L812" s="27"/>
    </row>
    <row r="813" spans="12:12" customFormat="1" x14ac:dyDescent="0.25">
      <c r="L813" s="27"/>
    </row>
    <row r="814" spans="12:12" customFormat="1" x14ac:dyDescent="0.25">
      <c r="L814" s="27"/>
    </row>
    <row r="815" spans="12:12" customFormat="1" x14ac:dyDescent="0.25">
      <c r="L815" s="27"/>
    </row>
    <row r="816" spans="12:12" customFormat="1" x14ac:dyDescent="0.25">
      <c r="L816" s="27"/>
    </row>
    <row r="817" spans="12:12" customFormat="1" x14ac:dyDescent="0.25">
      <c r="L817" s="27"/>
    </row>
    <row r="818" spans="12:12" customFormat="1" x14ac:dyDescent="0.25">
      <c r="L818" s="27"/>
    </row>
    <row r="819" spans="12:12" customFormat="1" x14ac:dyDescent="0.25">
      <c r="L819" s="27"/>
    </row>
    <row r="820" spans="12:12" customFormat="1" x14ac:dyDescent="0.25">
      <c r="L820" s="27"/>
    </row>
    <row r="821" spans="12:12" customFormat="1" x14ac:dyDescent="0.25">
      <c r="L821" s="27"/>
    </row>
    <row r="822" spans="12:12" customFormat="1" x14ac:dyDescent="0.25">
      <c r="L822" s="27"/>
    </row>
    <row r="823" spans="12:12" customFormat="1" x14ac:dyDescent="0.25">
      <c r="L823" s="27"/>
    </row>
    <row r="824" spans="12:12" customFormat="1" x14ac:dyDescent="0.25">
      <c r="L824" s="27"/>
    </row>
    <row r="825" spans="12:12" customFormat="1" x14ac:dyDescent="0.25">
      <c r="L825" s="27"/>
    </row>
    <row r="826" spans="12:12" customFormat="1" x14ac:dyDescent="0.25">
      <c r="L826" s="27"/>
    </row>
    <row r="827" spans="12:12" customFormat="1" x14ac:dyDescent="0.25">
      <c r="L827" s="27"/>
    </row>
    <row r="828" spans="12:12" customFormat="1" x14ac:dyDescent="0.25">
      <c r="L828" s="27"/>
    </row>
    <row r="829" spans="12:12" customFormat="1" x14ac:dyDescent="0.25">
      <c r="L829" s="27"/>
    </row>
    <row r="830" spans="12:12" customFormat="1" x14ac:dyDescent="0.25">
      <c r="L830" s="27"/>
    </row>
    <row r="831" spans="12:12" customFormat="1" x14ac:dyDescent="0.25">
      <c r="L831" s="27"/>
    </row>
    <row r="832" spans="12:12" customFormat="1" x14ac:dyDescent="0.25">
      <c r="L832" s="27"/>
    </row>
    <row r="833" spans="12:12" customFormat="1" x14ac:dyDescent="0.25">
      <c r="L833" s="27"/>
    </row>
    <row r="834" spans="12:12" customFormat="1" x14ac:dyDescent="0.25">
      <c r="L834" s="27"/>
    </row>
    <row r="835" spans="12:12" customFormat="1" x14ac:dyDescent="0.25">
      <c r="L835" s="27"/>
    </row>
    <row r="836" spans="12:12" customFormat="1" x14ac:dyDescent="0.25">
      <c r="L836" s="27"/>
    </row>
    <row r="837" spans="12:12" customFormat="1" x14ac:dyDescent="0.25">
      <c r="L837" s="27"/>
    </row>
    <row r="838" spans="12:12" customFormat="1" x14ac:dyDescent="0.25">
      <c r="L838" s="27"/>
    </row>
    <row r="839" spans="12:12" customFormat="1" x14ac:dyDescent="0.25">
      <c r="L839" s="27"/>
    </row>
    <row r="840" spans="12:12" customFormat="1" x14ac:dyDescent="0.25">
      <c r="L840" s="27"/>
    </row>
    <row r="841" spans="12:12" customFormat="1" x14ac:dyDescent="0.25">
      <c r="L841" s="27"/>
    </row>
    <row r="842" spans="12:12" customFormat="1" x14ac:dyDescent="0.25">
      <c r="L842" s="27"/>
    </row>
    <row r="843" spans="12:12" customFormat="1" x14ac:dyDescent="0.25">
      <c r="L843" s="27"/>
    </row>
    <row r="844" spans="12:12" customFormat="1" x14ac:dyDescent="0.25">
      <c r="L844" s="27"/>
    </row>
    <row r="845" spans="12:12" customFormat="1" x14ac:dyDescent="0.25">
      <c r="L845" s="27"/>
    </row>
    <row r="846" spans="12:12" customFormat="1" x14ac:dyDescent="0.25">
      <c r="L846" s="27"/>
    </row>
    <row r="847" spans="12:12" customFormat="1" x14ac:dyDescent="0.25">
      <c r="L847" s="27"/>
    </row>
    <row r="848" spans="12:12" customFormat="1" x14ac:dyDescent="0.25">
      <c r="L848" s="27"/>
    </row>
    <row r="849" spans="12:12" customFormat="1" x14ac:dyDescent="0.25">
      <c r="L849" s="27"/>
    </row>
    <row r="850" spans="12:12" customFormat="1" x14ac:dyDescent="0.25">
      <c r="L850" s="27"/>
    </row>
    <row r="851" spans="12:12" customFormat="1" x14ac:dyDescent="0.25">
      <c r="L851" s="27"/>
    </row>
    <row r="852" spans="12:12" customFormat="1" x14ac:dyDescent="0.25">
      <c r="L852" s="27"/>
    </row>
    <row r="853" spans="12:12" customFormat="1" x14ac:dyDescent="0.25">
      <c r="L853" s="27"/>
    </row>
    <row r="854" spans="12:12" customFormat="1" x14ac:dyDescent="0.25">
      <c r="L854" s="27"/>
    </row>
    <row r="855" spans="12:12" customFormat="1" x14ac:dyDescent="0.25">
      <c r="L855" s="27"/>
    </row>
    <row r="856" spans="12:12" customFormat="1" x14ac:dyDescent="0.25">
      <c r="L856" s="27"/>
    </row>
    <row r="857" spans="12:12" customFormat="1" x14ac:dyDescent="0.25">
      <c r="L857" s="27"/>
    </row>
    <row r="858" spans="12:12" customFormat="1" x14ac:dyDescent="0.25">
      <c r="L858" s="27"/>
    </row>
    <row r="859" spans="12:12" customFormat="1" x14ac:dyDescent="0.25">
      <c r="L859" s="27"/>
    </row>
    <row r="860" spans="12:12" customFormat="1" x14ac:dyDescent="0.25">
      <c r="L860" s="27"/>
    </row>
    <row r="861" spans="12:12" customFormat="1" x14ac:dyDescent="0.25">
      <c r="L861" s="27"/>
    </row>
    <row r="862" spans="12:12" customFormat="1" x14ac:dyDescent="0.25">
      <c r="L862" s="27"/>
    </row>
    <row r="863" spans="12:12" customFormat="1" x14ac:dyDescent="0.25">
      <c r="L863" s="27"/>
    </row>
    <row r="864" spans="12:12" customFormat="1" x14ac:dyDescent="0.25">
      <c r="L864" s="27"/>
    </row>
    <row r="865" spans="12:12" customFormat="1" x14ac:dyDescent="0.25">
      <c r="L865" s="27"/>
    </row>
    <row r="866" spans="12:12" customFormat="1" x14ac:dyDescent="0.25">
      <c r="L866" s="27"/>
    </row>
    <row r="867" spans="12:12" customFormat="1" x14ac:dyDescent="0.25">
      <c r="L867" s="27"/>
    </row>
    <row r="868" spans="12:12" customFormat="1" x14ac:dyDescent="0.25">
      <c r="L868" s="27"/>
    </row>
    <row r="869" spans="12:12" customFormat="1" x14ac:dyDescent="0.25">
      <c r="L869" s="27"/>
    </row>
    <row r="870" spans="12:12" customFormat="1" x14ac:dyDescent="0.25">
      <c r="L870" s="27"/>
    </row>
    <row r="871" spans="12:12" customFormat="1" x14ac:dyDescent="0.25">
      <c r="L871" s="27"/>
    </row>
    <row r="872" spans="12:12" customFormat="1" x14ac:dyDescent="0.25">
      <c r="L872" s="27"/>
    </row>
    <row r="873" spans="12:12" customFormat="1" x14ac:dyDescent="0.25">
      <c r="L873" s="27"/>
    </row>
    <row r="874" spans="12:12" customFormat="1" x14ac:dyDescent="0.25">
      <c r="L874" s="27"/>
    </row>
    <row r="875" spans="12:12" customFormat="1" x14ac:dyDescent="0.25">
      <c r="L875" s="27"/>
    </row>
    <row r="876" spans="12:12" customFormat="1" x14ac:dyDescent="0.25">
      <c r="L876" s="27"/>
    </row>
    <row r="877" spans="12:12" customFormat="1" x14ac:dyDescent="0.25">
      <c r="L877" s="27"/>
    </row>
    <row r="878" spans="12:12" customFormat="1" x14ac:dyDescent="0.25">
      <c r="L878" s="27"/>
    </row>
    <row r="879" spans="12:12" customFormat="1" x14ac:dyDescent="0.25">
      <c r="L879" s="27"/>
    </row>
    <row r="880" spans="12:12" customFormat="1" x14ac:dyDescent="0.25">
      <c r="L880" s="27"/>
    </row>
    <row r="881" spans="12:12" customFormat="1" x14ac:dyDescent="0.25">
      <c r="L881" s="27"/>
    </row>
    <row r="882" spans="12:12" customFormat="1" x14ac:dyDescent="0.25">
      <c r="L882" s="27"/>
    </row>
    <row r="883" spans="12:12" customFormat="1" x14ac:dyDescent="0.25">
      <c r="L883" s="27"/>
    </row>
    <row r="884" spans="12:12" customFormat="1" x14ac:dyDescent="0.25">
      <c r="L884" s="27"/>
    </row>
    <row r="885" spans="12:12" customFormat="1" x14ac:dyDescent="0.25">
      <c r="L885" s="27"/>
    </row>
    <row r="886" spans="12:12" customFormat="1" x14ac:dyDescent="0.25">
      <c r="L886" s="27"/>
    </row>
    <row r="887" spans="12:12" customFormat="1" x14ac:dyDescent="0.25">
      <c r="L887" s="27"/>
    </row>
    <row r="888" spans="12:12" customFormat="1" x14ac:dyDescent="0.25">
      <c r="L888" s="27"/>
    </row>
    <row r="889" spans="12:12" customFormat="1" x14ac:dyDescent="0.25">
      <c r="L889" s="27"/>
    </row>
    <row r="890" spans="12:12" customFormat="1" x14ac:dyDescent="0.25">
      <c r="L890" s="27"/>
    </row>
    <row r="891" spans="12:12" customFormat="1" x14ac:dyDescent="0.25">
      <c r="L891" s="27"/>
    </row>
    <row r="892" spans="12:12" customFormat="1" x14ac:dyDescent="0.25">
      <c r="L892" s="27"/>
    </row>
    <row r="893" spans="12:12" customFormat="1" x14ac:dyDescent="0.25">
      <c r="L893" s="27"/>
    </row>
    <row r="894" spans="12:12" customFormat="1" x14ac:dyDescent="0.25">
      <c r="L894" s="27"/>
    </row>
    <row r="895" spans="12:12" customFormat="1" x14ac:dyDescent="0.25">
      <c r="L895" s="27"/>
    </row>
    <row r="896" spans="12:12" customFormat="1" x14ac:dyDescent="0.25">
      <c r="L896" s="27"/>
    </row>
    <row r="897" spans="12:12" customFormat="1" x14ac:dyDescent="0.25">
      <c r="L897" s="27"/>
    </row>
    <row r="898" spans="12:12" customFormat="1" x14ac:dyDescent="0.25">
      <c r="L898" s="27"/>
    </row>
    <row r="899" spans="12:12" customFormat="1" x14ac:dyDescent="0.25">
      <c r="L899" s="27"/>
    </row>
    <row r="900" spans="12:12" customFormat="1" x14ac:dyDescent="0.25">
      <c r="L900" s="27"/>
    </row>
    <row r="901" spans="12:12" customFormat="1" x14ac:dyDescent="0.25">
      <c r="L901" s="27"/>
    </row>
    <row r="902" spans="12:12" customFormat="1" x14ac:dyDescent="0.25">
      <c r="L902" s="27"/>
    </row>
    <row r="903" spans="12:12" customFormat="1" x14ac:dyDescent="0.25">
      <c r="L903" s="27"/>
    </row>
    <row r="904" spans="12:12" customFormat="1" x14ac:dyDescent="0.25">
      <c r="L904" s="27"/>
    </row>
    <row r="905" spans="12:12" customFormat="1" x14ac:dyDescent="0.25">
      <c r="L905" s="27"/>
    </row>
    <row r="906" spans="12:12" customFormat="1" x14ac:dyDescent="0.25">
      <c r="L906" s="27"/>
    </row>
    <row r="907" spans="12:12" customFormat="1" x14ac:dyDescent="0.25">
      <c r="L907" s="27"/>
    </row>
    <row r="908" spans="12:12" customFormat="1" x14ac:dyDescent="0.25">
      <c r="L908" s="27"/>
    </row>
    <row r="909" spans="12:12" customFormat="1" x14ac:dyDescent="0.25">
      <c r="L909" s="27"/>
    </row>
    <row r="910" spans="12:12" customFormat="1" x14ac:dyDescent="0.25">
      <c r="L910" s="27"/>
    </row>
    <row r="911" spans="12:12" customFormat="1" x14ac:dyDescent="0.25">
      <c r="L911" s="27"/>
    </row>
    <row r="912" spans="12:12" customFormat="1" x14ac:dyDescent="0.25">
      <c r="L912" s="27"/>
    </row>
    <row r="913" spans="12:12" customFormat="1" x14ac:dyDescent="0.25">
      <c r="L913" s="27"/>
    </row>
    <row r="914" spans="12:12" customFormat="1" x14ac:dyDescent="0.25">
      <c r="L914" s="27"/>
    </row>
    <row r="915" spans="12:12" customFormat="1" x14ac:dyDescent="0.25">
      <c r="L915" s="27"/>
    </row>
    <row r="916" spans="12:12" customFormat="1" x14ac:dyDescent="0.25">
      <c r="L916" s="27"/>
    </row>
    <row r="917" spans="12:12" customFormat="1" x14ac:dyDescent="0.25">
      <c r="L917" s="27"/>
    </row>
    <row r="918" spans="12:12" customFormat="1" x14ac:dyDescent="0.25">
      <c r="L918" s="27"/>
    </row>
    <row r="919" spans="12:12" customFormat="1" x14ac:dyDescent="0.25">
      <c r="L919" s="27"/>
    </row>
    <row r="920" spans="12:12" customFormat="1" x14ac:dyDescent="0.25">
      <c r="L920" s="27"/>
    </row>
    <row r="921" spans="12:12" customFormat="1" x14ac:dyDescent="0.25">
      <c r="L921" s="27"/>
    </row>
    <row r="922" spans="12:12" customFormat="1" x14ac:dyDescent="0.25">
      <c r="L922" s="27"/>
    </row>
    <row r="923" spans="12:12" customFormat="1" x14ac:dyDescent="0.25">
      <c r="L923" s="27"/>
    </row>
    <row r="924" spans="12:12" customFormat="1" x14ac:dyDescent="0.25">
      <c r="L924" s="27"/>
    </row>
    <row r="925" spans="12:12" customFormat="1" x14ac:dyDescent="0.25">
      <c r="L925" s="27"/>
    </row>
    <row r="926" spans="12:12" customFormat="1" x14ac:dyDescent="0.25">
      <c r="L926" s="27"/>
    </row>
    <row r="927" spans="12:12" customFormat="1" x14ac:dyDescent="0.25">
      <c r="L927" s="27"/>
    </row>
    <row r="928" spans="12:12" customFormat="1" x14ac:dyDescent="0.25">
      <c r="L928" s="27"/>
    </row>
    <row r="929" spans="12:12" customFormat="1" x14ac:dyDescent="0.25">
      <c r="L929" s="27"/>
    </row>
    <row r="930" spans="12:12" customFormat="1" x14ac:dyDescent="0.25">
      <c r="L930" s="27"/>
    </row>
    <row r="931" spans="12:12" customFormat="1" x14ac:dyDescent="0.25">
      <c r="L931" s="27"/>
    </row>
    <row r="932" spans="12:12" customFormat="1" x14ac:dyDescent="0.25">
      <c r="L932" s="27"/>
    </row>
    <row r="933" spans="12:12" customFormat="1" x14ac:dyDescent="0.25">
      <c r="L933" s="27"/>
    </row>
    <row r="934" spans="12:12" customFormat="1" x14ac:dyDescent="0.25">
      <c r="L934" s="27"/>
    </row>
    <row r="935" spans="12:12" customFormat="1" x14ac:dyDescent="0.25">
      <c r="L935" s="27"/>
    </row>
    <row r="936" spans="12:12" customFormat="1" x14ac:dyDescent="0.25">
      <c r="L936" s="27"/>
    </row>
    <row r="937" spans="12:12" customFormat="1" x14ac:dyDescent="0.25">
      <c r="L937" s="27"/>
    </row>
    <row r="938" spans="12:12" customFormat="1" x14ac:dyDescent="0.25">
      <c r="L938" s="27"/>
    </row>
    <row r="939" spans="12:12" customFormat="1" x14ac:dyDescent="0.25">
      <c r="L939" s="27"/>
    </row>
    <row r="940" spans="12:12" customFormat="1" x14ac:dyDescent="0.25">
      <c r="L940" s="27"/>
    </row>
    <row r="941" spans="12:12" customFormat="1" x14ac:dyDescent="0.25">
      <c r="L941" s="27"/>
    </row>
    <row r="942" spans="12:12" customFormat="1" x14ac:dyDescent="0.25">
      <c r="L942" s="27"/>
    </row>
    <row r="943" spans="12:12" customFormat="1" x14ac:dyDescent="0.25">
      <c r="L943" s="27"/>
    </row>
    <row r="944" spans="12:12" customFormat="1" x14ac:dyDescent="0.25">
      <c r="L944" s="27"/>
    </row>
    <row r="945" spans="12:12" customFormat="1" x14ac:dyDescent="0.25">
      <c r="L945" s="27"/>
    </row>
    <row r="946" spans="12:12" customFormat="1" x14ac:dyDescent="0.25">
      <c r="L946" s="27"/>
    </row>
    <row r="947" spans="12:12" customFormat="1" x14ac:dyDescent="0.25">
      <c r="L947" s="27"/>
    </row>
    <row r="948" spans="12:12" customFormat="1" x14ac:dyDescent="0.25">
      <c r="L948" s="27"/>
    </row>
    <row r="949" spans="12:12" customFormat="1" x14ac:dyDescent="0.25">
      <c r="L949" s="27"/>
    </row>
    <row r="950" spans="12:12" customFormat="1" x14ac:dyDescent="0.25">
      <c r="L950" s="27"/>
    </row>
    <row r="951" spans="12:12" customFormat="1" x14ac:dyDescent="0.25">
      <c r="L951" s="27"/>
    </row>
    <row r="952" spans="12:12" customFormat="1" x14ac:dyDescent="0.25">
      <c r="L952" s="27"/>
    </row>
    <row r="953" spans="12:12" customFormat="1" x14ac:dyDescent="0.25">
      <c r="L953" s="27"/>
    </row>
    <row r="954" spans="12:12" customFormat="1" x14ac:dyDescent="0.25">
      <c r="L954" s="27"/>
    </row>
    <row r="955" spans="12:12" customFormat="1" x14ac:dyDescent="0.25">
      <c r="L955" s="27"/>
    </row>
    <row r="956" spans="12:12" customFormat="1" x14ac:dyDescent="0.25">
      <c r="L956" s="27"/>
    </row>
    <row r="957" spans="12:12" customFormat="1" x14ac:dyDescent="0.25">
      <c r="L957" s="27"/>
    </row>
    <row r="958" spans="12:12" customFormat="1" x14ac:dyDescent="0.25">
      <c r="L958" s="27"/>
    </row>
    <row r="959" spans="12:12" customFormat="1" x14ac:dyDescent="0.25">
      <c r="L959" s="27"/>
    </row>
    <row r="960" spans="12:12" customFormat="1" x14ac:dyDescent="0.25">
      <c r="L960" s="27"/>
    </row>
    <row r="961" spans="12:12" customFormat="1" x14ac:dyDescent="0.25">
      <c r="L961" s="27"/>
    </row>
    <row r="962" spans="12:12" customFormat="1" x14ac:dyDescent="0.25">
      <c r="L962" s="27"/>
    </row>
    <row r="963" spans="12:12" customFormat="1" x14ac:dyDescent="0.25">
      <c r="L963" s="27"/>
    </row>
    <row r="964" spans="12:12" customFormat="1" x14ac:dyDescent="0.25">
      <c r="L964" s="27"/>
    </row>
    <row r="965" spans="12:12" customFormat="1" x14ac:dyDescent="0.25">
      <c r="L965" s="27"/>
    </row>
    <row r="966" spans="12:12" customFormat="1" x14ac:dyDescent="0.25">
      <c r="L966" s="27"/>
    </row>
    <row r="967" spans="12:12" customFormat="1" x14ac:dyDescent="0.25">
      <c r="L967" s="27"/>
    </row>
    <row r="968" spans="12:12" customFormat="1" x14ac:dyDescent="0.25">
      <c r="L968" s="27"/>
    </row>
    <row r="969" spans="12:12" customFormat="1" x14ac:dyDescent="0.25">
      <c r="L969" s="27"/>
    </row>
    <row r="970" spans="12:12" customFormat="1" x14ac:dyDescent="0.25">
      <c r="L970" s="27"/>
    </row>
    <row r="971" spans="12:12" customFormat="1" x14ac:dyDescent="0.25">
      <c r="L971" s="27"/>
    </row>
    <row r="972" spans="12:12" customFormat="1" x14ac:dyDescent="0.25">
      <c r="L972" s="27"/>
    </row>
    <row r="973" spans="12:12" customFormat="1" x14ac:dyDescent="0.25">
      <c r="L973" s="27"/>
    </row>
    <row r="974" spans="12:12" customFormat="1" x14ac:dyDescent="0.25">
      <c r="L974" s="27"/>
    </row>
    <row r="975" spans="12:12" customFormat="1" x14ac:dyDescent="0.25">
      <c r="L975" s="27"/>
    </row>
    <row r="976" spans="12:12" customFormat="1" x14ac:dyDescent="0.25">
      <c r="L976" s="27"/>
    </row>
    <row r="977" spans="12:12" customFormat="1" x14ac:dyDescent="0.25">
      <c r="L977" s="27"/>
    </row>
    <row r="978" spans="12:12" customFormat="1" x14ac:dyDescent="0.25">
      <c r="L978" s="27"/>
    </row>
    <row r="979" spans="12:12" customFormat="1" x14ac:dyDescent="0.25">
      <c r="L979" s="27"/>
    </row>
    <row r="980" spans="12:12" customFormat="1" x14ac:dyDescent="0.25">
      <c r="L980" s="27"/>
    </row>
    <row r="981" spans="12:12" customFormat="1" x14ac:dyDescent="0.25">
      <c r="L981" s="27"/>
    </row>
    <row r="982" spans="12:12" customFormat="1" x14ac:dyDescent="0.25">
      <c r="L982" s="27"/>
    </row>
    <row r="983" spans="12:12" customFormat="1" x14ac:dyDescent="0.25">
      <c r="L983" s="27"/>
    </row>
    <row r="984" spans="12:12" customFormat="1" x14ac:dyDescent="0.25">
      <c r="L984" s="27"/>
    </row>
    <row r="985" spans="12:12" customFormat="1" x14ac:dyDescent="0.25">
      <c r="L985" s="27"/>
    </row>
    <row r="986" spans="12:12" customFormat="1" x14ac:dyDescent="0.25">
      <c r="L986" s="27"/>
    </row>
    <row r="987" spans="12:12" customFormat="1" x14ac:dyDescent="0.25">
      <c r="L987" s="27"/>
    </row>
    <row r="988" spans="12:12" customFormat="1" x14ac:dyDescent="0.25">
      <c r="L988" s="27"/>
    </row>
    <row r="989" spans="12:12" customFormat="1" x14ac:dyDescent="0.25">
      <c r="L989" s="27"/>
    </row>
    <row r="990" spans="12:12" customFormat="1" x14ac:dyDescent="0.25">
      <c r="L990" s="27"/>
    </row>
    <row r="991" spans="12:12" customFormat="1" x14ac:dyDescent="0.25">
      <c r="L991" s="27"/>
    </row>
    <row r="992" spans="12:12" customFormat="1" x14ac:dyDescent="0.25">
      <c r="L992" s="27"/>
    </row>
    <row r="993" spans="12:12" customFormat="1" x14ac:dyDescent="0.25">
      <c r="L993" s="27"/>
    </row>
    <row r="994" spans="12:12" customFormat="1" x14ac:dyDescent="0.25">
      <c r="L994" s="27"/>
    </row>
    <row r="995" spans="12:12" customFormat="1" x14ac:dyDescent="0.25">
      <c r="L995" s="27"/>
    </row>
    <row r="996" spans="12:12" customFormat="1" x14ac:dyDescent="0.25">
      <c r="L996" s="27"/>
    </row>
    <row r="997" spans="12:12" customFormat="1" x14ac:dyDescent="0.25">
      <c r="L997" s="27"/>
    </row>
    <row r="998" spans="12:12" customFormat="1" x14ac:dyDescent="0.25">
      <c r="L998" s="27"/>
    </row>
    <row r="999" spans="12:12" customFormat="1" x14ac:dyDescent="0.25">
      <c r="L999" s="27"/>
    </row>
    <row r="1000" spans="12:12" customFormat="1" x14ac:dyDescent="0.25">
      <c r="L1000" s="27"/>
    </row>
    <row r="1001" spans="12:12" customFormat="1" x14ac:dyDescent="0.25">
      <c r="L1001" s="27"/>
    </row>
    <row r="1002" spans="12:12" customFormat="1" x14ac:dyDescent="0.25">
      <c r="L1002" s="27"/>
    </row>
    <row r="1003" spans="12:12" customFormat="1" x14ac:dyDescent="0.25">
      <c r="L1003" s="27"/>
    </row>
    <row r="1004" spans="12:12" customFormat="1" x14ac:dyDescent="0.25">
      <c r="L1004" s="27"/>
    </row>
    <row r="1005" spans="12:12" customFormat="1" x14ac:dyDescent="0.25">
      <c r="L1005" s="27"/>
    </row>
    <row r="1006" spans="12:12" customFormat="1" x14ac:dyDescent="0.25">
      <c r="L1006" s="27"/>
    </row>
    <row r="1007" spans="12:12" customFormat="1" x14ac:dyDescent="0.25">
      <c r="L1007" s="27"/>
    </row>
    <row r="1008" spans="12:12" customFormat="1" x14ac:dyDescent="0.25">
      <c r="L1008" s="27"/>
    </row>
    <row r="1009" spans="12:12" customFormat="1" x14ac:dyDescent="0.25">
      <c r="L1009" s="27"/>
    </row>
    <row r="1010" spans="12:12" customFormat="1" x14ac:dyDescent="0.25">
      <c r="L1010" s="27"/>
    </row>
    <row r="1011" spans="12:12" customFormat="1" x14ac:dyDescent="0.25">
      <c r="L1011" s="27"/>
    </row>
    <row r="1012" spans="12:12" customFormat="1" x14ac:dyDescent="0.25">
      <c r="L1012" s="27"/>
    </row>
    <row r="1013" spans="12:12" customFormat="1" x14ac:dyDescent="0.25">
      <c r="L1013" s="27"/>
    </row>
    <row r="1014" spans="12:12" customFormat="1" x14ac:dyDescent="0.25">
      <c r="L1014" s="27"/>
    </row>
    <row r="1015" spans="12:12" customFormat="1" x14ac:dyDescent="0.25">
      <c r="L1015" s="27"/>
    </row>
    <row r="1016" spans="12:12" customFormat="1" x14ac:dyDescent="0.25">
      <c r="L1016" s="27"/>
    </row>
    <row r="1017" spans="12:12" customFormat="1" x14ac:dyDescent="0.25">
      <c r="L1017" s="27"/>
    </row>
    <row r="1018" spans="12:12" customFormat="1" x14ac:dyDescent="0.25">
      <c r="L1018" s="27"/>
    </row>
    <row r="1019" spans="12:12" customFormat="1" x14ac:dyDescent="0.25">
      <c r="L1019" s="27"/>
    </row>
    <row r="1020" spans="12:12" customFormat="1" x14ac:dyDescent="0.25">
      <c r="L1020" s="27"/>
    </row>
    <row r="1021" spans="12:12" customFormat="1" x14ac:dyDescent="0.25">
      <c r="L1021" s="27"/>
    </row>
    <row r="1022" spans="12:12" customFormat="1" x14ac:dyDescent="0.25">
      <c r="L1022" s="27"/>
    </row>
    <row r="1023" spans="12:12" customFormat="1" x14ac:dyDescent="0.25">
      <c r="L1023" s="27"/>
    </row>
    <row r="1024" spans="12:12" customFormat="1" x14ac:dyDescent="0.25">
      <c r="L1024" s="27"/>
    </row>
    <row r="1025" spans="12:12" customFormat="1" x14ac:dyDescent="0.25">
      <c r="L1025" s="27"/>
    </row>
    <row r="1026" spans="12:12" customFormat="1" x14ac:dyDescent="0.25">
      <c r="L1026" s="27"/>
    </row>
    <row r="1027" spans="12:12" customFormat="1" x14ac:dyDescent="0.25">
      <c r="L1027" s="27"/>
    </row>
    <row r="1028" spans="12:12" customFormat="1" x14ac:dyDescent="0.25">
      <c r="L1028" s="27"/>
    </row>
    <row r="1029" spans="12:12" customFormat="1" x14ac:dyDescent="0.25">
      <c r="L1029" s="27"/>
    </row>
    <row r="1030" spans="12:12" customFormat="1" x14ac:dyDescent="0.25">
      <c r="L1030" s="27"/>
    </row>
    <row r="1031" spans="12:12" customFormat="1" x14ac:dyDescent="0.25">
      <c r="L1031" s="27"/>
    </row>
    <row r="1032" spans="12:12" customFormat="1" x14ac:dyDescent="0.25">
      <c r="L1032" s="27"/>
    </row>
    <row r="1033" spans="12:12" customFormat="1" x14ac:dyDescent="0.25">
      <c r="L1033" s="27"/>
    </row>
    <row r="1034" spans="12:12" customFormat="1" x14ac:dyDescent="0.25">
      <c r="L1034" s="27"/>
    </row>
    <row r="1035" spans="12:12" customFormat="1" x14ac:dyDescent="0.25">
      <c r="L1035" s="27"/>
    </row>
    <row r="1036" spans="12:12" customFormat="1" x14ac:dyDescent="0.25">
      <c r="L1036" s="27"/>
    </row>
    <row r="1037" spans="12:12" customFormat="1" x14ac:dyDescent="0.25">
      <c r="L1037" s="27"/>
    </row>
    <row r="1038" spans="12:12" customFormat="1" x14ac:dyDescent="0.25">
      <c r="L1038" s="27"/>
    </row>
    <row r="1039" spans="12:12" customFormat="1" x14ac:dyDescent="0.25">
      <c r="L1039" s="27"/>
    </row>
    <row r="1040" spans="12:12" customFormat="1" x14ac:dyDescent="0.25">
      <c r="L1040" s="27"/>
    </row>
    <row r="1041" spans="12:12" customFormat="1" x14ac:dyDescent="0.25">
      <c r="L1041" s="27"/>
    </row>
    <row r="1042" spans="12:12" customFormat="1" x14ac:dyDescent="0.25">
      <c r="L1042" s="27"/>
    </row>
    <row r="1043" spans="12:12" customFormat="1" x14ac:dyDescent="0.25">
      <c r="L1043" s="27"/>
    </row>
    <row r="1044" spans="12:12" customFormat="1" x14ac:dyDescent="0.25">
      <c r="L1044" s="27"/>
    </row>
    <row r="1045" spans="12:12" customFormat="1" x14ac:dyDescent="0.25">
      <c r="L1045" s="27"/>
    </row>
    <row r="1046" spans="12:12" customFormat="1" x14ac:dyDescent="0.25">
      <c r="L1046" s="27"/>
    </row>
    <row r="1047" spans="12:12" customFormat="1" x14ac:dyDescent="0.25">
      <c r="L1047" s="27"/>
    </row>
    <row r="1048" spans="12:12" customFormat="1" x14ac:dyDescent="0.25">
      <c r="L1048" s="27"/>
    </row>
    <row r="1049" spans="12:12" customFormat="1" x14ac:dyDescent="0.25">
      <c r="L1049" s="27"/>
    </row>
    <row r="1050" spans="12:12" customFormat="1" x14ac:dyDescent="0.25">
      <c r="L1050" s="27"/>
    </row>
    <row r="1051" spans="12:12" customFormat="1" x14ac:dyDescent="0.25">
      <c r="L1051" s="27"/>
    </row>
    <row r="1052" spans="12:12" customFormat="1" x14ac:dyDescent="0.25">
      <c r="L1052" s="27"/>
    </row>
    <row r="1053" spans="12:12" customFormat="1" x14ac:dyDescent="0.25">
      <c r="L1053" s="27"/>
    </row>
    <row r="1054" spans="12:12" customFormat="1" x14ac:dyDescent="0.25">
      <c r="L1054" s="27"/>
    </row>
    <row r="1055" spans="12:12" customFormat="1" x14ac:dyDescent="0.25">
      <c r="L1055" s="27"/>
    </row>
    <row r="1056" spans="12:12" customFormat="1" x14ac:dyDescent="0.25">
      <c r="L1056" s="27"/>
    </row>
    <row r="1057" spans="12:12" customFormat="1" x14ac:dyDescent="0.25">
      <c r="L1057" s="27"/>
    </row>
    <row r="1058" spans="12:12" customFormat="1" x14ac:dyDescent="0.25">
      <c r="L1058" s="27"/>
    </row>
    <row r="1059" spans="12:12" customFormat="1" x14ac:dyDescent="0.25">
      <c r="L1059" s="27"/>
    </row>
    <row r="1060" spans="12:12" customFormat="1" x14ac:dyDescent="0.25">
      <c r="L1060" s="27"/>
    </row>
    <row r="1061" spans="12:12" customFormat="1" x14ac:dyDescent="0.25">
      <c r="L1061" s="27"/>
    </row>
    <row r="1062" spans="12:12" customFormat="1" x14ac:dyDescent="0.25">
      <c r="L1062" s="27"/>
    </row>
    <row r="1063" spans="12:12" customFormat="1" x14ac:dyDescent="0.25">
      <c r="L1063" s="27"/>
    </row>
    <row r="1064" spans="12:12" customFormat="1" x14ac:dyDescent="0.25">
      <c r="L1064" s="27"/>
    </row>
    <row r="1065" spans="12:12" customFormat="1" x14ac:dyDescent="0.25">
      <c r="L1065" s="27"/>
    </row>
    <row r="1066" spans="12:12" customFormat="1" x14ac:dyDescent="0.25">
      <c r="L1066" s="27"/>
    </row>
    <row r="1067" spans="12:12" customFormat="1" x14ac:dyDescent="0.25">
      <c r="L1067" s="27"/>
    </row>
    <row r="1068" spans="12:12" customFormat="1" x14ac:dyDescent="0.25">
      <c r="L1068" s="27"/>
    </row>
    <row r="1069" spans="12:12" customFormat="1" x14ac:dyDescent="0.25">
      <c r="L1069" s="27"/>
    </row>
    <row r="1070" spans="12:12" customFormat="1" x14ac:dyDescent="0.25">
      <c r="L1070" s="27"/>
    </row>
    <row r="1071" spans="12:12" customFormat="1" x14ac:dyDescent="0.25">
      <c r="L1071" s="27"/>
    </row>
    <row r="1072" spans="12:12" customFormat="1" x14ac:dyDescent="0.25">
      <c r="L1072" s="27"/>
    </row>
    <row r="1073" spans="12:12" customFormat="1" x14ac:dyDescent="0.25">
      <c r="L1073" s="27"/>
    </row>
    <row r="1074" spans="12:12" customFormat="1" x14ac:dyDescent="0.25">
      <c r="L1074" s="27"/>
    </row>
    <row r="1075" spans="12:12" customFormat="1" x14ac:dyDescent="0.25">
      <c r="L1075" s="27"/>
    </row>
    <row r="1076" spans="12:12" customFormat="1" x14ac:dyDescent="0.25">
      <c r="L1076" s="27"/>
    </row>
    <row r="1077" spans="12:12" customFormat="1" x14ac:dyDescent="0.25">
      <c r="L1077" s="27"/>
    </row>
    <row r="1078" spans="12:12" customFormat="1" x14ac:dyDescent="0.25">
      <c r="L1078" s="27"/>
    </row>
    <row r="1079" spans="12:12" customFormat="1" x14ac:dyDescent="0.25">
      <c r="L1079" s="27"/>
    </row>
    <row r="1080" spans="12:12" customFormat="1" x14ac:dyDescent="0.25">
      <c r="L1080" s="27"/>
    </row>
    <row r="1081" spans="12:12" customFormat="1" x14ac:dyDescent="0.25">
      <c r="L1081" s="27"/>
    </row>
    <row r="1082" spans="12:12" customFormat="1" x14ac:dyDescent="0.25">
      <c r="L1082" s="27"/>
    </row>
    <row r="1083" spans="12:12" customFormat="1" x14ac:dyDescent="0.25">
      <c r="L1083" s="27"/>
    </row>
    <row r="1084" spans="12:12" customFormat="1" x14ac:dyDescent="0.25">
      <c r="L1084" s="27"/>
    </row>
    <row r="1085" spans="12:12" customFormat="1" x14ac:dyDescent="0.25">
      <c r="L1085" s="27"/>
    </row>
    <row r="1086" spans="12:12" customFormat="1" x14ac:dyDescent="0.25">
      <c r="L1086" s="27"/>
    </row>
    <row r="1087" spans="12:12" customFormat="1" x14ac:dyDescent="0.25">
      <c r="L1087" s="27"/>
    </row>
    <row r="1088" spans="12:12" customFormat="1" x14ac:dyDescent="0.25">
      <c r="L1088" s="27"/>
    </row>
    <row r="1089" spans="12:12" customFormat="1" x14ac:dyDescent="0.25">
      <c r="L1089" s="27"/>
    </row>
    <row r="1090" spans="12:12" customFormat="1" x14ac:dyDescent="0.25">
      <c r="L1090" s="27"/>
    </row>
    <row r="1091" spans="12:12" customFormat="1" x14ac:dyDescent="0.25">
      <c r="L1091" s="27"/>
    </row>
    <row r="1092" spans="12:12" customFormat="1" x14ac:dyDescent="0.25">
      <c r="L1092" s="27"/>
    </row>
    <row r="1093" spans="12:12" customFormat="1" x14ac:dyDescent="0.25">
      <c r="L1093" s="27"/>
    </row>
    <row r="1094" spans="12:12" customFormat="1" x14ac:dyDescent="0.25">
      <c r="L1094" s="27"/>
    </row>
    <row r="1095" spans="12:12" customFormat="1" x14ac:dyDescent="0.25">
      <c r="L1095" s="27"/>
    </row>
    <row r="1096" spans="12:12" customFormat="1" x14ac:dyDescent="0.25">
      <c r="L1096" s="27"/>
    </row>
    <row r="1097" spans="12:12" customFormat="1" x14ac:dyDescent="0.25">
      <c r="L1097" s="27"/>
    </row>
    <row r="1098" spans="12:12" customFormat="1" x14ac:dyDescent="0.25">
      <c r="L1098" s="27"/>
    </row>
    <row r="1099" spans="12:12" customFormat="1" x14ac:dyDescent="0.25">
      <c r="L1099" s="27"/>
    </row>
    <row r="1100" spans="12:12" customFormat="1" x14ac:dyDescent="0.25">
      <c r="L1100" s="27"/>
    </row>
    <row r="1101" spans="12:12" customFormat="1" x14ac:dyDescent="0.25">
      <c r="L1101" s="27"/>
    </row>
    <row r="1102" spans="12:12" customFormat="1" x14ac:dyDescent="0.25">
      <c r="L1102" s="27"/>
    </row>
    <row r="1103" spans="12:12" customFormat="1" x14ac:dyDescent="0.25">
      <c r="L1103" s="27"/>
    </row>
    <row r="1104" spans="12:12" customFormat="1" x14ac:dyDescent="0.25">
      <c r="L1104" s="27"/>
    </row>
    <row r="1105" spans="12:12" customFormat="1" x14ac:dyDescent="0.25">
      <c r="L1105" s="27"/>
    </row>
    <row r="1106" spans="12:12" customFormat="1" x14ac:dyDescent="0.25">
      <c r="L1106" s="27"/>
    </row>
    <row r="1107" spans="12:12" customFormat="1" x14ac:dyDescent="0.25">
      <c r="L1107" s="27"/>
    </row>
    <row r="1108" spans="12:12" customFormat="1" x14ac:dyDescent="0.25">
      <c r="L1108" s="27"/>
    </row>
    <row r="1109" spans="12:12" customFormat="1" x14ac:dyDescent="0.25">
      <c r="L1109" s="27"/>
    </row>
    <row r="1110" spans="12:12" customFormat="1" x14ac:dyDescent="0.25">
      <c r="L1110" s="27"/>
    </row>
    <row r="1111" spans="12:12" customFormat="1" x14ac:dyDescent="0.25">
      <c r="L1111" s="27"/>
    </row>
    <row r="1112" spans="12:12" customFormat="1" x14ac:dyDescent="0.25">
      <c r="L1112" s="27"/>
    </row>
    <row r="1113" spans="12:12" customFormat="1" x14ac:dyDescent="0.25">
      <c r="L1113" s="27"/>
    </row>
    <row r="1114" spans="12:12" customFormat="1" x14ac:dyDescent="0.25">
      <c r="L1114" s="27"/>
    </row>
    <row r="1115" spans="12:12" customFormat="1" x14ac:dyDescent="0.25">
      <c r="L1115" s="27"/>
    </row>
    <row r="1116" spans="12:12" customFormat="1" x14ac:dyDescent="0.25">
      <c r="L1116" s="27"/>
    </row>
    <row r="1117" spans="12:12" customFormat="1" x14ac:dyDescent="0.25">
      <c r="L1117" s="27"/>
    </row>
    <row r="1118" spans="12:12" customFormat="1" x14ac:dyDescent="0.25">
      <c r="L1118" s="27"/>
    </row>
    <row r="1119" spans="12:12" customFormat="1" x14ac:dyDescent="0.25">
      <c r="L1119" s="27"/>
    </row>
    <row r="1120" spans="12:12" customFormat="1" x14ac:dyDescent="0.25">
      <c r="L1120" s="27"/>
    </row>
    <row r="1121" spans="12:12" customFormat="1" x14ac:dyDescent="0.25">
      <c r="L1121" s="27"/>
    </row>
    <row r="1122" spans="12:12" customFormat="1" x14ac:dyDescent="0.25">
      <c r="L1122" s="27"/>
    </row>
    <row r="1123" spans="12:12" customFormat="1" x14ac:dyDescent="0.25">
      <c r="L1123" s="27"/>
    </row>
    <row r="1124" spans="12:12" customFormat="1" x14ac:dyDescent="0.25">
      <c r="L1124" s="27"/>
    </row>
    <row r="1125" spans="12:12" customFormat="1" x14ac:dyDescent="0.25">
      <c r="L1125" s="27"/>
    </row>
    <row r="1126" spans="12:12" customFormat="1" x14ac:dyDescent="0.25">
      <c r="L1126" s="27"/>
    </row>
    <row r="1127" spans="12:12" customFormat="1" x14ac:dyDescent="0.25">
      <c r="L1127" s="27"/>
    </row>
    <row r="1128" spans="12:12" customFormat="1" x14ac:dyDescent="0.25">
      <c r="L1128" s="27"/>
    </row>
    <row r="1129" spans="12:12" customFormat="1" x14ac:dyDescent="0.25">
      <c r="L1129" s="27"/>
    </row>
    <row r="1130" spans="12:12" customFormat="1" x14ac:dyDescent="0.25">
      <c r="L1130" s="27"/>
    </row>
    <row r="1131" spans="12:12" customFormat="1" x14ac:dyDescent="0.25">
      <c r="L1131" s="27"/>
    </row>
    <row r="1132" spans="12:12" customFormat="1" x14ac:dyDescent="0.25">
      <c r="L1132" s="27"/>
    </row>
    <row r="1133" spans="12:12" customFormat="1" x14ac:dyDescent="0.25">
      <c r="L1133" s="27"/>
    </row>
    <row r="1134" spans="12:12" customFormat="1" x14ac:dyDescent="0.25">
      <c r="L1134" s="27"/>
    </row>
    <row r="1135" spans="12:12" customFormat="1" x14ac:dyDescent="0.25">
      <c r="L1135" s="27"/>
    </row>
    <row r="1136" spans="12:12" customFormat="1" x14ac:dyDescent="0.25">
      <c r="L1136" s="27"/>
    </row>
    <row r="1137" spans="12:12" customFormat="1" x14ac:dyDescent="0.25">
      <c r="L1137" s="27"/>
    </row>
    <row r="1138" spans="12:12" customFormat="1" x14ac:dyDescent="0.25">
      <c r="L1138" s="27"/>
    </row>
    <row r="1139" spans="12:12" customFormat="1" x14ac:dyDescent="0.25">
      <c r="L1139" s="27"/>
    </row>
    <row r="1140" spans="12:12" customFormat="1" x14ac:dyDescent="0.25">
      <c r="L1140" s="27"/>
    </row>
    <row r="1141" spans="12:12" customFormat="1" x14ac:dyDescent="0.25">
      <c r="L1141" s="27"/>
    </row>
    <row r="1142" spans="12:12" customFormat="1" x14ac:dyDescent="0.25">
      <c r="L1142" s="27"/>
    </row>
    <row r="1143" spans="12:12" customFormat="1" x14ac:dyDescent="0.25">
      <c r="L1143" s="27"/>
    </row>
    <row r="1144" spans="12:12" customFormat="1" x14ac:dyDescent="0.25">
      <c r="L1144" s="27"/>
    </row>
    <row r="1145" spans="12:12" customFormat="1" x14ac:dyDescent="0.25">
      <c r="L1145" s="27"/>
    </row>
    <row r="1146" spans="12:12" customFormat="1" x14ac:dyDescent="0.25">
      <c r="L1146" s="27"/>
    </row>
    <row r="1147" spans="12:12" customFormat="1" x14ac:dyDescent="0.25">
      <c r="L1147" s="27"/>
    </row>
    <row r="1148" spans="12:12" customFormat="1" x14ac:dyDescent="0.25">
      <c r="L1148" s="27"/>
    </row>
    <row r="1149" spans="12:12" customFormat="1" x14ac:dyDescent="0.25">
      <c r="L1149" s="27"/>
    </row>
    <row r="1150" spans="12:12" customFormat="1" x14ac:dyDescent="0.25">
      <c r="L1150" s="27"/>
    </row>
    <row r="1151" spans="12:12" customFormat="1" x14ac:dyDescent="0.25">
      <c r="L1151" s="27"/>
    </row>
    <row r="1152" spans="12:12" customFormat="1" x14ac:dyDescent="0.25">
      <c r="L1152" s="27"/>
    </row>
    <row r="1153" spans="12:12" customFormat="1" x14ac:dyDescent="0.25">
      <c r="L1153" s="27"/>
    </row>
    <row r="1154" spans="12:12" customFormat="1" x14ac:dyDescent="0.25">
      <c r="L1154" s="27"/>
    </row>
    <row r="1155" spans="12:12" customFormat="1" x14ac:dyDescent="0.25">
      <c r="L1155" s="27"/>
    </row>
    <row r="1156" spans="12:12" customFormat="1" x14ac:dyDescent="0.25">
      <c r="L1156" s="27"/>
    </row>
    <row r="1157" spans="12:12" customFormat="1" x14ac:dyDescent="0.25">
      <c r="L1157" s="27"/>
    </row>
    <row r="1158" spans="12:12" customFormat="1" x14ac:dyDescent="0.25">
      <c r="L1158" s="27"/>
    </row>
    <row r="1159" spans="12:12" customFormat="1" x14ac:dyDescent="0.25">
      <c r="L1159" s="27"/>
    </row>
    <row r="1160" spans="12:12" customFormat="1" x14ac:dyDescent="0.25">
      <c r="L1160" s="27"/>
    </row>
    <row r="1161" spans="12:12" customFormat="1" x14ac:dyDescent="0.25">
      <c r="L1161" s="27"/>
    </row>
    <row r="1162" spans="12:12" customFormat="1" x14ac:dyDescent="0.25">
      <c r="L1162" s="27"/>
    </row>
    <row r="1163" spans="12:12" customFormat="1" x14ac:dyDescent="0.25">
      <c r="L1163" s="27"/>
    </row>
    <row r="1164" spans="12:12" customFormat="1" x14ac:dyDescent="0.25">
      <c r="L1164" s="27"/>
    </row>
    <row r="1165" spans="12:12" customFormat="1" x14ac:dyDescent="0.25">
      <c r="L1165" s="27"/>
    </row>
    <row r="1166" spans="12:12" customFormat="1" x14ac:dyDescent="0.25">
      <c r="L1166" s="27"/>
    </row>
    <row r="1167" spans="12:12" customFormat="1" x14ac:dyDescent="0.25">
      <c r="L1167" s="27"/>
    </row>
    <row r="1168" spans="12:12" customFormat="1" x14ac:dyDescent="0.25">
      <c r="L1168" s="27"/>
    </row>
    <row r="1169" spans="12:12" customFormat="1" x14ac:dyDescent="0.25">
      <c r="L1169" s="27"/>
    </row>
    <row r="1170" spans="12:12" customFormat="1" x14ac:dyDescent="0.25">
      <c r="L1170" s="27"/>
    </row>
    <row r="1171" spans="12:12" customFormat="1" x14ac:dyDescent="0.25">
      <c r="L1171" s="27"/>
    </row>
    <row r="1172" spans="12:12" customFormat="1" x14ac:dyDescent="0.25">
      <c r="L1172" s="27"/>
    </row>
    <row r="1173" spans="12:12" customFormat="1" x14ac:dyDescent="0.25">
      <c r="L1173" s="27"/>
    </row>
    <row r="1174" spans="12:12" customFormat="1" x14ac:dyDescent="0.25">
      <c r="L1174" s="27"/>
    </row>
    <row r="1175" spans="12:12" customFormat="1" x14ac:dyDescent="0.25">
      <c r="L1175" s="27"/>
    </row>
    <row r="1176" spans="12:12" customFormat="1" x14ac:dyDescent="0.25">
      <c r="L1176" s="27"/>
    </row>
    <row r="1177" spans="12:12" customFormat="1" x14ac:dyDescent="0.25">
      <c r="L1177" s="27"/>
    </row>
    <row r="1178" spans="12:12" customFormat="1" x14ac:dyDescent="0.25">
      <c r="L1178" s="27"/>
    </row>
    <row r="1179" spans="12:12" customFormat="1" x14ac:dyDescent="0.25">
      <c r="L1179" s="27"/>
    </row>
    <row r="1180" spans="12:12" customFormat="1" x14ac:dyDescent="0.25">
      <c r="L1180" s="27"/>
    </row>
    <row r="1181" spans="12:12" customFormat="1" x14ac:dyDescent="0.25">
      <c r="L1181" s="27"/>
    </row>
    <row r="1182" spans="12:12" customFormat="1" x14ac:dyDescent="0.25">
      <c r="L1182" s="27"/>
    </row>
    <row r="1183" spans="12:12" customFormat="1" x14ac:dyDescent="0.25">
      <c r="L1183" s="27"/>
    </row>
    <row r="1184" spans="12:12" customFormat="1" x14ac:dyDescent="0.25">
      <c r="L1184" s="27"/>
    </row>
    <row r="1185" spans="12:12" customFormat="1" x14ac:dyDescent="0.25">
      <c r="L1185" s="27"/>
    </row>
    <row r="1186" spans="12:12" customFormat="1" x14ac:dyDescent="0.25">
      <c r="L1186" s="27"/>
    </row>
    <row r="1187" spans="12:12" customFormat="1" x14ac:dyDescent="0.25">
      <c r="L1187" s="27"/>
    </row>
    <row r="1188" spans="12:12" customFormat="1" x14ac:dyDescent="0.25">
      <c r="L1188" s="27"/>
    </row>
    <row r="1189" spans="12:12" customFormat="1" x14ac:dyDescent="0.25">
      <c r="L1189" s="27"/>
    </row>
    <row r="1190" spans="12:12" customFormat="1" x14ac:dyDescent="0.25">
      <c r="L1190" s="27"/>
    </row>
    <row r="1191" spans="12:12" customFormat="1" x14ac:dyDescent="0.25">
      <c r="L1191" s="27"/>
    </row>
    <row r="1192" spans="12:12" customFormat="1" x14ac:dyDescent="0.25">
      <c r="L1192" s="27"/>
    </row>
    <row r="1193" spans="12:12" customFormat="1" x14ac:dyDescent="0.25">
      <c r="L1193" s="27"/>
    </row>
    <row r="1194" spans="12:12" customFormat="1" x14ac:dyDescent="0.25">
      <c r="L1194" s="27"/>
    </row>
    <row r="1195" spans="12:12" customFormat="1" x14ac:dyDescent="0.25">
      <c r="L1195" s="27"/>
    </row>
    <row r="1196" spans="12:12" customFormat="1" x14ac:dyDescent="0.25">
      <c r="L1196" s="27"/>
    </row>
    <row r="1197" spans="12:12" customFormat="1" x14ac:dyDescent="0.25">
      <c r="L1197" s="27"/>
    </row>
    <row r="1198" spans="12:12" customFormat="1" x14ac:dyDescent="0.25">
      <c r="L1198" s="27"/>
    </row>
    <row r="1199" spans="12:12" customFormat="1" x14ac:dyDescent="0.25">
      <c r="L1199" s="27"/>
    </row>
    <row r="1200" spans="12:12" customFormat="1" x14ac:dyDescent="0.25">
      <c r="L1200" s="27"/>
    </row>
    <row r="1201" spans="12:12" customFormat="1" x14ac:dyDescent="0.25">
      <c r="L1201" s="27"/>
    </row>
    <row r="1202" spans="12:12" customFormat="1" x14ac:dyDescent="0.25">
      <c r="L1202" s="27"/>
    </row>
    <row r="1203" spans="12:12" customFormat="1" x14ac:dyDescent="0.25">
      <c r="L1203" s="27"/>
    </row>
    <row r="1204" spans="12:12" customFormat="1" x14ac:dyDescent="0.25">
      <c r="L1204" s="27"/>
    </row>
    <row r="1205" spans="12:12" customFormat="1" x14ac:dyDescent="0.25">
      <c r="L1205" s="27"/>
    </row>
    <row r="1206" spans="12:12" customFormat="1" x14ac:dyDescent="0.25">
      <c r="L1206" s="27"/>
    </row>
    <row r="1207" spans="12:12" customFormat="1" x14ac:dyDescent="0.25">
      <c r="L1207" s="27"/>
    </row>
    <row r="1208" spans="12:12" customFormat="1" x14ac:dyDescent="0.25">
      <c r="L1208" s="27"/>
    </row>
    <row r="1209" spans="12:12" customFormat="1" x14ac:dyDescent="0.25">
      <c r="L1209" s="27"/>
    </row>
    <row r="1210" spans="12:12" customFormat="1" x14ac:dyDescent="0.25">
      <c r="L1210" s="27"/>
    </row>
    <row r="1211" spans="12:12" customFormat="1" x14ac:dyDescent="0.25">
      <c r="L1211" s="27"/>
    </row>
    <row r="1212" spans="12:12" customFormat="1" x14ac:dyDescent="0.25">
      <c r="L1212" s="27"/>
    </row>
    <row r="1213" spans="12:12" customFormat="1" x14ac:dyDescent="0.25">
      <c r="L1213" s="27"/>
    </row>
    <row r="1214" spans="12:12" customFormat="1" x14ac:dyDescent="0.25">
      <c r="L1214" s="27"/>
    </row>
    <row r="1215" spans="12:12" customFormat="1" x14ac:dyDescent="0.25">
      <c r="L1215" s="27"/>
    </row>
    <row r="1216" spans="12:12" customFormat="1" x14ac:dyDescent="0.25">
      <c r="L1216" s="27"/>
    </row>
    <row r="1217" spans="12:12" customFormat="1" x14ac:dyDescent="0.25">
      <c r="L1217" s="27"/>
    </row>
    <row r="1218" spans="12:12" customFormat="1" x14ac:dyDescent="0.25">
      <c r="L1218" s="27"/>
    </row>
    <row r="1219" spans="12:12" customFormat="1" x14ac:dyDescent="0.25">
      <c r="L1219" s="27"/>
    </row>
    <row r="1220" spans="12:12" customFormat="1" x14ac:dyDescent="0.25">
      <c r="L1220" s="27"/>
    </row>
    <row r="1221" spans="12:12" customFormat="1" x14ac:dyDescent="0.25">
      <c r="L1221" s="27"/>
    </row>
    <row r="1222" spans="12:12" customFormat="1" x14ac:dyDescent="0.25">
      <c r="L1222" s="27"/>
    </row>
    <row r="1223" spans="12:12" customFormat="1" x14ac:dyDescent="0.25">
      <c r="L1223" s="27"/>
    </row>
    <row r="1224" spans="12:12" customFormat="1" x14ac:dyDescent="0.25">
      <c r="L1224" s="27"/>
    </row>
    <row r="1225" spans="12:12" customFormat="1" x14ac:dyDescent="0.25">
      <c r="L1225" s="27"/>
    </row>
    <row r="1226" spans="12:12" customFormat="1" x14ac:dyDescent="0.25">
      <c r="L1226" s="27"/>
    </row>
    <row r="1227" spans="12:12" customFormat="1" x14ac:dyDescent="0.25">
      <c r="L1227" s="27"/>
    </row>
    <row r="1228" spans="12:12" customFormat="1" x14ac:dyDescent="0.25">
      <c r="L1228" s="27"/>
    </row>
    <row r="1229" spans="12:12" customFormat="1" x14ac:dyDescent="0.25">
      <c r="L1229" s="27"/>
    </row>
    <row r="1230" spans="12:12" customFormat="1" x14ac:dyDescent="0.25">
      <c r="L1230" s="27"/>
    </row>
    <row r="1231" spans="12:12" customFormat="1" x14ac:dyDescent="0.25">
      <c r="L1231" s="27"/>
    </row>
    <row r="1232" spans="12:12" customFormat="1" x14ac:dyDescent="0.25">
      <c r="L1232" s="27"/>
    </row>
    <row r="1233" spans="12:12" customFormat="1" x14ac:dyDescent="0.25">
      <c r="L1233" s="27"/>
    </row>
    <row r="1234" spans="12:12" customFormat="1" x14ac:dyDescent="0.25">
      <c r="L1234" s="27"/>
    </row>
    <row r="1235" spans="12:12" customFormat="1" x14ac:dyDescent="0.25">
      <c r="L1235" s="27"/>
    </row>
    <row r="1236" spans="12:12" customFormat="1" x14ac:dyDescent="0.25">
      <c r="L1236" s="27"/>
    </row>
    <row r="1237" spans="12:12" customFormat="1" x14ac:dyDescent="0.25">
      <c r="L1237" s="27"/>
    </row>
    <row r="1238" spans="12:12" customFormat="1" x14ac:dyDescent="0.25">
      <c r="L1238" s="27"/>
    </row>
    <row r="1239" spans="12:12" customFormat="1" x14ac:dyDescent="0.25">
      <c r="L1239" s="27"/>
    </row>
    <row r="1240" spans="12:12" customFormat="1" x14ac:dyDescent="0.25">
      <c r="L1240" s="27"/>
    </row>
    <row r="1241" spans="12:12" customFormat="1" x14ac:dyDescent="0.25">
      <c r="L1241" s="27"/>
    </row>
    <row r="1242" spans="12:12" customFormat="1" x14ac:dyDescent="0.25">
      <c r="L1242" s="27"/>
    </row>
    <row r="1243" spans="12:12" customFormat="1" x14ac:dyDescent="0.25">
      <c r="L1243" s="27"/>
    </row>
    <row r="1244" spans="12:12" customFormat="1" x14ac:dyDescent="0.25">
      <c r="L1244" s="27"/>
    </row>
    <row r="1245" spans="12:12" customFormat="1" x14ac:dyDescent="0.25">
      <c r="L1245" s="27"/>
    </row>
    <row r="1246" spans="12:12" customFormat="1" x14ac:dyDescent="0.25">
      <c r="L1246" s="27"/>
    </row>
    <row r="1247" spans="12:12" customFormat="1" x14ac:dyDescent="0.25">
      <c r="L1247" s="27"/>
    </row>
    <row r="1248" spans="12:12" customFormat="1" x14ac:dyDescent="0.25">
      <c r="L1248" s="27"/>
    </row>
    <row r="1249" spans="12:12" customFormat="1" x14ac:dyDescent="0.25">
      <c r="L1249" s="27"/>
    </row>
    <row r="1250" spans="12:12" customFormat="1" x14ac:dyDescent="0.25">
      <c r="L1250" s="27"/>
    </row>
    <row r="1251" spans="12:12" customFormat="1" x14ac:dyDescent="0.25">
      <c r="L1251" s="27"/>
    </row>
    <row r="1252" spans="12:12" customFormat="1" x14ac:dyDescent="0.25">
      <c r="L1252" s="27"/>
    </row>
    <row r="1253" spans="12:12" customFormat="1" x14ac:dyDescent="0.25">
      <c r="L1253" s="27"/>
    </row>
    <row r="1254" spans="12:12" customFormat="1" x14ac:dyDescent="0.25">
      <c r="L1254" s="27"/>
    </row>
    <row r="1255" spans="12:12" customFormat="1" x14ac:dyDescent="0.25">
      <c r="L1255" s="27"/>
    </row>
    <row r="1256" spans="12:12" customFormat="1" x14ac:dyDescent="0.25">
      <c r="L1256" s="27"/>
    </row>
    <row r="1257" spans="12:12" customFormat="1" x14ac:dyDescent="0.25">
      <c r="L1257" s="27"/>
    </row>
    <row r="1258" spans="12:12" customFormat="1" x14ac:dyDescent="0.25">
      <c r="L1258" s="27"/>
    </row>
    <row r="1259" spans="12:12" customFormat="1" x14ac:dyDescent="0.25">
      <c r="L1259" s="27"/>
    </row>
    <row r="1260" spans="12:12" customFormat="1" x14ac:dyDescent="0.25">
      <c r="L1260" s="27"/>
    </row>
    <row r="1261" spans="12:12" customFormat="1" x14ac:dyDescent="0.25">
      <c r="L1261" s="27"/>
    </row>
    <row r="1262" spans="12:12" customFormat="1" x14ac:dyDescent="0.25">
      <c r="L1262" s="27"/>
    </row>
    <row r="1263" spans="12:12" customFormat="1" x14ac:dyDescent="0.25">
      <c r="L1263" s="27"/>
    </row>
    <row r="1264" spans="12:12" customFormat="1" x14ac:dyDescent="0.25">
      <c r="L1264" s="27"/>
    </row>
    <row r="1265" spans="12:12" customFormat="1" x14ac:dyDescent="0.25">
      <c r="L1265" s="27"/>
    </row>
    <row r="1266" spans="12:12" customFormat="1" x14ac:dyDescent="0.25">
      <c r="L1266" s="27"/>
    </row>
    <row r="1267" spans="12:12" customFormat="1" x14ac:dyDescent="0.25">
      <c r="L1267" s="27"/>
    </row>
    <row r="1268" spans="12:12" customFormat="1" x14ac:dyDescent="0.25">
      <c r="L1268" s="27"/>
    </row>
    <row r="1269" spans="12:12" customFormat="1" x14ac:dyDescent="0.25">
      <c r="L1269" s="27"/>
    </row>
    <row r="1270" spans="12:12" customFormat="1" x14ac:dyDescent="0.25">
      <c r="L1270" s="27"/>
    </row>
    <row r="1271" spans="12:12" customFormat="1" x14ac:dyDescent="0.25">
      <c r="L1271" s="27"/>
    </row>
    <row r="1272" spans="12:12" customFormat="1" x14ac:dyDescent="0.25">
      <c r="L1272" s="27"/>
    </row>
    <row r="1273" spans="12:12" customFormat="1" x14ac:dyDescent="0.25">
      <c r="L1273" s="27"/>
    </row>
    <row r="1274" spans="12:12" customFormat="1" x14ac:dyDescent="0.25">
      <c r="L1274" s="27"/>
    </row>
    <row r="1275" spans="12:12" customFormat="1" x14ac:dyDescent="0.25">
      <c r="L1275" s="27"/>
    </row>
    <row r="1276" spans="12:12" customFormat="1" x14ac:dyDescent="0.25">
      <c r="L1276" s="27"/>
    </row>
    <row r="1277" spans="12:12" customFormat="1" x14ac:dyDescent="0.25">
      <c r="L1277" s="27"/>
    </row>
    <row r="1278" spans="12:12" customFormat="1" x14ac:dyDescent="0.25">
      <c r="L1278" s="27"/>
    </row>
    <row r="1279" spans="12:12" customFormat="1" x14ac:dyDescent="0.25">
      <c r="L1279" s="27"/>
    </row>
    <row r="1280" spans="12:12" customFormat="1" x14ac:dyDescent="0.25">
      <c r="L1280" s="27"/>
    </row>
    <row r="1281" spans="12:12" customFormat="1" x14ac:dyDescent="0.25">
      <c r="L1281" s="27"/>
    </row>
    <row r="1282" spans="12:12" customFormat="1" x14ac:dyDescent="0.25">
      <c r="L1282" s="27"/>
    </row>
    <row r="1283" spans="12:12" customFormat="1" x14ac:dyDescent="0.25">
      <c r="L1283" s="27"/>
    </row>
    <row r="1284" spans="12:12" customFormat="1" x14ac:dyDescent="0.25">
      <c r="L1284" s="27"/>
    </row>
    <row r="1285" spans="12:12" customFormat="1" x14ac:dyDescent="0.25">
      <c r="L1285" s="27"/>
    </row>
    <row r="1286" spans="12:12" customFormat="1" x14ac:dyDescent="0.25">
      <c r="L1286" s="27"/>
    </row>
    <row r="1287" spans="12:12" customFormat="1" x14ac:dyDescent="0.25">
      <c r="L1287" s="27"/>
    </row>
    <row r="1288" spans="12:12" customFormat="1" x14ac:dyDescent="0.25">
      <c r="L1288" s="27"/>
    </row>
    <row r="1289" spans="12:12" customFormat="1" x14ac:dyDescent="0.25">
      <c r="L1289" s="27"/>
    </row>
    <row r="1290" spans="12:12" customFormat="1" x14ac:dyDescent="0.25">
      <c r="L1290" s="27"/>
    </row>
    <row r="1291" spans="12:12" customFormat="1" x14ac:dyDescent="0.25">
      <c r="L1291" s="27"/>
    </row>
    <row r="1292" spans="12:12" customFormat="1" x14ac:dyDescent="0.25">
      <c r="L1292" s="27"/>
    </row>
    <row r="1293" spans="12:12" customFormat="1" x14ac:dyDescent="0.25">
      <c r="L1293" s="27"/>
    </row>
    <row r="1294" spans="12:12" customFormat="1" x14ac:dyDescent="0.25">
      <c r="L1294" s="27"/>
    </row>
    <row r="1295" spans="12:12" customFormat="1" x14ac:dyDescent="0.25">
      <c r="L1295" s="27"/>
    </row>
    <row r="1296" spans="12:12" customFormat="1" x14ac:dyDescent="0.25">
      <c r="L1296" s="27"/>
    </row>
    <row r="1297" spans="12:12" customFormat="1" x14ac:dyDescent="0.25">
      <c r="L1297" s="27"/>
    </row>
    <row r="1298" spans="12:12" customFormat="1" x14ac:dyDescent="0.25">
      <c r="L1298" s="27"/>
    </row>
    <row r="1299" spans="12:12" customFormat="1" x14ac:dyDescent="0.25">
      <c r="L1299" s="27"/>
    </row>
    <row r="1300" spans="12:12" customFormat="1" x14ac:dyDescent="0.25">
      <c r="L1300" s="27"/>
    </row>
    <row r="1301" spans="12:12" customFormat="1" x14ac:dyDescent="0.25">
      <c r="L1301" s="27"/>
    </row>
    <row r="1302" spans="12:12" customFormat="1" x14ac:dyDescent="0.25">
      <c r="L1302" s="27"/>
    </row>
    <row r="1303" spans="12:12" customFormat="1" x14ac:dyDescent="0.25">
      <c r="L1303" s="27"/>
    </row>
    <row r="1304" spans="12:12" customFormat="1" x14ac:dyDescent="0.25">
      <c r="L1304" s="27"/>
    </row>
    <row r="1305" spans="12:12" customFormat="1" x14ac:dyDescent="0.25">
      <c r="L1305" s="27"/>
    </row>
    <row r="1306" spans="12:12" customFormat="1" x14ac:dyDescent="0.25">
      <c r="L1306" s="27"/>
    </row>
    <row r="1307" spans="12:12" customFormat="1" x14ac:dyDescent="0.25">
      <c r="L1307" s="27"/>
    </row>
    <row r="1308" spans="12:12" customFormat="1" x14ac:dyDescent="0.25">
      <c r="L1308" s="27"/>
    </row>
    <row r="1309" spans="12:12" customFormat="1" x14ac:dyDescent="0.25">
      <c r="L1309" s="27"/>
    </row>
    <row r="1310" spans="12:12" customFormat="1" x14ac:dyDescent="0.25">
      <c r="L1310" s="27"/>
    </row>
    <row r="1311" spans="12:12" customFormat="1" x14ac:dyDescent="0.25">
      <c r="L1311" s="27"/>
    </row>
    <row r="1312" spans="12:12" customFormat="1" x14ac:dyDescent="0.25">
      <c r="L1312" s="27"/>
    </row>
    <row r="1313" spans="12:12" customFormat="1" x14ac:dyDescent="0.25">
      <c r="L1313" s="27"/>
    </row>
    <row r="1314" spans="12:12" customFormat="1" x14ac:dyDescent="0.25">
      <c r="L1314" s="27"/>
    </row>
    <row r="1315" spans="12:12" customFormat="1" x14ac:dyDescent="0.25">
      <c r="L1315" s="27"/>
    </row>
    <row r="1316" spans="12:12" customFormat="1" x14ac:dyDescent="0.25">
      <c r="L1316" s="27"/>
    </row>
    <row r="1317" spans="12:12" customFormat="1" x14ac:dyDescent="0.25">
      <c r="L1317" s="27"/>
    </row>
    <row r="1318" spans="12:12" customFormat="1" x14ac:dyDescent="0.25">
      <c r="L1318" s="27"/>
    </row>
    <row r="1319" spans="12:12" customFormat="1" x14ac:dyDescent="0.25">
      <c r="L1319" s="27"/>
    </row>
    <row r="1320" spans="12:12" customFormat="1" x14ac:dyDescent="0.25">
      <c r="L1320" s="27"/>
    </row>
    <row r="1321" spans="12:12" customFormat="1" x14ac:dyDescent="0.25">
      <c r="L1321" s="27"/>
    </row>
    <row r="1322" spans="12:12" customFormat="1" x14ac:dyDescent="0.25">
      <c r="L1322" s="27"/>
    </row>
    <row r="1323" spans="12:12" customFormat="1" x14ac:dyDescent="0.25">
      <c r="L1323" s="27"/>
    </row>
    <row r="1324" spans="12:12" customFormat="1" x14ac:dyDescent="0.25">
      <c r="L1324" s="27"/>
    </row>
    <row r="1325" spans="12:12" customFormat="1" x14ac:dyDescent="0.25">
      <c r="L1325" s="27"/>
    </row>
    <row r="1326" spans="12:12" customFormat="1" x14ac:dyDescent="0.25">
      <c r="L1326" s="27"/>
    </row>
    <row r="1327" spans="12:12" customFormat="1" x14ac:dyDescent="0.25">
      <c r="L1327" s="27"/>
    </row>
    <row r="1328" spans="12:12" customFormat="1" x14ac:dyDescent="0.25">
      <c r="L1328" s="27"/>
    </row>
    <row r="1329" spans="12:12" customFormat="1" x14ac:dyDescent="0.25">
      <c r="L1329" s="27"/>
    </row>
    <row r="1330" spans="12:12" customFormat="1" x14ac:dyDescent="0.25">
      <c r="L1330" s="27"/>
    </row>
    <row r="1331" spans="12:12" customFormat="1" x14ac:dyDescent="0.25">
      <c r="L1331" s="27"/>
    </row>
    <row r="1332" spans="12:12" customFormat="1" x14ac:dyDescent="0.25">
      <c r="L1332" s="27"/>
    </row>
    <row r="1333" spans="12:12" customFormat="1" x14ac:dyDescent="0.25">
      <c r="L1333" s="27"/>
    </row>
    <row r="1334" spans="12:12" customFormat="1" x14ac:dyDescent="0.25">
      <c r="L1334" s="27"/>
    </row>
    <row r="1335" spans="12:12" customFormat="1" x14ac:dyDescent="0.25">
      <c r="L1335" s="27"/>
    </row>
    <row r="1336" spans="12:12" customFormat="1" x14ac:dyDescent="0.25">
      <c r="L1336" s="27"/>
    </row>
    <row r="1337" spans="12:12" customFormat="1" x14ac:dyDescent="0.25">
      <c r="L1337" s="27"/>
    </row>
    <row r="1338" spans="12:12" customFormat="1" x14ac:dyDescent="0.25">
      <c r="L1338" s="27"/>
    </row>
    <row r="1339" spans="12:12" customFormat="1" x14ac:dyDescent="0.25">
      <c r="L1339" s="27"/>
    </row>
    <row r="1340" spans="12:12" customFormat="1" x14ac:dyDescent="0.25">
      <c r="L1340" s="27"/>
    </row>
    <row r="1341" spans="12:12" customFormat="1" x14ac:dyDescent="0.25">
      <c r="L1341" s="27"/>
    </row>
    <row r="1342" spans="12:12" customFormat="1" x14ac:dyDescent="0.25">
      <c r="L1342" s="27"/>
    </row>
    <row r="1343" spans="12:12" customFormat="1" x14ac:dyDescent="0.25">
      <c r="L1343" s="27"/>
    </row>
    <row r="1344" spans="12:12" customFormat="1" x14ac:dyDescent="0.25">
      <c r="L1344" s="27"/>
    </row>
    <row r="1345" spans="12:12" customFormat="1" x14ac:dyDescent="0.25">
      <c r="L1345" s="27"/>
    </row>
    <row r="1346" spans="12:12" customFormat="1" x14ac:dyDescent="0.25">
      <c r="L1346" s="27"/>
    </row>
    <row r="1347" spans="12:12" customFormat="1" x14ac:dyDescent="0.25">
      <c r="L1347" s="27"/>
    </row>
    <row r="1348" spans="12:12" customFormat="1" x14ac:dyDescent="0.25">
      <c r="L1348" s="27"/>
    </row>
    <row r="1349" spans="12:12" customFormat="1" x14ac:dyDescent="0.25">
      <c r="L1349" s="27"/>
    </row>
    <row r="1350" spans="12:12" customFormat="1" x14ac:dyDescent="0.25">
      <c r="L1350" s="27"/>
    </row>
    <row r="1351" spans="12:12" customFormat="1" x14ac:dyDescent="0.25">
      <c r="L1351" s="27"/>
    </row>
    <row r="1352" spans="12:12" customFormat="1" x14ac:dyDescent="0.25">
      <c r="L1352" s="27"/>
    </row>
    <row r="1353" spans="12:12" customFormat="1" x14ac:dyDescent="0.25">
      <c r="L1353" s="27"/>
    </row>
    <row r="1354" spans="12:12" customFormat="1" x14ac:dyDescent="0.25">
      <c r="L1354" s="27"/>
    </row>
    <row r="1355" spans="12:12" customFormat="1" x14ac:dyDescent="0.25">
      <c r="L1355" s="27"/>
    </row>
    <row r="1356" spans="12:12" customFormat="1" x14ac:dyDescent="0.25">
      <c r="L1356" s="27"/>
    </row>
    <row r="1357" spans="12:12" customFormat="1" x14ac:dyDescent="0.25">
      <c r="L1357" s="27"/>
    </row>
    <row r="1358" spans="12:12" customFormat="1" x14ac:dyDescent="0.25">
      <c r="L1358" s="27"/>
    </row>
    <row r="1359" spans="12:12" customFormat="1" x14ac:dyDescent="0.25">
      <c r="L1359" s="27"/>
    </row>
    <row r="1360" spans="12:12" customFormat="1" x14ac:dyDescent="0.25">
      <c r="L1360" s="27"/>
    </row>
    <row r="1361" spans="12:12" customFormat="1" x14ac:dyDescent="0.25">
      <c r="L1361" s="27"/>
    </row>
    <row r="1362" spans="12:12" customFormat="1" x14ac:dyDescent="0.25">
      <c r="L1362" s="27"/>
    </row>
    <row r="1363" spans="12:12" customFormat="1" x14ac:dyDescent="0.25">
      <c r="L1363" s="27"/>
    </row>
    <row r="1364" spans="12:12" customFormat="1" x14ac:dyDescent="0.25">
      <c r="L1364" s="27"/>
    </row>
    <row r="1365" spans="12:12" customFormat="1" x14ac:dyDescent="0.25">
      <c r="L1365" s="27"/>
    </row>
    <row r="1366" spans="12:12" customFormat="1" x14ac:dyDescent="0.25">
      <c r="L1366" s="27"/>
    </row>
    <row r="1367" spans="12:12" customFormat="1" x14ac:dyDescent="0.25">
      <c r="L1367" s="27"/>
    </row>
    <row r="1368" spans="12:12" customFormat="1" x14ac:dyDescent="0.25">
      <c r="L1368" s="27"/>
    </row>
    <row r="1369" spans="12:12" customFormat="1" x14ac:dyDescent="0.25">
      <c r="L1369" s="27"/>
    </row>
    <row r="1370" spans="12:12" customFormat="1" x14ac:dyDescent="0.25">
      <c r="L1370" s="27"/>
    </row>
    <row r="1371" spans="12:12" customFormat="1" x14ac:dyDescent="0.25">
      <c r="L1371" s="27"/>
    </row>
    <row r="1372" spans="12:12" customFormat="1" x14ac:dyDescent="0.25">
      <c r="L1372" s="27"/>
    </row>
    <row r="1373" spans="12:12" customFormat="1" x14ac:dyDescent="0.25">
      <c r="L1373" s="27"/>
    </row>
    <row r="1374" spans="12:12" customFormat="1" x14ac:dyDescent="0.25">
      <c r="L1374" s="27"/>
    </row>
    <row r="1375" spans="12:12" customFormat="1" x14ac:dyDescent="0.25">
      <c r="L1375" s="27"/>
    </row>
    <row r="1376" spans="12:12" customFormat="1" x14ac:dyDescent="0.25">
      <c r="L1376" s="27"/>
    </row>
    <row r="1377" spans="12:12" customFormat="1" x14ac:dyDescent="0.25">
      <c r="L1377" s="27"/>
    </row>
    <row r="1378" spans="12:12" customFormat="1" x14ac:dyDescent="0.25">
      <c r="L1378" s="27"/>
    </row>
    <row r="1379" spans="12:12" customFormat="1" x14ac:dyDescent="0.25">
      <c r="L1379" s="27"/>
    </row>
    <row r="1380" spans="12:12" customFormat="1" x14ac:dyDescent="0.25">
      <c r="L1380" s="27"/>
    </row>
    <row r="1381" spans="12:12" customFormat="1" x14ac:dyDescent="0.25">
      <c r="L1381" s="27"/>
    </row>
    <row r="1382" spans="12:12" customFormat="1" x14ac:dyDescent="0.25">
      <c r="L1382" s="27"/>
    </row>
    <row r="1383" spans="12:12" customFormat="1" x14ac:dyDescent="0.25">
      <c r="L1383" s="27"/>
    </row>
    <row r="1384" spans="12:12" customFormat="1" x14ac:dyDescent="0.25">
      <c r="L1384" s="27"/>
    </row>
    <row r="1385" spans="12:12" customFormat="1" x14ac:dyDescent="0.25">
      <c r="L1385" s="27"/>
    </row>
    <row r="1386" spans="12:12" customFormat="1" x14ac:dyDescent="0.25">
      <c r="L1386" s="27"/>
    </row>
    <row r="1387" spans="12:12" customFormat="1" x14ac:dyDescent="0.25">
      <c r="L1387" s="27"/>
    </row>
    <row r="1388" spans="12:12" customFormat="1" x14ac:dyDescent="0.25">
      <c r="L1388" s="27"/>
    </row>
    <row r="1389" spans="12:12" customFormat="1" x14ac:dyDescent="0.25">
      <c r="L1389" s="27"/>
    </row>
    <row r="1390" spans="12:12" customFormat="1" x14ac:dyDescent="0.25">
      <c r="L1390" s="27"/>
    </row>
    <row r="1391" spans="12:12" customFormat="1" x14ac:dyDescent="0.25">
      <c r="L1391" s="27"/>
    </row>
    <row r="1392" spans="12:12" customFormat="1" x14ac:dyDescent="0.25">
      <c r="L1392" s="27"/>
    </row>
    <row r="1393" spans="12:12" customFormat="1" x14ac:dyDescent="0.25">
      <c r="L1393" s="27"/>
    </row>
    <row r="1394" spans="12:12" customFormat="1" x14ac:dyDescent="0.25">
      <c r="L1394" s="27"/>
    </row>
    <row r="1395" spans="12:12" customFormat="1" x14ac:dyDescent="0.25">
      <c r="L1395" s="27"/>
    </row>
    <row r="1396" spans="12:12" customFormat="1" x14ac:dyDescent="0.25">
      <c r="L1396" s="27"/>
    </row>
    <row r="1397" spans="12:12" customFormat="1" x14ac:dyDescent="0.25">
      <c r="L1397" s="27"/>
    </row>
    <row r="1398" spans="12:12" customFormat="1" x14ac:dyDescent="0.25">
      <c r="L1398" s="27"/>
    </row>
    <row r="1399" spans="12:12" customFormat="1" x14ac:dyDescent="0.25">
      <c r="L1399" s="27"/>
    </row>
    <row r="1400" spans="12:12" customFormat="1" x14ac:dyDescent="0.25">
      <c r="L1400" s="27"/>
    </row>
    <row r="1401" spans="12:12" customFormat="1" x14ac:dyDescent="0.25">
      <c r="L1401" s="27"/>
    </row>
    <row r="1402" spans="12:12" customFormat="1" x14ac:dyDescent="0.25">
      <c r="L1402" s="27"/>
    </row>
    <row r="1403" spans="12:12" customFormat="1" x14ac:dyDescent="0.25">
      <c r="L1403" s="27"/>
    </row>
    <row r="1404" spans="12:12" customFormat="1" x14ac:dyDescent="0.25">
      <c r="L1404" s="27"/>
    </row>
    <row r="1405" spans="12:12" customFormat="1" x14ac:dyDescent="0.25">
      <c r="L1405" s="27"/>
    </row>
    <row r="1406" spans="12:12" customFormat="1" x14ac:dyDescent="0.25">
      <c r="L1406" s="27"/>
    </row>
    <row r="1407" spans="12:12" customFormat="1" x14ac:dyDescent="0.25">
      <c r="L1407" s="27"/>
    </row>
    <row r="1408" spans="12:12" customFormat="1" x14ac:dyDescent="0.25">
      <c r="L1408" s="27"/>
    </row>
    <row r="1409" spans="12:12" customFormat="1" x14ac:dyDescent="0.25">
      <c r="L1409" s="27"/>
    </row>
    <row r="1410" spans="12:12" customFormat="1" x14ac:dyDescent="0.25">
      <c r="L1410" s="27"/>
    </row>
    <row r="1411" spans="12:12" customFormat="1" x14ac:dyDescent="0.25">
      <c r="L1411" s="27"/>
    </row>
    <row r="1412" spans="12:12" customFormat="1" x14ac:dyDescent="0.25">
      <c r="L1412" s="27"/>
    </row>
    <row r="1413" spans="12:12" customFormat="1" x14ac:dyDescent="0.25">
      <c r="L1413" s="27"/>
    </row>
    <row r="1414" spans="12:12" customFormat="1" x14ac:dyDescent="0.25">
      <c r="L1414" s="27"/>
    </row>
    <row r="1415" spans="12:12" customFormat="1" x14ac:dyDescent="0.25">
      <c r="L1415" s="27"/>
    </row>
    <row r="1416" spans="12:12" customFormat="1" x14ac:dyDescent="0.25">
      <c r="L1416" s="27"/>
    </row>
    <row r="1417" spans="12:12" customFormat="1" x14ac:dyDescent="0.25">
      <c r="L1417" s="27"/>
    </row>
    <row r="1418" spans="12:12" customFormat="1" x14ac:dyDescent="0.25">
      <c r="L1418" s="27"/>
    </row>
    <row r="1419" spans="12:12" customFormat="1" x14ac:dyDescent="0.25">
      <c r="L1419" s="27"/>
    </row>
    <row r="1420" spans="12:12" customFormat="1" x14ac:dyDescent="0.25">
      <c r="L1420" s="27"/>
    </row>
    <row r="1421" spans="12:12" customFormat="1" x14ac:dyDescent="0.25">
      <c r="L1421" s="27"/>
    </row>
    <row r="1422" spans="12:12" customFormat="1" x14ac:dyDescent="0.25">
      <c r="L1422" s="27"/>
    </row>
    <row r="1423" spans="12:12" customFormat="1" x14ac:dyDescent="0.25">
      <c r="L1423" s="27"/>
    </row>
    <row r="1424" spans="12:12" customFormat="1" x14ac:dyDescent="0.25">
      <c r="L1424" s="27"/>
    </row>
    <row r="1425" spans="12:12" customFormat="1" x14ac:dyDescent="0.25">
      <c r="L1425" s="27"/>
    </row>
    <row r="1426" spans="12:12" customFormat="1" x14ac:dyDescent="0.25">
      <c r="L1426" s="27"/>
    </row>
    <row r="1427" spans="12:12" customFormat="1" x14ac:dyDescent="0.25">
      <c r="L1427" s="27"/>
    </row>
    <row r="1428" spans="12:12" customFormat="1" x14ac:dyDescent="0.25">
      <c r="L1428" s="27"/>
    </row>
    <row r="1429" spans="12:12" customFormat="1" x14ac:dyDescent="0.25">
      <c r="L1429" s="27"/>
    </row>
    <row r="1430" spans="12:12" customFormat="1" x14ac:dyDescent="0.25">
      <c r="L1430" s="27"/>
    </row>
    <row r="1431" spans="12:12" customFormat="1" x14ac:dyDescent="0.25">
      <c r="L1431" s="27"/>
    </row>
    <row r="1432" spans="12:12" customFormat="1" x14ac:dyDescent="0.25">
      <c r="L1432" s="27"/>
    </row>
    <row r="1433" spans="12:12" customFormat="1" x14ac:dyDescent="0.25">
      <c r="L1433" s="27"/>
    </row>
    <row r="1434" spans="12:12" customFormat="1" x14ac:dyDescent="0.25">
      <c r="L1434" s="27"/>
    </row>
    <row r="1435" spans="12:12" customFormat="1" x14ac:dyDescent="0.25">
      <c r="L1435" s="27"/>
    </row>
    <row r="1436" spans="12:12" customFormat="1" x14ac:dyDescent="0.25">
      <c r="L1436" s="27"/>
    </row>
    <row r="1437" spans="12:12" customFormat="1" x14ac:dyDescent="0.25">
      <c r="L1437" s="27"/>
    </row>
    <row r="1438" spans="12:12" customFormat="1" x14ac:dyDescent="0.25">
      <c r="L1438" s="27"/>
    </row>
    <row r="1439" spans="12:12" customFormat="1" x14ac:dyDescent="0.25">
      <c r="L1439" s="27"/>
    </row>
    <row r="1440" spans="12:12" customFormat="1" x14ac:dyDescent="0.25">
      <c r="L1440" s="27"/>
    </row>
    <row r="1441" spans="12:12" customFormat="1" x14ac:dyDescent="0.25">
      <c r="L1441" s="27"/>
    </row>
    <row r="1442" spans="12:12" customFormat="1" x14ac:dyDescent="0.25">
      <c r="L1442" s="27"/>
    </row>
    <row r="1443" spans="12:12" customFormat="1" x14ac:dyDescent="0.25">
      <c r="L1443" s="27"/>
    </row>
    <row r="1444" spans="12:12" customFormat="1" x14ac:dyDescent="0.25">
      <c r="L1444" s="27"/>
    </row>
    <row r="1445" spans="12:12" customFormat="1" x14ac:dyDescent="0.25">
      <c r="L1445" s="27"/>
    </row>
    <row r="1446" spans="12:12" customFormat="1" x14ac:dyDescent="0.25">
      <c r="L1446" s="27"/>
    </row>
    <row r="1447" spans="12:12" customFormat="1" x14ac:dyDescent="0.25">
      <c r="L1447" s="27"/>
    </row>
    <row r="1448" spans="12:12" customFormat="1" x14ac:dyDescent="0.25">
      <c r="L1448" s="27"/>
    </row>
    <row r="1449" spans="12:12" customFormat="1" x14ac:dyDescent="0.25">
      <c r="L1449" s="27"/>
    </row>
    <row r="1450" spans="12:12" customFormat="1" x14ac:dyDescent="0.25">
      <c r="L1450" s="27"/>
    </row>
    <row r="1451" spans="12:12" customFormat="1" x14ac:dyDescent="0.25">
      <c r="L1451" s="27"/>
    </row>
    <row r="1452" spans="12:12" customFormat="1" x14ac:dyDescent="0.25">
      <c r="L1452" s="27"/>
    </row>
    <row r="1453" spans="12:12" customFormat="1" x14ac:dyDescent="0.25">
      <c r="L1453" s="27"/>
    </row>
    <row r="1454" spans="12:12" customFormat="1" x14ac:dyDescent="0.25">
      <c r="L1454" s="27"/>
    </row>
    <row r="1455" spans="12:12" customFormat="1" x14ac:dyDescent="0.25">
      <c r="L1455" s="27"/>
    </row>
    <row r="1456" spans="12:12" customFormat="1" x14ac:dyDescent="0.25">
      <c r="L1456" s="27"/>
    </row>
    <row r="1457" spans="12:12" customFormat="1" x14ac:dyDescent="0.25">
      <c r="L1457" s="27"/>
    </row>
    <row r="1458" spans="12:12" customFormat="1" x14ac:dyDescent="0.25">
      <c r="L1458" s="27"/>
    </row>
    <row r="1459" spans="12:12" customFormat="1" x14ac:dyDescent="0.25">
      <c r="L1459" s="27"/>
    </row>
    <row r="1460" spans="12:12" customFormat="1" x14ac:dyDescent="0.25">
      <c r="L1460" s="27"/>
    </row>
    <row r="1461" spans="12:12" customFormat="1" x14ac:dyDescent="0.25">
      <c r="L1461" s="27"/>
    </row>
    <row r="1462" spans="12:12" customFormat="1" x14ac:dyDescent="0.25">
      <c r="L1462" s="27"/>
    </row>
    <row r="1463" spans="12:12" customFormat="1" x14ac:dyDescent="0.25">
      <c r="L1463" s="27"/>
    </row>
    <row r="1464" spans="12:12" customFormat="1" x14ac:dyDescent="0.25">
      <c r="L1464" s="27"/>
    </row>
    <row r="1465" spans="12:12" customFormat="1" x14ac:dyDescent="0.25">
      <c r="L1465" s="27"/>
    </row>
    <row r="1466" spans="12:12" customFormat="1" x14ac:dyDescent="0.25">
      <c r="L1466" s="27"/>
    </row>
    <row r="1467" spans="12:12" customFormat="1" x14ac:dyDescent="0.25">
      <c r="L1467" s="27"/>
    </row>
    <row r="1468" spans="12:12" customFormat="1" x14ac:dyDescent="0.25">
      <c r="L1468" s="27"/>
    </row>
    <row r="1469" spans="12:12" customFormat="1" x14ac:dyDescent="0.25">
      <c r="L1469" s="27"/>
    </row>
    <row r="1470" spans="12:12" customFormat="1" x14ac:dyDescent="0.25">
      <c r="L1470" s="27"/>
    </row>
    <row r="1471" spans="12:12" customFormat="1" x14ac:dyDescent="0.25">
      <c r="L1471" s="27"/>
    </row>
    <row r="1472" spans="12:12" customFormat="1" x14ac:dyDescent="0.25">
      <c r="L1472" s="27"/>
    </row>
    <row r="1473" spans="12:12" customFormat="1" x14ac:dyDescent="0.25">
      <c r="L1473" s="27"/>
    </row>
    <row r="1474" spans="12:12" customFormat="1" x14ac:dyDescent="0.25">
      <c r="L1474" s="27"/>
    </row>
    <row r="1475" spans="12:12" customFormat="1" x14ac:dyDescent="0.25">
      <c r="L1475" s="27"/>
    </row>
    <row r="1476" spans="12:12" customFormat="1" x14ac:dyDescent="0.25">
      <c r="L1476" s="27"/>
    </row>
    <row r="1477" spans="12:12" customFormat="1" x14ac:dyDescent="0.25">
      <c r="L1477" s="27"/>
    </row>
    <row r="1478" spans="12:12" customFormat="1" x14ac:dyDescent="0.25">
      <c r="L1478" s="27"/>
    </row>
    <row r="1479" spans="12:12" customFormat="1" x14ac:dyDescent="0.25">
      <c r="L1479" s="27"/>
    </row>
    <row r="1480" spans="12:12" customFormat="1" x14ac:dyDescent="0.25">
      <c r="L1480" s="27"/>
    </row>
    <row r="1481" spans="12:12" customFormat="1" x14ac:dyDescent="0.25">
      <c r="L1481" s="27"/>
    </row>
    <row r="1482" spans="12:12" customFormat="1" x14ac:dyDescent="0.25">
      <c r="L1482" s="27"/>
    </row>
    <row r="1483" spans="12:12" customFormat="1" x14ac:dyDescent="0.25">
      <c r="L1483" s="27"/>
    </row>
    <row r="1484" spans="12:12" customFormat="1" x14ac:dyDescent="0.25">
      <c r="L1484" s="27"/>
    </row>
    <row r="1485" spans="12:12" customFormat="1" x14ac:dyDescent="0.25">
      <c r="L1485" s="27"/>
    </row>
    <row r="1486" spans="12:12" customFormat="1" x14ac:dyDescent="0.25">
      <c r="L1486" s="27"/>
    </row>
    <row r="1487" spans="12:12" customFormat="1" x14ac:dyDescent="0.25">
      <c r="L1487" s="27"/>
    </row>
    <row r="1488" spans="12:12" customFormat="1" x14ac:dyDescent="0.25">
      <c r="L1488" s="27"/>
    </row>
    <row r="1489" spans="12:12" customFormat="1" x14ac:dyDescent="0.25">
      <c r="L1489" s="27"/>
    </row>
    <row r="1490" spans="12:12" customFormat="1" x14ac:dyDescent="0.25">
      <c r="L1490" s="27"/>
    </row>
    <row r="1491" spans="12:12" customFormat="1" x14ac:dyDescent="0.25">
      <c r="L1491" s="27"/>
    </row>
    <row r="1492" spans="12:12" customFormat="1" x14ac:dyDescent="0.25">
      <c r="L1492" s="27"/>
    </row>
    <row r="1493" spans="12:12" customFormat="1" x14ac:dyDescent="0.25">
      <c r="L1493" s="27"/>
    </row>
    <row r="1494" spans="12:12" customFormat="1" x14ac:dyDescent="0.25">
      <c r="L1494" s="27"/>
    </row>
    <row r="1495" spans="12:12" customFormat="1" x14ac:dyDescent="0.25">
      <c r="L1495" s="27"/>
    </row>
    <row r="1496" spans="12:12" customFormat="1" x14ac:dyDescent="0.25">
      <c r="L1496" s="27"/>
    </row>
    <row r="1497" spans="12:12" customFormat="1" x14ac:dyDescent="0.25">
      <c r="L1497" s="27"/>
    </row>
    <row r="1498" spans="12:12" customFormat="1" x14ac:dyDescent="0.25">
      <c r="L1498" s="27"/>
    </row>
    <row r="1499" spans="12:12" customFormat="1" x14ac:dyDescent="0.25">
      <c r="L1499" s="27"/>
    </row>
    <row r="1500" spans="12:12" customFormat="1" x14ac:dyDescent="0.25">
      <c r="L1500" s="27"/>
    </row>
    <row r="1501" spans="12:12" customFormat="1" x14ac:dyDescent="0.25">
      <c r="L1501" s="27"/>
    </row>
    <row r="1502" spans="12:12" customFormat="1" x14ac:dyDescent="0.25">
      <c r="L1502" s="27"/>
    </row>
    <row r="1503" spans="12:12" customFormat="1" x14ac:dyDescent="0.25">
      <c r="L1503" s="27"/>
    </row>
    <row r="1504" spans="12:12" customFormat="1" x14ac:dyDescent="0.25">
      <c r="L1504" s="27"/>
    </row>
    <row r="1505" spans="12:12" customFormat="1" x14ac:dyDescent="0.25">
      <c r="L1505" s="27"/>
    </row>
    <row r="1506" spans="12:12" customFormat="1" x14ac:dyDescent="0.25">
      <c r="L1506" s="27"/>
    </row>
    <row r="1507" spans="12:12" customFormat="1" x14ac:dyDescent="0.25">
      <c r="L1507" s="27"/>
    </row>
    <row r="1508" spans="12:12" customFormat="1" x14ac:dyDescent="0.25">
      <c r="L1508" s="27"/>
    </row>
    <row r="1509" spans="12:12" customFormat="1" x14ac:dyDescent="0.25">
      <c r="L1509" s="27"/>
    </row>
    <row r="1510" spans="12:12" customFormat="1" x14ac:dyDescent="0.25">
      <c r="L1510" s="27"/>
    </row>
    <row r="1511" spans="12:12" customFormat="1" x14ac:dyDescent="0.25">
      <c r="L1511" s="27"/>
    </row>
    <row r="1512" spans="12:12" customFormat="1" x14ac:dyDescent="0.25">
      <c r="L1512" s="27"/>
    </row>
    <row r="1513" spans="12:12" customFormat="1" x14ac:dyDescent="0.25">
      <c r="L1513" s="27"/>
    </row>
    <row r="1514" spans="12:12" customFormat="1" x14ac:dyDescent="0.25">
      <c r="L1514" s="27"/>
    </row>
    <row r="1515" spans="12:12" customFormat="1" x14ac:dyDescent="0.25">
      <c r="L1515" s="27"/>
    </row>
    <row r="1516" spans="12:12" customFormat="1" x14ac:dyDescent="0.25">
      <c r="L1516" s="27"/>
    </row>
    <row r="1517" spans="12:12" customFormat="1" x14ac:dyDescent="0.25">
      <c r="L1517" s="27"/>
    </row>
    <row r="1518" spans="12:12" customFormat="1" x14ac:dyDescent="0.25">
      <c r="L1518" s="27"/>
    </row>
    <row r="1519" spans="12:12" customFormat="1" x14ac:dyDescent="0.25">
      <c r="L1519" s="27"/>
    </row>
    <row r="1520" spans="12:12" customFormat="1" x14ac:dyDescent="0.25">
      <c r="L1520" s="27"/>
    </row>
    <row r="1521" spans="12:12" customFormat="1" x14ac:dyDescent="0.25">
      <c r="L1521" s="27"/>
    </row>
    <row r="1522" spans="12:12" customFormat="1" x14ac:dyDescent="0.25">
      <c r="L1522" s="27"/>
    </row>
    <row r="1523" spans="12:12" customFormat="1" x14ac:dyDescent="0.25">
      <c r="L1523" s="27"/>
    </row>
    <row r="1524" spans="12:12" customFormat="1" x14ac:dyDescent="0.25">
      <c r="L1524" s="27"/>
    </row>
    <row r="1525" spans="12:12" customFormat="1" x14ac:dyDescent="0.25">
      <c r="L1525" s="27"/>
    </row>
    <row r="1526" spans="12:12" customFormat="1" x14ac:dyDescent="0.25">
      <c r="L1526" s="27"/>
    </row>
    <row r="1527" spans="12:12" customFormat="1" x14ac:dyDescent="0.25">
      <c r="L1527" s="27"/>
    </row>
    <row r="1528" spans="12:12" customFormat="1" x14ac:dyDescent="0.25">
      <c r="L1528" s="27"/>
    </row>
    <row r="1529" spans="12:12" customFormat="1" x14ac:dyDescent="0.25">
      <c r="L1529" s="27"/>
    </row>
    <row r="1530" spans="12:12" customFormat="1" x14ac:dyDescent="0.25">
      <c r="L1530" s="27"/>
    </row>
    <row r="1531" spans="12:12" customFormat="1" x14ac:dyDescent="0.25">
      <c r="L1531" s="27"/>
    </row>
    <row r="1532" spans="12:12" customFormat="1" x14ac:dyDescent="0.25">
      <c r="L1532" s="27"/>
    </row>
    <row r="1533" spans="12:12" customFormat="1" x14ac:dyDescent="0.25">
      <c r="L1533" s="27"/>
    </row>
    <row r="1534" spans="12:12" customFormat="1" x14ac:dyDescent="0.25">
      <c r="L1534" s="27"/>
    </row>
    <row r="1535" spans="12:12" customFormat="1" x14ac:dyDescent="0.25">
      <c r="L1535" s="27"/>
    </row>
    <row r="1536" spans="12:12" customFormat="1" x14ac:dyDescent="0.25">
      <c r="L1536" s="27"/>
    </row>
    <row r="1537" spans="12:12" customFormat="1" x14ac:dyDescent="0.25">
      <c r="L1537" s="27"/>
    </row>
    <row r="1538" spans="12:12" customFormat="1" x14ac:dyDescent="0.25">
      <c r="L1538" s="27"/>
    </row>
    <row r="1539" spans="12:12" customFormat="1" x14ac:dyDescent="0.25">
      <c r="L1539" s="27"/>
    </row>
    <row r="1540" spans="12:12" customFormat="1" x14ac:dyDescent="0.25">
      <c r="L1540" s="27"/>
    </row>
    <row r="1541" spans="12:12" customFormat="1" x14ac:dyDescent="0.25">
      <c r="L1541" s="27"/>
    </row>
    <row r="1542" spans="12:12" customFormat="1" x14ac:dyDescent="0.25">
      <c r="L1542" s="27"/>
    </row>
    <row r="1543" spans="12:12" customFormat="1" x14ac:dyDescent="0.25">
      <c r="L1543" s="27"/>
    </row>
    <row r="1544" spans="12:12" customFormat="1" x14ac:dyDescent="0.25">
      <c r="L1544" s="27"/>
    </row>
    <row r="1545" spans="12:12" customFormat="1" x14ac:dyDescent="0.25">
      <c r="L1545" s="27"/>
    </row>
    <row r="1546" spans="12:12" customFormat="1" x14ac:dyDescent="0.25">
      <c r="L1546" s="27"/>
    </row>
    <row r="1547" spans="12:12" customFormat="1" x14ac:dyDescent="0.25">
      <c r="L1547" s="27"/>
    </row>
    <row r="1548" spans="12:12" customFormat="1" x14ac:dyDescent="0.25">
      <c r="L1548" s="27"/>
    </row>
    <row r="1549" spans="12:12" customFormat="1" x14ac:dyDescent="0.25">
      <c r="L1549" s="27"/>
    </row>
    <row r="1550" spans="12:12" customFormat="1" x14ac:dyDescent="0.25">
      <c r="L1550" s="27"/>
    </row>
    <row r="1551" spans="12:12" customFormat="1" x14ac:dyDescent="0.25">
      <c r="L1551" s="27"/>
    </row>
    <row r="1552" spans="12:12" customFormat="1" x14ac:dyDescent="0.25">
      <c r="L1552" s="27"/>
    </row>
    <row r="1553" spans="12:12" customFormat="1" x14ac:dyDescent="0.25">
      <c r="L1553" s="27"/>
    </row>
    <row r="1554" spans="12:12" customFormat="1" x14ac:dyDescent="0.25">
      <c r="L1554" s="27"/>
    </row>
    <row r="1555" spans="12:12" customFormat="1" x14ac:dyDescent="0.25">
      <c r="L1555" s="27"/>
    </row>
    <row r="1556" spans="12:12" customFormat="1" x14ac:dyDescent="0.25">
      <c r="L1556" s="27"/>
    </row>
    <row r="1557" spans="12:12" customFormat="1" x14ac:dyDescent="0.25">
      <c r="L1557" s="27"/>
    </row>
    <row r="1558" spans="12:12" customFormat="1" x14ac:dyDescent="0.25">
      <c r="L1558" s="27"/>
    </row>
    <row r="1559" spans="12:12" customFormat="1" x14ac:dyDescent="0.25">
      <c r="L1559" s="27"/>
    </row>
    <row r="1560" spans="12:12" customFormat="1" x14ac:dyDescent="0.25">
      <c r="L1560" s="27"/>
    </row>
    <row r="1561" spans="12:12" customFormat="1" x14ac:dyDescent="0.25">
      <c r="L1561" s="27"/>
    </row>
    <row r="1562" spans="12:12" customFormat="1" x14ac:dyDescent="0.25">
      <c r="L1562" s="27"/>
    </row>
    <row r="1563" spans="12:12" customFormat="1" x14ac:dyDescent="0.25">
      <c r="L1563" s="27"/>
    </row>
    <row r="1564" spans="12:12" customFormat="1" x14ac:dyDescent="0.25">
      <c r="L1564" s="27"/>
    </row>
    <row r="1565" spans="12:12" customFormat="1" x14ac:dyDescent="0.25">
      <c r="L1565" s="27"/>
    </row>
    <row r="1566" spans="12:12" customFormat="1" x14ac:dyDescent="0.25">
      <c r="L1566" s="27"/>
    </row>
    <row r="1567" spans="12:12" customFormat="1" x14ac:dyDescent="0.25">
      <c r="L1567" s="27"/>
    </row>
    <row r="1568" spans="12:12" customFormat="1" x14ac:dyDescent="0.25">
      <c r="L1568" s="27"/>
    </row>
    <row r="1569" spans="12:12" customFormat="1" x14ac:dyDescent="0.25">
      <c r="L1569" s="27"/>
    </row>
    <row r="1570" spans="12:12" customFormat="1" x14ac:dyDescent="0.25">
      <c r="L1570" s="27"/>
    </row>
    <row r="1571" spans="12:12" customFormat="1" x14ac:dyDescent="0.25">
      <c r="L1571" s="27"/>
    </row>
    <row r="1572" spans="12:12" customFormat="1" x14ac:dyDescent="0.25">
      <c r="L1572" s="27"/>
    </row>
    <row r="1573" spans="12:12" customFormat="1" x14ac:dyDescent="0.25">
      <c r="L1573" s="27"/>
    </row>
    <row r="1574" spans="12:12" customFormat="1" x14ac:dyDescent="0.25">
      <c r="L1574" s="27"/>
    </row>
    <row r="1575" spans="12:12" customFormat="1" x14ac:dyDescent="0.25">
      <c r="L1575" s="27"/>
    </row>
    <row r="1576" spans="12:12" customFormat="1" x14ac:dyDescent="0.25">
      <c r="L1576" s="27"/>
    </row>
    <row r="1577" spans="12:12" customFormat="1" x14ac:dyDescent="0.25">
      <c r="L1577" s="27"/>
    </row>
    <row r="1578" spans="12:12" customFormat="1" x14ac:dyDescent="0.25">
      <c r="L1578" s="27"/>
    </row>
    <row r="1579" spans="12:12" customFormat="1" x14ac:dyDescent="0.25">
      <c r="L1579" s="27"/>
    </row>
    <row r="1580" spans="12:12" customFormat="1" x14ac:dyDescent="0.25">
      <c r="L1580" s="27"/>
    </row>
    <row r="1581" spans="12:12" customFormat="1" x14ac:dyDescent="0.25">
      <c r="L1581" s="27"/>
    </row>
    <row r="1582" spans="12:12" customFormat="1" x14ac:dyDescent="0.25">
      <c r="L1582" s="27"/>
    </row>
    <row r="1583" spans="12:12" customFormat="1" x14ac:dyDescent="0.25">
      <c r="L1583" s="27"/>
    </row>
    <row r="1584" spans="12:12" customFormat="1" x14ac:dyDescent="0.25">
      <c r="L1584" s="27"/>
    </row>
    <row r="1585" spans="1:15" customFormat="1" x14ac:dyDescent="0.25">
      <c r="L1585" s="27"/>
    </row>
    <row r="1586" spans="1:15" customFormat="1" x14ac:dyDescent="0.25">
      <c r="L1586" s="27"/>
    </row>
    <row r="1587" spans="1:15" customFormat="1" x14ac:dyDescent="0.25">
      <c r="L1587" s="27"/>
    </row>
    <row r="1588" spans="1:15" customFormat="1" x14ac:dyDescent="0.25">
      <c r="L1588" s="27"/>
    </row>
    <row r="1589" spans="1:15" customFormat="1" x14ac:dyDescent="0.25">
      <c r="L1589" s="27"/>
    </row>
    <row r="1590" spans="1:15" customFormat="1" x14ac:dyDescent="0.25">
      <c r="L1590" s="27"/>
    </row>
    <row r="1591" spans="1:15" x14ac:dyDescent="0.25">
      <c r="A1591"/>
      <c r="B1591"/>
      <c r="C1591"/>
      <c r="D1591"/>
      <c r="E1591"/>
      <c r="F1591"/>
      <c r="G1591"/>
      <c r="H1591"/>
      <c r="I1591"/>
      <c r="J1591"/>
      <c r="K1591"/>
      <c r="L1591" s="27"/>
      <c r="M1591"/>
      <c r="N1591"/>
      <c r="O1591"/>
    </row>
    <row r="1592" spans="1:15" x14ac:dyDescent="0.25">
      <c r="A1592"/>
      <c r="B1592"/>
      <c r="C1592"/>
      <c r="D1592"/>
      <c r="E1592"/>
      <c r="F1592"/>
      <c r="G1592"/>
      <c r="H1592"/>
      <c r="I1592"/>
      <c r="J1592"/>
      <c r="K1592"/>
      <c r="L1592" s="27"/>
      <c r="M1592"/>
      <c r="N1592"/>
      <c r="O1592"/>
    </row>
    <row r="1593" spans="1:15" x14ac:dyDescent="0.25">
      <c r="A1593"/>
      <c r="B1593"/>
      <c r="C1593"/>
      <c r="D1593"/>
      <c r="E1593"/>
      <c r="F1593"/>
      <c r="G1593"/>
      <c r="H1593"/>
      <c r="I1593"/>
      <c r="J1593"/>
      <c r="K1593"/>
      <c r="L1593" s="27"/>
      <c r="M1593"/>
      <c r="N1593"/>
      <c r="O1593"/>
    </row>
    <row r="1594" spans="1:15" x14ac:dyDescent="0.25">
      <c r="A1594"/>
      <c r="B1594"/>
      <c r="C1594"/>
      <c r="D1594"/>
      <c r="E1594"/>
      <c r="F1594"/>
      <c r="G1594"/>
      <c r="H1594"/>
      <c r="I1594"/>
      <c r="J1594"/>
      <c r="K1594"/>
      <c r="L1594" s="27"/>
      <c r="M1594"/>
      <c r="N1594"/>
      <c r="O1594"/>
    </row>
    <row r="1595" spans="1:15" x14ac:dyDescent="0.25">
      <c r="A1595"/>
      <c r="B1595"/>
      <c r="C1595"/>
      <c r="D1595"/>
      <c r="E1595"/>
      <c r="F1595"/>
      <c r="G1595"/>
      <c r="H1595"/>
      <c r="I1595"/>
      <c r="J1595"/>
      <c r="K1595"/>
      <c r="L1595" s="27"/>
      <c r="M1595"/>
      <c r="N1595"/>
      <c r="O1595"/>
    </row>
    <row r="1596" spans="1:15" x14ac:dyDescent="0.25">
      <c r="A1596"/>
      <c r="B1596"/>
      <c r="C1596"/>
      <c r="D1596"/>
      <c r="E1596"/>
      <c r="F1596"/>
      <c r="G1596"/>
      <c r="H1596"/>
      <c r="I1596"/>
      <c r="J1596"/>
      <c r="K1596"/>
      <c r="L1596" s="27"/>
      <c r="M1596"/>
      <c r="N1596"/>
      <c r="O1596"/>
    </row>
    <row r="1597" spans="1:15" x14ac:dyDescent="0.25">
      <c r="A1597"/>
      <c r="B1597"/>
      <c r="C1597"/>
      <c r="D1597"/>
      <c r="E1597"/>
      <c r="F1597"/>
      <c r="G1597"/>
      <c r="H1597"/>
      <c r="I1597"/>
      <c r="J1597"/>
      <c r="K1597"/>
      <c r="L1597" s="27"/>
      <c r="M1597"/>
      <c r="N1597"/>
      <c r="O1597"/>
    </row>
    <row r="1598" spans="1:15" x14ac:dyDescent="0.25">
      <c r="A1598"/>
      <c r="B1598"/>
      <c r="C1598"/>
      <c r="D1598"/>
      <c r="E1598"/>
      <c r="F1598"/>
      <c r="G1598"/>
      <c r="H1598"/>
      <c r="I1598"/>
      <c r="J1598"/>
      <c r="K1598"/>
      <c r="L1598" s="27"/>
      <c r="M1598"/>
      <c r="N1598"/>
      <c r="O1598"/>
    </row>
    <row r="1599" spans="1:15" x14ac:dyDescent="0.25">
      <c r="A1599"/>
      <c r="B1599"/>
      <c r="C1599"/>
      <c r="D1599"/>
      <c r="E1599"/>
      <c r="F1599"/>
      <c r="G1599"/>
      <c r="H1599"/>
      <c r="I1599"/>
      <c r="J1599"/>
      <c r="K1599"/>
      <c r="L1599" s="27"/>
      <c r="M1599"/>
      <c r="N1599"/>
      <c r="O1599"/>
    </row>
    <row r="1600" spans="1:15" x14ac:dyDescent="0.25">
      <c r="A1600"/>
      <c r="B1600"/>
      <c r="C1600"/>
      <c r="D1600"/>
      <c r="E1600"/>
      <c r="F1600"/>
      <c r="G1600"/>
      <c r="H1600"/>
      <c r="I1600"/>
      <c r="J1600"/>
      <c r="K1600"/>
      <c r="L1600" s="27"/>
      <c r="M1600"/>
      <c r="N1600"/>
      <c r="O1600"/>
    </row>
    <row r="1601" spans="1:15" x14ac:dyDescent="0.25">
      <c r="A1601"/>
      <c r="B1601"/>
      <c r="C1601"/>
      <c r="D1601"/>
      <c r="E1601"/>
      <c r="F1601"/>
      <c r="G1601"/>
      <c r="H1601"/>
      <c r="I1601"/>
      <c r="J1601"/>
      <c r="K1601"/>
      <c r="L1601" s="27"/>
      <c r="M1601"/>
      <c r="N1601"/>
      <c r="O1601"/>
    </row>
    <row r="1602" spans="1:15" x14ac:dyDescent="0.25">
      <c r="A1602"/>
      <c r="B1602"/>
      <c r="C1602"/>
      <c r="D1602"/>
      <c r="E1602"/>
      <c r="F1602"/>
      <c r="G1602"/>
      <c r="H1602"/>
      <c r="I1602"/>
      <c r="J1602"/>
      <c r="K1602"/>
      <c r="L1602" s="27"/>
      <c r="M1602"/>
      <c r="N1602"/>
      <c r="O1602"/>
    </row>
    <row r="1603" spans="1:15" x14ac:dyDescent="0.25">
      <c r="A1603"/>
      <c r="B1603"/>
      <c r="C1603"/>
      <c r="D1603"/>
      <c r="E1603"/>
      <c r="F1603"/>
      <c r="G1603"/>
      <c r="H1603"/>
      <c r="I1603"/>
      <c r="J1603"/>
      <c r="K1603"/>
      <c r="L1603" s="27"/>
      <c r="M1603"/>
      <c r="N1603"/>
      <c r="O1603"/>
    </row>
    <row r="1604" spans="1:15" x14ac:dyDescent="0.25">
      <c r="A1604"/>
      <c r="B1604"/>
      <c r="C1604"/>
      <c r="D1604"/>
      <c r="E1604"/>
      <c r="F1604"/>
      <c r="G1604"/>
      <c r="H1604"/>
      <c r="I1604"/>
      <c r="J1604"/>
      <c r="K1604"/>
      <c r="L1604" s="27"/>
      <c r="M1604"/>
      <c r="N1604"/>
      <c r="O1604"/>
    </row>
    <row r="1605" spans="1:15" x14ac:dyDescent="0.25">
      <c r="A1605"/>
      <c r="B1605"/>
      <c r="C1605"/>
      <c r="D1605"/>
      <c r="E1605"/>
      <c r="F1605"/>
      <c r="G1605"/>
      <c r="H1605"/>
      <c r="I1605"/>
      <c r="J1605"/>
      <c r="K1605"/>
      <c r="L1605" s="27"/>
      <c r="M1605"/>
      <c r="N1605"/>
      <c r="O1605"/>
    </row>
    <row r="1606" spans="1:15" x14ac:dyDescent="0.25">
      <c r="A1606"/>
      <c r="B1606"/>
      <c r="C1606"/>
      <c r="D1606"/>
      <c r="E1606"/>
      <c r="F1606"/>
      <c r="G1606"/>
      <c r="H1606"/>
      <c r="I1606"/>
      <c r="J1606"/>
      <c r="K1606"/>
      <c r="L1606" s="27"/>
      <c r="M1606"/>
      <c r="N1606"/>
      <c r="O1606"/>
    </row>
    <row r="1607" spans="1:15" x14ac:dyDescent="0.25">
      <c r="A1607"/>
      <c r="B1607"/>
      <c r="C1607"/>
      <c r="D1607"/>
      <c r="E1607"/>
      <c r="F1607"/>
      <c r="G1607"/>
      <c r="H1607"/>
      <c r="I1607"/>
      <c r="J1607"/>
      <c r="K1607"/>
      <c r="L1607" s="27"/>
      <c r="M1607"/>
      <c r="N1607"/>
      <c r="O1607"/>
    </row>
    <row r="1608" spans="1:15" x14ac:dyDescent="0.25">
      <c r="A1608"/>
      <c r="B1608"/>
      <c r="C1608"/>
      <c r="D1608"/>
      <c r="E1608"/>
      <c r="F1608"/>
      <c r="G1608"/>
      <c r="H1608"/>
      <c r="I1608"/>
      <c r="J1608"/>
      <c r="K1608"/>
      <c r="L1608" s="27"/>
      <c r="M1608"/>
      <c r="N1608"/>
      <c r="O1608"/>
    </row>
    <row r="1609" spans="1:15" x14ac:dyDescent="0.25">
      <c r="A1609"/>
      <c r="B1609"/>
      <c r="C1609"/>
      <c r="D1609"/>
      <c r="E1609"/>
      <c r="F1609"/>
      <c r="G1609"/>
      <c r="H1609"/>
      <c r="I1609"/>
      <c r="J1609"/>
      <c r="K1609"/>
      <c r="L1609" s="27"/>
      <c r="M1609"/>
      <c r="N1609"/>
      <c r="O1609"/>
    </row>
    <row r="1610" spans="1:15" x14ac:dyDescent="0.25">
      <c r="A1610"/>
      <c r="B1610"/>
      <c r="C1610"/>
      <c r="D1610"/>
      <c r="E1610"/>
      <c r="F1610"/>
      <c r="G1610"/>
      <c r="H1610"/>
      <c r="I1610"/>
      <c r="J1610"/>
      <c r="K1610"/>
      <c r="L1610" s="27"/>
      <c r="M1610"/>
      <c r="N1610"/>
      <c r="O1610"/>
    </row>
    <row r="1611" spans="1:15" x14ac:dyDescent="0.25">
      <c r="A1611"/>
      <c r="B1611"/>
      <c r="C1611"/>
      <c r="D1611"/>
      <c r="E1611"/>
      <c r="F1611"/>
      <c r="G1611"/>
      <c r="H1611"/>
      <c r="I1611"/>
      <c r="J1611"/>
      <c r="K1611"/>
      <c r="L1611" s="27"/>
      <c r="M1611"/>
      <c r="N1611"/>
      <c r="O1611"/>
    </row>
    <row r="1612" spans="1:15" x14ac:dyDescent="0.25">
      <c r="A1612"/>
      <c r="B1612"/>
      <c r="C1612"/>
      <c r="D1612"/>
      <c r="E1612"/>
      <c r="F1612"/>
      <c r="G1612"/>
      <c r="H1612"/>
      <c r="I1612"/>
      <c r="J1612"/>
      <c r="K1612"/>
      <c r="L1612" s="27"/>
      <c r="M1612"/>
      <c r="N1612"/>
      <c r="O1612"/>
    </row>
    <row r="1613" spans="1:15" x14ac:dyDescent="0.25">
      <c r="A1613"/>
      <c r="B1613"/>
      <c r="C1613"/>
      <c r="D1613"/>
      <c r="E1613"/>
      <c r="F1613"/>
      <c r="G1613"/>
      <c r="H1613"/>
      <c r="I1613"/>
      <c r="J1613"/>
      <c r="K1613"/>
      <c r="L1613" s="27"/>
      <c r="M1613"/>
      <c r="N1613"/>
      <c r="O1613"/>
    </row>
    <row r="1614" spans="1:15" x14ac:dyDescent="0.25">
      <c r="A1614"/>
      <c r="B1614"/>
      <c r="C1614"/>
      <c r="D1614"/>
      <c r="E1614"/>
      <c r="F1614"/>
      <c r="G1614"/>
      <c r="H1614"/>
      <c r="I1614"/>
      <c r="J1614"/>
      <c r="K1614"/>
      <c r="L1614" s="27"/>
      <c r="M1614"/>
      <c r="N1614"/>
      <c r="O1614"/>
    </row>
    <row r="1615" spans="1:15" x14ac:dyDescent="0.25">
      <c r="A1615"/>
      <c r="B1615"/>
      <c r="C1615"/>
      <c r="D1615"/>
      <c r="E1615"/>
      <c r="F1615"/>
      <c r="G1615"/>
      <c r="H1615"/>
      <c r="I1615"/>
      <c r="J1615"/>
      <c r="K1615"/>
      <c r="L1615" s="27"/>
      <c r="M1615"/>
      <c r="N1615"/>
      <c r="O1615"/>
    </row>
    <row r="1616" spans="1:15" x14ac:dyDescent="0.25">
      <c r="A1616"/>
      <c r="B1616"/>
      <c r="C1616"/>
      <c r="D1616"/>
      <c r="E1616"/>
      <c r="F1616"/>
      <c r="G1616"/>
      <c r="H1616"/>
      <c r="I1616"/>
      <c r="J1616"/>
      <c r="K1616"/>
      <c r="L1616" s="27"/>
      <c r="M1616"/>
      <c r="N1616"/>
      <c r="O1616"/>
    </row>
    <row r="1617" spans="1:15" x14ac:dyDescent="0.25">
      <c r="A1617"/>
      <c r="B1617"/>
      <c r="C1617"/>
      <c r="D1617"/>
      <c r="E1617"/>
      <c r="F1617"/>
      <c r="G1617"/>
      <c r="H1617"/>
      <c r="I1617"/>
      <c r="J1617"/>
      <c r="K1617"/>
      <c r="L1617" s="27"/>
      <c r="M1617"/>
      <c r="N1617"/>
      <c r="O1617"/>
    </row>
    <row r="1618" spans="1:15" x14ac:dyDescent="0.25">
      <c r="A1618"/>
      <c r="B1618"/>
      <c r="C1618"/>
      <c r="D1618"/>
      <c r="E1618"/>
      <c r="F1618"/>
      <c r="G1618"/>
      <c r="H1618"/>
      <c r="I1618"/>
      <c r="J1618"/>
      <c r="K1618"/>
      <c r="L1618" s="27"/>
      <c r="M1618"/>
      <c r="N1618"/>
      <c r="O1618"/>
    </row>
    <row r="1619" spans="1:15" x14ac:dyDescent="0.25">
      <c r="A1619"/>
      <c r="B1619"/>
      <c r="C1619"/>
      <c r="D1619"/>
      <c r="E1619"/>
      <c r="F1619"/>
      <c r="G1619"/>
      <c r="H1619"/>
      <c r="I1619"/>
      <c r="J1619"/>
      <c r="K1619"/>
      <c r="L1619" s="27"/>
      <c r="M1619"/>
      <c r="N1619"/>
      <c r="O1619"/>
    </row>
    <row r="1620" spans="1:15" x14ac:dyDescent="0.25">
      <c r="A1620"/>
      <c r="B1620"/>
      <c r="C1620"/>
      <c r="D1620"/>
      <c r="E1620"/>
      <c r="F1620"/>
      <c r="G1620"/>
      <c r="H1620"/>
      <c r="I1620"/>
      <c r="J1620"/>
      <c r="K1620"/>
      <c r="L1620" s="27"/>
      <c r="M1620"/>
      <c r="N1620"/>
      <c r="O1620"/>
    </row>
    <row r="1621" spans="1:15" x14ac:dyDescent="0.25">
      <c r="A1621"/>
      <c r="B1621"/>
      <c r="C1621"/>
      <c r="D1621"/>
      <c r="E1621"/>
      <c r="F1621"/>
      <c r="G1621"/>
      <c r="H1621"/>
      <c r="I1621"/>
      <c r="J1621"/>
      <c r="K1621"/>
      <c r="L1621" s="27"/>
      <c r="M1621"/>
      <c r="N1621"/>
      <c r="O1621"/>
    </row>
    <row r="1622" spans="1:15" x14ac:dyDescent="0.25">
      <c r="A1622"/>
      <c r="B1622"/>
      <c r="C1622"/>
      <c r="D1622"/>
      <c r="E1622"/>
      <c r="F1622"/>
      <c r="G1622"/>
      <c r="H1622"/>
      <c r="I1622"/>
      <c r="J1622"/>
      <c r="K1622"/>
      <c r="L1622" s="27"/>
      <c r="M1622"/>
      <c r="N1622"/>
      <c r="O1622"/>
    </row>
    <row r="1623" spans="1:15" x14ac:dyDescent="0.25">
      <c r="A1623"/>
      <c r="B1623"/>
      <c r="C1623"/>
      <c r="D1623"/>
      <c r="E1623"/>
      <c r="F1623"/>
      <c r="G1623"/>
      <c r="H1623"/>
      <c r="I1623"/>
      <c r="J1623"/>
      <c r="K1623"/>
      <c r="L1623" s="27"/>
      <c r="M1623"/>
      <c r="N1623"/>
      <c r="O1623"/>
    </row>
    <row r="1624" spans="1:15" x14ac:dyDescent="0.25">
      <c r="A1624"/>
      <c r="B1624"/>
      <c r="C1624"/>
      <c r="D1624"/>
      <c r="E1624"/>
      <c r="F1624"/>
      <c r="G1624"/>
      <c r="H1624"/>
      <c r="I1624"/>
      <c r="J1624"/>
      <c r="K1624"/>
      <c r="L1624" s="27"/>
      <c r="M1624"/>
      <c r="N1624"/>
      <c r="O1624"/>
    </row>
    <row r="1625" spans="1:15" x14ac:dyDescent="0.25">
      <c r="A1625"/>
      <c r="B1625"/>
      <c r="C1625"/>
      <c r="D1625"/>
      <c r="E1625"/>
      <c r="F1625"/>
      <c r="G1625"/>
      <c r="H1625"/>
      <c r="I1625"/>
      <c r="J1625"/>
      <c r="K1625"/>
      <c r="L1625" s="27"/>
      <c r="M1625"/>
      <c r="N1625"/>
      <c r="O1625"/>
    </row>
    <row r="1626" spans="1:15" x14ac:dyDescent="0.25">
      <c r="A1626"/>
      <c r="B1626"/>
      <c r="C1626"/>
      <c r="D1626"/>
      <c r="E1626"/>
      <c r="F1626"/>
      <c r="G1626"/>
      <c r="H1626"/>
      <c r="I1626"/>
      <c r="J1626"/>
      <c r="K1626"/>
      <c r="L1626" s="27"/>
      <c r="M1626"/>
      <c r="N1626"/>
      <c r="O1626"/>
    </row>
    <row r="1627" spans="1:15" x14ac:dyDescent="0.25">
      <c r="A1627"/>
      <c r="B1627"/>
      <c r="C1627"/>
      <c r="D1627"/>
      <c r="E1627"/>
      <c r="F1627"/>
      <c r="G1627"/>
      <c r="H1627"/>
      <c r="I1627"/>
      <c r="J1627"/>
      <c r="K1627"/>
      <c r="L1627" s="27"/>
      <c r="M1627"/>
      <c r="N1627"/>
      <c r="O1627"/>
    </row>
    <row r="1628" spans="1:15" x14ac:dyDescent="0.25">
      <c r="A1628"/>
      <c r="B1628"/>
      <c r="C1628"/>
      <c r="D1628"/>
      <c r="E1628"/>
      <c r="F1628"/>
      <c r="G1628"/>
      <c r="H1628"/>
      <c r="I1628"/>
      <c r="J1628"/>
      <c r="K1628"/>
      <c r="L1628" s="27"/>
      <c r="M1628"/>
      <c r="N1628"/>
      <c r="O1628"/>
    </row>
    <row r="1629" spans="1:15" x14ac:dyDescent="0.25">
      <c r="A1629"/>
      <c r="B1629"/>
      <c r="C1629"/>
      <c r="D1629"/>
      <c r="E1629"/>
      <c r="F1629"/>
      <c r="G1629"/>
      <c r="H1629"/>
      <c r="I1629"/>
      <c r="J1629"/>
      <c r="K1629"/>
      <c r="L1629" s="27"/>
      <c r="M1629"/>
      <c r="N1629"/>
      <c r="O1629"/>
    </row>
    <row r="1630" spans="1:15" x14ac:dyDescent="0.25">
      <c r="A1630"/>
      <c r="B1630"/>
      <c r="C1630"/>
      <c r="D1630"/>
      <c r="E1630"/>
      <c r="F1630"/>
      <c r="G1630"/>
      <c r="H1630"/>
      <c r="I1630"/>
      <c r="J1630"/>
      <c r="K1630"/>
      <c r="L1630" s="27"/>
      <c r="M1630"/>
      <c r="N1630"/>
      <c r="O1630"/>
    </row>
    <row r="1631" spans="1:15" x14ac:dyDescent="0.25">
      <c r="A1631"/>
      <c r="B1631"/>
      <c r="C1631"/>
      <c r="D1631"/>
      <c r="E1631"/>
      <c r="F1631"/>
      <c r="G1631"/>
      <c r="H1631"/>
      <c r="I1631"/>
      <c r="J1631"/>
      <c r="K1631"/>
      <c r="L1631" s="27"/>
      <c r="M1631"/>
      <c r="N1631"/>
      <c r="O1631"/>
    </row>
    <row r="1632" spans="1:15" x14ac:dyDescent="0.25">
      <c r="A1632"/>
      <c r="B1632"/>
      <c r="C1632"/>
      <c r="D1632"/>
      <c r="E1632"/>
      <c r="F1632"/>
      <c r="G1632"/>
      <c r="H1632"/>
      <c r="I1632"/>
      <c r="J1632"/>
      <c r="K1632"/>
      <c r="L1632" s="27"/>
      <c r="M1632"/>
      <c r="N1632"/>
      <c r="O1632"/>
    </row>
    <row r="1633" spans="1:15" x14ac:dyDescent="0.25">
      <c r="A1633"/>
      <c r="B1633"/>
      <c r="C1633"/>
      <c r="D1633"/>
      <c r="E1633"/>
      <c r="F1633"/>
      <c r="G1633"/>
      <c r="H1633"/>
      <c r="I1633"/>
      <c r="J1633"/>
      <c r="K1633"/>
      <c r="L1633" s="27"/>
      <c r="M1633"/>
      <c r="N1633"/>
      <c r="O1633"/>
    </row>
    <row r="1634" spans="1:15" x14ac:dyDescent="0.25">
      <c r="A1634"/>
      <c r="B1634"/>
      <c r="C1634"/>
      <c r="D1634"/>
      <c r="E1634"/>
      <c r="F1634"/>
      <c r="G1634"/>
      <c r="H1634"/>
      <c r="I1634"/>
      <c r="J1634"/>
      <c r="K1634"/>
      <c r="L1634" s="27"/>
      <c r="M1634"/>
      <c r="N1634"/>
      <c r="O1634"/>
    </row>
    <row r="1635" spans="1:15" x14ac:dyDescent="0.25">
      <c r="A1635"/>
      <c r="B1635"/>
      <c r="C1635"/>
      <c r="D1635"/>
      <c r="E1635"/>
      <c r="F1635"/>
      <c r="G1635"/>
      <c r="H1635"/>
      <c r="I1635"/>
      <c r="J1635"/>
      <c r="K1635"/>
      <c r="L1635" s="27"/>
      <c r="M1635"/>
      <c r="N1635"/>
      <c r="O1635"/>
    </row>
    <row r="1636" spans="1:15" x14ac:dyDescent="0.25">
      <c r="A1636"/>
      <c r="B1636"/>
      <c r="C1636"/>
      <c r="D1636"/>
      <c r="E1636"/>
      <c r="F1636"/>
      <c r="G1636"/>
      <c r="H1636"/>
      <c r="I1636"/>
      <c r="J1636"/>
      <c r="K1636"/>
      <c r="L1636" s="27"/>
      <c r="M1636"/>
      <c r="N1636"/>
      <c r="O1636"/>
    </row>
    <row r="1637" spans="1:15" x14ac:dyDescent="0.25">
      <c r="A1637"/>
      <c r="B1637"/>
      <c r="C1637"/>
      <c r="D1637"/>
      <c r="E1637"/>
      <c r="F1637"/>
      <c r="G1637"/>
      <c r="H1637"/>
      <c r="I1637"/>
      <c r="J1637"/>
      <c r="K1637"/>
      <c r="L1637" s="27"/>
      <c r="M1637"/>
      <c r="N1637"/>
      <c r="O1637"/>
    </row>
    <row r="1638" spans="1:15" x14ac:dyDescent="0.25">
      <c r="A1638"/>
      <c r="B1638"/>
      <c r="C1638"/>
      <c r="D1638"/>
      <c r="E1638"/>
      <c r="F1638"/>
      <c r="G1638"/>
      <c r="H1638"/>
      <c r="I1638"/>
      <c r="J1638"/>
      <c r="K1638"/>
      <c r="L1638" s="27"/>
      <c r="M1638"/>
      <c r="N1638"/>
      <c r="O1638"/>
    </row>
    <row r="1639" spans="1:15" x14ac:dyDescent="0.25">
      <c r="A1639"/>
      <c r="B1639"/>
      <c r="C1639"/>
      <c r="D1639"/>
      <c r="E1639"/>
      <c r="F1639"/>
      <c r="G1639"/>
      <c r="H1639"/>
      <c r="I1639"/>
      <c r="J1639"/>
      <c r="K1639"/>
      <c r="L1639" s="27"/>
      <c r="M1639"/>
      <c r="N1639"/>
      <c r="O1639"/>
    </row>
    <row r="1640" spans="1:15" x14ac:dyDescent="0.25">
      <c r="A1640"/>
      <c r="B1640"/>
      <c r="C1640"/>
      <c r="D1640"/>
      <c r="E1640"/>
      <c r="F1640"/>
      <c r="G1640"/>
      <c r="H1640"/>
      <c r="I1640"/>
      <c r="J1640"/>
      <c r="K1640"/>
      <c r="L1640" s="27"/>
      <c r="M1640"/>
      <c r="N1640"/>
      <c r="O1640"/>
    </row>
    <row r="1641" spans="1:15" x14ac:dyDescent="0.25">
      <c r="A1641"/>
      <c r="B1641"/>
      <c r="C1641"/>
      <c r="D1641"/>
      <c r="E1641"/>
      <c r="F1641"/>
      <c r="G1641"/>
      <c r="H1641"/>
      <c r="I1641"/>
      <c r="J1641"/>
      <c r="K1641"/>
      <c r="L1641" s="27"/>
      <c r="M1641"/>
      <c r="N1641"/>
      <c r="O1641"/>
    </row>
    <row r="1642" spans="1:15" x14ac:dyDescent="0.25">
      <c r="A1642"/>
      <c r="B1642"/>
      <c r="C1642"/>
      <c r="D1642"/>
      <c r="E1642"/>
      <c r="F1642"/>
      <c r="G1642"/>
      <c r="H1642"/>
      <c r="I1642"/>
      <c r="J1642"/>
      <c r="K1642"/>
      <c r="L1642" s="27"/>
      <c r="M1642"/>
      <c r="N1642"/>
      <c r="O1642"/>
    </row>
    <row r="1643" spans="1:15" x14ac:dyDescent="0.25">
      <c r="A1643"/>
      <c r="B1643"/>
      <c r="C1643"/>
      <c r="D1643"/>
      <c r="E1643"/>
      <c r="F1643"/>
      <c r="G1643"/>
      <c r="H1643"/>
      <c r="I1643"/>
      <c r="J1643"/>
      <c r="K1643"/>
      <c r="L1643" s="27"/>
      <c r="M1643"/>
      <c r="N1643"/>
      <c r="O1643"/>
    </row>
    <row r="1644" spans="1:15" x14ac:dyDescent="0.25">
      <c r="A1644"/>
      <c r="B1644"/>
      <c r="C1644"/>
      <c r="D1644"/>
      <c r="E1644"/>
      <c r="F1644"/>
      <c r="G1644"/>
      <c r="H1644"/>
      <c r="I1644"/>
      <c r="J1644"/>
      <c r="K1644"/>
      <c r="L1644" s="27"/>
      <c r="M1644"/>
      <c r="N1644"/>
      <c r="O1644"/>
    </row>
    <row r="1645" spans="1:15" x14ac:dyDescent="0.25">
      <c r="A1645"/>
      <c r="B1645"/>
      <c r="C1645"/>
      <c r="D1645"/>
      <c r="E1645"/>
      <c r="F1645"/>
      <c r="G1645"/>
      <c r="H1645"/>
      <c r="I1645"/>
      <c r="J1645"/>
      <c r="K1645"/>
      <c r="L1645" s="27"/>
      <c r="M1645"/>
      <c r="N1645"/>
      <c r="O1645"/>
    </row>
    <row r="1646" spans="1:15" x14ac:dyDescent="0.25">
      <c r="A1646"/>
      <c r="B1646"/>
      <c r="C1646"/>
      <c r="D1646"/>
      <c r="E1646"/>
      <c r="F1646"/>
      <c r="G1646"/>
      <c r="H1646"/>
      <c r="I1646"/>
      <c r="J1646"/>
      <c r="K1646"/>
      <c r="L1646" s="27"/>
      <c r="M1646"/>
      <c r="N1646"/>
      <c r="O1646"/>
    </row>
    <row r="1647" spans="1:15" x14ac:dyDescent="0.25">
      <c r="A1647"/>
      <c r="B1647"/>
      <c r="C1647"/>
      <c r="D1647"/>
      <c r="E1647"/>
      <c r="F1647"/>
      <c r="G1647"/>
      <c r="H1647"/>
      <c r="I1647"/>
      <c r="J1647"/>
      <c r="K1647"/>
      <c r="L1647" s="27"/>
      <c r="M1647"/>
      <c r="N1647"/>
      <c r="O1647"/>
    </row>
    <row r="1648" spans="1:15" x14ac:dyDescent="0.25">
      <c r="A1648"/>
      <c r="B1648"/>
      <c r="C1648"/>
      <c r="D1648"/>
      <c r="E1648"/>
      <c r="F1648"/>
      <c r="G1648"/>
      <c r="H1648"/>
      <c r="I1648"/>
      <c r="J1648"/>
      <c r="K1648"/>
      <c r="L1648" s="27"/>
      <c r="M1648"/>
      <c r="N1648"/>
      <c r="O1648"/>
    </row>
    <row r="1649" spans="1:15" x14ac:dyDescent="0.25">
      <c r="A1649"/>
      <c r="B1649"/>
      <c r="C1649"/>
      <c r="D1649"/>
      <c r="E1649"/>
      <c r="F1649"/>
      <c r="G1649"/>
      <c r="H1649"/>
      <c r="I1649"/>
      <c r="J1649"/>
      <c r="K1649"/>
      <c r="L1649" s="27"/>
      <c r="M1649"/>
      <c r="N1649"/>
      <c r="O1649"/>
    </row>
    <row r="1650" spans="1:15" x14ac:dyDescent="0.25">
      <c r="A1650"/>
      <c r="B1650"/>
      <c r="C1650"/>
      <c r="D1650"/>
      <c r="E1650"/>
      <c r="F1650"/>
      <c r="G1650"/>
      <c r="H1650"/>
      <c r="I1650"/>
      <c r="J1650"/>
      <c r="K1650"/>
      <c r="L1650" s="27"/>
      <c r="M1650"/>
      <c r="N1650"/>
      <c r="O1650"/>
    </row>
    <row r="1651" spans="1:15" x14ac:dyDescent="0.25">
      <c r="A1651"/>
      <c r="B1651"/>
      <c r="C1651"/>
      <c r="D1651"/>
      <c r="E1651"/>
      <c r="F1651"/>
      <c r="G1651"/>
      <c r="H1651"/>
      <c r="I1651"/>
      <c r="J1651"/>
      <c r="K1651"/>
      <c r="L1651" s="27"/>
      <c r="M1651"/>
      <c r="N1651"/>
      <c r="O1651"/>
    </row>
    <row r="1652" spans="1:15" x14ac:dyDescent="0.25">
      <c r="A1652"/>
      <c r="B1652"/>
      <c r="C1652"/>
      <c r="D1652"/>
      <c r="E1652"/>
      <c r="F1652"/>
      <c r="G1652"/>
      <c r="H1652"/>
      <c r="I1652"/>
      <c r="J1652"/>
      <c r="K1652"/>
      <c r="L1652" s="27"/>
      <c r="M1652"/>
      <c r="N1652"/>
      <c r="O1652"/>
    </row>
    <row r="1653" spans="1:15" x14ac:dyDescent="0.25">
      <c r="A1653"/>
      <c r="B1653"/>
      <c r="C1653"/>
      <c r="D1653"/>
      <c r="E1653"/>
      <c r="F1653"/>
      <c r="G1653"/>
      <c r="H1653"/>
      <c r="I1653"/>
      <c r="J1653"/>
      <c r="K1653"/>
      <c r="L1653" s="27"/>
      <c r="M1653"/>
      <c r="N1653"/>
      <c r="O1653"/>
    </row>
    <row r="1654" spans="1:15" x14ac:dyDescent="0.25">
      <c r="A1654"/>
      <c r="B1654"/>
      <c r="C1654"/>
      <c r="D1654"/>
      <c r="E1654"/>
      <c r="F1654"/>
      <c r="G1654"/>
      <c r="H1654"/>
      <c r="I1654"/>
      <c r="J1654"/>
      <c r="K1654"/>
      <c r="L1654" s="27"/>
      <c r="M1654"/>
      <c r="N1654"/>
      <c r="O1654"/>
    </row>
    <row r="1655" spans="1:15" x14ac:dyDescent="0.25">
      <c r="A1655"/>
      <c r="B1655"/>
      <c r="C1655"/>
      <c r="D1655"/>
      <c r="E1655"/>
      <c r="F1655"/>
      <c r="G1655"/>
      <c r="H1655"/>
      <c r="I1655"/>
      <c r="J1655"/>
      <c r="K1655"/>
      <c r="L1655" s="27"/>
      <c r="M1655"/>
      <c r="N1655"/>
      <c r="O1655"/>
    </row>
    <row r="1656" spans="1:15" x14ac:dyDescent="0.25">
      <c r="A1656"/>
      <c r="B1656"/>
      <c r="C1656"/>
      <c r="D1656"/>
      <c r="E1656"/>
      <c r="F1656"/>
      <c r="G1656"/>
      <c r="H1656"/>
      <c r="I1656"/>
      <c r="J1656"/>
      <c r="K1656"/>
      <c r="L1656" s="27"/>
      <c r="M1656"/>
      <c r="N1656"/>
      <c r="O1656"/>
    </row>
    <row r="1657" spans="1:15" x14ac:dyDescent="0.25">
      <c r="A1657"/>
      <c r="B1657"/>
      <c r="C1657"/>
      <c r="D1657"/>
      <c r="E1657"/>
      <c r="F1657"/>
      <c r="G1657"/>
      <c r="H1657"/>
      <c r="I1657"/>
      <c r="J1657"/>
      <c r="K1657"/>
      <c r="L1657" s="27"/>
      <c r="M1657"/>
      <c r="N1657"/>
      <c r="O1657"/>
    </row>
    <row r="1658" spans="1:15" x14ac:dyDescent="0.25">
      <c r="A1658"/>
      <c r="B1658"/>
      <c r="C1658"/>
      <c r="D1658"/>
      <c r="E1658"/>
      <c r="F1658"/>
      <c r="G1658"/>
      <c r="H1658"/>
      <c r="I1658"/>
      <c r="J1658"/>
      <c r="K1658"/>
      <c r="L1658" s="27"/>
      <c r="M1658"/>
      <c r="N1658"/>
      <c r="O1658"/>
    </row>
    <row r="1659" spans="1:15" x14ac:dyDescent="0.25">
      <c r="A1659"/>
      <c r="B1659"/>
      <c r="C1659"/>
      <c r="D1659"/>
      <c r="E1659"/>
      <c r="F1659"/>
      <c r="G1659"/>
      <c r="H1659"/>
      <c r="I1659"/>
      <c r="J1659"/>
      <c r="K1659"/>
      <c r="L1659" s="27"/>
      <c r="M1659"/>
      <c r="N1659"/>
      <c r="O1659"/>
    </row>
    <row r="1660" spans="1:15" x14ac:dyDescent="0.25">
      <c r="A1660"/>
      <c r="B1660"/>
      <c r="C1660"/>
      <c r="D1660"/>
      <c r="E1660"/>
      <c r="F1660"/>
      <c r="G1660"/>
      <c r="H1660"/>
      <c r="I1660"/>
      <c r="J1660"/>
      <c r="K1660"/>
      <c r="L1660" s="27"/>
      <c r="M1660"/>
      <c r="N1660"/>
      <c r="O1660"/>
    </row>
    <row r="1661" spans="1:15" x14ac:dyDescent="0.25">
      <c r="A1661"/>
      <c r="B1661"/>
      <c r="C1661"/>
      <c r="D1661"/>
      <c r="E1661"/>
      <c r="F1661"/>
      <c r="G1661"/>
      <c r="H1661"/>
      <c r="I1661"/>
      <c r="J1661"/>
      <c r="K1661"/>
      <c r="L1661" s="27"/>
      <c r="M1661"/>
      <c r="N1661"/>
      <c r="O1661"/>
    </row>
    <row r="1662" spans="1:15" x14ac:dyDescent="0.25">
      <c r="A1662"/>
      <c r="B1662"/>
      <c r="C1662"/>
      <c r="D1662"/>
      <c r="E1662"/>
      <c r="F1662"/>
      <c r="G1662"/>
      <c r="H1662"/>
      <c r="I1662"/>
      <c r="J1662"/>
      <c r="K1662"/>
      <c r="L1662" s="27"/>
      <c r="M1662"/>
      <c r="N1662"/>
      <c r="O1662"/>
    </row>
    <row r="1663" spans="1:15" x14ac:dyDescent="0.25">
      <c r="A1663"/>
      <c r="B1663"/>
      <c r="C1663"/>
      <c r="D1663"/>
      <c r="E1663"/>
      <c r="F1663"/>
      <c r="G1663"/>
      <c r="H1663"/>
      <c r="I1663"/>
      <c r="J1663"/>
      <c r="K1663"/>
      <c r="L1663" s="27"/>
      <c r="M1663"/>
      <c r="N1663"/>
      <c r="O1663"/>
    </row>
    <row r="1664" spans="1:15" x14ac:dyDescent="0.25">
      <c r="A1664"/>
      <c r="B1664"/>
      <c r="C1664"/>
      <c r="D1664"/>
      <c r="E1664"/>
      <c r="F1664"/>
      <c r="G1664"/>
      <c r="H1664"/>
      <c r="I1664"/>
      <c r="J1664"/>
      <c r="K1664"/>
      <c r="L1664" s="27"/>
      <c r="M1664"/>
      <c r="N1664"/>
      <c r="O1664"/>
    </row>
    <row r="1665" spans="1:15" x14ac:dyDescent="0.25">
      <c r="A1665"/>
      <c r="B1665"/>
      <c r="C1665"/>
      <c r="D1665"/>
      <c r="E1665"/>
      <c r="F1665"/>
      <c r="G1665"/>
      <c r="H1665"/>
      <c r="I1665"/>
      <c r="J1665"/>
      <c r="K1665"/>
      <c r="L1665" s="27"/>
      <c r="M1665"/>
      <c r="N1665"/>
      <c r="O1665"/>
    </row>
    <row r="1666" spans="1:15" x14ac:dyDescent="0.25">
      <c r="A1666"/>
      <c r="B1666"/>
      <c r="C1666"/>
      <c r="D1666"/>
      <c r="E1666"/>
      <c r="F1666"/>
      <c r="G1666"/>
      <c r="H1666"/>
      <c r="I1666"/>
      <c r="J1666"/>
      <c r="K1666"/>
      <c r="L1666" s="27"/>
      <c r="M1666"/>
      <c r="N1666"/>
      <c r="O1666"/>
    </row>
    <row r="1667" spans="1:15" x14ac:dyDescent="0.25">
      <c r="A1667"/>
      <c r="B1667"/>
      <c r="C1667"/>
      <c r="D1667"/>
      <c r="E1667"/>
      <c r="F1667"/>
      <c r="G1667"/>
      <c r="H1667"/>
      <c r="I1667"/>
      <c r="J1667"/>
      <c r="K1667"/>
      <c r="L1667" s="27"/>
      <c r="M1667"/>
      <c r="N1667"/>
      <c r="O1667"/>
    </row>
    <row r="1668" spans="1:15" x14ac:dyDescent="0.25">
      <c r="A1668"/>
      <c r="B1668"/>
      <c r="C1668"/>
      <c r="D1668"/>
      <c r="E1668"/>
      <c r="F1668"/>
      <c r="G1668"/>
      <c r="H1668"/>
      <c r="I1668"/>
      <c r="J1668"/>
      <c r="K1668"/>
      <c r="L1668" s="27"/>
      <c r="M1668"/>
      <c r="N1668"/>
      <c r="O1668"/>
    </row>
    <row r="1669" spans="1:15" x14ac:dyDescent="0.25">
      <c r="A1669"/>
      <c r="B1669"/>
      <c r="C1669"/>
      <c r="D1669"/>
      <c r="E1669"/>
      <c r="F1669"/>
      <c r="G1669"/>
      <c r="H1669"/>
      <c r="I1669"/>
      <c r="J1669"/>
      <c r="K1669"/>
      <c r="L1669" s="27"/>
      <c r="M1669"/>
      <c r="N1669"/>
      <c r="O1669"/>
    </row>
    <row r="1670" spans="1:15" x14ac:dyDescent="0.25">
      <c r="A1670"/>
      <c r="B1670"/>
      <c r="C1670"/>
      <c r="D1670"/>
      <c r="E1670"/>
      <c r="F1670"/>
      <c r="G1670"/>
      <c r="H1670"/>
      <c r="I1670"/>
      <c r="J1670"/>
      <c r="K1670"/>
      <c r="L1670" s="27"/>
      <c r="M1670"/>
      <c r="N1670"/>
      <c r="O1670"/>
    </row>
    <row r="1671" spans="1:15" x14ac:dyDescent="0.25">
      <c r="A1671"/>
      <c r="B1671"/>
      <c r="C1671"/>
      <c r="D1671"/>
      <c r="E1671"/>
      <c r="F1671"/>
      <c r="G1671"/>
      <c r="H1671"/>
      <c r="I1671"/>
      <c r="J1671"/>
      <c r="K1671"/>
      <c r="L1671" s="27"/>
      <c r="M1671"/>
      <c r="N1671"/>
      <c r="O1671"/>
    </row>
    <row r="1672" spans="1:15" x14ac:dyDescent="0.25">
      <c r="A1672"/>
      <c r="B1672"/>
      <c r="C1672"/>
      <c r="D1672"/>
      <c r="E1672"/>
      <c r="F1672"/>
      <c r="G1672"/>
      <c r="H1672"/>
      <c r="I1672"/>
      <c r="J1672"/>
      <c r="K1672"/>
      <c r="L1672" s="27"/>
      <c r="M1672"/>
      <c r="N1672"/>
      <c r="O1672"/>
    </row>
    <row r="1673" spans="1:15" x14ac:dyDescent="0.25">
      <c r="A1673"/>
      <c r="B1673"/>
      <c r="C1673"/>
      <c r="D1673"/>
      <c r="E1673"/>
      <c r="F1673"/>
      <c r="G1673"/>
      <c r="H1673"/>
      <c r="I1673"/>
      <c r="J1673"/>
      <c r="K1673"/>
      <c r="L1673" s="27"/>
      <c r="M1673"/>
      <c r="N1673"/>
      <c r="O1673"/>
    </row>
    <row r="1674" spans="1:15" x14ac:dyDescent="0.25">
      <c r="A1674"/>
      <c r="B1674"/>
      <c r="C1674"/>
      <c r="D1674"/>
      <c r="E1674"/>
      <c r="F1674"/>
      <c r="G1674"/>
      <c r="H1674"/>
      <c r="I1674"/>
      <c r="J1674"/>
      <c r="K1674"/>
      <c r="L1674" s="27"/>
      <c r="M1674"/>
      <c r="N1674"/>
      <c r="O1674"/>
    </row>
    <row r="1675" spans="1:15" x14ac:dyDescent="0.25">
      <c r="A1675"/>
      <c r="B1675"/>
      <c r="C1675"/>
      <c r="D1675"/>
      <c r="E1675"/>
      <c r="F1675"/>
      <c r="G1675"/>
      <c r="H1675"/>
      <c r="I1675"/>
      <c r="J1675"/>
      <c r="K1675"/>
      <c r="L1675" s="27"/>
      <c r="M1675"/>
      <c r="N1675"/>
      <c r="O1675"/>
    </row>
    <row r="1676" spans="1:15" x14ac:dyDescent="0.25">
      <c r="A1676"/>
      <c r="B1676"/>
      <c r="C1676"/>
      <c r="D1676"/>
      <c r="E1676"/>
      <c r="F1676"/>
      <c r="G1676"/>
      <c r="H1676"/>
      <c r="I1676"/>
      <c r="J1676"/>
      <c r="K1676"/>
      <c r="L1676" s="27"/>
      <c r="M1676"/>
      <c r="N1676"/>
      <c r="O1676"/>
    </row>
    <row r="1677" spans="1:15" x14ac:dyDescent="0.25">
      <c r="A1677"/>
      <c r="B1677"/>
      <c r="C1677"/>
      <c r="D1677"/>
      <c r="E1677"/>
      <c r="F1677"/>
      <c r="G1677"/>
      <c r="H1677"/>
      <c r="I1677"/>
      <c r="J1677"/>
      <c r="K1677"/>
      <c r="L1677" s="27"/>
      <c r="M1677"/>
      <c r="N1677"/>
      <c r="O1677"/>
    </row>
    <row r="1678" spans="1:15" x14ac:dyDescent="0.25">
      <c r="A1678"/>
      <c r="B1678"/>
      <c r="C1678"/>
      <c r="D1678"/>
      <c r="E1678"/>
      <c r="F1678"/>
      <c r="G1678"/>
      <c r="H1678"/>
      <c r="I1678"/>
      <c r="J1678"/>
      <c r="K1678"/>
      <c r="L1678" s="27"/>
      <c r="M1678"/>
      <c r="N1678"/>
      <c r="O1678"/>
    </row>
    <row r="1679" spans="1:15" x14ac:dyDescent="0.25">
      <c r="A1679"/>
      <c r="B1679"/>
      <c r="C1679"/>
      <c r="D1679"/>
      <c r="E1679"/>
      <c r="F1679"/>
      <c r="G1679"/>
      <c r="H1679"/>
      <c r="I1679"/>
      <c r="J1679"/>
      <c r="K1679"/>
      <c r="L1679" s="27"/>
      <c r="M1679"/>
      <c r="N1679"/>
      <c r="O1679"/>
    </row>
    <row r="1680" spans="1:15" x14ac:dyDescent="0.25">
      <c r="A1680"/>
      <c r="B1680"/>
      <c r="C1680"/>
      <c r="D1680"/>
      <c r="E1680"/>
      <c r="F1680"/>
      <c r="G1680"/>
      <c r="H1680"/>
      <c r="I1680"/>
      <c r="J1680"/>
      <c r="K1680"/>
      <c r="L1680" s="27"/>
      <c r="M1680"/>
      <c r="N1680"/>
      <c r="O1680"/>
    </row>
    <row r="1681" spans="1:15" x14ac:dyDescent="0.25">
      <c r="A1681"/>
      <c r="B1681"/>
      <c r="C1681"/>
      <c r="D1681"/>
      <c r="E1681"/>
      <c r="F1681"/>
      <c r="G1681"/>
      <c r="H1681"/>
      <c r="I1681"/>
      <c r="J1681"/>
      <c r="K1681"/>
      <c r="L1681" s="27"/>
      <c r="M1681"/>
      <c r="N1681"/>
      <c r="O1681"/>
    </row>
    <row r="1682" spans="1:15" x14ac:dyDescent="0.25">
      <c r="A1682"/>
      <c r="B1682"/>
      <c r="C1682"/>
      <c r="D1682"/>
      <c r="E1682"/>
      <c r="F1682"/>
      <c r="G1682"/>
      <c r="H1682"/>
      <c r="I1682"/>
      <c r="J1682"/>
      <c r="K1682"/>
      <c r="L1682" s="27"/>
      <c r="M1682"/>
      <c r="N1682"/>
      <c r="O1682"/>
    </row>
    <row r="1683" spans="1:15" x14ac:dyDescent="0.25">
      <c r="A1683"/>
      <c r="B1683"/>
      <c r="C1683"/>
      <c r="D1683"/>
      <c r="E1683"/>
      <c r="F1683"/>
      <c r="G1683"/>
      <c r="H1683"/>
      <c r="I1683"/>
      <c r="J1683"/>
      <c r="K1683"/>
      <c r="L1683" s="27"/>
      <c r="M1683"/>
      <c r="N1683"/>
      <c r="O1683"/>
    </row>
    <row r="1684" spans="1:15" x14ac:dyDescent="0.25">
      <c r="A1684"/>
      <c r="B1684"/>
      <c r="C1684"/>
      <c r="D1684"/>
      <c r="E1684"/>
      <c r="F1684"/>
      <c r="G1684"/>
      <c r="H1684"/>
      <c r="I1684"/>
      <c r="J1684"/>
      <c r="K1684"/>
      <c r="L1684" s="27"/>
      <c r="M1684"/>
      <c r="N1684"/>
      <c r="O1684"/>
    </row>
    <row r="1685" spans="1:15" x14ac:dyDescent="0.25">
      <c r="A1685"/>
      <c r="B1685"/>
      <c r="C1685"/>
      <c r="D1685"/>
      <c r="E1685"/>
      <c r="F1685"/>
      <c r="G1685"/>
      <c r="H1685"/>
      <c r="I1685"/>
      <c r="J1685"/>
      <c r="K1685"/>
      <c r="L1685" s="27"/>
      <c r="M1685"/>
      <c r="N1685"/>
      <c r="O1685"/>
    </row>
    <row r="1686" spans="1:15" x14ac:dyDescent="0.25">
      <c r="A1686"/>
      <c r="B1686"/>
      <c r="C1686"/>
      <c r="D1686"/>
      <c r="E1686"/>
      <c r="F1686"/>
      <c r="G1686"/>
      <c r="H1686"/>
      <c r="I1686"/>
      <c r="J1686"/>
      <c r="K1686"/>
      <c r="L1686" s="27"/>
      <c r="M1686"/>
      <c r="N1686"/>
      <c r="O1686"/>
    </row>
    <row r="1687" spans="1:15" x14ac:dyDescent="0.25">
      <c r="A1687"/>
      <c r="B1687"/>
      <c r="C1687"/>
      <c r="D1687"/>
      <c r="E1687"/>
      <c r="F1687"/>
      <c r="G1687"/>
      <c r="H1687"/>
      <c r="I1687"/>
      <c r="J1687"/>
      <c r="K1687"/>
      <c r="L1687" s="27"/>
      <c r="M1687"/>
      <c r="N1687"/>
      <c r="O1687"/>
    </row>
    <row r="1688" spans="1:15" x14ac:dyDescent="0.25">
      <c r="A1688"/>
      <c r="B1688"/>
      <c r="C1688"/>
      <c r="D1688"/>
      <c r="E1688"/>
      <c r="F1688"/>
      <c r="G1688"/>
      <c r="H1688"/>
      <c r="I1688"/>
      <c r="J1688"/>
      <c r="K1688"/>
      <c r="L1688" s="27"/>
      <c r="M1688"/>
      <c r="N1688"/>
      <c r="O1688"/>
    </row>
    <row r="1689" spans="1:15" x14ac:dyDescent="0.25">
      <c r="A1689"/>
      <c r="B1689"/>
      <c r="C1689"/>
      <c r="D1689"/>
      <c r="E1689"/>
      <c r="F1689"/>
      <c r="G1689"/>
      <c r="H1689"/>
      <c r="I1689"/>
      <c r="J1689"/>
      <c r="K1689"/>
      <c r="L1689" s="27"/>
      <c r="M1689"/>
      <c r="N1689"/>
      <c r="O1689"/>
    </row>
    <row r="1690" spans="1:15" x14ac:dyDescent="0.25">
      <c r="A1690"/>
      <c r="B1690"/>
      <c r="C1690"/>
      <c r="D1690"/>
      <c r="E1690"/>
      <c r="F1690"/>
      <c r="G1690"/>
      <c r="H1690"/>
      <c r="I1690"/>
      <c r="J1690"/>
      <c r="K1690"/>
      <c r="L1690" s="27"/>
      <c r="M1690"/>
      <c r="N1690"/>
      <c r="O1690"/>
    </row>
    <row r="1691" spans="1:15" x14ac:dyDescent="0.25">
      <c r="A1691"/>
      <c r="B1691"/>
      <c r="C1691"/>
      <c r="D1691"/>
      <c r="E1691"/>
      <c r="F1691"/>
      <c r="G1691"/>
      <c r="H1691"/>
      <c r="I1691"/>
      <c r="J1691"/>
      <c r="K1691"/>
      <c r="L1691" s="27"/>
      <c r="M1691"/>
      <c r="N1691"/>
      <c r="O1691"/>
    </row>
    <row r="1692" spans="1:15" x14ac:dyDescent="0.25">
      <c r="A1692"/>
      <c r="B1692"/>
      <c r="C1692"/>
      <c r="D1692"/>
      <c r="E1692"/>
      <c r="F1692"/>
      <c r="G1692"/>
      <c r="H1692"/>
      <c r="I1692"/>
      <c r="J1692"/>
      <c r="K1692"/>
      <c r="L1692" s="27"/>
      <c r="M1692"/>
      <c r="N1692"/>
      <c r="O1692"/>
    </row>
    <row r="1693" spans="1:15" x14ac:dyDescent="0.25">
      <c r="A1693"/>
      <c r="B1693"/>
      <c r="C1693"/>
      <c r="D1693"/>
      <c r="E1693"/>
      <c r="F1693"/>
      <c r="G1693"/>
      <c r="H1693"/>
      <c r="I1693"/>
      <c r="J1693"/>
      <c r="K1693"/>
      <c r="L1693" s="27"/>
      <c r="M1693"/>
      <c r="N1693"/>
      <c r="O1693"/>
    </row>
    <row r="1694" spans="1:15" x14ac:dyDescent="0.25">
      <c r="A1694"/>
      <c r="B1694"/>
      <c r="C1694"/>
      <c r="D1694"/>
      <c r="E1694"/>
      <c r="F1694"/>
      <c r="G1694"/>
      <c r="H1694"/>
      <c r="I1694"/>
      <c r="J1694"/>
      <c r="K1694"/>
      <c r="L1694" s="27"/>
      <c r="M1694"/>
      <c r="N1694"/>
      <c r="O1694"/>
    </row>
    <row r="1695" spans="1:15" x14ac:dyDescent="0.25">
      <c r="A1695"/>
      <c r="B1695"/>
      <c r="C1695"/>
      <c r="D1695"/>
      <c r="E1695"/>
      <c r="F1695"/>
      <c r="G1695"/>
      <c r="H1695"/>
      <c r="I1695"/>
      <c r="J1695"/>
      <c r="K1695"/>
      <c r="L1695" s="27"/>
      <c r="M1695"/>
      <c r="N1695"/>
      <c r="O1695"/>
    </row>
    <row r="1696" spans="1:15" x14ac:dyDescent="0.25">
      <c r="A1696"/>
      <c r="B1696"/>
      <c r="C1696"/>
      <c r="D1696"/>
      <c r="E1696"/>
      <c r="F1696"/>
      <c r="G1696"/>
      <c r="H1696"/>
      <c r="I1696"/>
      <c r="J1696"/>
      <c r="K1696"/>
      <c r="L1696" s="27"/>
      <c r="M1696"/>
      <c r="N1696"/>
      <c r="O1696"/>
    </row>
    <row r="1697" spans="1:15" x14ac:dyDescent="0.25">
      <c r="A1697"/>
      <c r="B1697"/>
      <c r="C1697"/>
      <c r="D1697"/>
      <c r="E1697"/>
      <c r="F1697"/>
      <c r="G1697"/>
      <c r="H1697"/>
      <c r="I1697"/>
      <c r="J1697"/>
      <c r="K1697"/>
      <c r="L1697" s="27"/>
      <c r="M1697"/>
      <c r="N1697"/>
      <c r="O1697"/>
    </row>
    <row r="1698" spans="1:15" x14ac:dyDescent="0.25">
      <c r="A1698"/>
      <c r="B1698"/>
      <c r="C1698"/>
      <c r="D1698"/>
      <c r="E1698"/>
      <c r="F1698"/>
      <c r="G1698"/>
      <c r="H1698"/>
      <c r="I1698"/>
      <c r="J1698"/>
      <c r="K1698"/>
      <c r="L1698" s="27"/>
      <c r="M1698"/>
      <c r="N1698"/>
      <c r="O1698"/>
    </row>
    <row r="1699" spans="1:15" x14ac:dyDescent="0.25">
      <c r="A1699"/>
      <c r="B1699"/>
      <c r="C1699"/>
      <c r="D1699"/>
      <c r="E1699"/>
      <c r="F1699"/>
      <c r="G1699"/>
      <c r="H1699"/>
      <c r="I1699"/>
      <c r="J1699"/>
      <c r="K1699"/>
      <c r="L1699" s="27"/>
      <c r="M1699"/>
      <c r="N1699"/>
      <c r="O1699"/>
    </row>
    <row r="1700" spans="1:15" x14ac:dyDescent="0.25">
      <c r="A1700"/>
      <c r="B1700"/>
      <c r="C1700"/>
      <c r="D1700"/>
      <c r="E1700"/>
      <c r="F1700"/>
      <c r="G1700"/>
      <c r="H1700"/>
      <c r="I1700"/>
      <c r="J1700"/>
      <c r="K1700"/>
      <c r="L1700" s="27"/>
      <c r="M1700"/>
      <c r="N1700"/>
      <c r="O1700"/>
    </row>
    <row r="1701" spans="1:15" x14ac:dyDescent="0.25">
      <c r="A1701"/>
      <c r="B1701"/>
      <c r="C1701"/>
      <c r="D1701"/>
      <c r="E1701"/>
      <c r="F1701"/>
      <c r="G1701"/>
      <c r="H1701"/>
      <c r="I1701"/>
      <c r="J1701"/>
      <c r="K1701"/>
      <c r="L1701" s="27"/>
      <c r="M1701"/>
      <c r="N1701"/>
      <c r="O1701"/>
    </row>
    <row r="1702" spans="1:15" x14ac:dyDescent="0.25">
      <c r="A1702"/>
      <c r="B1702"/>
      <c r="C1702"/>
      <c r="D1702"/>
      <c r="E1702"/>
      <c r="F1702"/>
      <c r="G1702"/>
      <c r="H1702"/>
      <c r="I1702"/>
      <c r="J1702"/>
      <c r="K1702"/>
      <c r="L1702" s="27"/>
      <c r="M1702"/>
      <c r="N1702"/>
      <c r="O1702"/>
    </row>
    <row r="1703" spans="1:15" x14ac:dyDescent="0.25">
      <c r="A1703"/>
      <c r="B1703"/>
      <c r="C1703"/>
      <c r="D1703"/>
      <c r="E1703"/>
      <c r="F1703"/>
      <c r="G1703"/>
      <c r="H1703"/>
      <c r="I1703"/>
      <c r="J1703"/>
      <c r="K1703"/>
      <c r="L1703" s="27"/>
      <c r="M1703"/>
      <c r="N1703"/>
      <c r="O1703"/>
    </row>
    <row r="1704" spans="1:15" x14ac:dyDescent="0.25">
      <c r="A1704"/>
      <c r="B1704"/>
      <c r="C1704"/>
      <c r="D1704"/>
      <c r="E1704"/>
      <c r="F1704"/>
      <c r="G1704"/>
      <c r="H1704"/>
      <c r="I1704"/>
      <c r="J1704"/>
      <c r="K1704"/>
      <c r="L1704" s="27"/>
      <c r="M1704"/>
      <c r="N1704"/>
      <c r="O1704"/>
    </row>
    <row r="1705" spans="1:15" x14ac:dyDescent="0.25">
      <c r="A1705"/>
      <c r="B1705"/>
      <c r="C1705"/>
      <c r="D1705"/>
      <c r="E1705"/>
      <c r="F1705"/>
      <c r="G1705"/>
      <c r="H1705"/>
      <c r="I1705"/>
      <c r="J1705"/>
      <c r="K1705"/>
      <c r="L1705" s="27"/>
      <c r="M1705"/>
      <c r="N1705"/>
      <c r="O1705"/>
    </row>
    <row r="1706" spans="1:15" x14ac:dyDescent="0.25">
      <c r="A1706"/>
      <c r="B1706"/>
      <c r="C1706"/>
      <c r="D1706"/>
      <c r="E1706"/>
      <c r="F1706"/>
      <c r="G1706"/>
      <c r="H1706"/>
      <c r="I1706"/>
      <c r="J1706"/>
      <c r="K1706"/>
      <c r="L1706" s="27"/>
      <c r="M1706"/>
      <c r="N1706"/>
      <c r="O1706"/>
    </row>
    <row r="1707" spans="1:15" x14ac:dyDescent="0.25">
      <c r="A1707"/>
      <c r="B1707"/>
      <c r="C1707"/>
      <c r="D1707"/>
      <c r="E1707"/>
      <c r="F1707"/>
      <c r="G1707"/>
      <c r="H1707"/>
      <c r="I1707"/>
      <c r="J1707"/>
      <c r="K1707"/>
      <c r="L1707" s="27"/>
      <c r="M1707"/>
      <c r="N1707"/>
      <c r="O1707"/>
    </row>
    <row r="1708" spans="1:15" x14ac:dyDescent="0.25">
      <c r="A1708"/>
      <c r="B1708"/>
      <c r="C1708"/>
      <c r="D1708"/>
      <c r="E1708"/>
      <c r="F1708"/>
      <c r="G1708"/>
      <c r="H1708"/>
      <c r="I1708"/>
      <c r="J1708"/>
      <c r="K1708"/>
      <c r="L1708" s="27"/>
      <c r="M1708"/>
      <c r="N1708"/>
      <c r="O1708"/>
    </row>
    <row r="1709" spans="1:15" x14ac:dyDescent="0.25">
      <c r="A1709"/>
      <c r="B1709"/>
      <c r="C1709"/>
      <c r="D1709"/>
      <c r="E1709"/>
      <c r="F1709"/>
      <c r="G1709"/>
      <c r="H1709"/>
      <c r="I1709"/>
      <c r="J1709"/>
      <c r="K1709"/>
      <c r="L1709" s="27"/>
      <c r="M1709"/>
      <c r="N1709"/>
      <c r="O1709"/>
    </row>
    <row r="1710" spans="1:15" x14ac:dyDescent="0.25">
      <c r="A1710"/>
      <c r="B1710"/>
      <c r="C1710"/>
      <c r="D1710"/>
      <c r="E1710"/>
      <c r="F1710"/>
      <c r="G1710"/>
      <c r="H1710"/>
      <c r="I1710"/>
      <c r="J1710"/>
      <c r="K1710"/>
      <c r="L1710" s="27"/>
      <c r="M1710"/>
      <c r="N1710"/>
      <c r="O1710"/>
    </row>
  </sheetData>
  <mergeCells count="18">
    <mergeCell ref="B16:F16"/>
    <mergeCell ref="B13:F13"/>
    <mergeCell ref="H7:L7"/>
    <mergeCell ref="M7:O7"/>
    <mergeCell ref="B9:F9"/>
    <mergeCell ref="B12:F12"/>
    <mergeCell ref="B14:F14"/>
    <mergeCell ref="B15:F15"/>
    <mergeCell ref="A1:H4"/>
    <mergeCell ref="I1:M1"/>
    <mergeCell ref="A5:F6"/>
    <mergeCell ref="H5:O6"/>
    <mergeCell ref="I2:M3"/>
    <mergeCell ref="A21:F21"/>
    <mergeCell ref="B17:F17"/>
    <mergeCell ref="B19:F19"/>
    <mergeCell ref="B18:F18"/>
    <mergeCell ref="B20:F20"/>
  </mergeCells>
  <pageMargins left="0.7" right="0.7" top="0.75" bottom="0.75" header="0.3" footer="0.3"/>
  <pageSetup scale="65" fitToHeight="0" orientation="landscape" r:id="rId1"/>
  <rowBreaks count="4" manualBreakCount="4">
    <brk id="21" max="16383" man="1"/>
    <brk id="47" max="16383" man="1"/>
    <brk id="50" max="16383"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EDA8-8890-43FB-975A-BE9B57D34CE0}">
  <sheetPr>
    <tabColor rgb="FFFFFF00"/>
  </sheetPr>
  <dimension ref="B1:H11"/>
  <sheetViews>
    <sheetView zoomScale="90" zoomScaleNormal="90" workbookViewId="0">
      <selection activeCell="E12" sqref="E12"/>
    </sheetView>
  </sheetViews>
  <sheetFormatPr defaultRowHeight="15" x14ac:dyDescent="0.25"/>
  <cols>
    <col min="1" max="1" width="2.5703125" customWidth="1"/>
    <col min="2" max="2" width="15.7109375" bestFit="1" customWidth="1"/>
    <col min="3" max="3" width="62.7109375" style="5" customWidth="1"/>
    <col min="4" max="4" width="18.42578125" bestFit="1" customWidth="1"/>
    <col min="5" max="5" width="19.7109375" bestFit="1" customWidth="1"/>
    <col min="6" max="6" width="26.85546875" bestFit="1" customWidth="1"/>
    <col min="7" max="7" width="41.42578125" customWidth="1"/>
    <col min="8" max="8" width="9.42578125" bestFit="1" customWidth="1"/>
  </cols>
  <sheetData>
    <row r="1" spans="2:8" ht="10.5" customHeight="1" thickBot="1" x14ac:dyDescent="0.3"/>
    <row r="2" spans="2:8" ht="48" customHeight="1" x14ac:dyDescent="0.25">
      <c r="B2" s="219" t="s">
        <v>120</v>
      </c>
      <c r="C2" s="220"/>
      <c r="D2" s="220"/>
      <c r="E2" s="220"/>
      <c r="F2" s="220"/>
      <c r="G2" s="220"/>
      <c r="H2" s="221"/>
    </row>
    <row r="3" spans="2:8" ht="25.5" x14ac:dyDescent="0.25">
      <c r="B3" s="82" t="s">
        <v>57</v>
      </c>
      <c r="C3" s="83" t="s">
        <v>58</v>
      </c>
      <c r="D3" s="84" t="s">
        <v>59</v>
      </c>
      <c r="E3" s="84" t="s">
        <v>121</v>
      </c>
      <c r="F3" s="84" t="s">
        <v>60</v>
      </c>
      <c r="G3" s="98" t="s">
        <v>61</v>
      </c>
      <c r="H3" s="85" t="s">
        <v>62</v>
      </c>
    </row>
    <row r="4" spans="2:8" x14ac:dyDescent="0.25">
      <c r="B4" s="222" t="s">
        <v>48</v>
      </c>
      <c r="C4" s="223"/>
      <c r="D4" s="223"/>
      <c r="E4" s="223"/>
      <c r="F4" s="223"/>
      <c r="G4" s="223"/>
      <c r="H4" s="224"/>
    </row>
    <row r="5" spans="2:8" ht="24" x14ac:dyDescent="0.25">
      <c r="B5" s="86" t="s">
        <v>63</v>
      </c>
      <c r="C5" s="90" t="s">
        <v>49</v>
      </c>
      <c r="D5" s="87">
        <v>0</v>
      </c>
      <c r="E5" s="88">
        <f>'AMS 71 Grid'!O14</f>
        <v>7</v>
      </c>
      <c r="F5" s="89">
        <f>E5-D5</f>
        <v>7</v>
      </c>
      <c r="G5" s="99"/>
      <c r="H5" s="96" t="s">
        <v>64</v>
      </c>
    </row>
    <row r="6" spans="2:8" ht="24" x14ac:dyDescent="0.25">
      <c r="B6" s="40" t="s">
        <v>65</v>
      </c>
      <c r="C6" s="90" t="s">
        <v>66</v>
      </c>
      <c r="D6" s="97">
        <v>0</v>
      </c>
      <c r="E6" s="97">
        <f>'AMS 71 Grid'!O15</f>
        <v>7</v>
      </c>
      <c r="F6" s="89">
        <f>E6-D6</f>
        <v>7</v>
      </c>
      <c r="G6" s="89"/>
      <c r="H6" s="96" t="s">
        <v>64</v>
      </c>
    </row>
    <row r="7" spans="2:8" x14ac:dyDescent="0.25">
      <c r="B7" s="222" t="s">
        <v>67</v>
      </c>
      <c r="C7" s="223"/>
      <c r="D7" s="223"/>
      <c r="E7" s="223"/>
      <c r="F7" s="223"/>
      <c r="G7" s="223"/>
      <c r="H7" s="224"/>
    </row>
    <row r="8" spans="2:8" ht="156" x14ac:dyDescent="0.25">
      <c r="B8" s="92" t="s">
        <v>68</v>
      </c>
      <c r="C8" s="93" t="s">
        <v>69</v>
      </c>
      <c r="D8" s="89">
        <v>0</v>
      </c>
      <c r="E8" s="89">
        <f>'AMS 71 Grid'!L17</f>
        <v>28</v>
      </c>
      <c r="F8" s="89">
        <f>E8-D8</f>
        <v>28</v>
      </c>
      <c r="G8" s="100" t="s">
        <v>123</v>
      </c>
      <c r="H8" s="96" t="s">
        <v>64</v>
      </c>
    </row>
    <row r="9" spans="2:8" x14ac:dyDescent="0.25">
      <c r="B9" s="222" t="s">
        <v>53</v>
      </c>
      <c r="C9" s="223"/>
      <c r="D9" s="223"/>
      <c r="E9" s="223"/>
      <c r="F9" s="223"/>
      <c r="G9" s="223"/>
      <c r="H9" s="224"/>
    </row>
    <row r="10" spans="2:8" ht="84" x14ac:dyDescent="0.25">
      <c r="B10" s="94" t="s">
        <v>70</v>
      </c>
      <c r="C10" s="95" t="s">
        <v>71</v>
      </c>
      <c r="D10" s="91">
        <v>0</v>
      </c>
      <c r="E10" s="91">
        <f>'AMS 71 Grid'!L19</f>
        <v>56</v>
      </c>
      <c r="F10" s="89">
        <f t="shared" ref="F10" si="0">E10-D10</f>
        <v>56</v>
      </c>
      <c r="G10" s="100" t="s">
        <v>122</v>
      </c>
      <c r="H10" s="96" t="s">
        <v>64</v>
      </c>
    </row>
    <row r="11" spans="2:8" ht="15.75" thickBot="1" x14ac:dyDescent="0.3">
      <c r="B11" s="102"/>
      <c r="C11" s="103"/>
      <c r="D11" s="104">
        <f>SUM(D5:D10)</f>
        <v>0</v>
      </c>
      <c r="E11" s="105">
        <f t="shared" ref="E11:F11" si="1">SUM(E5:E10)</f>
        <v>98</v>
      </c>
      <c r="F11" s="105">
        <f t="shared" si="1"/>
        <v>98</v>
      </c>
      <c r="G11" s="104"/>
      <c r="H11" s="106"/>
    </row>
  </sheetData>
  <mergeCells count="4">
    <mergeCell ref="B2:H2"/>
    <mergeCell ref="B4:H4"/>
    <mergeCell ref="B7:H7"/>
    <mergeCell ref="B9:H9"/>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26CF6-0CA8-46E5-A32C-00F4FC364C12}">
  <sheetPr>
    <tabColor rgb="FF00B050"/>
  </sheetPr>
  <dimension ref="B1:I26"/>
  <sheetViews>
    <sheetView topLeftCell="A8" zoomScale="85" zoomScaleNormal="85" workbookViewId="0">
      <selection activeCell="J19" sqref="J19"/>
    </sheetView>
  </sheetViews>
  <sheetFormatPr defaultRowHeight="15" x14ac:dyDescent="0.25"/>
  <cols>
    <col min="1" max="1" width="2.7109375" customWidth="1"/>
    <col min="2" max="2" width="43.140625" customWidth="1"/>
    <col min="3" max="3" width="13.7109375" customWidth="1"/>
    <col min="4" max="4" width="14.85546875" customWidth="1"/>
    <col min="5" max="5" width="19.7109375" customWidth="1"/>
    <col min="6" max="6" width="21.140625" customWidth="1"/>
  </cols>
  <sheetData>
    <row r="1" spans="2:9" ht="15.75" thickBot="1" x14ac:dyDescent="0.3"/>
    <row r="2" spans="2:9" ht="15.75" thickBot="1" x14ac:dyDescent="0.3">
      <c r="B2" s="51" t="s">
        <v>72</v>
      </c>
      <c r="C2" s="225" t="s">
        <v>73</v>
      </c>
      <c r="D2" s="226"/>
      <c r="E2" s="226"/>
      <c r="F2" s="227"/>
    </row>
    <row r="3" spans="2:9" ht="24.75" thickBot="1" x14ac:dyDescent="0.3">
      <c r="B3" s="52" t="s">
        <v>74</v>
      </c>
      <c r="C3" s="63" t="s">
        <v>75</v>
      </c>
      <c r="D3" s="63" t="s">
        <v>76</v>
      </c>
      <c r="E3" s="63" t="s">
        <v>77</v>
      </c>
      <c r="F3" s="63" t="s">
        <v>78</v>
      </c>
    </row>
    <row r="4" spans="2:9" ht="15.75" thickBot="1" x14ac:dyDescent="0.3">
      <c r="B4" s="53" t="s">
        <v>79</v>
      </c>
      <c r="C4" s="64">
        <f>Respondents!D3</f>
        <v>17</v>
      </c>
      <c r="D4" s="65">
        <f>Respondents!J3</f>
        <v>58.391304347826093</v>
      </c>
      <c r="E4" s="66">
        <f>'AMS 71 Grid'!L17*'Summary Tables'!C4/'Summary Tables'!C6</f>
        <v>17</v>
      </c>
      <c r="F4" s="62">
        <f>D4*E4</f>
        <v>992.65217391304361</v>
      </c>
    </row>
    <row r="5" spans="2:9" ht="15.75" thickBot="1" x14ac:dyDescent="0.3">
      <c r="B5" s="54" t="s">
        <v>80</v>
      </c>
      <c r="C5" s="67">
        <f>Respondents!D4</f>
        <v>11</v>
      </c>
      <c r="D5" s="68">
        <f>Respondents!J4</f>
        <v>43.419081180247666</v>
      </c>
      <c r="E5" s="69">
        <f>'AMS 71 Grid'!L17*'Summary Tables'!C5/'Summary Tables'!C6</f>
        <v>11</v>
      </c>
      <c r="F5" s="62">
        <f>D5*E5</f>
        <v>477.60989298272432</v>
      </c>
      <c r="I5" s="60"/>
    </row>
    <row r="6" spans="2:9" ht="15.75" thickBot="1" x14ac:dyDescent="0.3">
      <c r="B6" s="55" t="s">
        <v>81</v>
      </c>
      <c r="C6" s="70">
        <f>SUM(C4:C5)</f>
        <v>28</v>
      </c>
      <c r="D6" s="71"/>
      <c r="E6" s="72">
        <f>SUM(E4:E5)</f>
        <v>28</v>
      </c>
      <c r="F6" s="61">
        <f>SUM(F4:F5)</f>
        <v>1470.2620668957679</v>
      </c>
    </row>
    <row r="7" spans="2:9" ht="15.75" thickBot="1" x14ac:dyDescent="0.3">
      <c r="B7" s="51"/>
      <c r="C7" s="225"/>
      <c r="D7" s="226"/>
      <c r="E7" s="226"/>
      <c r="F7" s="227"/>
    </row>
    <row r="8" spans="2:9" ht="24.75" thickBot="1" x14ac:dyDescent="0.3">
      <c r="B8" s="52" t="s">
        <v>82</v>
      </c>
      <c r="C8" s="63" t="s">
        <v>75</v>
      </c>
      <c r="D8" s="63" t="s">
        <v>76</v>
      </c>
      <c r="E8" s="63" t="s">
        <v>77</v>
      </c>
      <c r="F8" s="63" t="s">
        <v>78</v>
      </c>
    </row>
    <row r="9" spans="2:9" ht="15.75" thickBot="1" x14ac:dyDescent="0.3">
      <c r="B9" s="56" t="s">
        <v>83</v>
      </c>
      <c r="C9" s="73">
        <f>Respondents!D5</f>
        <v>17</v>
      </c>
      <c r="D9" s="65">
        <f>Respondents!J5</f>
        <v>53.637681159420289</v>
      </c>
      <c r="E9" s="66">
        <f>'AMS 71 Grid'!L19*'Summary Tables'!C9/'Summary Tables'!C11</f>
        <v>34</v>
      </c>
      <c r="F9" s="62">
        <f>D9*E9</f>
        <v>1823.6811594202898</v>
      </c>
    </row>
    <row r="10" spans="2:9" ht="15.75" thickBot="1" x14ac:dyDescent="0.3">
      <c r="B10" s="57" t="s">
        <v>84</v>
      </c>
      <c r="C10" s="74">
        <f>Respondents!D6</f>
        <v>11</v>
      </c>
      <c r="D10" s="75">
        <f>Respondents!J6</f>
        <v>39.884343372572999</v>
      </c>
      <c r="E10" s="66">
        <f>'AMS 71 Grid'!L19*'Summary Tables'!C10/'Summary Tables'!C11</f>
        <v>22</v>
      </c>
      <c r="F10" s="62">
        <f>D10*E10</f>
        <v>877.45555419660604</v>
      </c>
    </row>
    <row r="11" spans="2:9" ht="15.75" thickBot="1" x14ac:dyDescent="0.3">
      <c r="B11" s="58" t="s">
        <v>85</v>
      </c>
      <c r="C11" s="63">
        <f>SUM(C9:C10)</f>
        <v>28</v>
      </c>
      <c r="D11" s="63"/>
      <c r="E11" s="76">
        <f>SUM(E9:E10)</f>
        <v>56</v>
      </c>
      <c r="F11" s="77">
        <f>SUM(F9:F10)</f>
        <v>2701.1367136168956</v>
      </c>
    </row>
    <row r="12" spans="2:9" ht="15.75" thickBot="1" x14ac:dyDescent="0.3">
      <c r="B12" s="50" t="s">
        <v>86</v>
      </c>
      <c r="C12" s="78">
        <f>C6+C11</f>
        <v>56</v>
      </c>
      <c r="D12" s="79"/>
      <c r="E12" s="80">
        <f>E6+E11</f>
        <v>84</v>
      </c>
      <c r="F12" s="81">
        <f>F6+F11</f>
        <v>4171.3987805126635</v>
      </c>
    </row>
    <row r="13" spans="2:9" ht="15.75" thickBot="1" x14ac:dyDescent="0.3"/>
    <row r="14" spans="2:9" ht="15.75" thickBot="1" x14ac:dyDescent="0.3">
      <c r="B14" s="51" t="s">
        <v>87</v>
      </c>
      <c r="C14" s="225" t="s">
        <v>88</v>
      </c>
      <c r="D14" s="226"/>
      <c r="E14" s="226"/>
      <c r="F14" s="227"/>
    </row>
    <row r="15" spans="2:9" ht="24.75" thickBot="1" x14ac:dyDescent="0.3">
      <c r="B15" s="52" t="s">
        <v>74</v>
      </c>
      <c r="C15" s="63" t="s">
        <v>75</v>
      </c>
      <c r="D15" s="63" t="s">
        <v>76</v>
      </c>
      <c r="E15" s="63" t="s">
        <v>89</v>
      </c>
      <c r="F15" s="63" t="s">
        <v>90</v>
      </c>
    </row>
    <row r="16" spans="2:9" ht="15.75" thickBot="1" x14ac:dyDescent="0.3">
      <c r="B16" s="53" t="s">
        <v>79</v>
      </c>
      <c r="C16" s="64">
        <f>C4</f>
        <v>17</v>
      </c>
      <c r="D16" s="101">
        <f>D4</f>
        <v>58.391304347826093</v>
      </c>
      <c r="E16" s="66">
        <f>'AMS 71 Grid'!O14*'Summary Tables'!C16/'Summary Tables'!C18</f>
        <v>4.25</v>
      </c>
      <c r="F16" s="62">
        <f>D16*E16</f>
        <v>248.1630434782609</v>
      </c>
    </row>
    <row r="17" spans="2:6" ht="15.75" thickBot="1" x14ac:dyDescent="0.3">
      <c r="B17" s="54" t="s">
        <v>80</v>
      </c>
      <c r="C17" s="64">
        <f>C5</f>
        <v>11</v>
      </c>
      <c r="D17" s="101">
        <f>D5</f>
        <v>43.419081180247666</v>
      </c>
      <c r="E17" s="69">
        <f>'AMS 71 Grid'!O14*'Summary Tables'!C17/'Summary Tables'!C18</f>
        <v>2.75</v>
      </c>
      <c r="F17" s="62">
        <f>D17*E17</f>
        <v>119.40247324568108</v>
      </c>
    </row>
    <row r="18" spans="2:6" ht="15.75" thickBot="1" x14ac:dyDescent="0.3">
      <c r="B18" s="55" t="s">
        <v>81</v>
      </c>
      <c r="C18" s="70">
        <f>SUM(C16:C17)</f>
        <v>28</v>
      </c>
      <c r="D18" s="71"/>
      <c r="E18" s="72">
        <f>SUM(E16:E17)</f>
        <v>7</v>
      </c>
      <c r="F18" s="61">
        <f>SUM(F16:F17)</f>
        <v>367.56551672394198</v>
      </c>
    </row>
    <row r="19" spans="2:6" ht="15.75" thickBot="1" x14ac:dyDescent="0.3">
      <c r="B19" s="51"/>
      <c r="C19" s="225"/>
      <c r="D19" s="226"/>
      <c r="E19" s="226"/>
      <c r="F19" s="227"/>
    </row>
    <row r="20" spans="2:6" ht="24.75" thickBot="1" x14ac:dyDescent="0.3">
      <c r="B20" s="52" t="s">
        <v>82</v>
      </c>
      <c r="C20" s="63" t="s">
        <v>75</v>
      </c>
      <c r="D20" s="63" t="s">
        <v>76</v>
      </c>
      <c r="E20" s="63" t="s">
        <v>89</v>
      </c>
      <c r="F20" s="63" t="s">
        <v>90</v>
      </c>
    </row>
    <row r="21" spans="2:6" ht="15.75" thickBot="1" x14ac:dyDescent="0.3">
      <c r="B21" s="56" t="s">
        <v>83</v>
      </c>
      <c r="C21" s="73">
        <f>C9</f>
        <v>17</v>
      </c>
      <c r="D21" s="101">
        <f>D9</f>
        <v>53.637681159420289</v>
      </c>
      <c r="E21" s="66">
        <f>'AMS 71 Grid'!O15*'Summary Tables'!C21/'Summary Tables'!C23</f>
        <v>4.25</v>
      </c>
      <c r="F21" s="62">
        <f>D21*E21</f>
        <v>227.96014492753622</v>
      </c>
    </row>
    <row r="22" spans="2:6" ht="15.75" thickBot="1" x14ac:dyDescent="0.3">
      <c r="B22" s="57" t="s">
        <v>84</v>
      </c>
      <c r="C22" s="73">
        <f>C10</f>
        <v>11</v>
      </c>
      <c r="D22" s="101">
        <f>D10</f>
        <v>39.884343372572999</v>
      </c>
      <c r="E22" s="69">
        <f>'AMS 71 Grid'!O15*'Summary Tables'!C22/'Summary Tables'!C23</f>
        <v>2.75</v>
      </c>
      <c r="F22" s="62">
        <f>D22*E22</f>
        <v>109.68194427457576</v>
      </c>
    </row>
    <row r="23" spans="2:6" ht="15.75" thickBot="1" x14ac:dyDescent="0.3">
      <c r="B23" s="58" t="s">
        <v>85</v>
      </c>
      <c r="C23" s="63">
        <f>SUM(C21:C22)</f>
        <v>28</v>
      </c>
      <c r="D23" s="63"/>
      <c r="E23" s="76">
        <f>SUM(E21:E22)</f>
        <v>7</v>
      </c>
      <c r="F23" s="77">
        <f>SUM(F21:F22)</f>
        <v>337.64208920211195</v>
      </c>
    </row>
    <row r="24" spans="2:6" ht="15.75" thickBot="1" x14ac:dyDescent="0.3">
      <c r="B24" s="50" t="s">
        <v>91</v>
      </c>
      <c r="C24" s="78">
        <f>C18+C23</f>
        <v>56</v>
      </c>
      <c r="D24" s="79"/>
      <c r="E24" s="80">
        <f>E18+E23</f>
        <v>14</v>
      </c>
      <c r="F24" s="81">
        <f>F18+F23</f>
        <v>705.20760592605393</v>
      </c>
    </row>
    <row r="25" spans="2:6" ht="15.75" thickBot="1" x14ac:dyDescent="0.3"/>
    <row r="26" spans="2:6" ht="15.75" thickBot="1" x14ac:dyDescent="0.3">
      <c r="E26" s="50" t="s">
        <v>92</v>
      </c>
      <c r="F26" s="81">
        <f>F12+F24</f>
        <v>4876.6063864387179</v>
      </c>
    </row>
  </sheetData>
  <mergeCells count="4">
    <mergeCell ref="C2:F2"/>
    <mergeCell ref="C7:F7"/>
    <mergeCell ref="C14:F14"/>
    <mergeCell ref="C19:F1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F88F-FB56-4A14-BC87-313B59FFED56}">
  <sheetPr>
    <tabColor rgb="FF0070C0"/>
  </sheetPr>
  <dimension ref="A1:O6"/>
  <sheetViews>
    <sheetView topLeftCell="B1" zoomScale="70" zoomScaleNormal="70" workbookViewId="0">
      <selection activeCell="M6" sqref="M6"/>
    </sheetView>
  </sheetViews>
  <sheetFormatPr defaultColWidth="8.85546875" defaultRowHeight="15" x14ac:dyDescent="0.25"/>
  <cols>
    <col min="1" max="1" width="12.5703125" style="152" hidden="1" customWidth="1"/>
    <col min="2" max="2" width="28.140625" style="152" bestFit="1" customWidth="1"/>
    <col min="3" max="3" width="17" style="152" customWidth="1"/>
    <col min="4" max="4" width="17.28515625" style="152" customWidth="1"/>
    <col min="5" max="5" width="13.42578125" style="152" customWidth="1"/>
    <col min="6" max="6" width="20.5703125" style="152" customWidth="1"/>
    <col min="7" max="7" width="70.85546875" style="167" customWidth="1"/>
    <col min="8" max="8" width="19.140625" style="152" bestFit="1" customWidth="1"/>
    <col min="9" max="9" width="23.28515625" style="167" customWidth="1"/>
    <col min="10" max="10" width="22.42578125" style="152" bestFit="1" customWidth="1"/>
    <col min="11" max="11" width="14.28515625" style="152" customWidth="1"/>
    <col min="12" max="12" width="61.42578125" style="152" customWidth="1"/>
    <col min="13" max="13" width="68.140625" style="152" customWidth="1"/>
    <col min="14" max="14" width="78.28515625" style="152" customWidth="1"/>
    <col min="15" max="15" width="13.85546875" style="152" bestFit="1" customWidth="1"/>
    <col min="16" max="16" width="29.5703125" style="152" bestFit="1" customWidth="1"/>
    <col min="17" max="16384" width="8.85546875" style="152"/>
  </cols>
  <sheetData>
    <row r="1" spans="1:15" ht="18.75" x14ac:dyDescent="0.25">
      <c r="A1" s="151"/>
      <c r="B1" s="228" t="s">
        <v>93</v>
      </c>
      <c r="C1" s="228"/>
      <c r="D1" s="228"/>
      <c r="E1" s="228"/>
      <c r="F1" s="228"/>
      <c r="G1" s="228"/>
      <c r="H1" s="228"/>
      <c r="I1" s="228"/>
      <c r="J1" s="228"/>
      <c r="L1" s="228" t="s">
        <v>94</v>
      </c>
      <c r="M1" s="228"/>
      <c r="N1" s="228"/>
    </row>
    <row r="2" spans="1:15" ht="45" x14ac:dyDescent="0.25">
      <c r="A2" s="153" t="s">
        <v>95</v>
      </c>
      <c r="B2" s="154" t="s">
        <v>96</v>
      </c>
      <c r="C2" s="155" t="s">
        <v>97</v>
      </c>
      <c r="D2" s="156" t="s">
        <v>75</v>
      </c>
      <c r="E2" s="156" t="s">
        <v>98</v>
      </c>
      <c r="F2" s="157" t="s">
        <v>99</v>
      </c>
      <c r="G2" s="155" t="s">
        <v>100</v>
      </c>
      <c r="H2" s="158" t="s">
        <v>101</v>
      </c>
      <c r="I2" s="157" t="s">
        <v>102</v>
      </c>
      <c r="J2" s="157" t="s">
        <v>103</v>
      </c>
      <c r="L2" s="159" t="s">
        <v>104</v>
      </c>
      <c r="M2" s="159" t="s">
        <v>105</v>
      </c>
      <c r="N2" s="159" t="s">
        <v>106</v>
      </c>
    </row>
    <row r="3" spans="1:15" ht="60" x14ac:dyDescent="0.25">
      <c r="A3" s="153" t="str">
        <f t="shared" ref="A3:A6" si="0">_xlfn.TEXTJOIN("",TRUE,B3,IF(C3="Yes"," Int.",""))</f>
        <v>Producers</v>
      </c>
      <c r="B3" s="160" t="s">
        <v>107</v>
      </c>
      <c r="C3" s="161" t="s">
        <v>108</v>
      </c>
      <c r="D3" s="160">
        <v>17</v>
      </c>
      <c r="E3" s="160"/>
      <c r="F3" s="162"/>
      <c r="G3" s="163" t="s">
        <v>109</v>
      </c>
      <c r="H3" s="153">
        <v>40.29</v>
      </c>
      <c r="I3" s="164" t="s">
        <v>110</v>
      </c>
      <c r="J3" s="165">
        <f>Table5[[#This Row],[Hourly Wage]]/IF(Table5[[#This Row],[International or Domestic?]]="Domestic",1-$L$3,1-$M$3)</f>
        <v>58.391304347826093</v>
      </c>
      <c r="L3" s="168">
        <v>0.31</v>
      </c>
      <c r="M3" s="168">
        <v>0.34589999999999999</v>
      </c>
      <c r="N3" s="168">
        <v>0.70489999999999997</v>
      </c>
      <c r="O3" s="166">
        <v>0.69969999999999999</v>
      </c>
    </row>
    <row r="4" spans="1:15" ht="60" x14ac:dyDescent="0.25">
      <c r="A4" s="153" t="str">
        <f t="shared" si="0"/>
        <v>Producers</v>
      </c>
      <c r="B4" s="160" t="s">
        <v>107</v>
      </c>
      <c r="C4" s="153" t="s">
        <v>111</v>
      </c>
      <c r="D4" s="160">
        <v>11</v>
      </c>
      <c r="E4" s="160"/>
      <c r="F4" s="162"/>
      <c r="G4" s="165" t="s">
        <v>112</v>
      </c>
      <c r="H4" s="153">
        <f>H3*N3</f>
        <v>28.400420999999998</v>
      </c>
      <c r="I4" s="164" t="s">
        <v>113</v>
      </c>
      <c r="J4" s="165">
        <f>Table5[[#This Row],[Hourly Wage]]/IF(Table5[[#This Row],[International or Domestic?]]="Domestic",1-$L$3,1-$M$3)</f>
        <v>43.419081180247666</v>
      </c>
      <c r="L4" s="165" t="s">
        <v>114</v>
      </c>
      <c r="M4" s="165" t="s">
        <v>115</v>
      </c>
      <c r="N4" s="165" t="s">
        <v>116</v>
      </c>
    </row>
    <row r="5" spans="1:15" ht="45" x14ac:dyDescent="0.25">
      <c r="A5" s="153" t="str">
        <f t="shared" si="0"/>
        <v>Certifiers</v>
      </c>
      <c r="B5" s="160" t="s">
        <v>117</v>
      </c>
      <c r="C5" s="153" t="s">
        <v>108</v>
      </c>
      <c r="D5" s="160">
        <v>17</v>
      </c>
      <c r="E5" s="160"/>
      <c r="F5" s="162"/>
      <c r="G5" s="165" t="s">
        <v>118</v>
      </c>
      <c r="H5" s="153">
        <v>37.01</v>
      </c>
      <c r="I5" s="164" t="s">
        <v>110</v>
      </c>
      <c r="J5" s="165">
        <f>Table5[[#This Row],[Hourly Wage]]/IF(Table5[[#This Row],[International or Domestic?]]="Domestic",1-$L$3,1-$M$3)</f>
        <v>53.637681159420289</v>
      </c>
      <c r="L5" s="169" t="s">
        <v>119</v>
      </c>
      <c r="M5" s="168"/>
      <c r="N5" s="168"/>
    </row>
    <row r="6" spans="1:15" ht="60" x14ac:dyDescent="0.25">
      <c r="A6" s="153" t="str">
        <f t="shared" si="0"/>
        <v>Certifiers</v>
      </c>
      <c r="B6" s="160" t="s">
        <v>117</v>
      </c>
      <c r="C6" s="153" t="s">
        <v>111</v>
      </c>
      <c r="D6" s="160">
        <v>11</v>
      </c>
      <c r="E6" s="160"/>
      <c r="F6" s="162"/>
      <c r="G6" s="165" t="s">
        <v>112</v>
      </c>
      <c r="H6" s="153">
        <f>H5*N3</f>
        <v>26.088348999999997</v>
      </c>
      <c r="I6" s="164" t="s">
        <v>113</v>
      </c>
      <c r="J6" s="165">
        <f>Table5[[#This Row],[Hourly Wage]]/IF(Table5[[#This Row],[International or Domestic?]]="Domestic",1-$L$3,1-$M$3)</f>
        <v>39.884343372572999</v>
      </c>
    </row>
  </sheetData>
  <mergeCells count="2">
    <mergeCell ref="B1:J1"/>
    <mergeCell ref="L1:N1"/>
  </mergeCells>
  <dataValidations count="2">
    <dataValidation type="list" allowBlank="1" showInputMessage="1" showErrorMessage="1" sqref="D7:D1048576" xr:uid="{60281C5D-62C9-445A-8494-F285E1FD2769}">
      <formula1>$M$2:$M$4</formula1>
    </dataValidation>
    <dataValidation type="list" allowBlank="1" sqref="C3:C6" xr:uid="{5095318A-ABDA-41EE-ACF7-C6E8E17A4420}">
      <formula1>"Domestic, International"</formula1>
    </dataValidation>
  </dataValidations>
  <hyperlinks>
    <hyperlink ref="I3" r:id="rId1" xr:uid="{BAF31605-FAD6-4EDD-8D09-AA3CEF11F4E3}"/>
    <hyperlink ref="L5" r:id="rId2" xr:uid="{A67FD962-CA65-484A-9B4A-A1E713A5F037}"/>
    <hyperlink ref="I4" r:id="rId3" xr:uid="{ADDC8B1B-B1D6-46ED-8278-448D4927A33C}"/>
    <hyperlink ref="I5" r:id="rId4" xr:uid="{CC91324C-B561-4E0B-893C-AEA09CCBF09B}"/>
    <hyperlink ref="I6" r:id="rId5" xr:uid="{2CE4CEC5-CBA0-47A7-BC76-194A7845486C}"/>
  </hyperlinks>
  <pageMargins left="0.7" right="0.7" top="0.75" bottom="0.75" header="0.3" footer="0.3"/>
  <pageSetup orientation="portrait" horizontalDpi="1200" verticalDpi="1200" r:id="rId6"/>
  <drawing r:id="rId7"/>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THTAUHCSY2F2-1636586870-797</_dlc_DocId>
    <_dlc_DocIdUrl xmlns="aa16a7f6-ad7c-47b6-99e8-107db7961b82">
      <Url>https://usdagcc.sharepoint.com/sites/ams/AMS-NOP/standards/_layouts/15/DocIdRedir.aspx?ID=THTAUHCSY2F2-1636586870-797</Url>
      <Description>THTAUHCSY2F2-1636586870-797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083CB14BAFB7479AD2D1CBB069F90C" ma:contentTypeVersion="3" ma:contentTypeDescription="Create a new document." ma:contentTypeScope="" ma:versionID="d4041b19146a86a127a1831863f24829">
  <xsd:schema xmlns:xsd="http://www.w3.org/2001/XMLSchema" xmlns:xs="http://www.w3.org/2001/XMLSchema" xmlns:p="http://schemas.microsoft.com/office/2006/metadata/properties" xmlns:ns2="aa16a7f6-ad7c-47b6-99e8-107db7961b82" xmlns:ns3="a04419eb-7f90-4092-a6f1-7c0553266d52" targetNamespace="http://schemas.microsoft.com/office/2006/metadata/properties" ma:root="true" ma:fieldsID="f8a167f25e28a763254c7b51843956d8" ns2:_="" ns3:_="">
    <xsd:import namespace="aa16a7f6-ad7c-47b6-99e8-107db7961b82"/>
    <xsd:import namespace="a04419eb-7f90-4092-a6f1-7c0553266d5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04419eb-7f90-4092-a6f1-7c0553266d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39C3E1-5136-4845-9B8A-5D2C6C5A7359}">
  <ds:schemaRefs>
    <ds:schemaRef ds:uri="http://schemas.microsoft.com/sharepoint/v3/contenttype/forms"/>
  </ds:schemaRefs>
</ds:datastoreItem>
</file>

<file path=customXml/itemProps2.xml><?xml version="1.0" encoding="utf-8"?>
<ds:datastoreItem xmlns:ds="http://schemas.openxmlformats.org/officeDocument/2006/customXml" ds:itemID="{60E159C3-1915-4823-A3E6-DD2DD7954958}">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aa16a7f6-ad7c-47b6-99e8-107db7961b82"/>
    <ds:schemaRef ds:uri="http://purl.org/dc/terms/"/>
    <ds:schemaRef ds:uri="a04419eb-7f90-4092-a6f1-7c0553266d52"/>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AE6E22F-3D1D-4321-8720-41BD67335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a04419eb-7f90-4092-a6f1-7c0553266d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269AF-4B72-4530-9EEE-97928380B34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AMS 71 Grid</vt:lpstr>
      <vt:lpstr>Q15 Breakout</vt:lpstr>
      <vt:lpstr>Summary Tables</vt:lpstr>
      <vt:lpstr>Respondents</vt:lpstr>
      <vt:lpstr>'Summary Tables'!_Hlk22807945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AMS 71 Grid and Q15 Breakout</dc:title>
  <dc:subject/>
  <dc:creator>Andrea.Holm@usda.gov</dc:creator>
  <cp:keywords/>
  <dc:description/>
  <cp:lastModifiedBy>Gilham, Norma - AMS</cp:lastModifiedBy>
  <cp:revision/>
  <dcterms:created xsi:type="dcterms:W3CDTF">2018-12-14T18:33:23Z</dcterms:created>
  <dcterms:modified xsi:type="dcterms:W3CDTF">2023-09-07T12:32:04Z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0x0101003C083CB14BAFB7479AD2D1CBB069F90C</vt:lpwstr>
  </property>
  <property fmtid="{D5CDD505-2E9C-101B-9397-08002B2CF9AE}" pid="3" name="_dlc_DocIdItemGuid">
    <vt:lpwstr>e28bee8a-5c91-412a-8527-c8d3c877feb5</vt:lpwstr>
  </property>
</Properties>
</file>