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xl/vbaProject.bin" ContentType="application/vnd.ms-office.vbaPro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85d\AC\Temp\"/>
    </mc:Choice>
  </mc:AlternateContent>
  <xr:revisionPtr revIDLastSave="0" documentId="8_{26E80DB7-ACE1-4A8C-A16B-D9DD88423148}" xr6:coauthVersionLast="47" xr6:coauthVersionMax="47" xr10:uidLastSave="{00000000-0000-0000-0000-000000000000}"/>
  <bookViews>
    <workbookView xWindow="-60" yWindow="-60" windowWidth="15480" windowHeight="11640" tabRatio="856" xr2:uid="{00000000-000D-0000-FFFF-FFFF00000000}"/>
  </bookViews>
  <sheets>
    <sheet name="Instructions" sheetId="12" r:id="rId1"/>
    <sheet name="Section I" sheetId="2" r:id="rId2"/>
    <sheet name="Section II" sheetId="3" r:id="rId3"/>
    <sheet name="Section III" sheetId="4" r:id="rId4"/>
    <sheet name="Section IV THRU V" sheetId="5" r:id="rId5"/>
    <sheet name="Section VI" sheetId="6" r:id="rId6"/>
    <sheet name="Section VII" sheetId="7" r:id="rId7"/>
    <sheet name="Section VIII thru X" sheetId="8" r:id="rId8"/>
    <sheet name="Funds Held Section" sheetId="10" r:id="rId9"/>
    <sheet name="Summary Page" sheetId="11" r:id="rId10"/>
    <sheet name="Section II Overflow Page" sheetId="17" r:id="rId11"/>
    <sheet name="Section IV Overflow Page" sheetId="16" r:id="rId12"/>
    <sheet name="Section VII Overflow Page" sheetId="15" r:id="rId13"/>
    <sheet name="Section VIII Overflow Page" sheetId="14" r:id="rId14"/>
    <sheet name="Funds Held Overflow Page" sheetId="13" r:id="rId15"/>
  </sheets>
  <definedNames>
    <definedName name="_xlnm._FilterDatabase" localSheetId="1" hidden="1">'Section I'!$A$4:$P$342</definedName>
    <definedName name="one" localSheetId="1">'Section I'!$A$11:$P$341</definedName>
    <definedName name="_xlnm.Print_Area" localSheetId="1">'Section I'!$A:$P</definedName>
    <definedName name="_xlnm.Print_Area" localSheetId="3">'Section III'!$A:$P</definedName>
    <definedName name="_xlnm.Print_Area" localSheetId="5">'Section VI'!$A:$P</definedName>
    <definedName name="_xlnm.Print_Titles" localSheetId="8">'Funds Held Section'!$1:$7</definedName>
    <definedName name="_xlnm.Print_Titles" localSheetId="1">'Section I'!$1:$10</definedName>
    <definedName name="_xlnm.Print_Titles" localSheetId="3">'Section III'!$1:$7</definedName>
    <definedName name="_xlnm.Print_Titles" localSheetId="5">'Section VI'!$1:$7</definedName>
    <definedName name="_xlnm.Print_Titles" localSheetId="7">'Section VIII thru X'!$1:$7</definedName>
    <definedName name="six" localSheetId="5">'Section VI'!$A$11:$P$89</definedName>
    <definedName name="three" localSheetId="3">'Section III'!$A$11:$P$89</definedName>
    <definedName name="threeLL" localSheetId="3">'Section III'!$A$94:$P$396</definedName>
    <definedName name="Z_58DE8FD8_B5D7_11D4_844B_00001D1EC508_.wvu.FilterData" localSheetId="1" hidden="1">'Section I'!$A$4:$P$342</definedName>
    <definedName name="Z_58DE8FD8_B5D7_11D4_844B_00001D1EC508_.wvu.PrintArea" localSheetId="1" hidden="1">'Section I'!$A$2:$P$342</definedName>
    <definedName name="Z_58DE8FD8_B5D7_11D4_844B_00001D1EC508_.wvu.PrintArea" localSheetId="2" hidden="1">'Section II'!$A$2:$P$39</definedName>
    <definedName name="Z_58DE8FD8_B5D7_11D4_844B_00001D1EC508_.wvu.PrintArea" localSheetId="3" hidden="1">'Section III'!$A$2:$P$396</definedName>
    <definedName name="Z_58DE8FD8_B5D7_11D4_844B_00001D1EC508_.wvu.PrintArea" localSheetId="5" hidden="1">'Section VI'!$A$2:$P$90</definedName>
    <definedName name="Z_58DE8FD8_B5D7_11D4_844B_00001D1EC508_.wvu.PrintArea" localSheetId="9" hidden="1">'Summary Page'!$A$2:$U$48</definedName>
    <definedName name="Z_58DE8FD8_B5D7_11D4_844B_00001D1EC508_.wvu.PrintTitles" localSheetId="8" hidden="1">'Funds Held Section'!$A:$D,'Funds Held Section'!$2:$7</definedName>
    <definedName name="Z_58DE8FD8_B5D7_11D4_844B_00001D1EC508_.wvu.PrintTitles" localSheetId="1" hidden="1">'Section I'!$A:$D,'Section I'!$2:$10</definedName>
    <definedName name="Z_58DE8FD8_B5D7_11D4_844B_00001D1EC508_.wvu.PrintTitles" localSheetId="2" hidden="1">'Section II'!$2:$10</definedName>
    <definedName name="Z_58DE8FD8_B5D7_11D4_844B_00001D1EC508_.wvu.PrintTitles" localSheetId="3" hidden="1">'Section III'!$B:$D,'Section III'!$2:$10</definedName>
    <definedName name="Z_58DE8FD8_B5D7_11D4_844B_00001D1EC508_.wvu.PrintTitles" localSheetId="4" hidden="1">'Section IV THRU V'!$2:$9</definedName>
    <definedName name="Z_58DE8FD8_B5D7_11D4_844B_00001D1EC508_.wvu.PrintTitles" localSheetId="5" hidden="1">'Section VI'!$A:$D,'Section VI'!$2:$9</definedName>
    <definedName name="Z_58DE8FD8_B5D7_11D4_844B_00001D1EC508_.wvu.PrintTitles" localSheetId="6" hidden="1">'Section VII'!$B:$D,'Section VII'!$2:$9</definedName>
    <definedName name="Z_58DE8FD8_B5D7_11D4_844B_00001D1EC508_.wvu.PrintTitles" localSheetId="7" hidden="1">'Section VIII thru X'!$A:$D,'Section VIII thru X'!$2:$9</definedName>
  </definedNames>
  <calcPr calcId="191028"/>
  <customWorkbookViews>
    <customWorkbookView name="Financial Management Service - Personal View" guid="{58DE8FD8-B5D7-11D4-844B-00001D1EC508}" mergeInterval="0" personalView="1" maximized="1" windowWidth="763" windowHeight="386" tabRatio="599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7" i="4" l="1"/>
  <c r="L297" i="4" s="1"/>
  <c r="J297" i="4"/>
  <c r="P297" i="4" s="1"/>
  <c r="K19" i="17"/>
  <c r="L19" i="17" s="1"/>
  <c r="J19" i="17"/>
  <c r="P19" i="17" s="1"/>
  <c r="L41" i="13"/>
  <c r="F41" i="13"/>
  <c r="G41" i="13"/>
  <c r="H41" i="13"/>
  <c r="I41" i="13"/>
  <c r="E41" i="13"/>
  <c r="L71" i="10"/>
  <c r="F71" i="10"/>
  <c r="G71" i="10"/>
  <c r="H71" i="10"/>
  <c r="I71" i="10"/>
  <c r="E71" i="10"/>
  <c r="N40" i="7"/>
  <c r="O40" i="7"/>
  <c r="M40" i="7"/>
  <c r="G40" i="7"/>
  <c r="H40" i="7"/>
  <c r="I40" i="7"/>
  <c r="F40" i="7"/>
  <c r="N90" i="6"/>
  <c r="O90" i="6"/>
  <c r="M90" i="6"/>
  <c r="G90" i="6"/>
  <c r="H90" i="6"/>
  <c r="I90" i="6"/>
  <c r="F90" i="6"/>
  <c r="N29" i="5"/>
  <c r="O29" i="5"/>
  <c r="M29" i="5"/>
  <c r="G29" i="5"/>
  <c r="H29" i="5"/>
  <c r="I29" i="5"/>
  <c r="F29" i="5"/>
  <c r="N397" i="4"/>
  <c r="O397" i="4"/>
  <c r="M397" i="4"/>
  <c r="G397" i="4"/>
  <c r="G38" i="5"/>
  <c r="H397" i="4"/>
  <c r="I397" i="4"/>
  <c r="I38" i="5"/>
  <c r="F397" i="4"/>
  <c r="F38" i="5"/>
  <c r="N342" i="2"/>
  <c r="N35" i="5"/>
  <c r="O342" i="2"/>
  <c r="O35" i="5"/>
  <c r="M342" i="2"/>
  <c r="G342" i="2"/>
  <c r="H342" i="2"/>
  <c r="I342" i="2"/>
  <c r="I35" i="5"/>
  <c r="F342" i="2"/>
  <c r="F35" i="5"/>
  <c r="J13" i="2"/>
  <c r="H44" i="17"/>
  <c r="H44" i="16"/>
  <c r="H43" i="15"/>
  <c r="H127" i="14"/>
  <c r="H85" i="14"/>
  <c r="H43" i="14"/>
  <c r="G133" i="13"/>
  <c r="G89" i="13"/>
  <c r="G45" i="13"/>
  <c r="G1" i="13"/>
  <c r="H1" i="14"/>
  <c r="H1" i="15"/>
  <c r="H1" i="3"/>
  <c r="J11" i="6"/>
  <c r="P11" i="6"/>
  <c r="K11" i="6"/>
  <c r="L11" i="6"/>
  <c r="J12" i="6"/>
  <c r="K12" i="6"/>
  <c r="L12" i="6"/>
  <c r="P12" i="6"/>
  <c r="J13" i="6"/>
  <c r="P13" i="6"/>
  <c r="K13" i="6"/>
  <c r="L13" i="6"/>
  <c r="J14" i="6"/>
  <c r="K14" i="6"/>
  <c r="L14" i="6"/>
  <c r="P14" i="6"/>
  <c r="J15" i="6"/>
  <c r="P15" i="6"/>
  <c r="K15" i="6"/>
  <c r="L15" i="6"/>
  <c r="J16" i="6"/>
  <c r="K16" i="6"/>
  <c r="L16" i="6"/>
  <c r="P16" i="6"/>
  <c r="J17" i="6"/>
  <c r="P17" i="6"/>
  <c r="K17" i="6"/>
  <c r="L17" i="6"/>
  <c r="J18" i="6"/>
  <c r="K18" i="6"/>
  <c r="L18" i="6"/>
  <c r="P18" i="6"/>
  <c r="J19" i="6"/>
  <c r="P19" i="6"/>
  <c r="K19" i="6"/>
  <c r="L19" i="6"/>
  <c r="J20" i="6"/>
  <c r="K20" i="6"/>
  <c r="L20" i="6"/>
  <c r="P20" i="6"/>
  <c r="J21" i="6"/>
  <c r="P21" i="6"/>
  <c r="K21" i="6"/>
  <c r="L21" i="6"/>
  <c r="J22" i="6"/>
  <c r="K22" i="6"/>
  <c r="L22" i="6"/>
  <c r="P22" i="6"/>
  <c r="J23" i="6"/>
  <c r="P23" i="6"/>
  <c r="K23" i="6"/>
  <c r="L23" i="6"/>
  <c r="J24" i="6"/>
  <c r="K24" i="6"/>
  <c r="L24" i="6"/>
  <c r="P24" i="6"/>
  <c r="J25" i="6"/>
  <c r="P25" i="6"/>
  <c r="K25" i="6"/>
  <c r="L25" i="6"/>
  <c r="J26" i="6"/>
  <c r="K26" i="6"/>
  <c r="L26" i="6"/>
  <c r="P26" i="6"/>
  <c r="J27" i="6"/>
  <c r="P27" i="6"/>
  <c r="K27" i="6"/>
  <c r="L27" i="6"/>
  <c r="J28" i="6"/>
  <c r="K28" i="6"/>
  <c r="L28" i="6"/>
  <c r="P28" i="6"/>
  <c r="J29" i="6"/>
  <c r="P29" i="6"/>
  <c r="K29" i="6"/>
  <c r="L29" i="6"/>
  <c r="J30" i="6"/>
  <c r="K30" i="6"/>
  <c r="L30" i="6"/>
  <c r="P30" i="6"/>
  <c r="J31" i="6"/>
  <c r="P31" i="6"/>
  <c r="K31" i="6"/>
  <c r="L31" i="6"/>
  <c r="J32" i="6"/>
  <c r="K32" i="6"/>
  <c r="L32" i="6"/>
  <c r="P32" i="6"/>
  <c r="J33" i="6"/>
  <c r="P33" i="6"/>
  <c r="K33" i="6"/>
  <c r="L33" i="6"/>
  <c r="J34" i="6"/>
  <c r="K34" i="6"/>
  <c r="L34" i="6"/>
  <c r="P34" i="6"/>
  <c r="J35" i="6"/>
  <c r="P35" i="6"/>
  <c r="K35" i="6"/>
  <c r="L35" i="6"/>
  <c r="J36" i="6"/>
  <c r="K36" i="6"/>
  <c r="L36" i="6"/>
  <c r="P36" i="6"/>
  <c r="J37" i="6"/>
  <c r="P37" i="6"/>
  <c r="K37" i="6"/>
  <c r="L37" i="6"/>
  <c r="J38" i="6"/>
  <c r="K38" i="6"/>
  <c r="L38" i="6"/>
  <c r="P38" i="6"/>
  <c r="J39" i="6"/>
  <c r="P39" i="6"/>
  <c r="K39" i="6"/>
  <c r="L39" i="6"/>
  <c r="J40" i="6"/>
  <c r="K40" i="6"/>
  <c r="L40" i="6"/>
  <c r="P40" i="6"/>
  <c r="J41" i="6"/>
  <c r="P41" i="6"/>
  <c r="K41" i="6"/>
  <c r="L41" i="6"/>
  <c r="J42" i="6"/>
  <c r="K42" i="6"/>
  <c r="L42" i="6"/>
  <c r="P42" i="6"/>
  <c r="J43" i="6"/>
  <c r="P43" i="6"/>
  <c r="K43" i="6"/>
  <c r="L43" i="6"/>
  <c r="J44" i="6"/>
  <c r="K44" i="6"/>
  <c r="L44" i="6"/>
  <c r="P44" i="6"/>
  <c r="J45" i="6"/>
  <c r="P45" i="6"/>
  <c r="K45" i="6"/>
  <c r="L45" i="6"/>
  <c r="J46" i="6"/>
  <c r="K46" i="6"/>
  <c r="L46" i="6"/>
  <c r="P46" i="6"/>
  <c r="J47" i="6"/>
  <c r="P47" i="6"/>
  <c r="K47" i="6"/>
  <c r="L47" i="6"/>
  <c r="J48" i="6"/>
  <c r="K48" i="6"/>
  <c r="L48" i="6"/>
  <c r="P48" i="6"/>
  <c r="J49" i="6"/>
  <c r="P49" i="6"/>
  <c r="K49" i="6"/>
  <c r="L49" i="6"/>
  <c r="J50" i="6"/>
  <c r="K50" i="6"/>
  <c r="L50" i="6"/>
  <c r="P50" i="6"/>
  <c r="J51" i="6"/>
  <c r="P51" i="6"/>
  <c r="K51" i="6"/>
  <c r="L51" i="6"/>
  <c r="J52" i="6"/>
  <c r="K52" i="6"/>
  <c r="L52" i="6"/>
  <c r="P52" i="6"/>
  <c r="J53" i="6"/>
  <c r="P53" i="6"/>
  <c r="K53" i="6"/>
  <c r="L53" i="6"/>
  <c r="J54" i="6"/>
  <c r="K54" i="6"/>
  <c r="L54" i="6"/>
  <c r="P54" i="6"/>
  <c r="J55" i="6"/>
  <c r="P55" i="6"/>
  <c r="K55" i="6"/>
  <c r="L55" i="6"/>
  <c r="J56" i="6"/>
  <c r="K56" i="6"/>
  <c r="L56" i="6"/>
  <c r="P56" i="6"/>
  <c r="J57" i="6"/>
  <c r="P57" i="6"/>
  <c r="K57" i="6"/>
  <c r="L57" i="6"/>
  <c r="J58" i="6"/>
  <c r="K58" i="6"/>
  <c r="L58" i="6"/>
  <c r="P58" i="6"/>
  <c r="J59" i="6"/>
  <c r="P59" i="6"/>
  <c r="K59" i="6"/>
  <c r="L59" i="6"/>
  <c r="J60" i="6"/>
  <c r="K60" i="6"/>
  <c r="L60" i="6"/>
  <c r="P60" i="6"/>
  <c r="J61" i="6"/>
  <c r="P61" i="6"/>
  <c r="K61" i="6"/>
  <c r="L61" i="6"/>
  <c r="J62" i="6"/>
  <c r="K62" i="6"/>
  <c r="L62" i="6"/>
  <c r="P62" i="6"/>
  <c r="J63" i="6"/>
  <c r="P63" i="6"/>
  <c r="K63" i="6"/>
  <c r="L63" i="6"/>
  <c r="J64" i="6"/>
  <c r="K64" i="6"/>
  <c r="L64" i="6"/>
  <c r="P64" i="6"/>
  <c r="J65" i="6"/>
  <c r="P65" i="6"/>
  <c r="K65" i="6"/>
  <c r="L65" i="6"/>
  <c r="J66" i="6"/>
  <c r="K66" i="6"/>
  <c r="L66" i="6"/>
  <c r="P66" i="6"/>
  <c r="J67" i="6"/>
  <c r="P67" i="6"/>
  <c r="K67" i="6"/>
  <c r="L67" i="6"/>
  <c r="J68" i="6"/>
  <c r="P68" i="6"/>
  <c r="K68" i="6"/>
  <c r="L68" i="6"/>
  <c r="J69" i="6"/>
  <c r="P69" i="6"/>
  <c r="K69" i="6"/>
  <c r="L69" i="6"/>
  <c r="J70" i="6"/>
  <c r="K70" i="6"/>
  <c r="L70" i="6"/>
  <c r="P70" i="6"/>
  <c r="J71" i="6"/>
  <c r="P71" i="6"/>
  <c r="K71" i="6"/>
  <c r="L71" i="6"/>
  <c r="J72" i="6"/>
  <c r="K72" i="6"/>
  <c r="L72" i="6"/>
  <c r="P72" i="6"/>
  <c r="J73" i="6"/>
  <c r="P73" i="6"/>
  <c r="K73" i="6"/>
  <c r="L73" i="6"/>
  <c r="J74" i="6"/>
  <c r="K74" i="6"/>
  <c r="L74" i="6"/>
  <c r="P74" i="6"/>
  <c r="J75" i="6"/>
  <c r="P75" i="6"/>
  <c r="K75" i="6"/>
  <c r="L75" i="6"/>
  <c r="J76" i="6"/>
  <c r="K76" i="6"/>
  <c r="L76" i="6"/>
  <c r="P76" i="6"/>
  <c r="J77" i="6"/>
  <c r="P77" i="6"/>
  <c r="K77" i="6"/>
  <c r="L77" i="6"/>
  <c r="J78" i="6"/>
  <c r="K78" i="6"/>
  <c r="L78" i="6"/>
  <c r="P78" i="6"/>
  <c r="J79" i="6"/>
  <c r="P79" i="6"/>
  <c r="K79" i="6"/>
  <c r="L79" i="6"/>
  <c r="J80" i="6"/>
  <c r="K80" i="6"/>
  <c r="L80" i="6"/>
  <c r="P80" i="6"/>
  <c r="J81" i="6"/>
  <c r="P81" i="6"/>
  <c r="K81" i="6"/>
  <c r="L81" i="6"/>
  <c r="J82" i="6"/>
  <c r="P82" i="6"/>
  <c r="K82" i="6"/>
  <c r="L82" i="6"/>
  <c r="J83" i="6"/>
  <c r="P83" i="6"/>
  <c r="K83" i="6"/>
  <c r="L83" i="6"/>
  <c r="J84" i="6"/>
  <c r="P84" i="6"/>
  <c r="K84" i="6"/>
  <c r="L84" i="6"/>
  <c r="J85" i="6"/>
  <c r="P85" i="6"/>
  <c r="K85" i="6"/>
  <c r="L85" i="6"/>
  <c r="J86" i="6"/>
  <c r="P86" i="6"/>
  <c r="K86" i="6"/>
  <c r="L86" i="6"/>
  <c r="J87" i="6"/>
  <c r="P87" i="6"/>
  <c r="K87" i="6"/>
  <c r="L87" i="6"/>
  <c r="J88" i="6"/>
  <c r="P88" i="6"/>
  <c r="K88" i="6"/>
  <c r="L88" i="6"/>
  <c r="J89" i="6"/>
  <c r="P89" i="6"/>
  <c r="K89" i="6"/>
  <c r="L89" i="6"/>
  <c r="J11" i="4"/>
  <c r="P11" i="4"/>
  <c r="K11" i="4"/>
  <c r="L11" i="4"/>
  <c r="J12" i="4"/>
  <c r="P12" i="4"/>
  <c r="K12" i="4"/>
  <c r="L12" i="4"/>
  <c r="J13" i="4"/>
  <c r="P13" i="4"/>
  <c r="K13" i="4"/>
  <c r="L13" i="4"/>
  <c r="J14" i="4"/>
  <c r="P14" i="4"/>
  <c r="K14" i="4"/>
  <c r="L14" i="4"/>
  <c r="J15" i="4"/>
  <c r="P15" i="4"/>
  <c r="K15" i="4"/>
  <c r="L15" i="4"/>
  <c r="J16" i="4"/>
  <c r="P16" i="4"/>
  <c r="K16" i="4"/>
  <c r="L16" i="4"/>
  <c r="J17" i="4"/>
  <c r="P17" i="4"/>
  <c r="K17" i="4"/>
  <c r="L17" i="4"/>
  <c r="J18" i="4"/>
  <c r="P18" i="4"/>
  <c r="K18" i="4"/>
  <c r="L18" i="4"/>
  <c r="J19" i="4"/>
  <c r="P19" i="4"/>
  <c r="K19" i="4"/>
  <c r="L19" i="4"/>
  <c r="J20" i="4"/>
  <c r="P20" i="4"/>
  <c r="K20" i="4"/>
  <c r="L20" i="4"/>
  <c r="J21" i="4"/>
  <c r="P21" i="4"/>
  <c r="K21" i="4"/>
  <c r="L21" i="4"/>
  <c r="J22" i="4"/>
  <c r="P22" i="4"/>
  <c r="K22" i="4"/>
  <c r="L22" i="4"/>
  <c r="J23" i="4"/>
  <c r="P23" i="4"/>
  <c r="K23" i="4"/>
  <c r="L23" i="4"/>
  <c r="J24" i="4"/>
  <c r="P24" i="4"/>
  <c r="K24" i="4"/>
  <c r="L24" i="4"/>
  <c r="J25" i="4"/>
  <c r="P25" i="4"/>
  <c r="K25" i="4"/>
  <c r="L25" i="4"/>
  <c r="J26" i="4"/>
  <c r="P26" i="4"/>
  <c r="K26" i="4"/>
  <c r="L26" i="4"/>
  <c r="J27" i="4"/>
  <c r="P27" i="4"/>
  <c r="K27" i="4"/>
  <c r="L27" i="4"/>
  <c r="J28" i="4"/>
  <c r="P28" i="4"/>
  <c r="K28" i="4"/>
  <c r="L28" i="4"/>
  <c r="J29" i="4"/>
  <c r="P29" i="4"/>
  <c r="K29" i="4"/>
  <c r="L29" i="4"/>
  <c r="J30" i="4"/>
  <c r="P30" i="4"/>
  <c r="K30" i="4"/>
  <c r="L30" i="4"/>
  <c r="J31" i="4"/>
  <c r="P31" i="4"/>
  <c r="K31" i="4"/>
  <c r="L31" i="4"/>
  <c r="J32" i="4"/>
  <c r="P32" i="4"/>
  <c r="K32" i="4"/>
  <c r="L32" i="4"/>
  <c r="J33" i="4"/>
  <c r="P33" i="4"/>
  <c r="K33" i="4"/>
  <c r="L33" i="4"/>
  <c r="J34" i="4"/>
  <c r="P34" i="4"/>
  <c r="K34" i="4"/>
  <c r="L34" i="4"/>
  <c r="J35" i="4"/>
  <c r="P35" i="4"/>
  <c r="K35" i="4"/>
  <c r="L35" i="4"/>
  <c r="J36" i="4"/>
  <c r="P36" i="4"/>
  <c r="K36" i="4"/>
  <c r="L36" i="4"/>
  <c r="J37" i="4"/>
  <c r="P37" i="4"/>
  <c r="K37" i="4"/>
  <c r="L37" i="4"/>
  <c r="J38" i="4"/>
  <c r="P38" i="4"/>
  <c r="K38" i="4"/>
  <c r="L38" i="4"/>
  <c r="J39" i="4"/>
  <c r="P39" i="4"/>
  <c r="K39" i="4"/>
  <c r="L39" i="4"/>
  <c r="J40" i="4"/>
  <c r="P40" i="4"/>
  <c r="K40" i="4"/>
  <c r="L40" i="4"/>
  <c r="J41" i="4"/>
  <c r="P41" i="4"/>
  <c r="K41" i="4"/>
  <c r="L41" i="4"/>
  <c r="J42" i="4"/>
  <c r="P42" i="4"/>
  <c r="K42" i="4"/>
  <c r="L42" i="4"/>
  <c r="J43" i="4"/>
  <c r="P43" i="4"/>
  <c r="K43" i="4"/>
  <c r="L43" i="4"/>
  <c r="J44" i="4"/>
  <c r="P44" i="4"/>
  <c r="K44" i="4"/>
  <c r="L44" i="4"/>
  <c r="J45" i="4"/>
  <c r="P45" i="4"/>
  <c r="K45" i="4"/>
  <c r="L45" i="4"/>
  <c r="J46" i="4"/>
  <c r="P46" i="4"/>
  <c r="K46" i="4"/>
  <c r="L46" i="4"/>
  <c r="J47" i="4"/>
  <c r="P47" i="4"/>
  <c r="K47" i="4"/>
  <c r="L47" i="4"/>
  <c r="J48" i="4"/>
  <c r="P48" i="4"/>
  <c r="K48" i="4"/>
  <c r="L48" i="4"/>
  <c r="J49" i="4"/>
  <c r="P49" i="4"/>
  <c r="K49" i="4"/>
  <c r="L49" i="4"/>
  <c r="J50" i="4"/>
  <c r="P50" i="4"/>
  <c r="K50" i="4"/>
  <c r="L50" i="4"/>
  <c r="J51" i="4"/>
  <c r="P51" i="4"/>
  <c r="K51" i="4"/>
  <c r="L51" i="4"/>
  <c r="J52" i="4"/>
  <c r="P52" i="4"/>
  <c r="K52" i="4"/>
  <c r="L52" i="4"/>
  <c r="J53" i="4"/>
  <c r="P53" i="4"/>
  <c r="K53" i="4"/>
  <c r="L53" i="4"/>
  <c r="J54" i="4"/>
  <c r="P54" i="4"/>
  <c r="K54" i="4"/>
  <c r="L54" i="4"/>
  <c r="J55" i="4"/>
  <c r="P55" i="4"/>
  <c r="K55" i="4"/>
  <c r="L55" i="4"/>
  <c r="J56" i="4"/>
  <c r="P56" i="4"/>
  <c r="K56" i="4"/>
  <c r="L56" i="4"/>
  <c r="J57" i="4"/>
  <c r="P57" i="4"/>
  <c r="K57" i="4"/>
  <c r="L57" i="4"/>
  <c r="J58" i="4"/>
  <c r="P58" i="4"/>
  <c r="K58" i="4"/>
  <c r="L58" i="4"/>
  <c r="J59" i="4"/>
  <c r="P59" i="4"/>
  <c r="K59" i="4"/>
  <c r="L59" i="4"/>
  <c r="J60" i="4"/>
  <c r="P60" i="4"/>
  <c r="K60" i="4"/>
  <c r="L60" i="4"/>
  <c r="J61" i="4"/>
  <c r="P61" i="4"/>
  <c r="K61" i="4"/>
  <c r="L61" i="4"/>
  <c r="J62" i="4"/>
  <c r="P62" i="4"/>
  <c r="K62" i="4"/>
  <c r="L62" i="4"/>
  <c r="J63" i="4"/>
  <c r="P63" i="4"/>
  <c r="K63" i="4"/>
  <c r="L63" i="4"/>
  <c r="J64" i="4"/>
  <c r="P64" i="4"/>
  <c r="K64" i="4"/>
  <c r="L64" i="4"/>
  <c r="J65" i="4"/>
  <c r="P65" i="4"/>
  <c r="K65" i="4"/>
  <c r="L65" i="4"/>
  <c r="J66" i="4"/>
  <c r="P66" i="4"/>
  <c r="K66" i="4"/>
  <c r="L66" i="4"/>
  <c r="J67" i="4"/>
  <c r="P67" i="4"/>
  <c r="K67" i="4"/>
  <c r="L67" i="4"/>
  <c r="J68" i="4"/>
  <c r="P68" i="4"/>
  <c r="K68" i="4"/>
  <c r="L68" i="4"/>
  <c r="J69" i="4"/>
  <c r="P69" i="4"/>
  <c r="K69" i="4"/>
  <c r="L69" i="4"/>
  <c r="J70" i="4"/>
  <c r="P70" i="4"/>
  <c r="K70" i="4"/>
  <c r="L70" i="4"/>
  <c r="J71" i="4"/>
  <c r="P71" i="4"/>
  <c r="K71" i="4"/>
  <c r="L71" i="4"/>
  <c r="J72" i="4"/>
  <c r="P72" i="4"/>
  <c r="K72" i="4"/>
  <c r="L72" i="4"/>
  <c r="J73" i="4"/>
  <c r="P73" i="4"/>
  <c r="K73" i="4"/>
  <c r="L73" i="4"/>
  <c r="J74" i="4"/>
  <c r="P74" i="4"/>
  <c r="K74" i="4"/>
  <c r="L74" i="4"/>
  <c r="J75" i="4"/>
  <c r="P75" i="4"/>
  <c r="K75" i="4"/>
  <c r="L75" i="4"/>
  <c r="J76" i="4"/>
  <c r="P76" i="4"/>
  <c r="K76" i="4"/>
  <c r="L76" i="4"/>
  <c r="J77" i="4"/>
  <c r="P77" i="4"/>
  <c r="K77" i="4"/>
  <c r="L77" i="4"/>
  <c r="J78" i="4"/>
  <c r="P78" i="4"/>
  <c r="K78" i="4"/>
  <c r="L78" i="4"/>
  <c r="J79" i="4"/>
  <c r="P79" i="4"/>
  <c r="K79" i="4"/>
  <c r="L79" i="4"/>
  <c r="J80" i="4"/>
  <c r="P80" i="4"/>
  <c r="K80" i="4"/>
  <c r="L80" i="4"/>
  <c r="J81" i="4"/>
  <c r="P81" i="4"/>
  <c r="K81" i="4"/>
  <c r="L81" i="4"/>
  <c r="J82" i="4"/>
  <c r="P82" i="4"/>
  <c r="K82" i="4"/>
  <c r="L82" i="4"/>
  <c r="J83" i="4"/>
  <c r="P83" i="4"/>
  <c r="K83" i="4"/>
  <c r="L83" i="4"/>
  <c r="J84" i="4"/>
  <c r="P84" i="4"/>
  <c r="K84" i="4"/>
  <c r="L84" i="4"/>
  <c r="J85" i="4"/>
  <c r="P85" i="4"/>
  <c r="K85" i="4"/>
  <c r="L85" i="4"/>
  <c r="J86" i="4"/>
  <c r="P86" i="4"/>
  <c r="K86" i="4"/>
  <c r="L86" i="4"/>
  <c r="J87" i="4"/>
  <c r="P87" i="4"/>
  <c r="K87" i="4"/>
  <c r="L87" i="4"/>
  <c r="J88" i="4"/>
  <c r="P88" i="4"/>
  <c r="K88" i="4"/>
  <c r="L88" i="4"/>
  <c r="J89" i="4"/>
  <c r="P89" i="4"/>
  <c r="K89" i="4"/>
  <c r="L89" i="4"/>
  <c r="J94" i="4"/>
  <c r="P94" i="4"/>
  <c r="K94" i="4"/>
  <c r="L94" i="4"/>
  <c r="J95" i="4"/>
  <c r="P95" i="4"/>
  <c r="K95" i="4"/>
  <c r="L95" i="4"/>
  <c r="J96" i="4"/>
  <c r="P96" i="4"/>
  <c r="K96" i="4"/>
  <c r="L96" i="4"/>
  <c r="J97" i="4"/>
  <c r="P97" i="4"/>
  <c r="K97" i="4"/>
  <c r="L97" i="4"/>
  <c r="J98" i="4"/>
  <c r="P98" i="4"/>
  <c r="K98" i="4"/>
  <c r="L98" i="4"/>
  <c r="J99" i="4"/>
  <c r="P99" i="4"/>
  <c r="K99" i="4"/>
  <c r="L99" i="4"/>
  <c r="J100" i="4"/>
  <c r="P100" i="4"/>
  <c r="K100" i="4"/>
  <c r="L100" i="4"/>
  <c r="J101" i="4"/>
  <c r="P101" i="4"/>
  <c r="K101" i="4"/>
  <c r="L101" i="4"/>
  <c r="J102" i="4"/>
  <c r="P102" i="4"/>
  <c r="K102" i="4"/>
  <c r="L102" i="4"/>
  <c r="J103" i="4"/>
  <c r="P103" i="4"/>
  <c r="K103" i="4"/>
  <c r="L103" i="4"/>
  <c r="J104" i="4"/>
  <c r="P104" i="4"/>
  <c r="K104" i="4"/>
  <c r="L104" i="4"/>
  <c r="J105" i="4"/>
  <c r="P105" i="4"/>
  <c r="K105" i="4"/>
  <c r="L105" i="4"/>
  <c r="J106" i="4"/>
  <c r="P106" i="4"/>
  <c r="K106" i="4"/>
  <c r="L106" i="4"/>
  <c r="J107" i="4"/>
  <c r="P107" i="4"/>
  <c r="K107" i="4"/>
  <c r="L107" i="4"/>
  <c r="J108" i="4"/>
  <c r="P108" i="4"/>
  <c r="K108" i="4"/>
  <c r="L108" i="4"/>
  <c r="J109" i="4"/>
  <c r="P109" i="4"/>
  <c r="K109" i="4"/>
  <c r="L109" i="4"/>
  <c r="J110" i="4"/>
  <c r="P110" i="4"/>
  <c r="K110" i="4"/>
  <c r="L110" i="4"/>
  <c r="J111" i="4"/>
  <c r="P111" i="4"/>
  <c r="K111" i="4"/>
  <c r="L111" i="4"/>
  <c r="J112" i="4"/>
  <c r="P112" i="4"/>
  <c r="K112" i="4"/>
  <c r="L112" i="4"/>
  <c r="J113" i="4"/>
  <c r="P113" i="4"/>
  <c r="K113" i="4"/>
  <c r="L113" i="4"/>
  <c r="J114" i="4"/>
  <c r="P114" i="4"/>
  <c r="K114" i="4"/>
  <c r="L114" i="4"/>
  <c r="J115" i="4"/>
  <c r="P115" i="4"/>
  <c r="K115" i="4"/>
  <c r="L115" i="4"/>
  <c r="J116" i="4"/>
  <c r="P116" i="4"/>
  <c r="K116" i="4"/>
  <c r="L116" i="4"/>
  <c r="J117" i="4"/>
  <c r="P117" i="4"/>
  <c r="K117" i="4"/>
  <c r="L117" i="4"/>
  <c r="J118" i="4"/>
  <c r="P118" i="4"/>
  <c r="K118" i="4"/>
  <c r="L118" i="4"/>
  <c r="J119" i="4"/>
  <c r="P119" i="4"/>
  <c r="K119" i="4"/>
  <c r="L119" i="4"/>
  <c r="J120" i="4"/>
  <c r="P120" i="4"/>
  <c r="K120" i="4"/>
  <c r="L120" i="4"/>
  <c r="J121" i="4"/>
  <c r="P121" i="4"/>
  <c r="K121" i="4"/>
  <c r="L121" i="4"/>
  <c r="J122" i="4"/>
  <c r="P122" i="4"/>
  <c r="K122" i="4"/>
  <c r="L122" i="4"/>
  <c r="J123" i="4"/>
  <c r="P123" i="4"/>
  <c r="K123" i="4"/>
  <c r="L123" i="4"/>
  <c r="J124" i="4"/>
  <c r="P124" i="4"/>
  <c r="K124" i="4"/>
  <c r="L124" i="4"/>
  <c r="J125" i="4"/>
  <c r="P125" i="4"/>
  <c r="K125" i="4"/>
  <c r="L125" i="4"/>
  <c r="J126" i="4"/>
  <c r="P126" i="4"/>
  <c r="K126" i="4"/>
  <c r="L126" i="4"/>
  <c r="J127" i="4"/>
  <c r="P127" i="4"/>
  <c r="K127" i="4"/>
  <c r="L127" i="4"/>
  <c r="J128" i="4"/>
  <c r="P128" i="4"/>
  <c r="K128" i="4"/>
  <c r="L128" i="4"/>
  <c r="J129" i="4"/>
  <c r="P129" i="4"/>
  <c r="K129" i="4"/>
  <c r="L129" i="4"/>
  <c r="J130" i="4"/>
  <c r="P130" i="4"/>
  <c r="K130" i="4"/>
  <c r="L130" i="4"/>
  <c r="J131" i="4"/>
  <c r="P131" i="4"/>
  <c r="K131" i="4"/>
  <c r="L131" i="4"/>
  <c r="J132" i="4"/>
  <c r="P132" i="4"/>
  <c r="K132" i="4"/>
  <c r="L132" i="4"/>
  <c r="J133" i="4"/>
  <c r="P133" i="4"/>
  <c r="K133" i="4"/>
  <c r="L133" i="4"/>
  <c r="J134" i="4"/>
  <c r="P134" i="4"/>
  <c r="K134" i="4"/>
  <c r="L134" i="4"/>
  <c r="J135" i="4"/>
  <c r="P135" i="4"/>
  <c r="K135" i="4"/>
  <c r="L135" i="4"/>
  <c r="J136" i="4"/>
  <c r="P136" i="4"/>
  <c r="K136" i="4"/>
  <c r="L136" i="4"/>
  <c r="J137" i="4"/>
  <c r="P137" i="4"/>
  <c r="K137" i="4"/>
  <c r="L137" i="4"/>
  <c r="J138" i="4"/>
  <c r="P138" i="4"/>
  <c r="K138" i="4"/>
  <c r="L138" i="4"/>
  <c r="J139" i="4"/>
  <c r="P139" i="4"/>
  <c r="K139" i="4"/>
  <c r="L139" i="4"/>
  <c r="J140" i="4"/>
  <c r="P140" i="4"/>
  <c r="K140" i="4"/>
  <c r="L140" i="4"/>
  <c r="J141" i="4"/>
  <c r="P141" i="4"/>
  <c r="K141" i="4"/>
  <c r="L141" i="4"/>
  <c r="J142" i="4"/>
  <c r="P142" i="4"/>
  <c r="K142" i="4"/>
  <c r="L142" i="4"/>
  <c r="J143" i="4"/>
  <c r="P143" i="4"/>
  <c r="K143" i="4"/>
  <c r="L143" i="4"/>
  <c r="J144" i="4"/>
  <c r="P144" i="4"/>
  <c r="K144" i="4"/>
  <c r="L144" i="4"/>
  <c r="J145" i="4"/>
  <c r="P145" i="4"/>
  <c r="K145" i="4"/>
  <c r="L145" i="4"/>
  <c r="J146" i="4"/>
  <c r="P146" i="4"/>
  <c r="K146" i="4"/>
  <c r="L146" i="4"/>
  <c r="J147" i="4"/>
  <c r="P147" i="4"/>
  <c r="K147" i="4"/>
  <c r="L147" i="4"/>
  <c r="J148" i="4"/>
  <c r="P148" i="4"/>
  <c r="K148" i="4"/>
  <c r="L148" i="4"/>
  <c r="J149" i="4"/>
  <c r="P149" i="4"/>
  <c r="K149" i="4"/>
  <c r="L149" i="4"/>
  <c r="J150" i="4"/>
  <c r="P150" i="4"/>
  <c r="K150" i="4"/>
  <c r="L150" i="4"/>
  <c r="J151" i="4"/>
  <c r="P151" i="4"/>
  <c r="K151" i="4"/>
  <c r="L151" i="4"/>
  <c r="J152" i="4"/>
  <c r="P152" i="4"/>
  <c r="K152" i="4"/>
  <c r="L152" i="4"/>
  <c r="J153" i="4"/>
  <c r="P153" i="4"/>
  <c r="K153" i="4"/>
  <c r="L153" i="4"/>
  <c r="J154" i="4"/>
  <c r="P154" i="4"/>
  <c r="K154" i="4"/>
  <c r="L154" i="4"/>
  <c r="J155" i="4"/>
  <c r="P155" i="4"/>
  <c r="K155" i="4"/>
  <c r="L155" i="4"/>
  <c r="J156" i="4"/>
  <c r="P156" i="4"/>
  <c r="K156" i="4"/>
  <c r="L156" i="4"/>
  <c r="J157" i="4"/>
  <c r="P157" i="4"/>
  <c r="K157" i="4"/>
  <c r="L157" i="4"/>
  <c r="J158" i="4"/>
  <c r="P158" i="4"/>
  <c r="K158" i="4"/>
  <c r="L158" i="4"/>
  <c r="J159" i="4"/>
  <c r="P159" i="4"/>
  <c r="K159" i="4"/>
  <c r="L159" i="4"/>
  <c r="J160" i="4"/>
  <c r="P160" i="4"/>
  <c r="K160" i="4"/>
  <c r="L160" i="4"/>
  <c r="J161" i="4"/>
  <c r="P161" i="4"/>
  <c r="K161" i="4"/>
  <c r="L161" i="4"/>
  <c r="J162" i="4"/>
  <c r="P162" i="4"/>
  <c r="K162" i="4"/>
  <c r="L162" i="4"/>
  <c r="J163" i="4"/>
  <c r="P163" i="4"/>
  <c r="K163" i="4"/>
  <c r="L163" i="4"/>
  <c r="J164" i="4"/>
  <c r="P164" i="4"/>
  <c r="K164" i="4"/>
  <c r="L164" i="4"/>
  <c r="J165" i="4"/>
  <c r="P165" i="4"/>
  <c r="K165" i="4"/>
  <c r="L165" i="4"/>
  <c r="J166" i="4"/>
  <c r="P166" i="4"/>
  <c r="K166" i="4"/>
  <c r="L166" i="4"/>
  <c r="J167" i="4"/>
  <c r="P167" i="4"/>
  <c r="K167" i="4"/>
  <c r="L167" i="4"/>
  <c r="J168" i="4"/>
  <c r="P168" i="4"/>
  <c r="K168" i="4"/>
  <c r="L168" i="4"/>
  <c r="J169" i="4"/>
  <c r="P169" i="4"/>
  <c r="K169" i="4"/>
  <c r="L169" i="4"/>
  <c r="J170" i="4"/>
  <c r="P170" i="4"/>
  <c r="K170" i="4"/>
  <c r="L170" i="4"/>
  <c r="J171" i="4"/>
  <c r="P171" i="4"/>
  <c r="K171" i="4"/>
  <c r="L171" i="4"/>
  <c r="J172" i="4"/>
  <c r="P172" i="4"/>
  <c r="K172" i="4"/>
  <c r="L172" i="4"/>
  <c r="J173" i="4"/>
  <c r="P173" i="4"/>
  <c r="K173" i="4"/>
  <c r="L173" i="4"/>
  <c r="J174" i="4"/>
  <c r="P174" i="4"/>
  <c r="K174" i="4"/>
  <c r="L174" i="4"/>
  <c r="J175" i="4"/>
  <c r="P175" i="4"/>
  <c r="K175" i="4"/>
  <c r="L175" i="4"/>
  <c r="J176" i="4"/>
  <c r="P176" i="4"/>
  <c r="K176" i="4"/>
  <c r="L176" i="4"/>
  <c r="J177" i="4"/>
  <c r="P177" i="4"/>
  <c r="K177" i="4"/>
  <c r="L177" i="4"/>
  <c r="J178" i="4"/>
  <c r="P178" i="4"/>
  <c r="K178" i="4"/>
  <c r="L178" i="4"/>
  <c r="J179" i="4"/>
  <c r="P179" i="4"/>
  <c r="K179" i="4"/>
  <c r="L179" i="4"/>
  <c r="J180" i="4"/>
  <c r="P180" i="4"/>
  <c r="K180" i="4"/>
  <c r="L180" i="4"/>
  <c r="J181" i="4"/>
  <c r="P181" i="4"/>
  <c r="K181" i="4"/>
  <c r="L181" i="4"/>
  <c r="J182" i="4"/>
  <c r="P182" i="4"/>
  <c r="K182" i="4"/>
  <c r="L182" i="4"/>
  <c r="J183" i="4"/>
  <c r="P183" i="4"/>
  <c r="K183" i="4"/>
  <c r="L183" i="4"/>
  <c r="J184" i="4"/>
  <c r="P184" i="4"/>
  <c r="K184" i="4"/>
  <c r="L184" i="4"/>
  <c r="J185" i="4"/>
  <c r="P185" i="4"/>
  <c r="K185" i="4"/>
  <c r="L185" i="4"/>
  <c r="J186" i="4"/>
  <c r="P186" i="4"/>
  <c r="K186" i="4"/>
  <c r="L186" i="4"/>
  <c r="J187" i="4"/>
  <c r="P187" i="4"/>
  <c r="K187" i="4"/>
  <c r="L187" i="4"/>
  <c r="J188" i="4"/>
  <c r="P188" i="4"/>
  <c r="K188" i="4"/>
  <c r="L188" i="4"/>
  <c r="J189" i="4"/>
  <c r="P189" i="4"/>
  <c r="K189" i="4"/>
  <c r="L189" i="4"/>
  <c r="J190" i="4"/>
  <c r="P190" i="4"/>
  <c r="K190" i="4"/>
  <c r="L190" i="4"/>
  <c r="J191" i="4"/>
  <c r="P191" i="4"/>
  <c r="K191" i="4"/>
  <c r="L191" i="4"/>
  <c r="J192" i="4"/>
  <c r="P192" i="4"/>
  <c r="K192" i="4"/>
  <c r="L192" i="4"/>
  <c r="J193" i="4"/>
  <c r="P193" i="4"/>
  <c r="K193" i="4"/>
  <c r="L193" i="4"/>
  <c r="J194" i="4"/>
  <c r="P194" i="4"/>
  <c r="K194" i="4"/>
  <c r="L194" i="4"/>
  <c r="J195" i="4"/>
  <c r="P195" i="4"/>
  <c r="K195" i="4"/>
  <c r="L195" i="4"/>
  <c r="J196" i="4"/>
  <c r="P196" i="4"/>
  <c r="K196" i="4"/>
  <c r="L196" i="4"/>
  <c r="J197" i="4"/>
  <c r="P197" i="4"/>
  <c r="K197" i="4"/>
  <c r="L197" i="4"/>
  <c r="J198" i="4"/>
  <c r="P198" i="4"/>
  <c r="K198" i="4"/>
  <c r="L198" i="4"/>
  <c r="J199" i="4"/>
  <c r="P199" i="4"/>
  <c r="K199" i="4"/>
  <c r="L199" i="4"/>
  <c r="J200" i="4"/>
  <c r="P200" i="4"/>
  <c r="K200" i="4"/>
  <c r="L200" i="4"/>
  <c r="J201" i="4"/>
  <c r="P201" i="4"/>
  <c r="K201" i="4"/>
  <c r="L201" i="4"/>
  <c r="J202" i="4"/>
  <c r="P202" i="4"/>
  <c r="K202" i="4"/>
  <c r="L202" i="4"/>
  <c r="J203" i="4"/>
  <c r="P203" i="4"/>
  <c r="K203" i="4"/>
  <c r="L203" i="4"/>
  <c r="J204" i="4"/>
  <c r="P204" i="4"/>
  <c r="K204" i="4"/>
  <c r="L204" i="4"/>
  <c r="J205" i="4"/>
  <c r="P205" i="4"/>
  <c r="K205" i="4"/>
  <c r="L205" i="4"/>
  <c r="J206" i="4"/>
  <c r="P206" i="4"/>
  <c r="K206" i="4"/>
  <c r="L206" i="4"/>
  <c r="J207" i="4"/>
  <c r="P207" i="4"/>
  <c r="K207" i="4"/>
  <c r="L207" i="4"/>
  <c r="J208" i="4"/>
  <c r="P208" i="4"/>
  <c r="K208" i="4"/>
  <c r="L208" i="4"/>
  <c r="J209" i="4"/>
  <c r="P209" i="4"/>
  <c r="K209" i="4"/>
  <c r="L209" i="4"/>
  <c r="J210" i="4"/>
  <c r="P210" i="4"/>
  <c r="K210" i="4"/>
  <c r="L210" i="4"/>
  <c r="J211" i="4"/>
  <c r="P211" i="4"/>
  <c r="K211" i="4"/>
  <c r="L211" i="4"/>
  <c r="J212" i="4"/>
  <c r="P212" i="4"/>
  <c r="K212" i="4"/>
  <c r="L212" i="4"/>
  <c r="J213" i="4"/>
  <c r="P213" i="4"/>
  <c r="K213" i="4"/>
  <c r="L213" i="4"/>
  <c r="J214" i="4"/>
  <c r="P214" i="4"/>
  <c r="K214" i="4"/>
  <c r="L214" i="4"/>
  <c r="J215" i="4"/>
  <c r="P215" i="4"/>
  <c r="K215" i="4"/>
  <c r="L215" i="4"/>
  <c r="J216" i="4"/>
  <c r="P216" i="4"/>
  <c r="K216" i="4"/>
  <c r="L216" i="4"/>
  <c r="J217" i="4"/>
  <c r="P217" i="4"/>
  <c r="K217" i="4"/>
  <c r="L217" i="4"/>
  <c r="J218" i="4"/>
  <c r="P218" i="4"/>
  <c r="K218" i="4"/>
  <c r="L218" i="4"/>
  <c r="J219" i="4"/>
  <c r="P219" i="4"/>
  <c r="K219" i="4"/>
  <c r="L219" i="4"/>
  <c r="J220" i="4"/>
  <c r="P220" i="4"/>
  <c r="K220" i="4"/>
  <c r="L220" i="4"/>
  <c r="J221" i="4"/>
  <c r="P221" i="4"/>
  <c r="K221" i="4"/>
  <c r="L221" i="4"/>
  <c r="J222" i="4"/>
  <c r="P222" i="4"/>
  <c r="K222" i="4"/>
  <c r="L222" i="4"/>
  <c r="J223" i="4"/>
  <c r="P223" i="4"/>
  <c r="K223" i="4"/>
  <c r="L223" i="4"/>
  <c r="J224" i="4"/>
  <c r="P224" i="4"/>
  <c r="K224" i="4"/>
  <c r="L224" i="4"/>
  <c r="J225" i="4"/>
  <c r="P225" i="4"/>
  <c r="K225" i="4"/>
  <c r="L225" i="4"/>
  <c r="J226" i="4"/>
  <c r="P226" i="4"/>
  <c r="K226" i="4"/>
  <c r="L226" i="4"/>
  <c r="J227" i="4"/>
  <c r="P227" i="4"/>
  <c r="K227" i="4"/>
  <c r="L227" i="4"/>
  <c r="J228" i="4"/>
  <c r="P228" i="4"/>
  <c r="K228" i="4"/>
  <c r="L228" i="4"/>
  <c r="J229" i="4"/>
  <c r="P229" i="4"/>
  <c r="K229" i="4"/>
  <c r="L229" i="4"/>
  <c r="J230" i="4"/>
  <c r="P230" i="4"/>
  <c r="K230" i="4"/>
  <c r="L230" i="4"/>
  <c r="J231" i="4"/>
  <c r="P231" i="4"/>
  <c r="K231" i="4"/>
  <c r="L231" i="4"/>
  <c r="J232" i="4"/>
  <c r="P232" i="4"/>
  <c r="K232" i="4"/>
  <c r="L232" i="4"/>
  <c r="J233" i="4"/>
  <c r="P233" i="4"/>
  <c r="K233" i="4"/>
  <c r="L233" i="4"/>
  <c r="J234" i="4"/>
  <c r="P234" i="4"/>
  <c r="K234" i="4"/>
  <c r="L234" i="4"/>
  <c r="J235" i="4"/>
  <c r="P235" i="4"/>
  <c r="K235" i="4"/>
  <c r="L235" i="4"/>
  <c r="J236" i="4"/>
  <c r="P236" i="4"/>
  <c r="K236" i="4"/>
  <c r="L236" i="4"/>
  <c r="J237" i="4"/>
  <c r="P237" i="4"/>
  <c r="K237" i="4"/>
  <c r="L237" i="4"/>
  <c r="J238" i="4"/>
  <c r="P238" i="4"/>
  <c r="K238" i="4"/>
  <c r="L238" i="4"/>
  <c r="J239" i="4"/>
  <c r="P239" i="4"/>
  <c r="K239" i="4"/>
  <c r="L239" i="4"/>
  <c r="J240" i="4"/>
  <c r="P240" i="4"/>
  <c r="K240" i="4"/>
  <c r="L240" i="4"/>
  <c r="J241" i="4"/>
  <c r="P241" i="4"/>
  <c r="K241" i="4"/>
  <c r="L241" i="4"/>
  <c r="J242" i="4"/>
  <c r="P242" i="4"/>
  <c r="K242" i="4"/>
  <c r="L242" i="4"/>
  <c r="J243" i="4"/>
  <c r="P243" i="4"/>
  <c r="K243" i="4"/>
  <c r="L243" i="4"/>
  <c r="J244" i="4"/>
  <c r="P244" i="4"/>
  <c r="K244" i="4"/>
  <c r="L244" i="4"/>
  <c r="J245" i="4"/>
  <c r="P245" i="4"/>
  <c r="K245" i="4"/>
  <c r="L245" i="4"/>
  <c r="J246" i="4"/>
  <c r="P246" i="4"/>
  <c r="K246" i="4"/>
  <c r="L246" i="4"/>
  <c r="J247" i="4"/>
  <c r="P247" i="4"/>
  <c r="K247" i="4"/>
  <c r="L247" i="4"/>
  <c r="J248" i="4"/>
  <c r="P248" i="4"/>
  <c r="K248" i="4"/>
  <c r="L248" i="4"/>
  <c r="J249" i="4"/>
  <c r="P249" i="4"/>
  <c r="K249" i="4"/>
  <c r="L249" i="4"/>
  <c r="J250" i="4"/>
  <c r="P250" i="4"/>
  <c r="K250" i="4"/>
  <c r="L250" i="4"/>
  <c r="J251" i="4"/>
  <c r="P251" i="4"/>
  <c r="K251" i="4"/>
  <c r="L251" i="4"/>
  <c r="J252" i="4"/>
  <c r="P252" i="4"/>
  <c r="K252" i="4"/>
  <c r="L252" i="4"/>
  <c r="J253" i="4"/>
  <c r="P253" i="4"/>
  <c r="K253" i="4"/>
  <c r="L253" i="4"/>
  <c r="J254" i="4"/>
  <c r="P254" i="4"/>
  <c r="K254" i="4"/>
  <c r="L254" i="4"/>
  <c r="J255" i="4"/>
  <c r="P255" i="4"/>
  <c r="K255" i="4"/>
  <c r="L255" i="4"/>
  <c r="J256" i="4"/>
  <c r="P256" i="4"/>
  <c r="K256" i="4"/>
  <c r="L256" i="4"/>
  <c r="J257" i="4"/>
  <c r="P257" i="4"/>
  <c r="K257" i="4"/>
  <c r="L257" i="4"/>
  <c r="J258" i="4"/>
  <c r="P258" i="4"/>
  <c r="K258" i="4"/>
  <c r="L258" i="4"/>
  <c r="J259" i="4"/>
  <c r="P259" i="4"/>
  <c r="K259" i="4"/>
  <c r="L259" i="4"/>
  <c r="J260" i="4"/>
  <c r="P260" i="4"/>
  <c r="K260" i="4"/>
  <c r="L260" i="4"/>
  <c r="J261" i="4"/>
  <c r="P261" i="4"/>
  <c r="K261" i="4"/>
  <c r="L261" i="4"/>
  <c r="J262" i="4"/>
  <c r="P262" i="4"/>
  <c r="K262" i="4"/>
  <c r="L262" i="4"/>
  <c r="J263" i="4"/>
  <c r="P263" i="4"/>
  <c r="K263" i="4"/>
  <c r="L263" i="4"/>
  <c r="J264" i="4"/>
  <c r="P264" i="4"/>
  <c r="K264" i="4"/>
  <c r="L264" i="4"/>
  <c r="J265" i="4"/>
  <c r="P265" i="4"/>
  <c r="K265" i="4"/>
  <c r="L265" i="4"/>
  <c r="J266" i="4"/>
  <c r="P266" i="4"/>
  <c r="K266" i="4"/>
  <c r="L266" i="4"/>
  <c r="J267" i="4"/>
  <c r="P267" i="4"/>
  <c r="K267" i="4"/>
  <c r="L267" i="4"/>
  <c r="J268" i="4"/>
  <c r="P268" i="4"/>
  <c r="K268" i="4"/>
  <c r="L268" i="4"/>
  <c r="J269" i="4"/>
  <c r="P269" i="4"/>
  <c r="K269" i="4"/>
  <c r="L269" i="4"/>
  <c r="J270" i="4"/>
  <c r="P270" i="4"/>
  <c r="K270" i="4"/>
  <c r="L270" i="4"/>
  <c r="J271" i="4"/>
  <c r="P271" i="4"/>
  <c r="K271" i="4"/>
  <c r="L271" i="4"/>
  <c r="J272" i="4"/>
  <c r="P272" i="4"/>
  <c r="K272" i="4"/>
  <c r="L272" i="4"/>
  <c r="J273" i="4"/>
  <c r="P273" i="4"/>
  <c r="K273" i="4"/>
  <c r="L273" i="4"/>
  <c r="J274" i="4"/>
  <c r="P274" i="4"/>
  <c r="K274" i="4"/>
  <c r="L274" i="4"/>
  <c r="J275" i="4"/>
  <c r="P275" i="4"/>
  <c r="K275" i="4"/>
  <c r="L275" i="4"/>
  <c r="J276" i="4"/>
  <c r="P276" i="4"/>
  <c r="K276" i="4"/>
  <c r="L276" i="4"/>
  <c r="J277" i="4"/>
  <c r="P277" i="4"/>
  <c r="K277" i="4"/>
  <c r="L277" i="4"/>
  <c r="J278" i="4"/>
  <c r="P278" i="4"/>
  <c r="K278" i="4"/>
  <c r="L278" i="4"/>
  <c r="J279" i="4"/>
  <c r="P279" i="4"/>
  <c r="K279" i="4"/>
  <c r="L279" i="4"/>
  <c r="J280" i="4"/>
  <c r="P280" i="4"/>
  <c r="K280" i="4"/>
  <c r="L280" i="4"/>
  <c r="J281" i="4"/>
  <c r="P281" i="4"/>
  <c r="K281" i="4"/>
  <c r="L281" i="4"/>
  <c r="J282" i="4"/>
  <c r="P282" i="4"/>
  <c r="K282" i="4"/>
  <c r="L282" i="4"/>
  <c r="J283" i="4"/>
  <c r="P283" i="4"/>
  <c r="K283" i="4"/>
  <c r="L283" i="4"/>
  <c r="J284" i="4"/>
  <c r="P284" i="4"/>
  <c r="K284" i="4"/>
  <c r="L284" i="4"/>
  <c r="J285" i="4"/>
  <c r="P285" i="4"/>
  <c r="K285" i="4"/>
  <c r="L285" i="4"/>
  <c r="J286" i="4"/>
  <c r="P286" i="4"/>
  <c r="K286" i="4"/>
  <c r="L286" i="4"/>
  <c r="J287" i="4"/>
  <c r="P287" i="4"/>
  <c r="K287" i="4"/>
  <c r="L287" i="4"/>
  <c r="J288" i="4"/>
  <c r="P288" i="4"/>
  <c r="K288" i="4"/>
  <c r="L288" i="4"/>
  <c r="J289" i="4"/>
  <c r="P289" i="4"/>
  <c r="K289" i="4"/>
  <c r="L289" i="4"/>
  <c r="J290" i="4"/>
  <c r="P290" i="4"/>
  <c r="K290" i="4"/>
  <c r="L290" i="4"/>
  <c r="J291" i="4"/>
  <c r="P291" i="4"/>
  <c r="K291" i="4"/>
  <c r="L291" i="4"/>
  <c r="J292" i="4"/>
  <c r="P292" i="4"/>
  <c r="K292" i="4"/>
  <c r="L292" i="4"/>
  <c r="J293" i="4"/>
  <c r="P293" i="4"/>
  <c r="K293" i="4"/>
  <c r="L293" i="4"/>
  <c r="J294" i="4"/>
  <c r="P294" i="4"/>
  <c r="K294" i="4"/>
  <c r="L294" i="4"/>
  <c r="J295" i="4"/>
  <c r="P295" i="4"/>
  <c r="K295" i="4"/>
  <c r="L295" i="4"/>
  <c r="J296" i="4"/>
  <c r="P296" i="4"/>
  <c r="K296" i="4"/>
  <c r="L296" i="4"/>
  <c r="J298" i="4"/>
  <c r="P298" i="4"/>
  <c r="K298" i="4"/>
  <c r="L298" i="4"/>
  <c r="J299" i="4"/>
  <c r="P299" i="4"/>
  <c r="K299" i="4"/>
  <c r="L299" i="4"/>
  <c r="J300" i="4"/>
  <c r="P300" i="4"/>
  <c r="K300" i="4"/>
  <c r="L300" i="4"/>
  <c r="J301" i="4"/>
  <c r="P301" i="4"/>
  <c r="K301" i="4"/>
  <c r="L301" i="4"/>
  <c r="J302" i="4"/>
  <c r="P302" i="4"/>
  <c r="K302" i="4"/>
  <c r="L302" i="4"/>
  <c r="J303" i="4"/>
  <c r="P303" i="4"/>
  <c r="K303" i="4"/>
  <c r="L303" i="4"/>
  <c r="J304" i="4"/>
  <c r="P304" i="4"/>
  <c r="K304" i="4"/>
  <c r="L304" i="4"/>
  <c r="J305" i="4"/>
  <c r="P305" i="4"/>
  <c r="K305" i="4"/>
  <c r="L305" i="4"/>
  <c r="J306" i="4"/>
  <c r="P306" i="4"/>
  <c r="K306" i="4"/>
  <c r="L306" i="4"/>
  <c r="J307" i="4"/>
  <c r="P307" i="4"/>
  <c r="K307" i="4"/>
  <c r="L307" i="4"/>
  <c r="J308" i="4"/>
  <c r="P308" i="4"/>
  <c r="K308" i="4"/>
  <c r="L308" i="4"/>
  <c r="J309" i="4"/>
  <c r="P309" i="4"/>
  <c r="K309" i="4"/>
  <c r="L309" i="4"/>
  <c r="J310" i="4"/>
  <c r="P310" i="4"/>
  <c r="K310" i="4"/>
  <c r="L310" i="4"/>
  <c r="J311" i="4"/>
  <c r="P311" i="4"/>
  <c r="K311" i="4"/>
  <c r="L311" i="4"/>
  <c r="J312" i="4"/>
  <c r="P312" i="4"/>
  <c r="K312" i="4"/>
  <c r="L312" i="4"/>
  <c r="J313" i="4"/>
  <c r="P313" i="4"/>
  <c r="K313" i="4"/>
  <c r="L313" i="4"/>
  <c r="J314" i="4"/>
  <c r="P314" i="4"/>
  <c r="K314" i="4"/>
  <c r="L314" i="4"/>
  <c r="J315" i="4"/>
  <c r="P315" i="4"/>
  <c r="K315" i="4"/>
  <c r="L315" i="4"/>
  <c r="J316" i="4"/>
  <c r="P316" i="4"/>
  <c r="K316" i="4"/>
  <c r="L316" i="4"/>
  <c r="J317" i="4"/>
  <c r="P317" i="4"/>
  <c r="K317" i="4"/>
  <c r="L317" i="4"/>
  <c r="J318" i="4"/>
  <c r="P318" i="4"/>
  <c r="K318" i="4"/>
  <c r="L318" i="4"/>
  <c r="J319" i="4"/>
  <c r="P319" i="4"/>
  <c r="K319" i="4"/>
  <c r="L319" i="4"/>
  <c r="J320" i="4"/>
  <c r="P320" i="4"/>
  <c r="K320" i="4"/>
  <c r="L320" i="4"/>
  <c r="J321" i="4"/>
  <c r="P321" i="4"/>
  <c r="K321" i="4"/>
  <c r="L321" i="4"/>
  <c r="J322" i="4"/>
  <c r="P322" i="4"/>
  <c r="K322" i="4"/>
  <c r="L322" i="4"/>
  <c r="J323" i="4"/>
  <c r="P323" i="4"/>
  <c r="K323" i="4"/>
  <c r="L323" i="4"/>
  <c r="J324" i="4"/>
  <c r="P324" i="4"/>
  <c r="K324" i="4"/>
  <c r="L324" i="4"/>
  <c r="J325" i="4"/>
  <c r="P325" i="4"/>
  <c r="K325" i="4"/>
  <c r="L325" i="4"/>
  <c r="J326" i="4"/>
  <c r="P326" i="4"/>
  <c r="K326" i="4"/>
  <c r="L326" i="4"/>
  <c r="J327" i="4"/>
  <c r="P327" i="4"/>
  <c r="K327" i="4"/>
  <c r="L327" i="4"/>
  <c r="J328" i="4"/>
  <c r="P328" i="4"/>
  <c r="K328" i="4"/>
  <c r="L328" i="4"/>
  <c r="J329" i="4"/>
  <c r="P329" i="4"/>
  <c r="K329" i="4"/>
  <c r="L329" i="4"/>
  <c r="J330" i="4"/>
  <c r="P330" i="4"/>
  <c r="K330" i="4"/>
  <c r="L330" i="4"/>
  <c r="J331" i="4"/>
  <c r="P331" i="4"/>
  <c r="K331" i="4"/>
  <c r="L331" i="4"/>
  <c r="J332" i="4"/>
  <c r="P332" i="4"/>
  <c r="K332" i="4"/>
  <c r="L332" i="4"/>
  <c r="J333" i="4"/>
  <c r="P333" i="4"/>
  <c r="K333" i="4"/>
  <c r="L333" i="4"/>
  <c r="J334" i="4"/>
  <c r="P334" i="4"/>
  <c r="K334" i="4"/>
  <c r="L334" i="4"/>
  <c r="J335" i="4"/>
  <c r="P335" i="4"/>
  <c r="K335" i="4"/>
  <c r="L335" i="4"/>
  <c r="J336" i="4"/>
  <c r="P336" i="4"/>
  <c r="K336" i="4"/>
  <c r="L336" i="4"/>
  <c r="J337" i="4"/>
  <c r="P337" i="4"/>
  <c r="K337" i="4"/>
  <c r="L337" i="4"/>
  <c r="J338" i="4"/>
  <c r="P338" i="4"/>
  <c r="K338" i="4"/>
  <c r="L338" i="4"/>
  <c r="J339" i="4"/>
  <c r="P339" i="4"/>
  <c r="K339" i="4"/>
  <c r="L339" i="4"/>
  <c r="J340" i="4"/>
  <c r="P340" i="4"/>
  <c r="K340" i="4"/>
  <c r="L340" i="4"/>
  <c r="J341" i="4"/>
  <c r="P341" i="4"/>
  <c r="K341" i="4"/>
  <c r="L341" i="4"/>
  <c r="J342" i="4"/>
  <c r="P342" i="4"/>
  <c r="K342" i="4"/>
  <c r="L342" i="4"/>
  <c r="J343" i="4"/>
  <c r="P343" i="4"/>
  <c r="K343" i="4"/>
  <c r="L343" i="4"/>
  <c r="J344" i="4"/>
  <c r="P344" i="4"/>
  <c r="K344" i="4"/>
  <c r="L344" i="4"/>
  <c r="J345" i="4"/>
  <c r="P345" i="4"/>
  <c r="K345" i="4"/>
  <c r="L345" i="4"/>
  <c r="J346" i="4"/>
  <c r="P346" i="4"/>
  <c r="K346" i="4"/>
  <c r="L346" i="4"/>
  <c r="J347" i="4"/>
  <c r="P347" i="4"/>
  <c r="K347" i="4"/>
  <c r="L347" i="4"/>
  <c r="J348" i="4"/>
  <c r="P348" i="4"/>
  <c r="K348" i="4"/>
  <c r="L348" i="4"/>
  <c r="J349" i="4"/>
  <c r="P349" i="4"/>
  <c r="K349" i="4"/>
  <c r="L349" i="4"/>
  <c r="J350" i="4"/>
  <c r="P350" i="4"/>
  <c r="K350" i="4"/>
  <c r="L350" i="4"/>
  <c r="J351" i="4"/>
  <c r="P351" i="4"/>
  <c r="K351" i="4"/>
  <c r="L351" i="4"/>
  <c r="J352" i="4"/>
  <c r="P352" i="4"/>
  <c r="K352" i="4"/>
  <c r="L352" i="4"/>
  <c r="J353" i="4"/>
  <c r="P353" i="4"/>
  <c r="K353" i="4"/>
  <c r="L353" i="4"/>
  <c r="J354" i="4"/>
  <c r="P354" i="4"/>
  <c r="K354" i="4"/>
  <c r="L354" i="4"/>
  <c r="J355" i="4"/>
  <c r="P355" i="4"/>
  <c r="K355" i="4"/>
  <c r="L355" i="4"/>
  <c r="J356" i="4"/>
  <c r="P356" i="4"/>
  <c r="K356" i="4"/>
  <c r="L356" i="4"/>
  <c r="J357" i="4"/>
  <c r="P357" i="4"/>
  <c r="K357" i="4"/>
  <c r="L357" i="4"/>
  <c r="J358" i="4"/>
  <c r="P358" i="4"/>
  <c r="K358" i="4"/>
  <c r="L358" i="4"/>
  <c r="J359" i="4"/>
  <c r="P359" i="4"/>
  <c r="K359" i="4"/>
  <c r="L359" i="4"/>
  <c r="J360" i="4"/>
  <c r="P360" i="4"/>
  <c r="K360" i="4"/>
  <c r="L360" i="4"/>
  <c r="J361" i="4"/>
  <c r="P361" i="4"/>
  <c r="K361" i="4"/>
  <c r="L361" i="4"/>
  <c r="J362" i="4"/>
  <c r="P362" i="4"/>
  <c r="K362" i="4"/>
  <c r="L362" i="4"/>
  <c r="J363" i="4"/>
  <c r="P363" i="4"/>
  <c r="K363" i="4"/>
  <c r="L363" i="4"/>
  <c r="J364" i="4"/>
  <c r="P364" i="4"/>
  <c r="K364" i="4"/>
  <c r="L364" i="4"/>
  <c r="J365" i="4"/>
  <c r="P365" i="4"/>
  <c r="K365" i="4"/>
  <c r="L365" i="4"/>
  <c r="J366" i="4"/>
  <c r="P366" i="4"/>
  <c r="K366" i="4"/>
  <c r="L366" i="4"/>
  <c r="J367" i="4"/>
  <c r="P367" i="4"/>
  <c r="K367" i="4"/>
  <c r="L367" i="4"/>
  <c r="J368" i="4"/>
  <c r="P368" i="4"/>
  <c r="K368" i="4"/>
  <c r="L368" i="4"/>
  <c r="J369" i="4"/>
  <c r="P369" i="4"/>
  <c r="K369" i="4"/>
  <c r="L369" i="4"/>
  <c r="J370" i="4"/>
  <c r="P370" i="4"/>
  <c r="K370" i="4"/>
  <c r="L370" i="4"/>
  <c r="J371" i="4"/>
  <c r="P371" i="4"/>
  <c r="K371" i="4"/>
  <c r="L371" i="4"/>
  <c r="J372" i="4"/>
  <c r="P372" i="4"/>
  <c r="K372" i="4"/>
  <c r="L372" i="4"/>
  <c r="J373" i="4"/>
  <c r="P373" i="4"/>
  <c r="K373" i="4"/>
  <c r="L373" i="4"/>
  <c r="J374" i="4"/>
  <c r="P374" i="4"/>
  <c r="K374" i="4"/>
  <c r="L374" i="4"/>
  <c r="J375" i="4"/>
  <c r="P375" i="4"/>
  <c r="K375" i="4"/>
  <c r="L375" i="4"/>
  <c r="J376" i="4"/>
  <c r="P376" i="4"/>
  <c r="K376" i="4"/>
  <c r="L376" i="4"/>
  <c r="J377" i="4"/>
  <c r="P377" i="4"/>
  <c r="K377" i="4"/>
  <c r="L377" i="4"/>
  <c r="J378" i="4"/>
  <c r="P378" i="4"/>
  <c r="K378" i="4"/>
  <c r="L378" i="4"/>
  <c r="J379" i="4"/>
  <c r="P379" i="4"/>
  <c r="K379" i="4"/>
  <c r="L379" i="4"/>
  <c r="J380" i="4"/>
  <c r="P380" i="4"/>
  <c r="K380" i="4"/>
  <c r="L380" i="4"/>
  <c r="J381" i="4"/>
  <c r="P381" i="4"/>
  <c r="K381" i="4"/>
  <c r="L381" i="4"/>
  <c r="J382" i="4"/>
  <c r="P382" i="4"/>
  <c r="K382" i="4"/>
  <c r="L382" i="4"/>
  <c r="J383" i="4"/>
  <c r="P383" i="4"/>
  <c r="K383" i="4"/>
  <c r="L383" i="4"/>
  <c r="J384" i="4"/>
  <c r="P384" i="4"/>
  <c r="K384" i="4"/>
  <c r="L384" i="4"/>
  <c r="J385" i="4"/>
  <c r="P385" i="4"/>
  <c r="K385" i="4"/>
  <c r="L385" i="4"/>
  <c r="J386" i="4"/>
  <c r="P386" i="4"/>
  <c r="K386" i="4"/>
  <c r="L386" i="4"/>
  <c r="J387" i="4"/>
  <c r="P387" i="4"/>
  <c r="K387" i="4"/>
  <c r="L387" i="4"/>
  <c r="J388" i="4"/>
  <c r="P388" i="4"/>
  <c r="K388" i="4"/>
  <c r="L388" i="4"/>
  <c r="J389" i="4"/>
  <c r="P389" i="4"/>
  <c r="K389" i="4"/>
  <c r="L389" i="4"/>
  <c r="J390" i="4"/>
  <c r="P390" i="4"/>
  <c r="K390" i="4"/>
  <c r="L390" i="4"/>
  <c r="J391" i="4"/>
  <c r="P391" i="4"/>
  <c r="K391" i="4"/>
  <c r="L391" i="4"/>
  <c r="J392" i="4"/>
  <c r="P392" i="4"/>
  <c r="K392" i="4"/>
  <c r="L392" i="4"/>
  <c r="J393" i="4"/>
  <c r="P393" i="4"/>
  <c r="K393" i="4"/>
  <c r="L393" i="4"/>
  <c r="J394" i="4"/>
  <c r="P394" i="4"/>
  <c r="K394" i="4"/>
  <c r="L394" i="4"/>
  <c r="J395" i="4"/>
  <c r="P395" i="4"/>
  <c r="K395" i="4"/>
  <c r="L395" i="4"/>
  <c r="J396" i="4"/>
  <c r="P396" i="4"/>
  <c r="K396" i="4"/>
  <c r="L396" i="4"/>
  <c r="J11" i="2"/>
  <c r="P11" i="2"/>
  <c r="K11" i="2"/>
  <c r="L11" i="2"/>
  <c r="J12" i="2"/>
  <c r="P12" i="2"/>
  <c r="K12" i="2"/>
  <c r="P13" i="2"/>
  <c r="K13" i="2"/>
  <c r="L13" i="2"/>
  <c r="J14" i="2"/>
  <c r="P14" i="2"/>
  <c r="K14" i="2"/>
  <c r="L14" i="2"/>
  <c r="J15" i="2"/>
  <c r="P15" i="2"/>
  <c r="K15" i="2"/>
  <c r="L15" i="2"/>
  <c r="J16" i="2"/>
  <c r="P16" i="2"/>
  <c r="K16" i="2"/>
  <c r="L16" i="2"/>
  <c r="J17" i="2"/>
  <c r="P17" i="2"/>
  <c r="K17" i="2"/>
  <c r="L17" i="2"/>
  <c r="J18" i="2"/>
  <c r="K18" i="2"/>
  <c r="L18" i="2"/>
  <c r="P18" i="2"/>
  <c r="J19" i="2"/>
  <c r="P19" i="2"/>
  <c r="K19" i="2"/>
  <c r="L19" i="2"/>
  <c r="J20" i="2"/>
  <c r="K20" i="2"/>
  <c r="L20" i="2"/>
  <c r="P20" i="2"/>
  <c r="J21" i="2"/>
  <c r="P21" i="2"/>
  <c r="K21" i="2"/>
  <c r="L21" i="2"/>
  <c r="J22" i="2"/>
  <c r="K22" i="2"/>
  <c r="L22" i="2"/>
  <c r="P22" i="2"/>
  <c r="J23" i="2"/>
  <c r="P23" i="2"/>
  <c r="K23" i="2"/>
  <c r="L23" i="2"/>
  <c r="J24" i="2"/>
  <c r="K24" i="2"/>
  <c r="L24" i="2"/>
  <c r="P24" i="2"/>
  <c r="J25" i="2"/>
  <c r="P25" i="2"/>
  <c r="K25" i="2"/>
  <c r="L25" i="2"/>
  <c r="J26" i="2"/>
  <c r="K26" i="2"/>
  <c r="L26" i="2"/>
  <c r="P26" i="2"/>
  <c r="J27" i="2"/>
  <c r="P27" i="2"/>
  <c r="K27" i="2"/>
  <c r="L27" i="2"/>
  <c r="J28" i="2"/>
  <c r="K28" i="2"/>
  <c r="L28" i="2"/>
  <c r="P28" i="2"/>
  <c r="J29" i="2"/>
  <c r="P29" i="2"/>
  <c r="K29" i="2"/>
  <c r="L29" i="2"/>
  <c r="J30" i="2"/>
  <c r="K30" i="2"/>
  <c r="L30" i="2"/>
  <c r="P30" i="2"/>
  <c r="J31" i="2"/>
  <c r="P31" i="2"/>
  <c r="K31" i="2"/>
  <c r="L31" i="2"/>
  <c r="J32" i="2"/>
  <c r="K32" i="2"/>
  <c r="L32" i="2"/>
  <c r="P32" i="2"/>
  <c r="J33" i="2"/>
  <c r="P33" i="2"/>
  <c r="K33" i="2"/>
  <c r="L33" i="2"/>
  <c r="J34" i="2"/>
  <c r="K34" i="2"/>
  <c r="L34" i="2"/>
  <c r="P34" i="2"/>
  <c r="J35" i="2"/>
  <c r="P35" i="2"/>
  <c r="K35" i="2"/>
  <c r="L35" i="2"/>
  <c r="J36" i="2"/>
  <c r="K36" i="2"/>
  <c r="L36" i="2"/>
  <c r="P36" i="2"/>
  <c r="J37" i="2"/>
  <c r="P37" i="2"/>
  <c r="K37" i="2"/>
  <c r="L37" i="2"/>
  <c r="J38" i="2"/>
  <c r="K38" i="2"/>
  <c r="L38" i="2"/>
  <c r="P38" i="2"/>
  <c r="J39" i="2"/>
  <c r="P39" i="2"/>
  <c r="K39" i="2"/>
  <c r="L39" i="2"/>
  <c r="J40" i="2"/>
  <c r="K40" i="2"/>
  <c r="L40" i="2"/>
  <c r="P40" i="2"/>
  <c r="J41" i="2"/>
  <c r="P41" i="2"/>
  <c r="K41" i="2"/>
  <c r="L41" i="2"/>
  <c r="J42" i="2"/>
  <c r="K42" i="2"/>
  <c r="L42" i="2"/>
  <c r="P42" i="2"/>
  <c r="J43" i="2"/>
  <c r="P43" i="2"/>
  <c r="K43" i="2"/>
  <c r="L43" i="2"/>
  <c r="J44" i="2"/>
  <c r="K44" i="2"/>
  <c r="L44" i="2"/>
  <c r="P44" i="2"/>
  <c r="J45" i="2"/>
  <c r="P45" i="2"/>
  <c r="K45" i="2"/>
  <c r="L45" i="2"/>
  <c r="J46" i="2"/>
  <c r="K46" i="2"/>
  <c r="L46" i="2"/>
  <c r="P46" i="2"/>
  <c r="J47" i="2"/>
  <c r="P47" i="2"/>
  <c r="K47" i="2"/>
  <c r="L47" i="2"/>
  <c r="J48" i="2"/>
  <c r="K48" i="2"/>
  <c r="L48" i="2"/>
  <c r="P48" i="2"/>
  <c r="J49" i="2"/>
  <c r="P49" i="2"/>
  <c r="K49" i="2"/>
  <c r="L49" i="2"/>
  <c r="J50" i="2"/>
  <c r="K50" i="2"/>
  <c r="L50" i="2"/>
  <c r="P50" i="2"/>
  <c r="J51" i="2"/>
  <c r="P51" i="2"/>
  <c r="K51" i="2"/>
  <c r="L51" i="2"/>
  <c r="J52" i="2"/>
  <c r="K52" i="2"/>
  <c r="L52" i="2"/>
  <c r="P52" i="2"/>
  <c r="J53" i="2"/>
  <c r="P53" i="2"/>
  <c r="K53" i="2"/>
  <c r="L53" i="2"/>
  <c r="J54" i="2"/>
  <c r="K54" i="2"/>
  <c r="L54" i="2"/>
  <c r="P54" i="2"/>
  <c r="J55" i="2"/>
  <c r="P55" i="2"/>
  <c r="K55" i="2"/>
  <c r="L55" i="2"/>
  <c r="J56" i="2"/>
  <c r="K56" i="2"/>
  <c r="L56" i="2"/>
  <c r="P56" i="2"/>
  <c r="J57" i="2"/>
  <c r="P57" i="2"/>
  <c r="K57" i="2"/>
  <c r="L57" i="2"/>
  <c r="J58" i="2"/>
  <c r="K58" i="2"/>
  <c r="L58" i="2"/>
  <c r="P58" i="2"/>
  <c r="J59" i="2"/>
  <c r="P59" i="2"/>
  <c r="K59" i="2"/>
  <c r="L59" i="2"/>
  <c r="J60" i="2"/>
  <c r="K60" i="2"/>
  <c r="L60" i="2"/>
  <c r="P60" i="2"/>
  <c r="J61" i="2"/>
  <c r="P61" i="2"/>
  <c r="K61" i="2"/>
  <c r="L61" i="2"/>
  <c r="J62" i="2"/>
  <c r="K62" i="2"/>
  <c r="L62" i="2"/>
  <c r="P62" i="2"/>
  <c r="J63" i="2"/>
  <c r="P63" i="2"/>
  <c r="K63" i="2"/>
  <c r="L63" i="2"/>
  <c r="J64" i="2"/>
  <c r="K64" i="2"/>
  <c r="L64" i="2"/>
  <c r="P64" i="2"/>
  <c r="J65" i="2"/>
  <c r="P65" i="2"/>
  <c r="K65" i="2"/>
  <c r="L65" i="2"/>
  <c r="J66" i="2"/>
  <c r="K66" i="2"/>
  <c r="L66" i="2"/>
  <c r="P66" i="2"/>
  <c r="J67" i="2"/>
  <c r="P67" i="2"/>
  <c r="K67" i="2"/>
  <c r="L67" i="2"/>
  <c r="J68" i="2"/>
  <c r="K68" i="2"/>
  <c r="L68" i="2"/>
  <c r="P68" i="2"/>
  <c r="J69" i="2"/>
  <c r="P69" i="2"/>
  <c r="K69" i="2"/>
  <c r="L69" i="2"/>
  <c r="J70" i="2"/>
  <c r="K70" i="2"/>
  <c r="L70" i="2"/>
  <c r="P70" i="2"/>
  <c r="J71" i="2"/>
  <c r="P71" i="2"/>
  <c r="K71" i="2"/>
  <c r="L71" i="2"/>
  <c r="J72" i="2"/>
  <c r="K72" i="2"/>
  <c r="L72" i="2"/>
  <c r="P72" i="2"/>
  <c r="J73" i="2"/>
  <c r="P73" i="2"/>
  <c r="K73" i="2"/>
  <c r="L73" i="2"/>
  <c r="J74" i="2"/>
  <c r="K74" i="2"/>
  <c r="L74" i="2"/>
  <c r="P74" i="2"/>
  <c r="J75" i="2"/>
  <c r="P75" i="2"/>
  <c r="K75" i="2"/>
  <c r="L75" i="2"/>
  <c r="J76" i="2"/>
  <c r="K76" i="2"/>
  <c r="L76" i="2"/>
  <c r="P76" i="2"/>
  <c r="J77" i="2"/>
  <c r="P77" i="2"/>
  <c r="K77" i="2"/>
  <c r="L77" i="2"/>
  <c r="J78" i="2"/>
  <c r="K78" i="2"/>
  <c r="L78" i="2"/>
  <c r="P78" i="2"/>
  <c r="J79" i="2"/>
  <c r="P79" i="2"/>
  <c r="K79" i="2"/>
  <c r="L79" i="2"/>
  <c r="J80" i="2"/>
  <c r="K80" i="2"/>
  <c r="L80" i="2"/>
  <c r="P80" i="2"/>
  <c r="J81" i="2"/>
  <c r="P81" i="2"/>
  <c r="K81" i="2"/>
  <c r="L81" i="2"/>
  <c r="J82" i="2"/>
  <c r="K82" i="2"/>
  <c r="L82" i="2"/>
  <c r="P82" i="2"/>
  <c r="J83" i="2"/>
  <c r="P83" i="2"/>
  <c r="K83" i="2"/>
  <c r="L83" i="2"/>
  <c r="J84" i="2"/>
  <c r="K84" i="2"/>
  <c r="L84" i="2"/>
  <c r="P84" i="2"/>
  <c r="J85" i="2"/>
  <c r="P85" i="2"/>
  <c r="K85" i="2"/>
  <c r="L85" i="2"/>
  <c r="J86" i="2"/>
  <c r="K86" i="2"/>
  <c r="L86" i="2"/>
  <c r="P86" i="2"/>
  <c r="J87" i="2"/>
  <c r="P87" i="2"/>
  <c r="K87" i="2"/>
  <c r="L87" i="2"/>
  <c r="J88" i="2"/>
  <c r="K88" i="2"/>
  <c r="L88" i="2"/>
  <c r="P88" i="2"/>
  <c r="J89" i="2"/>
  <c r="P89" i="2"/>
  <c r="K89" i="2"/>
  <c r="L89" i="2"/>
  <c r="J90" i="2"/>
  <c r="K90" i="2"/>
  <c r="L90" i="2"/>
  <c r="P90" i="2"/>
  <c r="J91" i="2"/>
  <c r="P91" i="2"/>
  <c r="K91" i="2"/>
  <c r="L91" i="2"/>
  <c r="J92" i="2"/>
  <c r="K92" i="2"/>
  <c r="L92" i="2"/>
  <c r="P92" i="2"/>
  <c r="J93" i="2"/>
  <c r="P93" i="2"/>
  <c r="K93" i="2"/>
  <c r="L93" i="2"/>
  <c r="J94" i="2"/>
  <c r="K94" i="2"/>
  <c r="L94" i="2"/>
  <c r="P94" i="2"/>
  <c r="J95" i="2"/>
  <c r="P95" i="2"/>
  <c r="K95" i="2"/>
  <c r="L95" i="2"/>
  <c r="J96" i="2"/>
  <c r="P96" i="2"/>
  <c r="K96" i="2"/>
  <c r="L96" i="2"/>
  <c r="J97" i="2"/>
  <c r="P97" i="2"/>
  <c r="K97" i="2"/>
  <c r="L97" i="2"/>
  <c r="J98" i="2"/>
  <c r="P98" i="2"/>
  <c r="K98" i="2"/>
  <c r="L98" i="2"/>
  <c r="J99" i="2"/>
  <c r="P99" i="2"/>
  <c r="K99" i="2"/>
  <c r="L99" i="2"/>
  <c r="J100" i="2"/>
  <c r="K100" i="2"/>
  <c r="L100" i="2"/>
  <c r="P100" i="2"/>
  <c r="J101" i="2"/>
  <c r="P101" i="2"/>
  <c r="K101" i="2"/>
  <c r="L101" i="2"/>
  <c r="J102" i="2"/>
  <c r="K102" i="2"/>
  <c r="L102" i="2"/>
  <c r="P102" i="2"/>
  <c r="J103" i="2"/>
  <c r="P103" i="2"/>
  <c r="K103" i="2"/>
  <c r="L103" i="2"/>
  <c r="J104" i="2"/>
  <c r="P104" i="2"/>
  <c r="K104" i="2"/>
  <c r="L104" i="2"/>
  <c r="J105" i="2"/>
  <c r="P105" i="2"/>
  <c r="K105" i="2"/>
  <c r="L105" i="2"/>
  <c r="J106" i="2"/>
  <c r="K106" i="2"/>
  <c r="L106" i="2"/>
  <c r="P106" i="2"/>
  <c r="J107" i="2"/>
  <c r="P107" i="2"/>
  <c r="K107" i="2"/>
  <c r="L107" i="2"/>
  <c r="J108" i="2"/>
  <c r="K108" i="2"/>
  <c r="L108" i="2"/>
  <c r="P108" i="2"/>
  <c r="J109" i="2"/>
  <c r="P109" i="2"/>
  <c r="K109" i="2"/>
  <c r="L109" i="2"/>
  <c r="J110" i="2"/>
  <c r="K110" i="2"/>
  <c r="L110" i="2"/>
  <c r="P110" i="2"/>
  <c r="J111" i="2"/>
  <c r="P111" i="2"/>
  <c r="K111" i="2"/>
  <c r="L111" i="2"/>
  <c r="J112" i="2"/>
  <c r="P112" i="2"/>
  <c r="K112" i="2"/>
  <c r="L112" i="2"/>
  <c r="J113" i="2"/>
  <c r="P113" i="2"/>
  <c r="K113" i="2"/>
  <c r="L113" i="2"/>
  <c r="J114" i="2"/>
  <c r="P114" i="2"/>
  <c r="K114" i="2"/>
  <c r="L114" i="2"/>
  <c r="J115" i="2"/>
  <c r="P115" i="2"/>
  <c r="K115" i="2"/>
  <c r="L115" i="2"/>
  <c r="J116" i="2"/>
  <c r="K116" i="2"/>
  <c r="L116" i="2"/>
  <c r="P116" i="2"/>
  <c r="J117" i="2"/>
  <c r="P117" i="2"/>
  <c r="K117" i="2"/>
  <c r="L117" i="2"/>
  <c r="J118" i="2"/>
  <c r="K118" i="2"/>
  <c r="L118" i="2"/>
  <c r="P118" i="2"/>
  <c r="J119" i="2"/>
  <c r="P119" i="2"/>
  <c r="K119" i="2"/>
  <c r="L119" i="2"/>
  <c r="J120" i="2"/>
  <c r="P120" i="2"/>
  <c r="K120" i="2"/>
  <c r="L120" i="2"/>
  <c r="J121" i="2"/>
  <c r="P121" i="2"/>
  <c r="K121" i="2"/>
  <c r="L121" i="2"/>
  <c r="J122" i="2"/>
  <c r="K122" i="2"/>
  <c r="L122" i="2"/>
  <c r="P122" i="2"/>
  <c r="J123" i="2"/>
  <c r="P123" i="2"/>
  <c r="K123" i="2"/>
  <c r="L123" i="2"/>
  <c r="J124" i="2"/>
  <c r="K124" i="2"/>
  <c r="L124" i="2"/>
  <c r="P124" i="2"/>
  <c r="J125" i="2"/>
  <c r="P125" i="2"/>
  <c r="K125" i="2"/>
  <c r="L125" i="2"/>
  <c r="J126" i="2"/>
  <c r="K126" i="2"/>
  <c r="L126" i="2"/>
  <c r="P126" i="2"/>
  <c r="J127" i="2"/>
  <c r="P127" i="2"/>
  <c r="K127" i="2"/>
  <c r="L127" i="2"/>
  <c r="J128" i="2"/>
  <c r="P128" i="2"/>
  <c r="K128" i="2"/>
  <c r="L128" i="2"/>
  <c r="J129" i="2"/>
  <c r="P129" i="2"/>
  <c r="K129" i="2"/>
  <c r="L129" i="2"/>
  <c r="J130" i="2"/>
  <c r="P130" i="2"/>
  <c r="K130" i="2"/>
  <c r="L130" i="2"/>
  <c r="J131" i="2"/>
  <c r="P131" i="2"/>
  <c r="K131" i="2"/>
  <c r="L131" i="2"/>
  <c r="J132" i="2"/>
  <c r="K132" i="2"/>
  <c r="L132" i="2"/>
  <c r="P132" i="2"/>
  <c r="J133" i="2"/>
  <c r="P133" i="2"/>
  <c r="K133" i="2"/>
  <c r="L133" i="2"/>
  <c r="J134" i="2"/>
  <c r="K134" i="2"/>
  <c r="L134" i="2"/>
  <c r="P134" i="2"/>
  <c r="J135" i="2"/>
  <c r="P135" i="2"/>
  <c r="K135" i="2"/>
  <c r="L135" i="2"/>
  <c r="J136" i="2"/>
  <c r="K136" i="2"/>
  <c r="L136" i="2"/>
  <c r="P136" i="2"/>
  <c r="J137" i="2"/>
  <c r="P137" i="2"/>
  <c r="K137" i="2"/>
  <c r="L137" i="2"/>
  <c r="J138" i="2"/>
  <c r="K138" i="2"/>
  <c r="L138" i="2"/>
  <c r="P138" i="2"/>
  <c r="J139" i="2"/>
  <c r="P139" i="2"/>
  <c r="K139" i="2"/>
  <c r="L139" i="2"/>
  <c r="J140" i="2"/>
  <c r="P140" i="2"/>
  <c r="K140" i="2"/>
  <c r="L140" i="2"/>
  <c r="J141" i="2"/>
  <c r="K141" i="2"/>
  <c r="L141" i="2"/>
  <c r="P141" i="2"/>
  <c r="J142" i="2"/>
  <c r="P142" i="2"/>
  <c r="K142" i="2"/>
  <c r="L142" i="2"/>
  <c r="J143" i="2"/>
  <c r="P143" i="2"/>
  <c r="K143" i="2"/>
  <c r="L143" i="2"/>
  <c r="J144" i="2"/>
  <c r="P144" i="2"/>
  <c r="K144" i="2"/>
  <c r="L144" i="2"/>
  <c r="J145" i="2"/>
  <c r="K145" i="2"/>
  <c r="L145" i="2"/>
  <c r="P145" i="2"/>
  <c r="J146" i="2"/>
  <c r="K146" i="2"/>
  <c r="L146" i="2"/>
  <c r="P146" i="2"/>
  <c r="J147" i="2"/>
  <c r="P147" i="2"/>
  <c r="K147" i="2"/>
  <c r="L147" i="2"/>
  <c r="J148" i="2"/>
  <c r="K148" i="2"/>
  <c r="L148" i="2"/>
  <c r="P148" i="2"/>
  <c r="J149" i="2"/>
  <c r="P149" i="2"/>
  <c r="K149" i="2"/>
  <c r="L149" i="2"/>
  <c r="J150" i="2"/>
  <c r="K150" i="2"/>
  <c r="L150" i="2"/>
  <c r="P150" i="2"/>
  <c r="J151" i="2"/>
  <c r="P151" i="2"/>
  <c r="K151" i="2"/>
  <c r="L151" i="2"/>
  <c r="J152" i="2"/>
  <c r="K152" i="2"/>
  <c r="L152" i="2"/>
  <c r="P152" i="2"/>
  <c r="J153" i="2"/>
  <c r="K153" i="2"/>
  <c r="L153" i="2"/>
  <c r="P153" i="2"/>
  <c r="J154" i="2"/>
  <c r="K154" i="2"/>
  <c r="L154" i="2"/>
  <c r="P154" i="2"/>
  <c r="J155" i="2"/>
  <c r="P155" i="2"/>
  <c r="K155" i="2"/>
  <c r="L155" i="2"/>
  <c r="J156" i="2"/>
  <c r="P156" i="2"/>
  <c r="K156" i="2"/>
  <c r="L156" i="2"/>
  <c r="J157" i="2"/>
  <c r="K157" i="2"/>
  <c r="L157" i="2"/>
  <c r="P157" i="2"/>
  <c r="J158" i="2"/>
  <c r="P158" i="2"/>
  <c r="K158" i="2"/>
  <c r="L158" i="2"/>
  <c r="J159" i="2"/>
  <c r="K159" i="2"/>
  <c r="L159" i="2"/>
  <c r="P159" i="2"/>
  <c r="J160" i="2"/>
  <c r="P160" i="2"/>
  <c r="K160" i="2"/>
  <c r="L160" i="2"/>
  <c r="J161" i="2"/>
  <c r="K161" i="2"/>
  <c r="L161" i="2"/>
  <c r="P161" i="2"/>
  <c r="J162" i="2"/>
  <c r="P162" i="2"/>
  <c r="K162" i="2"/>
  <c r="L162" i="2"/>
  <c r="J163" i="2"/>
  <c r="P163" i="2"/>
  <c r="K163" i="2"/>
  <c r="L163" i="2"/>
  <c r="J164" i="2"/>
  <c r="K164" i="2"/>
  <c r="L164" i="2"/>
  <c r="P164" i="2"/>
  <c r="J165" i="2"/>
  <c r="P165" i="2"/>
  <c r="K165" i="2"/>
  <c r="L165" i="2"/>
  <c r="J166" i="2"/>
  <c r="K166" i="2"/>
  <c r="L166" i="2"/>
  <c r="P166" i="2"/>
  <c r="J167" i="2"/>
  <c r="P167" i="2"/>
  <c r="K167" i="2"/>
  <c r="L167" i="2"/>
  <c r="J168" i="2"/>
  <c r="K168" i="2"/>
  <c r="L168" i="2"/>
  <c r="P168" i="2"/>
  <c r="J169" i="2"/>
  <c r="P169" i="2"/>
  <c r="K169" i="2"/>
  <c r="L169" i="2"/>
  <c r="J170" i="2"/>
  <c r="K170" i="2"/>
  <c r="L170" i="2"/>
  <c r="P170" i="2"/>
  <c r="J171" i="2"/>
  <c r="P171" i="2"/>
  <c r="K171" i="2"/>
  <c r="L171" i="2"/>
  <c r="J172" i="2"/>
  <c r="P172" i="2"/>
  <c r="K172" i="2"/>
  <c r="L172" i="2"/>
  <c r="J173" i="2"/>
  <c r="K173" i="2"/>
  <c r="L173" i="2"/>
  <c r="P173" i="2"/>
  <c r="J174" i="2"/>
  <c r="P174" i="2"/>
  <c r="K174" i="2"/>
  <c r="L174" i="2"/>
  <c r="J175" i="2"/>
  <c r="K175" i="2"/>
  <c r="L175" i="2"/>
  <c r="P175" i="2"/>
  <c r="J176" i="2"/>
  <c r="P176" i="2"/>
  <c r="K176" i="2"/>
  <c r="L176" i="2"/>
  <c r="J177" i="2"/>
  <c r="K177" i="2"/>
  <c r="L177" i="2"/>
  <c r="P177" i="2"/>
  <c r="J178" i="2"/>
  <c r="K178" i="2"/>
  <c r="L178" i="2"/>
  <c r="P178" i="2"/>
  <c r="J179" i="2"/>
  <c r="P179" i="2"/>
  <c r="K179" i="2"/>
  <c r="L179" i="2"/>
  <c r="J180" i="2"/>
  <c r="K180" i="2"/>
  <c r="L180" i="2"/>
  <c r="P180" i="2"/>
  <c r="J181" i="2"/>
  <c r="P181" i="2"/>
  <c r="K181" i="2"/>
  <c r="L181" i="2"/>
  <c r="J182" i="2"/>
  <c r="K182" i="2"/>
  <c r="L182" i="2"/>
  <c r="P182" i="2"/>
  <c r="J183" i="2"/>
  <c r="P183" i="2"/>
  <c r="K183" i="2"/>
  <c r="L183" i="2"/>
  <c r="J184" i="2"/>
  <c r="K184" i="2"/>
  <c r="L184" i="2"/>
  <c r="P184" i="2"/>
  <c r="J185" i="2"/>
  <c r="P185" i="2"/>
  <c r="K185" i="2"/>
  <c r="L185" i="2"/>
  <c r="J186" i="2"/>
  <c r="K186" i="2"/>
  <c r="L186" i="2"/>
  <c r="P186" i="2"/>
  <c r="J187" i="2"/>
  <c r="P187" i="2"/>
  <c r="K187" i="2"/>
  <c r="L187" i="2"/>
  <c r="J188" i="2"/>
  <c r="K188" i="2"/>
  <c r="L188" i="2"/>
  <c r="P188" i="2"/>
  <c r="J189" i="2"/>
  <c r="P189" i="2"/>
  <c r="K189" i="2"/>
  <c r="L189" i="2"/>
  <c r="J190" i="2"/>
  <c r="K190" i="2"/>
  <c r="L190" i="2"/>
  <c r="P190" i="2"/>
  <c r="J191" i="2"/>
  <c r="P191" i="2"/>
  <c r="K191" i="2"/>
  <c r="L191" i="2"/>
  <c r="J192" i="2"/>
  <c r="K192" i="2"/>
  <c r="L192" i="2"/>
  <c r="P192" i="2"/>
  <c r="J193" i="2"/>
  <c r="P193" i="2"/>
  <c r="K193" i="2"/>
  <c r="L193" i="2"/>
  <c r="J194" i="2"/>
  <c r="K194" i="2"/>
  <c r="L194" i="2"/>
  <c r="P194" i="2"/>
  <c r="J195" i="2"/>
  <c r="P195" i="2"/>
  <c r="K195" i="2"/>
  <c r="L195" i="2"/>
  <c r="J196" i="2"/>
  <c r="K196" i="2"/>
  <c r="L196" i="2"/>
  <c r="P196" i="2"/>
  <c r="J197" i="2"/>
  <c r="P197" i="2"/>
  <c r="K197" i="2"/>
  <c r="L197" i="2"/>
  <c r="J198" i="2"/>
  <c r="K198" i="2"/>
  <c r="L198" i="2"/>
  <c r="P198" i="2"/>
  <c r="J199" i="2"/>
  <c r="P199" i="2"/>
  <c r="K199" i="2"/>
  <c r="L199" i="2"/>
  <c r="J200" i="2"/>
  <c r="K200" i="2"/>
  <c r="L200" i="2"/>
  <c r="P200" i="2"/>
  <c r="J201" i="2"/>
  <c r="P201" i="2"/>
  <c r="K201" i="2"/>
  <c r="L201" i="2"/>
  <c r="J202" i="2"/>
  <c r="K202" i="2"/>
  <c r="L202" i="2"/>
  <c r="P202" i="2"/>
  <c r="J203" i="2"/>
  <c r="P203" i="2"/>
  <c r="K203" i="2"/>
  <c r="L203" i="2"/>
  <c r="J204" i="2"/>
  <c r="K204" i="2"/>
  <c r="L204" i="2"/>
  <c r="P204" i="2"/>
  <c r="J205" i="2"/>
  <c r="P205" i="2"/>
  <c r="K205" i="2"/>
  <c r="L205" i="2"/>
  <c r="J206" i="2"/>
  <c r="K206" i="2"/>
  <c r="L206" i="2"/>
  <c r="P206" i="2"/>
  <c r="J207" i="2"/>
  <c r="P207" i="2"/>
  <c r="K207" i="2"/>
  <c r="L207" i="2"/>
  <c r="J208" i="2"/>
  <c r="K208" i="2"/>
  <c r="L208" i="2"/>
  <c r="P208" i="2"/>
  <c r="J209" i="2"/>
  <c r="P209" i="2"/>
  <c r="K209" i="2"/>
  <c r="L209" i="2"/>
  <c r="J210" i="2"/>
  <c r="K210" i="2"/>
  <c r="L210" i="2"/>
  <c r="P210" i="2"/>
  <c r="J211" i="2"/>
  <c r="P211" i="2"/>
  <c r="K211" i="2"/>
  <c r="L211" i="2"/>
  <c r="J212" i="2"/>
  <c r="K212" i="2"/>
  <c r="L212" i="2"/>
  <c r="P212" i="2"/>
  <c r="J213" i="2"/>
  <c r="P213" i="2"/>
  <c r="K213" i="2"/>
  <c r="L213" i="2"/>
  <c r="J214" i="2"/>
  <c r="K214" i="2"/>
  <c r="L214" i="2"/>
  <c r="P214" i="2"/>
  <c r="J215" i="2"/>
  <c r="P215" i="2"/>
  <c r="K215" i="2"/>
  <c r="L215" i="2"/>
  <c r="J216" i="2"/>
  <c r="K216" i="2"/>
  <c r="L216" i="2"/>
  <c r="P216" i="2"/>
  <c r="J217" i="2"/>
  <c r="P217" i="2"/>
  <c r="K217" i="2"/>
  <c r="L217" i="2"/>
  <c r="J218" i="2"/>
  <c r="K218" i="2"/>
  <c r="L218" i="2"/>
  <c r="P218" i="2"/>
  <c r="J219" i="2"/>
  <c r="P219" i="2"/>
  <c r="K219" i="2"/>
  <c r="L219" i="2"/>
  <c r="J220" i="2"/>
  <c r="K220" i="2"/>
  <c r="L220" i="2"/>
  <c r="P220" i="2"/>
  <c r="J221" i="2"/>
  <c r="P221" i="2"/>
  <c r="K221" i="2"/>
  <c r="L221" i="2"/>
  <c r="J222" i="2"/>
  <c r="K222" i="2"/>
  <c r="L222" i="2"/>
  <c r="P222" i="2"/>
  <c r="J223" i="2"/>
  <c r="P223" i="2"/>
  <c r="K223" i="2"/>
  <c r="L223" i="2"/>
  <c r="J224" i="2"/>
  <c r="K224" i="2"/>
  <c r="L224" i="2"/>
  <c r="P224" i="2"/>
  <c r="J225" i="2"/>
  <c r="P225" i="2"/>
  <c r="K225" i="2"/>
  <c r="L225" i="2"/>
  <c r="J226" i="2"/>
  <c r="K226" i="2"/>
  <c r="L226" i="2"/>
  <c r="P226" i="2"/>
  <c r="J227" i="2"/>
  <c r="P227" i="2"/>
  <c r="K227" i="2"/>
  <c r="L227" i="2"/>
  <c r="J228" i="2"/>
  <c r="K228" i="2"/>
  <c r="L228" i="2"/>
  <c r="P228" i="2"/>
  <c r="J229" i="2"/>
  <c r="P229" i="2"/>
  <c r="K229" i="2"/>
  <c r="L229" i="2"/>
  <c r="J230" i="2"/>
  <c r="K230" i="2"/>
  <c r="L230" i="2"/>
  <c r="P230" i="2"/>
  <c r="J231" i="2"/>
  <c r="P231" i="2"/>
  <c r="K231" i="2"/>
  <c r="L231" i="2"/>
  <c r="J232" i="2"/>
  <c r="K232" i="2"/>
  <c r="L232" i="2"/>
  <c r="P232" i="2"/>
  <c r="J233" i="2"/>
  <c r="P233" i="2"/>
  <c r="K233" i="2"/>
  <c r="L233" i="2"/>
  <c r="J234" i="2"/>
  <c r="K234" i="2"/>
  <c r="L234" i="2"/>
  <c r="P234" i="2"/>
  <c r="J235" i="2"/>
  <c r="P235" i="2"/>
  <c r="K235" i="2"/>
  <c r="L235" i="2"/>
  <c r="J236" i="2"/>
  <c r="K236" i="2"/>
  <c r="L236" i="2"/>
  <c r="P236" i="2"/>
  <c r="J237" i="2"/>
  <c r="P237" i="2"/>
  <c r="K237" i="2"/>
  <c r="L237" i="2"/>
  <c r="J238" i="2"/>
  <c r="K238" i="2"/>
  <c r="L238" i="2"/>
  <c r="P238" i="2"/>
  <c r="J239" i="2"/>
  <c r="P239" i="2"/>
  <c r="K239" i="2"/>
  <c r="L239" i="2"/>
  <c r="J240" i="2"/>
  <c r="K240" i="2"/>
  <c r="L240" i="2"/>
  <c r="P240" i="2"/>
  <c r="J241" i="2"/>
  <c r="P241" i="2"/>
  <c r="K241" i="2"/>
  <c r="L241" i="2"/>
  <c r="J242" i="2"/>
  <c r="K242" i="2"/>
  <c r="L242" i="2"/>
  <c r="P242" i="2"/>
  <c r="J243" i="2"/>
  <c r="P243" i="2"/>
  <c r="K243" i="2"/>
  <c r="L243" i="2"/>
  <c r="J244" i="2"/>
  <c r="K244" i="2"/>
  <c r="L244" i="2"/>
  <c r="P244" i="2"/>
  <c r="J245" i="2"/>
  <c r="P245" i="2"/>
  <c r="K245" i="2"/>
  <c r="L245" i="2"/>
  <c r="J246" i="2"/>
  <c r="K246" i="2"/>
  <c r="L246" i="2"/>
  <c r="P246" i="2"/>
  <c r="J247" i="2"/>
  <c r="P247" i="2"/>
  <c r="K247" i="2"/>
  <c r="L247" i="2"/>
  <c r="J248" i="2"/>
  <c r="K248" i="2"/>
  <c r="L248" i="2"/>
  <c r="P248" i="2"/>
  <c r="J249" i="2"/>
  <c r="P249" i="2"/>
  <c r="K249" i="2"/>
  <c r="L249" i="2"/>
  <c r="J250" i="2"/>
  <c r="K250" i="2"/>
  <c r="L250" i="2"/>
  <c r="P250" i="2"/>
  <c r="J251" i="2"/>
  <c r="P251" i="2"/>
  <c r="K251" i="2"/>
  <c r="L251" i="2"/>
  <c r="J252" i="2"/>
  <c r="K252" i="2"/>
  <c r="L252" i="2"/>
  <c r="P252" i="2"/>
  <c r="J253" i="2"/>
  <c r="P253" i="2"/>
  <c r="K253" i="2"/>
  <c r="L253" i="2"/>
  <c r="J254" i="2"/>
  <c r="K254" i="2"/>
  <c r="L254" i="2"/>
  <c r="P254" i="2"/>
  <c r="J255" i="2"/>
  <c r="P255" i="2"/>
  <c r="K255" i="2"/>
  <c r="L255" i="2"/>
  <c r="J256" i="2"/>
  <c r="K256" i="2"/>
  <c r="L256" i="2"/>
  <c r="P256" i="2"/>
  <c r="J257" i="2"/>
  <c r="P257" i="2"/>
  <c r="K257" i="2"/>
  <c r="L257" i="2"/>
  <c r="J258" i="2"/>
  <c r="K258" i="2"/>
  <c r="L258" i="2"/>
  <c r="P258" i="2"/>
  <c r="J259" i="2"/>
  <c r="P259" i="2"/>
  <c r="K259" i="2"/>
  <c r="L259" i="2"/>
  <c r="J260" i="2"/>
  <c r="K260" i="2"/>
  <c r="L260" i="2"/>
  <c r="P260" i="2"/>
  <c r="J261" i="2"/>
  <c r="P261" i="2"/>
  <c r="K261" i="2"/>
  <c r="L261" i="2"/>
  <c r="J262" i="2"/>
  <c r="K262" i="2"/>
  <c r="L262" i="2"/>
  <c r="P262" i="2"/>
  <c r="J263" i="2"/>
  <c r="P263" i="2"/>
  <c r="K263" i="2"/>
  <c r="L263" i="2"/>
  <c r="J264" i="2"/>
  <c r="K264" i="2"/>
  <c r="L264" i="2"/>
  <c r="P264" i="2"/>
  <c r="J265" i="2"/>
  <c r="P265" i="2"/>
  <c r="K265" i="2"/>
  <c r="L265" i="2"/>
  <c r="J266" i="2"/>
  <c r="K266" i="2"/>
  <c r="L266" i="2"/>
  <c r="P266" i="2"/>
  <c r="J267" i="2"/>
  <c r="P267" i="2"/>
  <c r="K267" i="2"/>
  <c r="L267" i="2"/>
  <c r="J268" i="2"/>
  <c r="K268" i="2"/>
  <c r="L268" i="2"/>
  <c r="P268" i="2"/>
  <c r="J269" i="2"/>
  <c r="P269" i="2"/>
  <c r="K269" i="2"/>
  <c r="L269" i="2"/>
  <c r="J270" i="2"/>
  <c r="K270" i="2"/>
  <c r="L270" i="2"/>
  <c r="P270" i="2"/>
  <c r="J271" i="2"/>
  <c r="P271" i="2"/>
  <c r="K271" i="2"/>
  <c r="L271" i="2"/>
  <c r="J272" i="2"/>
  <c r="K272" i="2"/>
  <c r="L272" i="2"/>
  <c r="P272" i="2"/>
  <c r="J273" i="2"/>
  <c r="P273" i="2"/>
  <c r="K273" i="2"/>
  <c r="L273" i="2"/>
  <c r="J274" i="2"/>
  <c r="K274" i="2"/>
  <c r="L274" i="2"/>
  <c r="P274" i="2"/>
  <c r="J275" i="2"/>
  <c r="P275" i="2"/>
  <c r="K275" i="2"/>
  <c r="L275" i="2"/>
  <c r="J276" i="2"/>
  <c r="K276" i="2"/>
  <c r="L276" i="2"/>
  <c r="P276" i="2"/>
  <c r="J277" i="2"/>
  <c r="P277" i="2"/>
  <c r="K277" i="2"/>
  <c r="L277" i="2"/>
  <c r="J278" i="2"/>
  <c r="K278" i="2"/>
  <c r="L278" i="2"/>
  <c r="P278" i="2"/>
  <c r="J279" i="2"/>
  <c r="P279" i="2"/>
  <c r="K279" i="2"/>
  <c r="L279" i="2"/>
  <c r="J280" i="2"/>
  <c r="K280" i="2"/>
  <c r="L280" i="2"/>
  <c r="P280" i="2"/>
  <c r="J281" i="2"/>
  <c r="P281" i="2"/>
  <c r="K281" i="2"/>
  <c r="L281" i="2"/>
  <c r="J282" i="2"/>
  <c r="K282" i="2"/>
  <c r="L282" i="2"/>
  <c r="P282" i="2"/>
  <c r="J283" i="2"/>
  <c r="P283" i="2"/>
  <c r="K283" i="2"/>
  <c r="L283" i="2"/>
  <c r="J284" i="2"/>
  <c r="K284" i="2"/>
  <c r="L284" i="2"/>
  <c r="P284" i="2"/>
  <c r="J285" i="2"/>
  <c r="P285" i="2"/>
  <c r="K285" i="2"/>
  <c r="L285" i="2"/>
  <c r="J286" i="2"/>
  <c r="K286" i="2"/>
  <c r="L286" i="2"/>
  <c r="P286" i="2"/>
  <c r="J287" i="2"/>
  <c r="P287" i="2"/>
  <c r="K287" i="2"/>
  <c r="L287" i="2"/>
  <c r="J288" i="2"/>
  <c r="K288" i="2"/>
  <c r="L288" i="2"/>
  <c r="P288" i="2"/>
  <c r="J289" i="2"/>
  <c r="P289" i="2"/>
  <c r="K289" i="2"/>
  <c r="L289" i="2"/>
  <c r="J290" i="2"/>
  <c r="K290" i="2"/>
  <c r="L290" i="2"/>
  <c r="P290" i="2"/>
  <c r="J291" i="2"/>
  <c r="P291" i="2"/>
  <c r="K291" i="2"/>
  <c r="L291" i="2"/>
  <c r="J292" i="2"/>
  <c r="K292" i="2"/>
  <c r="L292" i="2"/>
  <c r="P292" i="2"/>
  <c r="J293" i="2"/>
  <c r="P293" i="2"/>
  <c r="K293" i="2"/>
  <c r="L293" i="2"/>
  <c r="J294" i="2"/>
  <c r="K294" i="2"/>
  <c r="L294" i="2"/>
  <c r="P294" i="2"/>
  <c r="J295" i="2"/>
  <c r="P295" i="2"/>
  <c r="K295" i="2"/>
  <c r="L295" i="2"/>
  <c r="J296" i="2"/>
  <c r="K296" i="2"/>
  <c r="L296" i="2"/>
  <c r="P296" i="2"/>
  <c r="J297" i="2"/>
  <c r="P297" i="2"/>
  <c r="K297" i="2"/>
  <c r="L297" i="2"/>
  <c r="J298" i="2"/>
  <c r="K298" i="2"/>
  <c r="L298" i="2"/>
  <c r="P298" i="2"/>
  <c r="J299" i="2"/>
  <c r="P299" i="2"/>
  <c r="K299" i="2"/>
  <c r="L299" i="2"/>
  <c r="J300" i="2"/>
  <c r="K300" i="2"/>
  <c r="L300" i="2"/>
  <c r="P300" i="2"/>
  <c r="J301" i="2"/>
  <c r="P301" i="2"/>
  <c r="K301" i="2"/>
  <c r="L301" i="2"/>
  <c r="J302" i="2"/>
  <c r="K302" i="2"/>
  <c r="L302" i="2"/>
  <c r="P302" i="2"/>
  <c r="J303" i="2"/>
  <c r="P303" i="2"/>
  <c r="K303" i="2"/>
  <c r="L303" i="2"/>
  <c r="J304" i="2"/>
  <c r="K304" i="2"/>
  <c r="L304" i="2"/>
  <c r="P304" i="2"/>
  <c r="J305" i="2"/>
  <c r="P305" i="2"/>
  <c r="K305" i="2"/>
  <c r="L305" i="2"/>
  <c r="J306" i="2"/>
  <c r="K306" i="2"/>
  <c r="L306" i="2"/>
  <c r="P306" i="2"/>
  <c r="J307" i="2"/>
  <c r="P307" i="2"/>
  <c r="K307" i="2"/>
  <c r="L307" i="2"/>
  <c r="J308" i="2"/>
  <c r="K308" i="2"/>
  <c r="L308" i="2"/>
  <c r="P308" i="2"/>
  <c r="J309" i="2"/>
  <c r="P309" i="2"/>
  <c r="K309" i="2"/>
  <c r="L309" i="2"/>
  <c r="J310" i="2"/>
  <c r="K310" i="2"/>
  <c r="L310" i="2"/>
  <c r="P310" i="2"/>
  <c r="J311" i="2"/>
  <c r="P311" i="2"/>
  <c r="K311" i="2"/>
  <c r="L311" i="2"/>
  <c r="J312" i="2"/>
  <c r="K312" i="2"/>
  <c r="L312" i="2"/>
  <c r="P312" i="2"/>
  <c r="J313" i="2"/>
  <c r="P313" i="2"/>
  <c r="K313" i="2"/>
  <c r="L313" i="2"/>
  <c r="J314" i="2"/>
  <c r="K314" i="2"/>
  <c r="L314" i="2"/>
  <c r="P314" i="2"/>
  <c r="J315" i="2"/>
  <c r="P315" i="2"/>
  <c r="K315" i="2"/>
  <c r="L315" i="2"/>
  <c r="J316" i="2"/>
  <c r="K316" i="2"/>
  <c r="L316" i="2"/>
  <c r="P316" i="2"/>
  <c r="J317" i="2"/>
  <c r="P317" i="2"/>
  <c r="K317" i="2"/>
  <c r="L317" i="2"/>
  <c r="J318" i="2"/>
  <c r="K318" i="2"/>
  <c r="L318" i="2"/>
  <c r="P318" i="2"/>
  <c r="J319" i="2"/>
  <c r="P319" i="2"/>
  <c r="K319" i="2"/>
  <c r="L319" i="2"/>
  <c r="J320" i="2"/>
  <c r="K320" i="2"/>
  <c r="L320" i="2"/>
  <c r="P320" i="2"/>
  <c r="J321" i="2"/>
  <c r="P321" i="2"/>
  <c r="K321" i="2"/>
  <c r="L321" i="2"/>
  <c r="J322" i="2"/>
  <c r="K322" i="2"/>
  <c r="L322" i="2"/>
  <c r="P322" i="2"/>
  <c r="J323" i="2"/>
  <c r="P323" i="2"/>
  <c r="K323" i="2"/>
  <c r="L323" i="2"/>
  <c r="J324" i="2"/>
  <c r="P324" i="2"/>
  <c r="K324" i="2"/>
  <c r="L324" i="2"/>
  <c r="J325" i="2"/>
  <c r="P325" i="2"/>
  <c r="K325" i="2"/>
  <c r="L325" i="2"/>
  <c r="J326" i="2"/>
  <c r="P326" i="2"/>
  <c r="K326" i="2"/>
  <c r="L326" i="2"/>
  <c r="J327" i="2"/>
  <c r="P327" i="2"/>
  <c r="K327" i="2"/>
  <c r="L327" i="2"/>
  <c r="J328" i="2"/>
  <c r="P328" i="2"/>
  <c r="K328" i="2"/>
  <c r="L328" i="2"/>
  <c r="J329" i="2"/>
  <c r="P329" i="2"/>
  <c r="K329" i="2"/>
  <c r="L329" i="2"/>
  <c r="J330" i="2"/>
  <c r="P330" i="2"/>
  <c r="K330" i="2"/>
  <c r="L330" i="2"/>
  <c r="J331" i="2"/>
  <c r="P331" i="2"/>
  <c r="K331" i="2"/>
  <c r="L331" i="2"/>
  <c r="J332" i="2"/>
  <c r="P332" i="2"/>
  <c r="K332" i="2"/>
  <c r="L332" i="2"/>
  <c r="J333" i="2"/>
  <c r="P333" i="2"/>
  <c r="K333" i="2"/>
  <c r="L333" i="2"/>
  <c r="J334" i="2"/>
  <c r="P334" i="2"/>
  <c r="K334" i="2"/>
  <c r="L334" i="2"/>
  <c r="J335" i="2"/>
  <c r="P335" i="2"/>
  <c r="K335" i="2"/>
  <c r="L335" i="2"/>
  <c r="J336" i="2"/>
  <c r="P336" i="2"/>
  <c r="K336" i="2"/>
  <c r="L336" i="2"/>
  <c r="J337" i="2"/>
  <c r="P337" i="2"/>
  <c r="K337" i="2"/>
  <c r="L337" i="2"/>
  <c r="J338" i="2"/>
  <c r="P338" i="2"/>
  <c r="K338" i="2"/>
  <c r="L338" i="2"/>
  <c r="J339" i="2"/>
  <c r="P339" i="2"/>
  <c r="K339" i="2"/>
  <c r="L339" i="2"/>
  <c r="J340" i="2"/>
  <c r="P340" i="2"/>
  <c r="K340" i="2"/>
  <c r="L340" i="2"/>
  <c r="J341" i="2"/>
  <c r="P341" i="2"/>
  <c r="K341" i="2"/>
  <c r="L341" i="2"/>
  <c r="F91" i="8"/>
  <c r="H91" i="8"/>
  <c r="J90" i="6"/>
  <c r="M91" i="8"/>
  <c r="N91" i="8"/>
  <c r="H38" i="5"/>
  <c r="M38" i="5"/>
  <c r="N38" i="5"/>
  <c r="O38" i="5"/>
  <c r="J93" i="4"/>
  <c r="P93" i="4"/>
  <c r="K93" i="4"/>
  <c r="L93" i="4"/>
  <c r="I1" i="2"/>
  <c r="N1" i="11"/>
  <c r="L2" i="13"/>
  <c r="G35" i="5"/>
  <c r="H35" i="5"/>
  <c r="M35" i="5"/>
  <c r="J71" i="10"/>
  <c r="N86" i="8"/>
  <c r="N94" i="8"/>
  <c r="O86" i="8"/>
  <c r="O94" i="8"/>
  <c r="O91" i="8"/>
  <c r="M86" i="8"/>
  <c r="M94" i="8"/>
  <c r="J96" i="8"/>
  <c r="P96" i="8"/>
  <c r="I86" i="8"/>
  <c r="I94" i="8"/>
  <c r="H86" i="8"/>
  <c r="H94" i="8"/>
  <c r="G86" i="8"/>
  <c r="G94" i="8"/>
  <c r="J41" i="5"/>
  <c r="P41" i="5"/>
  <c r="K41" i="5"/>
  <c r="L41" i="5"/>
  <c r="K96" i="8"/>
  <c r="L96" i="8"/>
  <c r="A83" i="17"/>
  <c r="A83" i="16"/>
  <c r="A82" i="15"/>
  <c r="A82" i="14"/>
  <c r="A166" i="14"/>
  <c r="A124" i="14"/>
  <c r="A173" i="13"/>
  <c r="A129" i="13"/>
  <c r="A85" i="13"/>
  <c r="A136" i="13"/>
  <c r="A92" i="13"/>
  <c r="A48" i="13"/>
  <c r="A4" i="13"/>
  <c r="A130" i="14"/>
  <c r="A88" i="14"/>
  <c r="A46" i="14"/>
  <c r="A4" i="14"/>
  <c r="A46" i="15"/>
  <c r="A4" i="15"/>
  <c r="A47" i="16"/>
  <c r="A4" i="16"/>
  <c r="A47" i="17"/>
  <c r="A4" i="17"/>
  <c r="A4" i="8"/>
  <c r="A4" i="7"/>
  <c r="A4" i="6"/>
  <c r="A4" i="5"/>
  <c r="A4" i="4"/>
  <c r="P128" i="14"/>
  <c r="P44" i="15"/>
  <c r="P45" i="16"/>
  <c r="P45" i="17"/>
  <c r="K164" i="14"/>
  <c r="L164" i="14"/>
  <c r="K139" i="14"/>
  <c r="L139" i="14"/>
  <c r="K140" i="14"/>
  <c r="L140" i="14"/>
  <c r="K141" i="14"/>
  <c r="L141" i="14"/>
  <c r="K142" i="14"/>
  <c r="K143" i="14"/>
  <c r="K144" i="14"/>
  <c r="L144" i="14"/>
  <c r="K145" i="14"/>
  <c r="L145" i="14"/>
  <c r="K146" i="14"/>
  <c r="L146" i="14"/>
  <c r="K147" i="14"/>
  <c r="K148" i="14"/>
  <c r="L148" i="14"/>
  <c r="K149" i="14"/>
  <c r="L149" i="14"/>
  <c r="K150" i="14"/>
  <c r="L150" i="14"/>
  <c r="K151" i="14"/>
  <c r="K152" i="14"/>
  <c r="L152" i="14"/>
  <c r="K153" i="14"/>
  <c r="L153" i="14"/>
  <c r="K154" i="14"/>
  <c r="L154" i="14"/>
  <c r="K155" i="14"/>
  <c r="K156" i="14"/>
  <c r="L156" i="14"/>
  <c r="K157" i="14"/>
  <c r="L157" i="14"/>
  <c r="K158" i="14"/>
  <c r="L158" i="14"/>
  <c r="K159" i="14"/>
  <c r="K160" i="14"/>
  <c r="L160" i="14"/>
  <c r="K161" i="14"/>
  <c r="L161" i="14"/>
  <c r="K162" i="14"/>
  <c r="L162" i="14"/>
  <c r="K163" i="14"/>
  <c r="K165" i="14"/>
  <c r="J164" i="14"/>
  <c r="P164" i="14" s="1"/>
  <c r="J139" i="14"/>
  <c r="J140" i="14"/>
  <c r="J141" i="14"/>
  <c r="J142" i="14"/>
  <c r="J143" i="14"/>
  <c r="P143" i="14"/>
  <c r="J144" i="14"/>
  <c r="J145" i="14"/>
  <c r="J146" i="14"/>
  <c r="J147" i="14"/>
  <c r="J148" i="14"/>
  <c r="J149" i="14"/>
  <c r="J150" i="14"/>
  <c r="J151" i="14"/>
  <c r="P151" i="14"/>
  <c r="J152" i="14"/>
  <c r="J153" i="14"/>
  <c r="J154" i="14"/>
  <c r="J155" i="14"/>
  <c r="J156" i="14"/>
  <c r="J157" i="14"/>
  <c r="J158" i="14"/>
  <c r="J159" i="14"/>
  <c r="P159" i="14"/>
  <c r="J160" i="14"/>
  <c r="J161" i="14"/>
  <c r="J162" i="14"/>
  <c r="J163" i="14"/>
  <c r="J165" i="14"/>
  <c r="L143" i="14"/>
  <c r="L147" i="14"/>
  <c r="L151" i="14"/>
  <c r="L155" i="14"/>
  <c r="L159" i="14"/>
  <c r="L163" i="14"/>
  <c r="L165" i="14"/>
  <c r="K66" i="15"/>
  <c r="L66" i="15"/>
  <c r="J66" i="15"/>
  <c r="G92" i="8"/>
  <c r="G41" i="16"/>
  <c r="G83" i="16"/>
  <c r="G40" i="14"/>
  <c r="G82" i="14"/>
  <c r="G124" i="14"/>
  <c r="G166" i="14"/>
  <c r="H92" i="8"/>
  <c r="H82" i="15"/>
  <c r="H40" i="15"/>
  <c r="H93" i="8"/>
  <c r="H40" i="14"/>
  <c r="H82" i="14"/>
  <c r="H124" i="14"/>
  <c r="H166" i="14"/>
  <c r="I92" i="8"/>
  <c r="I82" i="15"/>
  <c r="I40" i="15"/>
  <c r="I93" i="8"/>
  <c r="I40" i="14"/>
  <c r="I82" i="14"/>
  <c r="I124" i="14"/>
  <c r="I166" i="14"/>
  <c r="M92" i="8"/>
  <c r="M82" i="15"/>
  <c r="M40" i="15"/>
  <c r="M93" i="8"/>
  <c r="M40" i="14"/>
  <c r="M82" i="14"/>
  <c r="M124" i="14"/>
  <c r="M166" i="14"/>
  <c r="N92" i="8"/>
  <c r="N82" i="15"/>
  <c r="N40" i="15"/>
  <c r="N40" i="14"/>
  <c r="N82" i="14"/>
  <c r="N124" i="14"/>
  <c r="N166" i="14"/>
  <c r="O92" i="8"/>
  <c r="O82" i="15"/>
  <c r="O40" i="15"/>
  <c r="O93" i="8" s="1"/>
  <c r="O40" i="14"/>
  <c r="O82" i="14"/>
  <c r="O124" i="14"/>
  <c r="O166" i="14"/>
  <c r="J12" i="10"/>
  <c r="K12" i="10"/>
  <c r="J13" i="10"/>
  <c r="K13" i="10"/>
  <c r="J14" i="10"/>
  <c r="K14" i="10"/>
  <c r="J15" i="10"/>
  <c r="K15" i="10"/>
  <c r="J16" i="10"/>
  <c r="K16" i="10"/>
  <c r="J17" i="10"/>
  <c r="K17" i="10"/>
  <c r="J18" i="10"/>
  <c r="K18" i="10"/>
  <c r="J19" i="10"/>
  <c r="K19" i="10"/>
  <c r="J20" i="10"/>
  <c r="K20" i="10"/>
  <c r="J21" i="10"/>
  <c r="K21" i="10"/>
  <c r="J22" i="10"/>
  <c r="K22" i="10"/>
  <c r="J23" i="10"/>
  <c r="K23" i="10"/>
  <c r="J24" i="10"/>
  <c r="K24" i="10"/>
  <c r="J25" i="10"/>
  <c r="K25" i="10"/>
  <c r="J26" i="10"/>
  <c r="K26" i="10"/>
  <c r="J27" i="10"/>
  <c r="K27" i="10"/>
  <c r="J28" i="10"/>
  <c r="K28" i="10"/>
  <c r="J29" i="10"/>
  <c r="K29" i="10"/>
  <c r="J30" i="10"/>
  <c r="K30" i="10"/>
  <c r="J31" i="10"/>
  <c r="K31" i="10"/>
  <c r="J32" i="10"/>
  <c r="K32" i="10"/>
  <c r="J33" i="10"/>
  <c r="K33" i="10"/>
  <c r="J34" i="10"/>
  <c r="K34" i="10"/>
  <c r="J35" i="10"/>
  <c r="K35" i="10"/>
  <c r="J36" i="10"/>
  <c r="K36" i="10"/>
  <c r="J37" i="10"/>
  <c r="K37" i="10"/>
  <c r="J38" i="10"/>
  <c r="K38" i="10"/>
  <c r="J39" i="10"/>
  <c r="K39" i="10"/>
  <c r="J40" i="10"/>
  <c r="K40" i="10"/>
  <c r="J41" i="10"/>
  <c r="K41" i="10"/>
  <c r="J42" i="10"/>
  <c r="K42" i="10"/>
  <c r="J43" i="10"/>
  <c r="K43" i="10"/>
  <c r="J44" i="10"/>
  <c r="K44" i="10"/>
  <c r="J45" i="10"/>
  <c r="K45" i="10"/>
  <c r="J46" i="10"/>
  <c r="K46" i="10"/>
  <c r="J47" i="10"/>
  <c r="K47" i="10"/>
  <c r="J48" i="10"/>
  <c r="K48" i="10"/>
  <c r="J49" i="10"/>
  <c r="K49" i="10"/>
  <c r="J50" i="10"/>
  <c r="K50" i="10"/>
  <c r="J51" i="10"/>
  <c r="K51" i="10"/>
  <c r="J52" i="10"/>
  <c r="K52" i="10"/>
  <c r="J53" i="10"/>
  <c r="K53" i="10"/>
  <c r="J54" i="10"/>
  <c r="K54" i="10"/>
  <c r="J55" i="10"/>
  <c r="K55" i="10"/>
  <c r="J56" i="10"/>
  <c r="K56" i="10"/>
  <c r="J57" i="10"/>
  <c r="K57" i="10"/>
  <c r="J58" i="10"/>
  <c r="K58" i="10"/>
  <c r="J59" i="10"/>
  <c r="K59" i="10"/>
  <c r="J60" i="10"/>
  <c r="K60" i="10"/>
  <c r="J61" i="10"/>
  <c r="K61" i="10"/>
  <c r="J62" i="10"/>
  <c r="K62" i="10"/>
  <c r="J63" i="10"/>
  <c r="K63" i="10"/>
  <c r="J64" i="10"/>
  <c r="K64" i="10"/>
  <c r="J65" i="10"/>
  <c r="K65" i="10"/>
  <c r="J66" i="10"/>
  <c r="K66" i="10"/>
  <c r="J67" i="10"/>
  <c r="K67" i="10"/>
  <c r="J68" i="10"/>
  <c r="K68" i="10"/>
  <c r="J69" i="10"/>
  <c r="K69" i="10"/>
  <c r="J70" i="10"/>
  <c r="K70" i="10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52" i="13"/>
  <c r="K52" i="13"/>
  <c r="J53" i="13"/>
  <c r="K53" i="13"/>
  <c r="J54" i="13"/>
  <c r="K54" i="13"/>
  <c r="J55" i="13"/>
  <c r="K55" i="13"/>
  <c r="J56" i="13"/>
  <c r="K56" i="13"/>
  <c r="J57" i="13"/>
  <c r="K57" i="13"/>
  <c r="J58" i="13"/>
  <c r="K58" i="13"/>
  <c r="J59" i="13"/>
  <c r="K59" i="13"/>
  <c r="J60" i="13"/>
  <c r="K60" i="13"/>
  <c r="J61" i="13"/>
  <c r="K61" i="13"/>
  <c r="J62" i="13"/>
  <c r="K62" i="13"/>
  <c r="J63" i="13"/>
  <c r="K63" i="13"/>
  <c r="J64" i="13"/>
  <c r="K64" i="13"/>
  <c r="J65" i="13"/>
  <c r="K65" i="13"/>
  <c r="J66" i="13"/>
  <c r="K66" i="13"/>
  <c r="J67" i="13"/>
  <c r="K67" i="13"/>
  <c r="J68" i="13"/>
  <c r="K68" i="13"/>
  <c r="J69" i="13"/>
  <c r="K69" i="13"/>
  <c r="J70" i="13"/>
  <c r="K70" i="13"/>
  <c r="J71" i="13"/>
  <c r="K71" i="13"/>
  <c r="J72" i="13"/>
  <c r="K72" i="13"/>
  <c r="J73" i="13"/>
  <c r="K73" i="13"/>
  <c r="J74" i="13"/>
  <c r="K74" i="13"/>
  <c r="J75" i="13"/>
  <c r="K75" i="13"/>
  <c r="J76" i="13"/>
  <c r="K76" i="13"/>
  <c r="J77" i="13"/>
  <c r="K77" i="13"/>
  <c r="J78" i="13"/>
  <c r="K78" i="13"/>
  <c r="J79" i="13"/>
  <c r="K79" i="13"/>
  <c r="J80" i="13"/>
  <c r="K80" i="13"/>
  <c r="J81" i="13"/>
  <c r="K81" i="13"/>
  <c r="J82" i="13"/>
  <c r="K82" i="13"/>
  <c r="J83" i="13"/>
  <c r="K83" i="13"/>
  <c r="J84" i="13"/>
  <c r="K84" i="13"/>
  <c r="J96" i="13"/>
  <c r="K96" i="13"/>
  <c r="J97" i="13"/>
  <c r="K97" i="13"/>
  <c r="J98" i="13"/>
  <c r="K98" i="13"/>
  <c r="J99" i="13"/>
  <c r="K99" i="13"/>
  <c r="J100" i="13"/>
  <c r="K100" i="13"/>
  <c r="J101" i="13"/>
  <c r="K101" i="13"/>
  <c r="J102" i="13"/>
  <c r="K102" i="13"/>
  <c r="J103" i="13"/>
  <c r="K103" i="13"/>
  <c r="J104" i="13"/>
  <c r="K104" i="13"/>
  <c r="J105" i="13"/>
  <c r="K105" i="13"/>
  <c r="J106" i="13"/>
  <c r="K106" i="13"/>
  <c r="J107" i="13"/>
  <c r="K107" i="13"/>
  <c r="J108" i="13"/>
  <c r="K108" i="13"/>
  <c r="J109" i="13"/>
  <c r="K109" i="13"/>
  <c r="J110" i="13"/>
  <c r="K110" i="13"/>
  <c r="J111" i="13"/>
  <c r="K111" i="13"/>
  <c r="J112" i="13"/>
  <c r="K112" i="13"/>
  <c r="J113" i="13"/>
  <c r="K113" i="13"/>
  <c r="J114" i="13"/>
  <c r="K114" i="13"/>
  <c r="J115" i="13"/>
  <c r="K115" i="13"/>
  <c r="J116" i="13"/>
  <c r="K116" i="13"/>
  <c r="J117" i="13"/>
  <c r="K117" i="13"/>
  <c r="J118" i="13"/>
  <c r="K118" i="13"/>
  <c r="J119" i="13"/>
  <c r="K119" i="13"/>
  <c r="J120" i="13"/>
  <c r="K120" i="13"/>
  <c r="J121" i="13"/>
  <c r="K121" i="13"/>
  <c r="J122" i="13"/>
  <c r="K122" i="13"/>
  <c r="J123" i="13"/>
  <c r="K123" i="13"/>
  <c r="J124" i="13"/>
  <c r="K124" i="13"/>
  <c r="J125" i="13"/>
  <c r="K125" i="13"/>
  <c r="J126" i="13"/>
  <c r="K126" i="13"/>
  <c r="J127" i="13"/>
  <c r="K127" i="13"/>
  <c r="J128" i="13"/>
  <c r="K128" i="13"/>
  <c r="J140" i="13"/>
  <c r="K140" i="13"/>
  <c r="J141" i="13"/>
  <c r="K141" i="13"/>
  <c r="J142" i="13"/>
  <c r="K142" i="13"/>
  <c r="J143" i="13"/>
  <c r="K143" i="13"/>
  <c r="J144" i="13"/>
  <c r="K144" i="13"/>
  <c r="J145" i="13"/>
  <c r="K145" i="13"/>
  <c r="J146" i="13"/>
  <c r="K146" i="13"/>
  <c r="J147" i="13"/>
  <c r="K147" i="13"/>
  <c r="J148" i="13"/>
  <c r="K148" i="13"/>
  <c r="J149" i="13"/>
  <c r="K149" i="13"/>
  <c r="J150" i="13"/>
  <c r="K150" i="13"/>
  <c r="J151" i="13"/>
  <c r="K151" i="13"/>
  <c r="J152" i="13"/>
  <c r="K152" i="13"/>
  <c r="J153" i="13"/>
  <c r="K153" i="13"/>
  <c r="J154" i="13"/>
  <c r="K154" i="13"/>
  <c r="J155" i="13"/>
  <c r="K155" i="13"/>
  <c r="J156" i="13"/>
  <c r="K156" i="13"/>
  <c r="J157" i="13"/>
  <c r="K157" i="13"/>
  <c r="J158" i="13"/>
  <c r="K158" i="13"/>
  <c r="J159" i="13"/>
  <c r="K159" i="13"/>
  <c r="J160" i="13"/>
  <c r="K160" i="13"/>
  <c r="J161" i="13"/>
  <c r="K161" i="13"/>
  <c r="J162" i="13"/>
  <c r="K162" i="13"/>
  <c r="J163" i="13"/>
  <c r="K163" i="13"/>
  <c r="J164" i="13"/>
  <c r="K164" i="13"/>
  <c r="J165" i="13"/>
  <c r="K165" i="13"/>
  <c r="J166" i="13"/>
  <c r="K166" i="13"/>
  <c r="J167" i="13"/>
  <c r="K167" i="13"/>
  <c r="J168" i="13"/>
  <c r="K168" i="13"/>
  <c r="J169" i="13"/>
  <c r="K169" i="13"/>
  <c r="J170" i="13"/>
  <c r="K170" i="13"/>
  <c r="J171" i="13"/>
  <c r="K171" i="13"/>
  <c r="J172" i="13"/>
  <c r="K172" i="13"/>
  <c r="N41" i="17"/>
  <c r="N83" i="17"/>
  <c r="N37" i="5" s="1"/>
  <c r="N39" i="3"/>
  <c r="N36" i="5"/>
  <c r="N41" i="16"/>
  <c r="N83" i="16"/>
  <c r="N39" i="5"/>
  <c r="O41" i="17"/>
  <c r="O83" i="17"/>
  <c r="O37" i="5" s="1"/>
  <c r="O39" i="3"/>
  <c r="O36" i="5"/>
  <c r="O41" i="16"/>
  <c r="O83" i="16"/>
  <c r="O40" i="5" s="1"/>
  <c r="O39" i="5"/>
  <c r="M41" i="17"/>
  <c r="M83" i="17"/>
  <c r="M39" i="3"/>
  <c r="M36" i="5"/>
  <c r="M41" i="16"/>
  <c r="M83" i="16"/>
  <c r="M40" i="5" s="1"/>
  <c r="M39" i="5"/>
  <c r="I41" i="17"/>
  <c r="I83" i="17"/>
  <c r="I37" i="5" s="1"/>
  <c r="I39" i="3"/>
  <c r="I36" i="5"/>
  <c r="I41" i="16"/>
  <c r="I83" i="16"/>
  <c r="I39" i="5"/>
  <c r="G41" i="17"/>
  <c r="G83" i="17"/>
  <c r="G37" i="5" s="1"/>
  <c r="G39" i="3"/>
  <c r="G36" i="5"/>
  <c r="G39" i="5"/>
  <c r="H41" i="17"/>
  <c r="H83" i="17"/>
  <c r="H37" i="5"/>
  <c r="H39" i="3"/>
  <c r="H36" i="5"/>
  <c r="H41" i="16"/>
  <c r="H83" i="16"/>
  <c r="H39" i="5"/>
  <c r="F41" i="17"/>
  <c r="F83" i="17"/>
  <c r="F37" i="5" s="1"/>
  <c r="F39" i="3"/>
  <c r="F36" i="5"/>
  <c r="F41" i="16"/>
  <c r="F83" i="16"/>
  <c r="F39" i="5"/>
  <c r="F92" i="8"/>
  <c r="F82" i="15"/>
  <c r="F40" i="15"/>
  <c r="F93" i="8"/>
  <c r="F40" i="14"/>
  <c r="F82" i="14"/>
  <c r="F124" i="14"/>
  <c r="F166" i="14"/>
  <c r="F86" i="8"/>
  <c r="F94" i="8"/>
  <c r="J98" i="14"/>
  <c r="P98" i="14"/>
  <c r="J99" i="14"/>
  <c r="P99" i="14"/>
  <c r="J100" i="14"/>
  <c r="P100" i="14"/>
  <c r="J101" i="14"/>
  <c r="P101" i="14"/>
  <c r="J102" i="14"/>
  <c r="P102" i="14"/>
  <c r="J103" i="14"/>
  <c r="P103" i="14"/>
  <c r="J104" i="14"/>
  <c r="P104" i="14"/>
  <c r="J105" i="14"/>
  <c r="P105" i="14"/>
  <c r="J106" i="14"/>
  <c r="P106" i="14"/>
  <c r="J107" i="14"/>
  <c r="P107" i="14"/>
  <c r="J108" i="14"/>
  <c r="P108" i="14"/>
  <c r="J109" i="14"/>
  <c r="P109" i="14"/>
  <c r="J110" i="14"/>
  <c r="P110" i="14"/>
  <c r="J111" i="14"/>
  <c r="P111" i="14"/>
  <c r="J112" i="14"/>
  <c r="P112" i="14"/>
  <c r="J113" i="14"/>
  <c r="P113" i="14"/>
  <c r="J114" i="14"/>
  <c r="P114" i="14"/>
  <c r="J115" i="14"/>
  <c r="P115" i="14"/>
  <c r="J116" i="14"/>
  <c r="P116" i="14"/>
  <c r="J117" i="14"/>
  <c r="P117" i="14"/>
  <c r="J118" i="14"/>
  <c r="P118" i="14"/>
  <c r="J119" i="14"/>
  <c r="P119" i="14"/>
  <c r="J120" i="14"/>
  <c r="P120" i="14"/>
  <c r="J121" i="14"/>
  <c r="P121" i="14"/>
  <c r="J122" i="14"/>
  <c r="P122" i="14"/>
  <c r="J123" i="14"/>
  <c r="P123" i="14"/>
  <c r="J97" i="14"/>
  <c r="J57" i="17"/>
  <c r="P57" i="17"/>
  <c r="J58" i="17"/>
  <c r="P58" i="17"/>
  <c r="J59" i="17"/>
  <c r="P59" i="17"/>
  <c r="J60" i="17"/>
  <c r="J61" i="17"/>
  <c r="P61" i="17"/>
  <c r="J62" i="17"/>
  <c r="P62" i="17"/>
  <c r="J63" i="17"/>
  <c r="P63" i="17"/>
  <c r="J64" i="17"/>
  <c r="P64" i="17"/>
  <c r="J65" i="17"/>
  <c r="P65" i="17"/>
  <c r="J66" i="17"/>
  <c r="P66" i="17"/>
  <c r="J67" i="17"/>
  <c r="P67" i="17"/>
  <c r="J68" i="17"/>
  <c r="P68" i="17"/>
  <c r="J69" i="17"/>
  <c r="P69" i="17"/>
  <c r="J70" i="17"/>
  <c r="P70" i="17"/>
  <c r="J71" i="17"/>
  <c r="P71" i="17"/>
  <c r="J72" i="17"/>
  <c r="P72" i="17"/>
  <c r="J73" i="17"/>
  <c r="P73" i="17"/>
  <c r="J74" i="17"/>
  <c r="P74" i="17"/>
  <c r="J75" i="17"/>
  <c r="P75" i="17"/>
  <c r="J76" i="17"/>
  <c r="P76" i="17"/>
  <c r="J77" i="17"/>
  <c r="P77" i="17"/>
  <c r="J78" i="17"/>
  <c r="P78" i="17"/>
  <c r="J79" i="17"/>
  <c r="P79" i="17"/>
  <c r="J80" i="17"/>
  <c r="P80" i="17"/>
  <c r="J81" i="17"/>
  <c r="P81" i="17"/>
  <c r="J82" i="17"/>
  <c r="P82" i="17"/>
  <c r="K57" i="17"/>
  <c r="K58" i="17"/>
  <c r="K59" i="17"/>
  <c r="L59" i="17"/>
  <c r="K60" i="17"/>
  <c r="L60" i="17"/>
  <c r="K61" i="17"/>
  <c r="K62" i="17"/>
  <c r="L62" i="17"/>
  <c r="K63" i="17"/>
  <c r="L63" i="17"/>
  <c r="K64" i="17"/>
  <c r="L64" i="17"/>
  <c r="K65" i="17"/>
  <c r="L65" i="17"/>
  <c r="K66" i="17"/>
  <c r="L66" i="17"/>
  <c r="K67" i="17"/>
  <c r="L67" i="17"/>
  <c r="K68" i="17"/>
  <c r="L68" i="17"/>
  <c r="K69" i="17"/>
  <c r="L69" i="17"/>
  <c r="K70" i="17"/>
  <c r="L70" i="17"/>
  <c r="K71" i="17"/>
  <c r="L71" i="17"/>
  <c r="K72" i="17"/>
  <c r="L72" i="17"/>
  <c r="K73" i="17"/>
  <c r="K74" i="17"/>
  <c r="L74" i="17"/>
  <c r="K75" i="17"/>
  <c r="L75" i="17"/>
  <c r="K76" i="17"/>
  <c r="L76" i="17"/>
  <c r="K77" i="17"/>
  <c r="K78" i="17"/>
  <c r="L78" i="17"/>
  <c r="K79" i="17"/>
  <c r="L79" i="17"/>
  <c r="K80" i="17"/>
  <c r="L80" i="17"/>
  <c r="K81" i="17"/>
  <c r="L81" i="17"/>
  <c r="K82" i="17"/>
  <c r="L82" i="17"/>
  <c r="L77" i="17"/>
  <c r="L73" i="17"/>
  <c r="L61" i="17"/>
  <c r="L57" i="17"/>
  <c r="J58" i="16"/>
  <c r="P58" i="16"/>
  <c r="J59" i="16"/>
  <c r="J60" i="16"/>
  <c r="P60" i="16"/>
  <c r="J61" i="16"/>
  <c r="P61" i="16"/>
  <c r="J62" i="16"/>
  <c r="P62" i="16"/>
  <c r="J63" i="16"/>
  <c r="P63" i="16"/>
  <c r="J64" i="16"/>
  <c r="P64" i="16"/>
  <c r="J65" i="16"/>
  <c r="P65" i="16"/>
  <c r="J66" i="16"/>
  <c r="P66" i="16"/>
  <c r="J67" i="16"/>
  <c r="P67" i="16"/>
  <c r="J68" i="16"/>
  <c r="P68" i="16"/>
  <c r="J69" i="16"/>
  <c r="P69" i="16"/>
  <c r="J70" i="16"/>
  <c r="P70" i="16"/>
  <c r="J71" i="16"/>
  <c r="P71" i="16"/>
  <c r="J72" i="16"/>
  <c r="P72" i="16"/>
  <c r="J73" i="16"/>
  <c r="P73" i="16"/>
  <c r="J74" i="16"/>
  <c r="P74" i="16"/>
  <c r="J75" i="16"/>
  <c r="P75" i="16"/>
  <c r="J76" i="16"/>
  <c r="P76" i="16"/>
  <c r="J77" i="16"/>
  <c r="P77" i="16"/>
  <c r="J78" i="16"/>
  <c r="P78" i="16"/>
  <c r="J79" i="16"/>
  <c r="P79" i="16"/>
  <c r="J80" i="16"/>
  <c r="P80" i="16"/>
  <c r="J81" i="16"/>
  <c r="P81" i="16"/>
  <c r="J82" i="16"/>
  <c r="P82" i="16"/>
  <c r="K58" i="16"/>
  <c r="L58" i="16"/>
  <c r="K59" i="16"/>
  <c r="K60" i="16"/>
  <c r="L60" i="16"/>
  <c r="K61" i="16"/>
  <c r="L61" i="16"/>
  <c r="K62" i="16"/>
  <c r="L62" i="16"/>
  <c r="K63" i="16"/>
  <c r="L63" i="16"/>
  <c r="K64" i="16"/>
  <c r="L64" i="16"/>
  <c r="K65" i="16"/>
  <c r="L65" i="16"/>
  <c r="K66" i="16"/>
  <c r="L66" i="16"/>
  <c r="K67" i="16"/>
  <c r="K68" i="16"/>
  <c r="L68" i="16"/>
  <c r="K69" i="16"/>
  <c r="L69" i="16"/>
  <c r="K70" i="16"/>
  <c r="L70" i="16"/>
  <c r="K71" i="16"/>
  <c r="L71" i="16"/>
  <c r="K72" i="16"/>
  <c r="L72" i="16"/>
  <c r="K73" i="16"/>
  <c r="L73" i="16"/>
  <c r="K74" i="16"/>
  <c r="L74" i="16"/>
  <c r="K75" i="16"/>
  <c r="L75" i="16"/>
  <c r="K76" i="16"/>
  <c r="L76" i="16"/>
  <c r="K77" i="16"/>
  <c r="L77" i="16"/>
  <c r="K78" i="16"/>
  <c r="L78" i="16"/>
  <c r="K79" i="16"/>
  <c r="L79" i="16"/>
  <c r="K80" i="16"/>
  <c r="L80" i="16"/>
  <c r="K81" i="16"/>
  <c r="L81" i="16"/>
  <c r="K82" i="16"/>
  <c r="L82" i="16"/>
  <c r="L67" i="16"/>
  <c r="L59" i="16"/>
  <c r="P165" i="14"/>
  <c r="P163" i="14"/>
  <c r="P162" i="14"/>
  <c r="P161" i="14"/>
  <c r="P160" i="14"/>
  <c r="P158" i="14"/>
  <c r="P157" i="14"/>
  <c r="P156" i="14"/>
  <c r="P155" i="14"/>
  <c r="P154" i="14"/>
  <c r="P153" i="14"/>
  <c r="P152" i="14"/>
  <c r="P150" i="14"/>
  <c r="P149" i="14"/>
  <c r="P148" i="14"/>
  <c r="P147" i="14"/>
  <c r="P146" i="14"/>
  <c r="P145" i="14"/>
  <c r="P144" i="14"/>
  <c r="P142" i="14"/>
  <c r="P141" i="14"/>
  <c r="P140" i="14"/>
  <c r="P139" i="14"/>
  <c r="J55" i="15"/>
  <c r="J56" i="15"/>
  <c r="P56" i="15"/>
  <c r="J57" i="15"/>
  <c r="P57" i="15"/>
  <c r="J58" i="15"/>
  <c r="J59" i="15"/>
  <c r="P59" i="15"/>
  <c r="J60" i="15"/>
  <c r="P60" i="15"/>
  <c r="J61" i="15"/>
  <c r="P61" i="15"/>
  <c r="J62" i="15"/>
  <c r="P62" i="15"/>
  <c r="J63" i="15"/>
  <c r="P63" i="15"/>
  <c r="J64" i="15"/>
  <c r="P64" i="15"/>
  <c r="J65" i="15"/>
  <c r="P65" i="15"/>
  <c r="P66" i="15"/>
  <c r="J67" i="15"/>
  <c r="P67" i="15"/>
  <c r="J68" i="15"/>
  <c r="P68" i="15"/>
  <c r="J69" i="15"/>
  <c r="P69" i="15"/>
  <c r="J70" i="15"/>
  <c r="P70" i="15"/>
  <c r="J71" i="15"/>
  <c r="P71" i="15"/>
  <c r="J72" i="15"/>
  <c r="P72" i="15"/>
  <c r="J73" i="15"/>
  <c r="P73" i="15"/>
  <c r="J74" i="15"/>
  <c r="P74" i="15"/>
  <c r="J75" i="15"/>
  <c r="P75" i="15"/>
  <c r="J76" i="15"/>
  <c r="P76" i="15"/>
  <c r="J77" i="15"/>
  <c r="P77" i="15"/>
  <c r="J78" i="15"/>
  <c r="P78" i="15"/>
  <c r="J79" i="15"/>
  <c r="P79" i="15"/>
  <c r="J80" i="15"/>
  <c r="P80" i="15"/>
  <c r="J81" i="15"/>
  <c r="P81" i="15"/>
  <c r="K55" i="15"/>
  <c r="K56" i="15"/>
  <c r="L56" i="15"/>
  <c r="K57" i="15"/>
  <c r="L57" i="15"/>
  <c r="K58" i="15"/>
  <c r="L58" i="15"/>
  <c r="K59" i="15"/>
  <c r="L59" i="15"/>
  <c r="K60" i="15"/>
  <c r="L60" i="15"/>
  <c r="K61" i="15"/>
  <c r="L61" i="15"/>
  <c r="K62" i="15"/>
  <c r="L62" i="15"/>
  <c r="K63" i="15"/>
  <c r="L63" i="15"/>
  <c r="K64" i="15"/>
  <c r="L64" i="15"/>
  <c r="K65" i="15"/>
  <c r="L65" i="15"/>
  <c r="K67" i="15"/>
  <c r="L67" i="15"/>
  <c r="K68" i="15"/>
  <c r="L68" i="15"/>
  <c r="K69" i="15"/>
  <c r="L69" i="15"/>
  <c r="K70" i="15"/>
  <c r="L70" i="15"/>
  <c r="K71" i="15"/>
  <c r="L71" i="15"/>
  <c r="K72" i="15"/>
  <c r="L72" i="15"/>
  <c r="K73" i="15"/>
  <c r="L73" i="15"/>
  <c r="K74" i="15"/>
  <c r="L74" i="15"/>
  <c r="K75" i="15"/>
  <c r="L75" i="15"/>
  <c r="K76" i="15"/>
  <c r="L76" i="15"/>
  <c r="K77" i="15"/>
  <c r="L77" i="15"/>
  <c r="K78" i="15"/>
  <c r="L78" i="15"/>
  <c r="K79" i="15"/>
  <c r="L79" i="15"/>
  <c r="K80" i="15"/>
  <c r="L80" i="15"/>
  <c r="K81" i="15"/>
  <c r="L81" i="15"/>
  <c r="G82" i="15"/>
  <c r="P44" i="14"/>
  <c r="P43" i="14"/>
  <c r="K97" i="14"/>
  <c r="K98" i="14"/>
  <c r="L98" i="14"/>
  <c r="K99" i="14"/>
  <c r="K100" i="14"/>
  <c r="L100" i="14"/>
  <c r="K101" i="14"/>
  <c r="K102" i="14"/>
  <c r="L102" i="14"/>
  <c r="K103" i="14"/>
  <c r="K104" i="14"/>
  <c r="L104" i="14"/>
  <c r="K105" i="14"/>
  <c r="K106" i="14"/>
  <c r="K107" i="14"/>
  <c r="K108" i="14"/>
  <c r="L108" i="14"/>
  <c r="K109" i="14"/>
  <c r="K110" i="14"/>
  <c r="K111" i="14"/>
  <c r="L111" i="14"/>
  <c r="K112" i="14"/>
  <c r="L112" i="14"/>
  <c r="K113" i="14"/>
  <c r="K114" i="14"/>
  <c r="K115" i="14"/>
  <c r="L115" i="14"/>
  <c r="K116" i="14"/>
  <c r="L116" i="14"/>
  <c r="K117" i="14"/>
  <c r="K118" i="14"/>
  <c r="K119" i="14"/>
  <c r="L119" i="14"/>
  <c r="K120" i="14"/>
  <c r="L120" i="14"/>
  <c r="K121" i="14"/>
  <c r="K122" i="14"/>
  <c r="K123" i="14"/>
  <c r="L123" i="14"/>
  <c r="L122" i="14"/>
  <c r="L121" i="14"/>
  <c r="L118" i="14"/>
  <c r="L117" i="14"/>
  <c r="L114" i="14"/>
  <c r="L113" i="14"/>
  <c r="L110" i="14"/>
  <c r="L109" i="14"/>
  <c r="L107" i="14"/>
  <c r="L106" i="14"/>
  <c r="L105" i="14"/>
  <c r="L103" i="14"/>
  <c r="L101" i="14"/>
  <c r="L99" i="14"/>
  <c r="L97" i="14"/>
  <c r="P86" i="14"/>
  <c r="P85" i="14"/>
  <c r="P7" i="14"/>
  <c r="P49" i="14"/>
  <c r="P6" i="14"/>
  <c r="P48" i="14"/>
  <c r="O7" i="14"/>
  <c r="O49" i="14"/>
  <c r="O6" i="14"/>
  <c r="O48" i="14"/>
  <c r="N7" i="14"/>
  <c r="N49" i="14"/>
  <c r="N6" i="14"/>
  <c r="N48" i="14"/>
  <c r="M7" i="14"/>
  <c r="M49" i="14"/>
  <c r="M6" i="14"/>
  <c r="M48" i="14"/>
  <c r="L7" i="14"/>
  <c r="L49" i="14"/>
  <c r="L6" i="14"/>
  <c r="L48" i="14"/>
  <c r="K7" i="14"/>
  <c r="K49" i="14"/>
  <c r="K6" i="14"/>
  <c r="K48" i="14"/>
  <c r="J7" i="14"/>
  <c r="J49" i="14"/>
  <c r="I7" i="14"/>
  <c r="I49" i="14"/>
  <c r="H7" i="14"/>
  <c r="H49" i="14"/>
  <c r="G7" i="14"/>
  <c r="G49" i="14"/>
  <c r="G6" i="14"/>
  <c r="G48" i="14"/>
  <c r="F7" i="14"/>
  <c r="F49" i="14"/>
  <c r="F6" i="14"/>
  <c r="F48" i="14"/>
  <c r="D7" i="14"/>
  <c r="D49" i="14"/>
  <c r="D6" i="14"/>
  <c r="D48" i="14"/>
  <c r="C6" i="14"/>
  <c r="C48" i="14"/>
  <c r="B7" i="14"/>
  <c r="B49" i="14"/>
  <c r="B6" i="14"/>
  <c r="B48" i="14"/>
  <c r="A7" i="14"/>
  <c r="A49" i="14"/>
  <c r="A6" i="14"/>
  <c r="A48" i="14"/>
  <c r="J55" i="14"/>
  <c r="J56" i="14"/>
  <c r="J57" i="14"/>
  <c r="P57" i="14"/>
  <c r="J58" i="14"/>
  <c r="P58" i="14"/>
  <c r="J59" i="14"/>
  <c r="P59" i="14"/>
  <c r="J60" i="14"/>
  <c r="P60" i="14"/>
  <c r="J61" i="14"/>
  <c r="P61" i="14"/>
  <c r="J62" i="14"/>
  <c r="P62" i="14"/>
  <c r="J63" i="14"/>
  <c r="P63" i="14"/>
  <c r="J64" i="14"/>
  <c r="P64" i="14"/>
  <c r="J65" i="14"/>
  <c r="P65" i="14"/>
  <c r="J66" i="14"/>
  <c r="P66" i="14"/>
  <c r="J67" i="14"/>
  <c r="P67" i="14"/>
  <c r="J68" i="14"/>
  <c r="P68" i="14"/>
  <c r="J69" i="14"/>
  <c r="P69" i="14"/>
  <c r="J70" i="14"/>
  <c r="P70" i="14"/>
  <c r="J71" i="14"/>
  <c r="P71" i="14"/>
  <c r="J72" i="14"/>
  <c r="P72" i="14"/>
  <c r="J73" i="14"/>
  <c r="P73" i="14"/>
  <c r="J74" i="14"/>
  <c r="P74" i="14"/>
  <c r="J75" i="14"/>
  <c r="P75" i="14"/>
  <c r="J76" i="14"/>
  <c r="P76" i="14"/>
  <c r="J77" i="14"/>
  <c r="P77" i="14"/>
  <c r="J78" i="14"/>
  <c r="P78" i="14"/>
  <c r="J79" i="14"/>
  <c r="P79" i="14"/>
  <c r="J80" i="14"/>
  <c r="P80" i="14"/>
  <c r="J81" i="14"/>
  <c r="P81" i="14"/>
  <c r="K55" i="14"/>
  <c r="K56" i="14"/>
  <c r="L56" i="14"/>
  <c r="K57" i="14"/>
  <c r="K58" i="14"/>
  <c r="L58" i="14"/>
  <c r="K59" i="14"/>
  <c r="K60" i="14"/>
  <c r="L60" i="14"/>
  <c r="K61" i="14"/>
  <c r="K62" i="14"/>
  <c r="L62" i="14"/>
  <c r="K63" i="14"/>
  <c r="K64" i="14"/>
  <c r="L64" i="14"/>
  <c r="K65" i="14"/>
  <c r="L65" i="14"/>
  <c r="K66" i="14"/>
  <c r="K67" i="14"/>
  <c r="L67" i="14"/>
  <c r="K68" i="14"/>
  <c r="L68" i="14"/>
  <c r="K69" i="14"/>
  <c r="L69" i="14"/>
  <c r="K70" i="14"/>
  <c r="K71" i="14"/>
  <c r="K72" i="14"/>
  <c r="L72" i="14"/>
  <c r="K73" i="14"/>
  <c r="L73" i="14"/>
  <c r="K74" i="14"/>
  <c r="K75" i="14"/>
  <c r="L75" i="14"/>
  <c r="K76" i="14"/>
  <c r="L76" i="14"/>
  <c r="K77" i="14"/>
  <c r="K78" i="14"/>
  <c r="L78" i="14"/>
  <c r="K79" i="14"/>
  <c r="K80" i="14"/>
  <c r="L80" i="14"/>
  <c r="K81" i="14"/>
  <c r="L81" i="14"/>
  <c r="L79" i="14"/>
  <c r="L77" i="14"/>
  <c r="L74" i="14"/>
  <c r="L71" i="14"/>
  <c r="L70" i="14"/>
  <c r="L66" i="14"/>
  <c r="L63" i="14"/>
  <c r="L61" i="14"/>
  <c r="L57" i="14"/>
  <c r="L55" i="14"/>
  <c r="L134" i="13"/>
  <c r="L133" i="13"/>
  <c r="L90" i="13"/>
  <c r="L89" i="13"/>
  <c r="L46" i="13"/>
  <c r="L45" i="13"/>
  <c r="L173" i="13"/>
  <c r="J173" i="13"/>
  <c r="I173" i="13"/>
  <c r="H173" i="13"/>
  <c r="G173" i="13"/>
  <c r="F173" i="13"/>
  <c r="E173" i="13"/>
  <c r="L129" i="13"/>
  <c r="J129" i="13"/>
  <c r="I129" i="13"/>
  <c r="H129" i="13"/>
  <c r="G129" i="13"/>
  <c r="F129" i="13"/>
  <c r="E129" i="13"/>
  <c r="L85" i="13"/>
  <c r="J85" i="13"/>
  <c r="I85" i="13"/>
  <c r="H85" i="13"/>
  <c r="G85" i="13"/>
  <c r="F85" i="13"/>
  <c r="E85" i="13"/>
  <c r="J13" i="14"/>
  <c r="J14" i="14"/>
  <c r="P14" i="14"/>
  <c r="J15" i="14"/>
  <c r="P15" i="14"/>
  <c r="J16" i="14"/>
  <c r="P16" i="14"/>
  <c r="J17" i="14"/>
  <c r="P17" i="14"/>
  <c r="J18" i="14"/>
  <c r="P18" i="14"/>
  <c r="J19" i="14"/>
  <c r="P19" i="14"/>
  <c r="J20" i="14"/>
  <c r="P20" i="14"/>
  <c r="J21" i="14"/>
  <c r="P21" i="14"/>
  <c r="J22" i="14"/>
  <c r="P22" i="14"/>
  <c r="J23" i="14"/>
  <c r="P23" i="14"/>
  <c r="J24" i="14"/>
  <c r="P24" i="14"/>
  <c r="J25" i="14"/>
  <c r="P25" i="14"/>
  <c r="J26" i="14"/>
  <c r="P26" i="14"/>
  <c r="J27" i="14"/>
  <c r="P27" i="14"/>
  <c r="J28" i="14"/>
  <c r="P28" i="14"/>
  <c r="J29" i="14"/>
  <c r="P29" i="14"/>
  <c r="J30" i="14"/>
  <c r="P30" i="14"/>
  <c r="J31" i="14"/>
  <c r="P31" i="14"/>
  <c r="J32" i="14"/>
  <c r="P32" i="14"/>
  <c r="J33" i="14"/>
  <c r="P33" i="14"/>
  <c r="J34" i="14"/>
  <c r="P34" i="14"/>
  <c r="J35" i="14"/>
  <c r="P35" i="14"/>
  <c r="J36" i="14"/>
  <c r="P36" i="14"/>
  <c r="J37" i="14"/>
  <c r="P37" i="14"/>
  <c r="J38" i="14"/>
  <c r="P38" i="14"/>
  <c r="J39" i="14"/>
  <c r="P39" i="14"/>
  <c r="K13" i="14"/>
  <c r="K14" i="14"/>
  <c r="K15" i="14"/>
  <c r="K16" i="14"/>
  <c r="K17" i="14"/>
  <c r="K18" i="14"/>
  <c r="K19" i="14"/>
  <c r="L19" i="14"/>
  <c r="K20" i="14"/>
  <c r="K21" i="14"/>
  <c r="K22" i="14"/>
  <c r="K23" i="14"/>
  <c r="K24" i="14"/>
  <c r="L24" i="14"/>
  <c r="K25" i="14"/>
  <c r="K26" i="14"/>
  <c r="K27" i="14"/>
  <c r="L27" i="14"/>
  <c r="K28" i="14"/>
  <c r="K29" i="14"/>
  <c r="K30" i="14"/>
  <c r="L30" i="14"/>
  <c r="K31" i="14"/>
  <c r="K32" i="14"/>
  <c r="L32" i="14"/>
  <c r="K33" i="14"/>
  <c r="K34" i="14"/>
  <c r="K35" i="14"/>
  <c r="L35" i="14"/>
  <c r="K36" i="14"/>
  <c r="K37" i="14"/>
  <c r="K38" i="14"/>
  <c r="L38" i="14"/>
  <c r="K39" i="14"/>
  <c r="J13" i="15"/>
  <c r="P13" i="15"/>
  <c r="J14" i="15"/>
  <c r="P14" i="15"/>
  <c r="J15" i="15"/>
  <c r="P15" i="15"/>
  <c r="J16" i="15"/>
  <c r="P16" i="15"/>
  <c r="J17" i="15"/>
  <c r="P17" i="15"/>
  <c r="J18" i="15"/>
  <c r="P18" i="15"/>
  <c r="J19" i="15"/>
  <c r="P19" i="15"/>
  <c r="J20" i="15"/>
  <c r="P20" i="15"/>
  <c r="J21" i="15"/>
  <c r="P21" i="15"/>
  <c r="J22" i="15"/>
  <c r="P22" i="15"/>
  <c r="J23" i="15"/>
  <c r="P23" i="15"/>
  <c r="J24" i="15"/>
  <c r="P24" i="15"/>
  <c r="J25" i="15"/>
  <c r="P25" i="15"/>
  <c r="J26" i="15"/>
  <c r="P26" i="15"/>
  <c r="J27" i="15"/>
  <c r="P27" i="15"/>
  <c r="J28" i="15"/>
  <c r="P28" i="15"/>
  <c r="J29" i="15"/>
  <c r="P29" i="15"/>
  <c r="J30" i="15"/>
  <c r="P30" i="15"/>
  <c r="J31" i="15"/>
  <c r="P31" i="15"/>
  <c r="J32" i="15"/>
  <c r="P32" i="15"/>
  <c r="J33" i="15"/>
  <c r="P33" i="15"/>
  <c r="J34" i="15"/>
  <c r="P34" i="15"/>
  <c r="J35" i="15"/>
  <c r="P35" i="15"/>
  <c r="J36" i="15"/>
  <c r="P36" i="15"/>
  <c r="J37" i="15"/>
  <c r="P37" i="15"/>
  <c r="J38" i="15"/>
  <c r="P38" i="15"/>
  <c r="J39" i="15"/>
  <c r="P39" i="15"/>
  <c r="K13" i="15"/>
  <c r="K14" i="15"/>
  <c r="K15" i="15"/>
  <c r="L15" i="15"/>
  <c r="K16" i="15"/>
  <c r="K17" i="15"/>
  <c r="K18" i="15"/>
  <c r="K19" i="15"/>
  <c r="K20" i="15"/>
  <c r="K21" i="15"/>
  <c r="K22" i="15"/>
  <c r="K23" i="15"/>
  <c r="L23" i="15"/>
  <c r="K24" i="15"/>
  <c r="K25" i="15"/>
  <c r="K26" i="15"/>
  <c r="K27" i="15"/>
  <c r="K28" i="15"/>
  <c r="K29" i="15"/>
  <c r="K30" i="15"/>
  <c r="K31" i="15"/>
  <c r="L31" i="15"/>
  <c r="K32" i="15"/>
  <c r="K33" i="15"/>
  <c r="K34" i="15"/>
  <c r="K35" i="15"/>
  <c r="K36" i="15"/>
  <c r="K37" i="15"/>
  <c r="K38" i="15"/>
  <c r="K39" i="15"/>
  <c r="L39" i="15"/>
  <c r="G40" i="15"/>
  <c r="G93" i="8" s="1"/>
  <c r="J15" i="16"/>
  <c r="P15" i="16"/>
  <c r="J16" i="16"/>
  <c r="P16" i="16"/>
  <c r="J17" i="16"/>
  <c r="P17" i="16"/>
  <c r="J18" i="16"/>
  <c r="P18" i="16"/>
  <c r="J19" i="16"/>
  <c r="P19" i="16"/>
  <c r="J20" i="16"/>
  <c r="P20" i="16"/>
  <c r="J21" i="16"/>
  <c r="P21" i="16"/>
  <c r="J22" i="16"/>
  <c r="P22" i="16"/>
  <c r="J23" i="16"/>
  <c r="P23" i="16"/>
  <c r="J24" i="16"/>
  <c r="P24" i="16"/>
  <c r="J25" i="16"/>
  <c r="P25" i="16"/>
  <c r="J26" i="16"/>
  <c r="P26" i="16"/>
  <c r="J27" i="16"/>
  <c r="P27" i="16"/>
  <c r="J28" i="16"/>
  <c r="P28" i="16"/>
  <c r="J29" i="16"/>
  <c r="P29" i="16"/>
  <c r="J30" i="16"/>
  <c r="P30" i="16"/>
  <c r="J31" i="16"/>
  <c r="P31" i="16"/>
  <c r="J32" i="16"/>
  <c r="P32" i="16"/>
  <c r="J33" i="16"/>
  <c r="P33" i="16"/>
  <c r="J34" i="16"/>
  <c r="P34" i="16"/>
  <c r="J35" i="16"/>
  <c r="P35" i="16"/>
  <c r="J36" i="16"/>
  <c r="P36" i="16"/>
  <c r="J37" i="16"/>
  <c r="P37" i="16"/>
  <c r="J38" i="16"/>
  <c r="P38" i="16"/>
  <c r="J39" i="16"/>
  <c r="P39" i="16"/>
  <c r="J40" i="16"/>
  <c r="P40" i="16"/>
  <c r="K15" i="16"/>
  <c r="K16" i="16"/>
  <c r="K17" i="16"/>
  <c r="L17" i="16"/>
  <c r="K18" i="16"/>
  <c r="K19" i="16"/>
  <c r="L19" i="16"/>
  <c r="K20" i="16"/>
  <c r="L20" i="16"/>
  <c r="K21" i="16"/>
  <c r="L21" i="16"/>
  <c r="K22" i="16"/>
  <c r="L22" i="16"/>
  <c r="K23" i="16"/>
  <c r="L23" i="16"/>
  <c r="K24" i="16"/>
  <c r="L24" i="16"/>
  <c r="K25" i="16"/>
  <c r="L25" i="16"/>
  <c r="K26" i="16"/>
  <c r="L26" i="16"/>
  <c r="K27" i="16"/>
  <c r="L27" i="16"/>
  <c r="K28" i="16"/>
  <c r="L28" i="16"/>
  <c r="K29" i="16"/>
  <c r="L29" i="16"/>
  <c r="K30" i="16"/>
  <c r="K31" i="16"/>
  <c r="L31" i="16"/>
  <c r="K32" i="16"/>
  <c r="L32" i="16"/>
  <c r="K33" i="16"/>
  <c r="L33" i="16"/>
  <c r="K34" i="16"/>
  <c r="L34" i="16"/>
  <c r="K35" i="16"/>
  <c r="L35" i="16"/>
  <c r="K36" i="16"/>
  <c r="L36" i="16"/>
  <c r="K37" i="16"/>
  <c r="L37" i="16"/>
  <c r="K38" i="16"/>
  <c r="L38" i="16"/>
  <c r="K39" i="16"/>
  <c r="L39" i="16"/>
  <c r="K40" i="16"/>
  <c r="L40" i="16"/>
  <c r="J14" i="17"/>
  <c r="P14" i="17"/>
  <c r="J15" i="17"/>
  <c r="J16" i="17"/>
  <c r="P16" i="17"/>
  <c r="J17" i="17"/>
  <c r="P17" i="17"/>
  <c r="J18" i="17"/>
  <c r="P18" i="17"/>
  <c r="J20" i="17"/>
  <c r="P20" i="17"/>
  <c r="J21" i="17"/>
  <c r="P21" i="17"/>
  <c r="J22" i="17"/>
  <c r="P22" i="17"/>
  <c r="J23" i="17"/>
  <c r="P23" i="17"/>
  <c r="J24" i="17"/>
  <c r="P24" i="17"/>
  <c r="J25" i="17"/>
  <c r="P25" i="17"/>
  <c r="J26" i="17"/>
  <c r="P26" i="17"/>
  <c r="J27" i="17"/>
  <c r="P27" i="17"/>
  <c r="J28" i="17"/>
  <c r="P28" i="17"/>
  <c r="J29" i="17"/>
  <c r="P29" i="17"/>
  <c r="J30" i="17"/>
  <c r="P30" i="17"/>
  <c r="J31" i="17"/>
  <c r="P31" i="17"/>
  <c r="J32" i="17"/>
  <c r="P32" i="17"/>
  <c r="J33" i="17"/>
  <c r="P33" i="17"/>
  <c r="J34" i="17"/>
  <c r="P34" i="17"/>
  <c r="J35" i="17"/>
  <c r="P35" i="17"/>
  <c r="J36" i="17"/>
  <c r="P36" i="17"/>
  <c r="J37" i="17"/>
  <c r="P37" i="17"/>
  <c r="J38" i="17"/>
  <c r="P38" i="17"/>
  <c r="J39" i="17"/>
  <c r="P39" i="17"/>
  <c r="J40" i="17"/>
  <c r="P40" i="17"/>
  <c r="K14" i="17"/>
  <c r="K15" i="17"/>
  <c r="K16" i="17"/>
  <c r="K17" i="17"/>
  <c r="K18" i="17"/>
  <c r="L18" i="17"/>
  <c r="K20" i="17"/>
  <c r="L20" i="17"/>
  <c r="K21" i="17"/>
  <c r="K22" i="17"/>
  <c r="K23" i="17"/>
  <c r="L23" i="17"/>
  <c r="K24" i="17"/>
  <c r="K25" i="17"/>
  <c r="L25" i="17"/>
  <c r="K26" i="17"/>
  <c r="K27" i="17"/>
  <c r="L27" i="17"/>
  <c r="K28" i="17"/>
  <c r="L28" i="17"/>
  <c r="K29" i="17"/>
  <c r="K30" i="17"/>
  <c r="K31" i="17"/>
  <c r="L31" i="17"/>
  <c r="K32" i="17"/>
  <c r="K33" i="17"/>
  <c r="L33" i="17"/>
  <c r="K34" i="17"/>
  <c r="K35" i="17"/>
  <c r="K36" i="17"/>
  <c r="L36" i="17"/>
  <c r="K37" i="17"/>
  <c r="K38" i="17"/>
  <c r="K39" i="17"/>
  <c r="L39" i="17"/>
  <c r="K40" i="17"/>
  <c r="P1" i="3"/>
  <c r="P1" i="4"/>
  <c r="P1" i="5"/>
  <c r="P1" i="6"/>
  <c r="P1" i="7"/>
  <c r="P1" i="8"/>
  <c r="L1" i="10"/>
  <c r="V1" i="11"/>
  <c r="P1" i="17"/>
  <c r="P1" i="16"/>
  <c r="P1" i="15"/>
  <c r="P1" i="14"/>
  <c r="L1" i="13"/>
  <c r="P2" i="17"/>
  <c r="V2" i="11"/>
  <c r="L39" i="14"/>
  <c r="L37" i="14"/>
  <c r="L36" i="14"/>
  <c r="L34" i="14"/>
  <c r="L33" i="14"/>
  <c r="L31" i="14"/>
  <c r="L29" i="14"/>
  <c r="L28" i="14"/>
  <c r="L26" i="14"/>
  <c r="L25" i="14"/>
  <c r="L23" i="14"/>
  <c r="L22" i="14"/>
  <c r="L21" i="14"/>
  <c r="L20" i="14"/>
  <c r="L18" i="14"/>
  <c r="L17" i="14"/>
  <c r="L15" i="14"/>
  <c r="L13" i="14"/>
  <c r="L14" i="14"/>
  <c r="L38" i="15"/>
  <c r="L37" i="15"/>
  <c r="L36" i="15"/>
  <c r="L35" i="15"/>
  <c r="L34" i="15"/>
  <c r="L33" i="15"/>
  <c r="L32" i="15"/>
  <c r="L30" i="15"/>
  <c r="L29" i="15"/>
  <c r="L28" i="15"/>
  <c r="L27" i="15"/>
  <c r="L26" i="15"/>
  <c r="L25" i="15"/>
  <c r="L24" i="15"/>
  <c r="L22" i="15"/>
  <c r="L21" i="15"/>
  <c r="L20" i="15"/>
  <c r="L19" i="15"/>
  <c r="L18" i="15"/>
  <c r="L17" i="15"/>
  <c r="L16" i="15"/>
  <c r="L14" i="15"/>
  <c r="L13" i="15"/>
  <c r="L30" i="16"/>
  <c r="L18" i="16"/>
  <c r="L16" i="16"/>
  <c r="L15" i="16"/>
  <c r="L15" i="17"/>
  <c r="L17" i="17"/>
  <c r="L21" i="17"/>
  <c r="L22" i="17"/>
  <c r="L24" i="17"/>
  <c r="L26" i="17"/>
  <c r="L29" i="17"/>
  <c r="L30" i="17"/>
  <c r="L32" i="17"/>
  <c r="L34" i="17"/>
  <c r="L35" i="17"/>
  <c r="L37" i="17"/>
  <c r="L38" i="17"/>
  <c r="L40" i="17"/>
  <c r="P2" i="3"/>
  <c r="P2" i="4"/>
  <c r="P2" i="16"/>
  <c r="J38" i="3"/>
  <c r="P38" i="3"/>
  <c r="K38" i="3"/>
  <c r="L38" i="3"/>
  <c r="J37" i="3"/>
  <c r="P37" i="3"/>
  <c r="K37" i="3"/>
  <c r="L37" i="3"/>
  <c r="J36" i="3"/>
  <c r="P36" i="3"/>
  <c r="K36" i="3"/>
  <c r="L36" i="3"/>
  <c r="J35" i="3"/>
  <c r="P35" i="3"/>
  <c r="K35" i="3"/>
  <c r="L35" i="3"/>
  <c r="J34" i="3"/>
  <c r="P34" i="3"/>
  <c r="K34" i="3"/>
  <c r="L34" i="3"/>
  <c r="J33" i="3"/>
  <c r="P33" i="3"/>
  <c r="K33" i="3"/>
  <c r="L33" i="3"/>
  <c r="J32" i="3"/>
  <c r="P32" i="3"/>
  <c r="K32" i="3"/>
  <c r="L32" i="3"/>
  <c r="J31" i="3"/>
  <c r="P31" i="3"/>
  <c r="K31" i="3"/>
  <c r="L31" i="3"/>
  <c r="J30" i="3"/>
  <c r="P30" i="3"/>
  <c r="K30" i="3"/>
  <c r="L30" i="3"/>
  <c r="J29" i="3"/>
  <c r="P29" i="3"/>
  <c r="K29" i="3"/>
  <c r="L29" i="3"/>
  <c r="J28" i="3"/>
  <c r="P28" i="3"/>
  <c r="K28" i="3"/>
  <c r="L28" i="3"/>
  <c r="J26" i="3"/>
  <c r="P26" i="3"/>
  <c r="K26" i="3"/>
  <c r="L26" i="3"/>
  <c r="J25" i="3"/>
  <c r="P25" i="3"/>
  <c r="K25" i="3"/>
  <c r="L25" i="3"/>
  <c r="J24" i="3"/>
  <c r="P24" i="3"/>
  <c r="K24" i="3"/>
  <c r="L24" i="3"/>
  <c r="J23" i="3"/>
  <c r="P23" i="3"/>
  <c r="K23" i="3"/>
  <c r="L23" i="3"/>
  <c r="J22" i="3"/>
  <c r="P22" i="3"/>
  <c r="K22" i="3"/>
  <c r="L22" i="3"/>
  <c r="J21" i="3"/>
  <c r="P21" i="3"/>
  <c r="K21" i="3"/>
  <c r="L21" i="3"/>
  <c r="J20" i="3"/>
  <c r="P20" i="3"/>
  <c r="K20" i="3"/>
  <c r="L20" i="3"/>
  <c r="J19" i="3"/>
  <c r="P19" i="3"/>
  <c r="K19" i="3"/>
  <c r="L19" i="3"/>
  <c r="J18" i="3"/>
  <c r="P18" i="3"/>
  <c r="K18" i="3"/>
  <c r="L18" i="3"/>
  <c r="J17" i="3"/>
  <c r="P17" i="3"/>
  <c r="K17" i="3"/>
  <c r="L17" i="3"/>
  <c r="J16" i="3"/>
  <c r="P16" i="3"/>
  <c r="K16" i="3"/>
  <c r="L16" i="3"/>
  <c r="J15" i="3"/>
  <c r="P15" i="3"/>
  <c r="K15" i="3"/>
  <c r="L15" i="3"/>
  <c r="J14" i="3"/>
  <c r="P14" i="3"/>
  <c r="K14" i="3"/>
  <c r="L14" i="3"/>
  <c r="J39" i="3"/>
  <c r="P39" i="3"/>
  <c r="P36" i="5"/>
  <c r="D7" i="3"/>
  <c r="P7" i="3"/>
  <c r="O7" i="3"/>
  <c r="N7" i="3"/>
  <c r="M7" i="3"/>
  <c r="L7" i="3"/>
  <c r="K7" i="3"/>
  <c r="F7" i="3"/>
  <c r="B7" i="3"/>
  <c r="A7" i="3"/>
  <c r="A4" i="3"/>
  <c r="J7" i="3"/>
  <c r="I7" i="3"/>
  <c r="H7" i="3"/>
  <c r="G7" i="3"/>
  <c r="P6" i="3"/>
  <c r="O6" i="3"/>
  <c r="N6" i="3"/>
  <c r="M6" i="3"/>
  <c r="L6" i="3"/>
  <c r="K6" i="3"/>
  <c r="G6" i="3"/>
  <c r="F6" i="3"/>
  <c r="E6" i="3"/>
  <c r="D6" i="3"/>
  <c r="C6" i="3"/>
  <c r="B6" i="3"/>
  <c r="A6" i="3"/>
  <c r="H1" i="4"/>
  <c r="H1" i="16"/>
  <c r="F7" i="4"/>
  <c r="L7" i="4"/>
  <c r="K7" i="4"/>
  <c r="M7" i="4"/>
  <c r="N7" i="4"/>
  <c r="O7" i="4"/>
  <c r="P7" i="4"/>
  <c r="J7" i="4"/>
  <c r="I7" i="4"/>
  <c r="H7" i="4"/>
  <c r="G7" i="4"/>
  <c r="P6" i="4"/>
  <c r="O6" i="4"/>
  <c r="N6" i="4"/>
  <c r="M6" i="4"/>
  <c r="L6" i="4"/>
  <c r="K6" i="4"/>
  <c r="G6" i="4"/>
  <c r="F6" i="4"/>
  <c r="E6" i="4"/>
  <c r="C6" i="4"/>
  <c r="P7" i="16"/>
  <c r="O7" i="16"/>
  <c r="N7" i="16"/>
  <c r="M7" i="16"/>
  <c r="L7" i="16"/>
  <c r="K7" i="16"/>
  <c r="J7" i="16"/>
  <c r="I7" i="16"/>
  <c r="H7" i="16"/>
  <c r="G7" i="16"/>
  <c r="B7" i="16"/>
  <c r="P6" i="16"/>
  <c r="O6" i="16"/>
  <c r="N6" i="16"/>
  <c r="M6" i="16"/>
  <c r="L6" i="16"/>
  <c r="K6" i="16"/>
  <c r="G6" i="16"/>
  <c r="F6" i="16"/>
  <c r="E6" i="16"/>
  <c r="C6" i="16"/>
  <c r="B6" i="16"/>
  <c r="J28" i="5"/>
  <c r="P28" i="5"/>
  <c r="J27" i="5"/>
  <c r="P27" i="5"/>
  <c r="J26" i="5"/>
  <c r="P26" i="5"/>
  <c r="J25" i="5"/>
  <c r="P25" i="5"/>
  <c r="J24" i="5"/>
  <c r="P24" i="5"/>
  <c r="J23" i="5"/>
  <c r="P23" i="5"/>
  <c r="J22" i="5"/>
  <c r="P22" i="5"/>
  <c r="J21" i="5"/>
  <c r="P21" i="5"/>
  <c r="J20" i="5"/>
  <c r="P20" i="5"/>
  <c r="J19" i="5"/>
  <c r="P19" i="5"/>
  <c r="J18" i="5"/>
  <c r="P18" i="5"/>
  <c r="J17" i="5"/>
  <c r="P17" i="5"/>
  <c r="J16" i="5"/>
  <c r="P16" i="5"/>
  <c r="K28" i="5"/>
  <c r="L28" i="5"/>
  <c r="K27" i="5"/>
  <c r="L27" i="5"/>
  <c r="K26" i="5"/>
  <c r="L26" i="5"/>
  <c r="K25" i="5"/>
  <c r="L25" i="5"/>
  <c r="K24" i="5"/>
  <c r="L24" i="5"/>
  <c r="K23" i="5"/>
  <c r="L23" i="5"/>
  <c r="K22" i="5"/>
  <c r="L22" i="5"/>
  <c r="K21" i="5"/>
  <c r="L21" i="5"/>
  <c r="K20" i="5"/>
  <c r="L20" i="5"/>
  <c r="K19" i="5"/>
  <c r="L19" i="5"/>
  <c r="K18" i="5"/>
  <c r="L18" i="5"/>
  <c r="K17" i="5"/>
  <c r="L17" i="5"/>
  <c r="K16" i="5"/>
  <c r="L16" i="5"/>
  <c r="J29" i="5"/>
  <c r="J39" i="5"/>
  <c r="K29" i="5"/>
  <c r="K39" i="5"/>
  <c r="B7" i="5"/>
  <c r="B6" i="5"/>
  <c r="P7" i="5"/>
  <c r="O7" i="5"/>
  <c r="N7" i="5"/>
  <c r="M7" i="5"/>
  <c r="L7" i="5"/>
  <c r="K7" i="5"/>
  <c r="P6" i="5"/>
  <c r="O6" i="5"/>
  <c r="N6" i="5"/>
  <c r="M6" i="5"/>
  <c r="L6" i="5"/>
  <c r="K6" i="5"/>
  <c r="J7" i="5"/>
  <c r="I7" i="5"/>
  <c r="H7" i="5"/>
  <c r="G7" i="5"/>
  <c r="G6" i="5"/>
  <c r="F6" i="5"/>
  <c r="E6" i="5"/>
  <c r="C6" i="5"/>
  <c r="F7" i="6"/>
  <c r="F7" i="15"/>
  <c r="O7" i="6"/>
  <c r="O7" i="7"/>
  <c r="N7" i="6"/>
  <c r="N7" i="7"/>
  <c r="M7" i="6"/>
  <c r="M7" i="7"/>
  <c r="L7" i="6"/>
  <c r="L7" i="7"/>
  <c r="K7" i="6"/>
  <c r="K7" i="7"/>
  <c r="P7" i="6"/>
  <c r="P6" i="6"/>
  <c r="P6" i="15"/>
  <c r="O6" i="6"/>
  <c r="O6" i="15"/>
  <c r="N6" i="6"/>
  <c r="N6" i="7"/>
  <c r="M6" i="6"/>
  <c r="M6" i="7"/>
  <c r="L6" i="6"/>
  <c r="L6" i="15"/>
  <c r="K6" i="6"/>
  <c r="K6" i="7"/>
  <c r="J7" i="6"/>
  <c r="J7" i="15"/>
  <c r="I7" i="6"/>
  <c r="I7" i="15"/>
  <c r="H7" i="6"/>
  <c r="H7" i="15"/>
  <c r="G7" i="6"/>
  <c r="G7" i="15"/>
  <c r="G6" i="6"/>
  <c r="G6" i="15"/>
  <c r="F6" i="6"/>
  <c r="F6" i="7"/>
  <c r="E6" i="6"/>
  <c r="E6" i="15"/>
  <c r="C6" i="6"/>
  <c r="C6" i="15"/>
  <c r="J40" i="7"/>
  <c r="P40" i="7"/>
  <c r="P92" i="8"/>
  <c r="K40" i="7"/>
  <c r="L40" i="7"/>
  <c r="L92" i="8"/>
  <c r="J39" i="7"/>
  <c r="P39" i="7"/>
  <c r="K39" i="7"/>
  <c r="L39" i="7"/>
  <c r="J38" i="7"/>
  <c r="P38" i="7"/>
  <c r="K38" i="7"/>
  <c r="L38" i="7"/>
  <c r="J37" i="7"/>
  <c r="P37" i="7"/>
  <c r="K37" i="7"/>
  <c r="L37" i="7"/>
  <c r="J36" i="7"/>
  <c r="P36" i="7"/>
  <c r="K36" i="7"/>
  <c r="L36" i="7"/>
  <c r="J35" i="7"/>
  <c r="P35" i="7"/>
  <c r="K35" i="7"/>
  <c r="L35" i="7"/>
  <c r="J34" i="7"/>
  <c r="P34" i="7"/>
  <c r="K34" i="7"/>
  <c r="L34" i="7"/>
  <c r="J33" i="7"/>
  <c r="P33" i="7"/>
  <c r="K33" i="7"/>
  <c r="L33" i="7"/>
  <c r="J32" i="7"/>
  <c r="P32" i="7"/>
  <c r="K32" i="7"/>
  <c r="L32" i="7"/>
  <c r="J31" i="7"/>
  <c r="P31" i="7"/>
  <c r="K31" i="7"/>
  <c r="L31" i="7"/>
  <c r="J30" i="7"/>
  <c r="P30" i="7"/>
  <c r="K30" i="7"/>
  <c r="L30" i="7"/>
  <c r="J29" i="7"/>
  <c r="P29" i="7"/>
  <c r="K29" i="7"/>
  <c r="L29" i="7"/>
  <c r="J28" i="7"/>
  <c r="P28" i="7"/>
  <c r="K28" i="7"/>
  <c r="L28" i="7"/>
  <c r="J27" i="7"/>
  <c r="P27" i="7"/>
  <c r="K27" i="7"/>
  <c r="L27" i="7"/>
  <c r="J26" i="7"/>
  <c r="P26" i="7"/>
  <c r="K26" i="7"/>
  <c r="L26" i="7"/>
  <c r="J25" i="7"/>
  <c r="P25" i="7"/>
  <c r="K25" i="7"/>
  <c r="L25" i="7"/>
  <c r="J24" i="7"/>
  <c r="P24" i="7"/>
  <c r="K24" i="7"/>
  <c r="L24" i="7"/>
  <c r="J23" i="7"/>
  <c r="P23" i="7"/>
  <c r="K23" i="7"/>
  <c r="L23" i="7"/>
  <c r="J22" i="7"/>
  <c r="P22" i="7"/>
  <c r="K22" i="7"/>
  <c r="L22" i="7"/>
  <c r="J21" i="7"/>
  <c r="P21" i="7"/>
  <c r="K21" i="7"/>
  <c r="L21" i="7"/>
  <c r="J20" i="7"/>
  <c r="P20" i="7"/>
  <c r="K20" i="7"/>
  <c r="L20" i="7"/>
  <c r="J19" i="7"/>
  <c r="P19" i="7"/>
  <c r="K19" i="7"/>
  <c r="L19" i="7"/>
  <c r="J18" i="7"/>
  <c r="P18" i="7"/>
  <c r="K18" i="7"/>
  <c r="L18" i="7"/>
  <c r="J17" i="7"/>
  <c r="P17" i="7"/>
  <c r="K17" i="7"/>
  <c r="L17" i="7"/>
  <c r="J16" i="7"/>
  <c r="P16" i="7"/>
  <c r="K16" i="7"/>
  <c r="L16" i="7"/>
  <c r="J15" i="7"/>
  <c r="P15" i="7"/>
  <c r="K15" i="7"/>
  <c r="L15" i="7"/>
  <c r="J14" i="7"/>
  <c r="P14" i="7"/>
  <c r="K14" i="7"/>
  <c r="L14" i="7"/>
  <c r="J13" i="7"/>
  <c r="P13" i="7"/>
  <c r="K13" i="7"/>
  <c r="L13" i="7"/>
  <c r="B7" i="7"/>
  <c r="B6" i="7"/>
  <c r="P7" i="7"/>
  <c r="P7" i="15"/>
  <c r="B7" i="15"/>
  <c r="B6" i="15"/>
  <c r="E6" i="14"/>
  <c r="K93" i="8"/>
  <c r="L93" i="8"/>
  <c r="K86" i="8"/>
  <c r="J86" i="8"/>
  <c r="P86" i="8"/>
  <c r="P94" i="8"/>
  <c r="L86" i="8"/>
  <c r="L94" i="8"/>
  <c r="K94" i="8"/>
  <c r="K75" i="8"/>
  <c r="L75" i="8"/>
  <c r="K92" i="8"/>
  <c r="J85" i="8"/>
  <c r="P85" i="8"/>
  <c r="K85" i="8"/>
  <c r="L85" i="8"/>
  <c r="J84" i="8"/>
  <c r="P84" i="8"/>
  <c r="K84" i="8"/>
  <c r="L84" i="8"/>
  <c r="J83" i="8"/>
  <c r="P83" i="8"/>
  <c r="K83" i="8"/>
  <c r="L83" i="8"/>
  <c r="J82" i="8"/>
  <c r="P82" i="8"/>
  <c r="K82" i="8"/>
  <c r="L82" i="8"/>
  <c r="J81" i="8"/>
  <c r="P81" i="8"/>
  <c r="K81" i="8"/>
  <c r="L81" i="8"/>
  <c r="J80" i="8"/>
  <c r="P80" i="8"/>
  <c r="K80" i="8"/>
  <c r="L80" i="8"/>
  <c r="J79" i="8"/>
  <c r="P79" i="8"/>
  <c r="K79" i="8"/>
  <c r="L79" i="8"/>
  <c r="J78" i="8"/>
  <c r="P78" i="8"/>
  <c r="K78" i="8"/>
  <c r="L78" i="8"/>
  <c r="J77" i="8"/>
  <c r="P77" i="8"/>
  <c r="K77" i="8"/>
  <c r="L77" i="8"/>
  <c r="J76" i="8"/>
  <c r="P76" i="8"/>
  <c r="K76" i="8"/>
  <c r="L76" i="8"/>
  <c r="J75" i="8"/>
  <c r="P75" i="8"/>
  <c r="J74" i="8"/>
  <c r="P74" i="8"/>
  <c r="K74" i="8"/>
  <c r="L74" i="8"/>
  <c r="J73" i="8"/>
  <c r="P73" i="8"/>
  <c r="K73" i="8"/>
  <c r="L73" i="8"/>
  <c r="J72" i="8"/>
  <c r="P72" i="8"/>
  <c r="K72" i="8"/>
  <c r="L72" i="8"/>
  <c r="J71" i="8"/>
  <c r="P71" i="8"/>
  <c r="K71" i="8"/>
  <c r="L71" i="8"/>
  <c r="J70" i="8"/>
  <c r="P70" i="8"/>
  <c r="K70" i="8"/>
  <c r="L70" i="8"/>
  <c r="J69" i="8"/>
  <c r="P69" i="8"/>
  <c r="K69" i="8"/>
  <c r="L69" i="8"/>
  <c r="J68" i="8"/>
  <c r="P68" i="8"/>
  <c r="K68" i="8"/>
  <c r="L68" i="8"/>
  <c r="J67" i="8"/>
  <c r="P67" i="8"/>
  <c r="K67" i="8"/>
  <c r="L67" i="8"/>
  <c r="J66" i="8"/>
  <c r="P66" i="8"/>
  <c r="K66" i="8"/>
  <c r="L66" i="8"/>
  <c r="J65" i="8"/>
  <c r="P65" i="8"/>
  <c r="K65" i="8"/>
  <c r="L65" i="8"/>
  <c r="J64" i="8"/>
  <c r="P64" i="8"/>
  <c r="K64" i="8"/>
  <c r="L64" i="8"/>
  <c r="J63" i="8"/>
  <c r="P63" i="8"/>
  <c r="K63" i="8"/>
  <c r="L63" i="8"/>
  <c r="J62" i="8"/>
  <c r="P62" i="8"/>
  <c r="K62" i="8"/>
  <c r="L62" i="8"/>
  <c r="J61" i="8"/>
  <c r="P61" i="8"/>
  <c r="K61" i="8"/>
  <c r="L61" i="8"/>
  <c r="J60" i="8"/>
  <c r="P60" i="8"/>
  <c r="K60" i="8"/>
  <c r="L60" i="8"/>
  <c r="J59" i="8"/>
  <c r="P59" i="8"/>
  <c r="K59" i="8"/>
  <c r="L59" i="8"/>
  <c r="J58" i="8"/>
  <c r="P58" i="8"/>
  <c r="K58" i="8"/>
  <c r="L58" i="8"/>
  <c r="J57" i="8"/>
  <c r="P57" i="8"/>
  <c r="K57" i="8"/>
  <c r="L57" i="8"/>
  <c r="J56" i="8"/>
  <c r="P56" i="8"/>
  <c r="K56" i="8"/>
  <c r="L56" i="8"/>
  <c r="J55" i="8"/>
  <c r="P55" i="8"/>
  <c r="K55" i="8"/>
  <c r="L55" i="8"/>
  <c r="J54" i="8"/>
  <c r="P54" i="8"/>
  <c r="K54" i="8"/>
  <c r="L54" i="8"/>
  <c r="J53" i="8"/>
  <c r="P53" i="8"/>
  <c r="K53" i="8"/>
  <c r="L53" i="8"/>
  <c r="J52" i="8"/>
  <c r="P52" i="8"/>
  <c r="K52" i="8"/>
  <c r="L52" i="8"/>
  <c r="J51" i="8"/>
  <c r="P51" i="8"/>
  <c r="K51" i="8"/>
  <c r="L51" i="8"/>
  <c r="J50" i="8"/>
  <c r="P50" i="8"/>
  <c r="K50" i="8"/>
  <c r="L50" i="8"/>
  <c r="J49" i="8"/>
  <c r="P49" i="8"/>
  <c r="K49" i="8"/>
  <c r="L49" i="8"/>
  <c r="J48" i="8"/>
  <c r="P48" i="8"/>
  <c r="K48" i="8"/>
  <c r="L48" i="8"/>
  <c r="J47" i="8"/>
  <c r="P47" i="8"/>
  <c r="K47" i="8"/>
  <c r="L47" i="8"/>
  <c r="J46" i="8"/>
  <c r="P46" i="8"/>
  <c r="K46" i="8"/>
  <c r="L46" i="8"/>
  <c r="J45" i="8"/>
  <c r="P45" i="8"/>
  <c r="K45" i="8"/>
  <c r="L45" i="8"/>
  <c r="J44" i="8"/>
  <c r="P44" i="8"/>
  <c r="K44" i="8"/>
  <c r="L44" i="8"/>
  <c r="J43" i="8"/>
  <c r="P43" i="8"/>
  <c r="K43" i="8"/>
  <c r="L43" i="8"/>
  <c r="J42" i="8"/>
  <c r="P42" i="8"/>
  <c r="K42" i="8"/>
  <c r="L42" i="8"/>
  <c r="J41" i="8"/>
  <c r="P41" i="8"/>
  <c r="K41" i="8"/>
  <c r="L41" i="8"/>
  <c r="J40" i="8"/>
  <c r="P40" i="8"/>
  <c r="K40" i="8"/>
  <c r="L40" i="8"/>
  <c r="J39" i="8"/>
  <c r="P39" i="8"/>
  <c r="K39" i="8"/>
  <c r="L39" i="8"/>
  <c r="J38" i="8"/>
  <c r="P38" i="8"/>
  <c r="K38" i="8"/>
  <c r="L38" i="8"/>
  <c r="J37" i="8"/>
  <c r="P37" i="8"/>
  <c r="K37" i="8"/>
  <c r="L37" i="8"/>
  <c r="J36" i="8"/>
  <c r="P36" i="8"/>
  <c r="K36" i="8"/>
  <c r="L36" i="8"/>
  <c r="J35" i="8"/>
  <c r="P35" i="8"/>
  <c r="K35" i="8"/>
  <c r="L35" i="8"/>
  <c r="J34" i="8"/>
  <c r="P34" i="8"/>
  <c r="K34" i="8"/>
  <c r="L34" i="8"/>
  <c r="J33" i="8"/>
  <c r="P33" i="8"/>
  <c r="K33" i="8"/>
  <c r="L33" i="8"/>
  <c r="J32" i="8"/>
  <c r="P32" i="8"/>
  <c r="K32" i="8"/>
  <c r="L32" i="8"/>
  <c r="J31" i="8"/>
  <c r="P31" i="8"/>
  <c r="K31" i="8"/>
  <c r="L31" i="8"/>
  <c r="J30" i="8"/>
  <c r="P30" i="8"/>
  <c r="K30" i="8"/>
  <c r="L30" i="8"/>
  <c r="J29" i="8"/>
  <c r="P29" i="8"/>
  <c r="K29" i="8"/>
  <c r="L29" i="8"/>
  <c r="J28" i="8"/>
  <c r="P28" i="8"/>
  <c r="K28" i="8"/>
  <c r="L28" i="8"/>
  <c r="J27" i="8"/>
  <c r="P27" i="8"/>
  <c r="K27" i="8"/>
  <c r="L27" i="8"/>
  <c r="J26" i="8"/>
  <c r="P26" i="8"/>
  <c r="K26" i="8"/>
  <c r="L26" i="8"/>
  <c r="J25" i="8"/>
  <c r="P25" i="8"/>
  <c r="K25" i="8"/>
  <c r="L25" i="8"/>
  <c r="J24" i="8"/>
  <c r="P24" i="8"/>
  <c r="K24" i="8"/>
  <c r="L24" i="8"/>
  <c r="J23" i="8"/>
  <c r="P23" i="8"/>
  <c r="K23" i="8"/>
  <c r="L23" i="8"/>
  <c r="J22" i="8"/>
  <c r="P22" i="8"/>
  <c r="K22" i="8"/>
  <c r="L22" i="8"/>
  <c r="J21" i="8"/>
  <c r="P21" i="8"/>
  <c r="K21" i="8"/>
  <c r="L21" i="8"/>
  <c r="J20" i="8"/>
  <c r="P20" i="8"/>
  <c r="K20" i="8"/>
  <c r="L20" i="8"/>
  <c r="J19" i="8"/>
  <c r="P19" i="8"/>
  <c r="K19" i="8"/>
  <c r="L19" i="8"/>
  <c r="J18" i="8"/>
  <c r="P18" i="8"/>
  <c r="K18" i="8"/>
  <c r="L18" i="8"/>
  <c r="J17" i="8"/>
  <c r="P17" i="8"/>
  <c r="K17" i="8"/>
  <c r="L17" i="8"/>
  <c r="J16" i="8"/>
  <c r="P16" i="8"/>
  <c r="K16" i="8"/>
  <c r="L16" i="8"/>
  <c r="J15" i="8"/>
  <c r="P15" i="8"/>
  <c r="K15" i="8"/>
  <c r="L15" i="8"/>
  <c r="J14" i="8"/>
  <c r="P14" i="8"/>
  <c r="K14" i="8"/>
  <c r="L14" i="8"/>
  <c r="J13" i="8"/>
  <c r="P13" i="8"/>
  <c r="K13" i="8"/>
  <c r="L13" i="8"/>
  <c r="D7" i="8"/>
  <c r="A7" i="8"/>
  <c r="B7" i="8"/>
  <c r="P7" i="8"/>
  <c r="O7" i="8"/>
  <c r="N7" i="8"/>
  <c r="M7" i="8"/>
  <c r="L7" i="8"/>
  <c r="K7" i="8"/>
  <c r="F7" i="8"/>
  <c r="P6" i="8"/>
  <c r="O6" i="8"/>
  <c r="N6" i="8"/>
  <c r="M6" i="8"/>
  <c r="L6" i="8"/>
  <c r="K6" i="8"/>
  <c r="J7" i="8"/>
  <c r="I7" i="8"/>
  <c r="H7" i="8"/>
  <c r="G7" i="8"/>
  <c r="G6" i="8"/>
  <c r="F6" i="8"/>
  <c r="E6" i="8"/>
  <c r="D6" i="8"/>
  <c r="C6" i="8"/>
  <c r="B6" i="8"/>
  <c r="A6" i="8"/>
  <c r="J94" i="8"/>
  <c r="M7" i="15"/>
  <c r="L29" i="5"/>
  <c r="L39" i="5"/>
  <c r="P15" i="17"/>
  <c r="K129" i="13"/>
  <c r="L58" i="17"/>
  <c r="M95" i="8"/>
  <c r="M99" i="8"/>
  <c r="M105" i="8"/>
  <c r="J166" i="14"/>
  <c r="P55" i="14"/>
  <c r="P55" i="15"/>
  <c r="N95" i="8"/>
  <c r="L55" i="15"/>
  <c r="M37" i="5"/>
  <c r="O95" i="8"/>
  <c r="N93" i="8"/>
  <c r="H95" i="8"/>
  <c r="H99" i="8"/>
  <c r="H105" i="8"/>
  <c r="K166" i="14"/>
  <c r="L166" i="14"/>
  <c r="L142" i="14"/>
  <c r="G91" i="8"/>
  <c r="K7" i="15"/>
  <c r="C6" i="7"/>
  <c r="O6" i="7"/>
  <c r="E6" i="7"/>
  <c r="H7" i="7"/>
  <c r="P6" i="7"/>
  <c r="L7" i="15"/>
  <c r="N7" i="15"/>
  <c r="F7" i="7"/>
  <c r="K342" i="2"/>
  <c r="K35" i="5"/>
  <c r="M6" i="15"/>
  <c r="G7" i="7"/>
  <c r="P40" i="15"/>
  <c r="G6" i="7"/>
  <c r="P56" i="14"/>
  <c r="P82" i="14" s="1"/>
  <c r="J82" i="14"/>
  <c r="L6" i="7"/>
  <c r="J40" i="15"/>
  <c r="J92" i="8"/>
  <c r="L16" i="17"/>
  <c r="P166" i="14"/>
  <c r="L59" i="14"/>
  <c r="P97" i="14"/>
  <c r="P124" i="14"/>
  <c r="J124" i="14"/>
  <c r="K82" i="15"/>
  <c r="L82" i="15"/>
  <c r="P13" i="14"/>
  <c r="P40" i="14" s="1"/>
  <c r="J40" i="14"/>
  <c r="P58" i="15"/>
  <c r="P82" i="15"/>
  <c r="J82" i="15"/>
  <c r="P60" i="17"/>
  <c r="J83" i="17"/>
  <c r="K6" i="15"/>
  <c r="N99" i="8"/>
  <c r="N105" i="8"/>
  <c r="O7" i="15"/>
  <c r="F95" i="8"/>
  <c r="F99" i="8"/>
  <c r="F105" i="8"/>
  <c r="O99" i="8"/>
  <c r="O105" i="8"/>
  <c r="P29" i="5"/>
  <c r="P39" i="5"/>
  <c r="J36" i="5"/>
  <c r="K39" i="3"/>
  <c r="J342" i="2"/>
  <c r="J35" i="5"/>
  <c r="J93" i="8"/>
  <c r="P93" i="8"/>
  <c r="G40" i="5"/>
  <c r="J91" i="8"/>
  <c r="P90" i="6"/>
  <c r="P91" i="8"/>
  <c r="J7" i="7"/>
  <c r="N6" i="15"/>
  <c r="I91" i="8"/>
  <c r="I7" i="7"/>
  <c r="F6" i="15"/>
  <c r="K90" i="6"/>
  <c r="K397" i="4"/>
  <c r="L397" i="4"/>
  <c r="L38" i="5"/>
  <c r="L39" i="3"/>
  <c r="L36" i="5"/>
  <c r="K36" i="5"/>
  <c r="K38" i="5"/>
  <c r="K91" i="8"/>
  <c r="L90" i="6"/>
  <c r="L91" i="8"/>
  <c r="L12" i="2"/>
  <c r="L342" i="2"/>
  <c r="L35" i="5"/>
  <c r="P342" i="2"/>
  <c r="P35" i="5"/>
  <c r="P41" i="17"/>
  <c r="J37" i="5"/>
  <c r="P37" i="5"/>
  <c r="P83" i="17"/>
  <c r="K37" i="5"/>
  <c r="L37" i="5"/>
  <c r="K83" i="17"/>
  <c r="L83" i="17"/>
  <c r="J41" i="17"/>
  <c r="L14" i="17"/>
  <c r="I1" i="14"/>
  <c r="I1" i="7"/>
  <c r="H1" i="13"/>
  <c r="I85" i="14"/>
  <c r="H89" i="13"/>
  <c r="I1" i="6"/>
  <c r="I127" i="14"/>
  <c r="I1" i="3"/>
  <c r="H133" i="13"/>
  <c r="I1" i="5"/>
  <c r="H1" i="10"/>
  <c r="I44" i="16"/>
  <c r="I1" i="16"/>
  <c r="I43" i="14"/>
  <c r="I1" i="4"/>
  <c r="I1" i="15"/>
  <c r="I1" i="8"/>
  <c r="H45" i="13"/>
  <c r="I1" i="17"/>
  <c r="I44" i="17"/>
  <c r="I43" i="15"/>
  <c r="J41" i="16"/>
  <c r="J83" i="16"/>
  <c r="F40" i="5"/>
  <c r="N40" i="5"/>
  <c r="N43" i="5"/>
  <c r="N104" i="8"/>
  <c r="N107" i="8"/>
  <c r="I40" i="5"/>
  <c r="H40" i="5"/>
  <c r="P41" i="16"/>
  <c r="K83" i="16"/>
  <c r="L83" i="16"/>
  <c r="P59" i="16"/>
  <c r="P83" i="16"/>
  <c r="L16" i="14"/>
  <c r="K40" i="14"/>
  <c r="L40" i="14"/>
  <c r="K40" i="5"/>
  <c r="J40" i="5"/>
  <c r="P40" i="5"/>
  <c r="L40" i="5"/>
  <c r="P2" i="5"/>
  <c r="P2" i="6"/>
  <c r="P2" i="15"/>
  <c r="P2" i="7"/>
  <c r="P2" i="8"/>
  <c r="L2" i="10"/>
  <c r="P2" i="14"/>
  <c r="J397" i="4"/>
  <c r="P397" i="4"/>
  <c r="P38" i="5"/>
  <c r="J38" i="5"/>
  <c r="K41" i="17" l="1"/>
  <c r="L41" i="17" s="1"/>
  <c r="K41" i="16"/>
  <c r="L41" i="16" s="1"/>
  <c r="K40" i="15"/>
  <c r="L40" i="15" s="1"/>
  <c r="K82" i="14"/>
  <c r="L82" i="14" s="1"/>
  <c r="K124" i="14"/>
  <c r="L124" i="14" s="1"/>
  <c r="O43" i="5"/>
  <c r="O104" i="8" s="1"/>
  <c r="O107" i="8" s="1"/>
  <c r="K173" i="13"/>
  <c r="K85" i="13"/>
  <c r="K41" i="13"/>
  <c r="J41" i="13"/>
  <c r="K71" i="10"/>
  <c r="S16" i="11" s="1"/>
  <c r="I95" i="8"/>
  <c r="G95" i="8"/>
  <c r="M43" i="5"/>
  <c r="M104" i="8" s="1"/>
  <c r="M107" i="8" s="1"/>
  <c r="H43" i="5"/>
  <c r="G43" i="5"/>
  <c r="F43" i="5"/>
  <c r="F104" i="8" s="1"/>
  <c r="F107" i="8" s="1"/>
  <c r="I43" i="5"/>
  <c r="I104" i="8" s="1"/>
  <c r="J43" i="5" l="1"/>
  <c r="G104" i="8"/>
  <c r="K43" i="5"/>
  <c r="H104" i="8"/>
  <c r="H107" i="8" s="1"/>
  <c r="J95" i="8"/>
  <c r="P95" i="8" s="1"/>
  <c r="G99" i="8"/>
  <c r="K95" i="8"/>
  <c r="L95" i="8" s="1"/>
  <c r="I99" i="8"/>
  <c r="I105" i="8" l="1"/>
  <c r="I107" i="8" s="1"/>
  <c r="K99" i="8"/>
  <c r="G105" i="8"/>
  <c r="J99" i="8"/>
  <c r="K104" i="8"/>
  <c r="L43" i="5"/>
  <c r="L104" i="8" s="1"/>
  <c r="G107" i="8"/>
  <c r="J104" i="8"/>
  <c r="P43" i="5"/>
  <c r="P104" i="8" s="1"/>
  <c r="J105" i="8" l="1"/>
  <c r="J107" i="8" s="1"/>
  <c r="P99" i="8"/>
  <c r="K105" i="8"/>
  <c r="K107" i="8" s="1"/>
  <c r="L107" i="8" s="1"/>
  <c r="L99" i="8"/>
  <c r="L105" i="8" s="1"/>
  <c r="P105" i="8" l="1"/>
  <c r="P107" i="8" s="1"/>
  <c r="P112" i="8" s="1"/>
  <c r="S12" i="11"/>
  <c r="S20" i="11" s="1"/>
  <c r="S26" i="1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4" saveData="1">
    <webPr sourceData="1" parsePre="1" consecutive="1" xl2000="1" url="https://sims.fiscal.treasury.gov/simsIVWeb/repScheduleFSectionI.do" htmlFormat="all"/>
  </connection>
  <connection id="2" xr16:uid="{00000000-0015-0000-FFFF-FFFF01000000}" name="Connection1" type="4" refreshedVersion="4" saveData="1">
    <webPr sourceData="1" parsePre="1" consecutive="1" xl2000="1" url="https://sims.fiscal.treasury.gov/simsIVWeb/repScheduleFLloyds.do" htmlTables="1" htmlFormat="all"/>
  </connection>
  <connection id="3" xr16:uid="{00000000-0015-0000-FFFF-FFFF02000000}" name="Connection2" type="4" refreshedVersion="4" saveData="1">
    <webPr sourceData="1" parsePre="1" consecutive="1" xl2000="1" url="https://sims.fiscal.treasury.gov/simsIVWeb/repScheduleFSectionIII.do" htmlFormat="all"/>
  </connection>
  <connection id="4" xr16:uid="{00000000-0015-0000-FFFF-FFFF03000000}" name="Connection3" type="4" refreshedVersion="4" saveData="1">
    <webPr sourceData="1" parsePre="1" consecutive="1" xl2000="1" url="https://sims.fiscal.treasury.gov/simsIVWeb/repScheduleFSectionVI.do" htmlTables="1" htmlFormat="all"/>
  </connection>
</connections>
</file>

<file path=xl/sharedStrings.xml><?xml version="1.0" encoding="utf-8"?>
<sst xmlns="http://schemas.openxmlformats.org/spreadsheetml/2006/main" count="2448" uniqueCount="1307">
  <si>
    <t>U.S. Treasury Schedule F Instructions</t>
  </si>
  <si>
    <t>For the Year-Ended December 31, 2009</t>
  </si>
  <si>
    <t>For the year ended December 31, 2021</t>
  </si>
  <si>
    <t>Spreadsheet Version 1.0</t>
  </si>
  <si>
    <t>Please Enter Your Company Name in the Box</t>
  </si>
  <si>
    <r>
      <t>→→</t>
    </r>
    <r>
      <rPr>
        <sz val="10"/>
        <rFont val="Arial"/>
      </rPr>
      <t>→</t>
    </r>
  </si>
  <si>
    <t xml:space="preserve">Following is a series of worksheets that have been designed to provide those companies filing U.S. Treasury </t>
  </si>
  <si>
    <t>Schedule F with a spreadsheet based program for completing the Schedule.  Each individual section of the</t>
  </si>
  <si>
    <t xml:space="preserve">U.S. Treasury Schedule F has been given a separate worksheet that can be accessed by clicking on the </t>
  </si>
  <si>
    <t xml:space="preserve">appropriate TAB Button located at the bottom of this worksheet.  Please note that all TABS may not be </t>
  </si>
  <si>
    <t xml:space="preserve">immediately viewable within your computer screen but can be accessed using the scrolling arrows located in </t>
  </si>
  <si>
    <t xml:space="preserve">the bottom left corner of your worksheet.  The TABS have been color coded for easy identification.  </t>
  </si>
  <si>
    <t xml:space="preserve">Within this worksheet you will find the following U.S. Treasury Schedule F Sections: </t>
  </si>
  <si>
    <r>
      <t>(Please note there are 36</t>
    </r>
    <r>
      <rPr>
        <b/>
        <sz val="10"/>
        <color indexed="12"/>
        <rFont val="Arial"/>
        <family val="2"/>
      </rPr>
      <t xml:space="preserve"> total printable pages</t>
    </r>
    <r>
      <rPr>
        <b/>
        <sz val="10"/>
        <rFont val="Arial"/>
        <family val="2"/>
      </rPr>
      <t xml:space="preserve"> (excluding over-flow pages)- all pages will print in black and white (without color, shading,</t>
    </r>
  </si>
  <si>
    <t>or any other formats that have been included in this spreadsheet for presentation purposes only.)</t>
  </si>
  <si>
    <r>
      <t>1.</t>
    </r>
    <r>
      <rPr>
        <b/>
        <sz val="10"/>
        <color indexed="40"/>
        <rFont val="Arial"/>
        <family val="2"/>
      </rPr>
      <t xml:space="preserve">  </t>
    </r>
    <r>
      <rPr>
        <b/>
        <sz val="10"/>
        <color indexed="12"/>
        <rFont val="Arial"/>
        <family val="2"/>
      </rPr>
      <t xml:space="preserve">Section I - </t>
    </r>
    <r>
      <rPr>
        <sz val="10"/>
        <color indexed="12"/>
        <rFont val="Arial"/>
        <family val="2"/>
      </rPr>
      <t>Treasury Authorized Companies (11 printable pages)</t>
    </r>
  </si>
  <si>
    <r>
      <t xml:space="preserve">2.  </t>
    </r>
    <r>
      <rPr>
        <b/>
        <sz val="10"/>
        <color indexed="12"/>
        <rFont val="Arial"/>
        <family val="2"/>
      </rPr>
      <t xml:space="preserve">Section II - </t>
    </r>
    <r>
      <rPr>
        <sz val="10"/>
        <color indexed="12"/>
        <rFont val="Arial"/>
        <family val="2"/>
      </rPr>
      <t>Other Treasury Authorized Companies (1 printable page)</t>
    </r>
  </si>
  <si>
    <r>
      <t xml:space="preserve">3.  </t>
    </r>
    <r>
      <rPr>
        <b/>
        <sz val="10"/>
        <color indexed="12"/>
        <rFont val="Arial"/>
        <family val="2"/>
      </rPr>
      <t xml:space="preserve">Section III - </t>
    </r>
    <r>
      <rPr>
        <sz val="10"/>
        <color indexed="12"/>
        <rFont val="Arial"/>
        <family val="2"/>
      </rPr>
      <t>Treasury Authorized Pools and Associations &amp; Lloyds Syndicates(11 printable pages)</t>
    </r>
    <r>
      <rPr>
        <b/>
        <sz val="10"/>
        <rFont val="Arial"/>
        <family val="2"/>
      </rPr>
      <t xml:space="preserve">  </t>
    </r>
  </si>
  <si>
    <r>
      <t xml:space="preserve">4.  </t>
    </r>
    <r>
      <rPr>
        <b/>
        <sz val="10"/>
        <color indexed="12"/>
        <rFont val="Arial"/>
        <family val="2"/>
      </rPr>
      <t xml:space="preserve">Section IV THRU V - </t>
    </r>
    <r>
      <rPr>
        <sz val="10"/>
        <color indexed="12"/>
        <rFont val="Arial"/>
        <family val="2"/>
      </rPr>
      <t>Other Treasury Authorized Pools and Associations (1 printable page)</t>
    </r>
  </si>
  <si>
    <r>
      <t xml:space="preserve">5.  </t>
    </r>
    <r>
      <rPr>
        <b/>
        <sz val="10"/>
        <color indexed="12"/>
        <rFont val="Arial"/>
        <family val="2"/>
      </rPr>
      <t xml:space="preserve">Section VI - </t>
    </r>
    <r>
      <rPr>
        <sz val="10"/>
        <color indexed="12"/>
        <rFont val="Arial"/>
        <family val="2"/>
      </rPr>
      <t>Treasury Unauthorized Pools and Associations (3 printable pages)</t>
    </r>
    <r>
      <rPr>
        <sz val="10"/>
        <rFont val="Arial"/>
        <family val="2"/>
      </rPr>
      <t xml:space="preserve">  </t>
    </r>
  </si>
  <si>
    <r>
      <t xml:space="preserve">6.  </t>
    </r>
    <r>
      <rPr>
        <b/>
        <sz val="10"/>
        <color indexed="12"/>
        <rFont val="Arial"/>
        <family val="2"/>
      </rPr>
      <t xml:space="preserve">Section VII - </t>
    </r>
    <r>
      <rPr>
        <sz val="10"/>
        <color indexed="12"/>
        <rFont val="Arial"/>
        <family val="2"/>
      </rPr>
      <t>Other Treasury Unauthorized Pools and Associations (1 printable page)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</si>
  <si>
    <r>
      <t xml:space="preserve">7.  </t>
    </r>
    <r>
      <rPr>
        <b/>
        <sz val="10"/>
        <color indexed="12"/>
        <rFont val="Arial"/>
        <family val="2"/>
      </rPr>
      <t xml:space="preserve">Section VIII - </t>
    </r>
    <r>
      <rPr>
        <sz val="10"/>
        <color indexed="12"/>
        <rFont val="Arial"/>
        <family val="2"/>
      </rPr>
      <t>Treasury Unauthorized Companies (3 printable pages)</t>
    </r>
    <r>
      <rPr>
        <sz val="10"/>
        <rFont val="Arial"/>
        <family val="2"/>
      </rPr>
      <t xml:space="preserve">  </t>
    </r>
  </si>
  <si>
    <r>
      <t xml:space="preserve">8.  </t>
    </r>
    <r>
      <rPr>
        <b/>
        <sz val="10"/>
        <color indexed="12"/>
        <rFont val="Arial"/>
        <family val="2"/>
      </rPr>
      <t xml:space="preserve">Funds Held Section - </t>
    </r>
    <r>
      <rPr>
        <sz val="10"/>
        <color indexed="12"/>
        <rFont val="Arial"/>
        <family val="2"/>
      </rPr>
      <t>Funds Held Securing Reinsurance Recoverables from Unauthorized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 xml:space="preserve">Companies (2 printable pages)  </t>
    </r>
  </si>
  <si>
    <r>
      <t xml:space="preserve">9.  </t>
    </r>
    <r>
      <rPr>
        <b/>
        <sz val="10"/>
        <color indexed="12"/>
        <rFont val="Arial"/>
        <family val="2"/>
      </rPr>
      <t xml:space="preserve">Summary Page - </t>
    </r>
    <r>
      <rPr>
        <sz val="10"/>
        <color indexed="12"/>
        <rFont val="Arial"/>
        <family val="2"/>
      </rPr>
      <t>Summary Total of Treasury Unauthorized Reinsurance (1 printable page)</t>
    </r>
    <r>
      <rPr>
        <sz val="10"/>
        <rFont val="Arial"/>
        <family val="2"/>
      </rPr>
      <t xml:space="preserve">  </t>
    </r>
  </si>
  <si>
    <t>Overflow Pages have been included as separate TAB items and may be used if additional pages of the</t>
  </si>
  <si>
    <t>above-listed sections are required in order to complete your company's Treasury Schedule F.</t>
  </si>
  <si>
    <t>If you enter data in the overflow pages it will be automatically carried to the appropriate Treasury Schedule F summary page sections.</t>
  </si>
  <si>
    <t xml:space="preserve">If you require more overflow pages than those provided, you will need to reproduce the related worksheet and manually enter any totals from  </t>
  </si>
  <si>
    <t>your reproduced worksheet(s) on the appropriate summary page.  Rows and columns have been established on the summary pages to allow for these types of entries.</t>
  </si>
  <si>
    <t>Overflow Pages included with this spreadsheet program are:</t>
  </si>
  <si>
    <r>
      <t xml:space="preserve">10.  </t>
    </r>
    <r>
      <rPr>
        <b/>
        <sz val="10"/>
        <color indexed="12"/>
        <rFont val="Arial"/>
        <family val="2"/>
      </rPr>
      <t xml:space="preserve">Section II Overflow Page - </t>
    </r>
    <r>
      <rPr>
        <sz val="10"/>
        <color indexed="12"/>
        <rFont val="Arial"/>
        <family val="2"/>
      </rPr>
      <t>Other Treasury Authorized Companies - (Add-on to Section II above)</t>
    </r>
  </si>
  <si>
    <r>
      <t xml:space="preserve">11.  </t>
    </r>
    <r>
      <rPr>
        <b/>
        <sz val="10"/>
        <color indexed="12"/>
        <rFont val="Arial"/>
        <family val="2"/>
      </rPr>
      <t xml:space="preserve">Section IV Overflow Page - </t>
    </r>
    <r>
      <rPr>
        <sz val="10"/>
        <color indexed="12"/>
        <rFont val="Arial"/>
        <family val="2"/>
      </rPr>
      <t>Other Treasury Authorized Pools and Associations - (Add-on to Section IV above)</t>
    </r>
  </si>
  <si>
    <r>
      <t xml:space="preserve">12.  </t>
    </r>
    <r>
      <rPr>
        <b/>
        <sz val="10"/>
        <color indexed="12"/>
        <rFont val="Arial"/>
        <family val="2"/>
      </rPr>
      <t>Section VII Overflow Page -</t>
    </r>
    <r>
      <rPr>
        <b/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Other Treasury Unauthorized Pools and Associations - (Add-on to Section VII above)</t>
    </r>
  </si>
  <si>
    <r>
      <t xml:space="preserve">13.  </t>
    </r>
    <r>
      <rPr>
        <b/>
        <sz val="10"/>
        <color indexed="12"/>
        <rFont val="Arial"/>
        <family val="2"/>
      </rPr>
      <t xml:space="preserve">Section VIII Overflow Page - </t>
    </r>
    <r>
      <rPr>
        <sz val="10"/>
        <color indexed="12"/>
        <rFont val="Arial"/>
        <family val="2"/>
      </rPr>
      <t>Treasury Unauthorized Companies - (Add-on to Section VIII above)</t>
    </r>
  </si>
  <si>
    <r>
      <t xml:space="preserve">14. </t>
    </r>
    <r>
      <rPr>
        <b/>
        <sz val="10"/>
        <color indexed="12"/>
        <rFont val="Arial"/>
        <family val="2"/>
      </rPr>
      <t xml:space="preserve"> Funds Held Overflow Page -</t>
    </r>
    <r>
      <rPr>
        <b/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Funds Held Securing Reins. Recoverables from Unauth.Companies - (Add-on to Funds Held section)</t>
    </r>
  </si>
  <si>
    <t>Printing - All pages in this worksheet are designed to print on legal size paper.  When printing your Schedule F for filing with the Treasury, you should print</t>
  </si>
  <si>
    <t xml:space="preserve">all pages in sections I through the Summary Page.  </t>
  </si>
  <si>
    <t>In printing the overflow pages you may wish to specify the page(s) to print, otherwise blank overflow pages from a respective worksheet will print.</t>
  </si>
  <si>
    <t>If you experience problems with this spreadsheet, please contact the Surety Bond Branch at Surety.Bonds@fiscal.treasury.gov for assistance.</t>
  </si>
  <si>
    <t>Updated: 2/9/2022</t>
  </si>
  <si>
    <t xml:space="preserve">ANNUAL STATEMENT FOR THE YEAR 2021 OF  </t>
  </si>
  <si>
    <t>OMB No. 1530-0008</t>
  </si>
  <si>
    <t>Write or Stamp Name</t>
  </si>
  <si>
    <t xml:space="preserve"> OMB Expiration Date:  6-30-2023</t>
  </si>
  <si>
    <t>Schedule F - Part 1</t>
  </si>
  <si>
    <t>Ceded Reinsurance as of December 31, Current Year (000's Omitted)</t>
  </si>
  <si>
    <t>Federal ID</t>
  </si>
  <si>
    <t xml:space="preserve">NAIC Company </t>
  </si>
  <si>
    <t>Name of Reinsurer</t>
  </si>
  <si>
    <t>Domiciliary</t>
  </si>
  <si>
    <t>+</t>
  </si>
  <si>
    <t>(1)                      Reinsurance Premiums</t>
  </si>
  <si>
    <t>(2)                                                                                                                                                                        Recoverable on Paid Losses and                                                                              Paid Loss Adjustment Expense, Days Overdue</t>
  </si>
  <si>
    <t>(3)                            Total           Overdue</t>
  </si>
  <si>
    <t xml:space="preserve">(4)          Percentage Overdue     </t>
  </si>
  <si>
    <t>(5)                       (Known Case) Reinsurance Recoverable on Unpaid Losses</t>
  </si>
  <si>
    <t>(6)                   Incurred But Not Reported Losses and</t>
  </si>
  <si>
    <t>(7)                 Unearned</t>
  </si>
  <si>
    <t xml:space="preserve">(8)                                      Total Recoverable      </t>
  </si>
  <si>
    <t>Number</t>
  </si>
  <si>
    <t>Code</t>
  </si>
  <si>
    <t>Jurisdiction</t>
  </si>
  <si>
    <t>Ceded</t>
  </si>
  <si>
    <t>(A)                    Current and              1 - 90</t>
  </si>
  <si>
    <t>(B)                     91 - 120</t>
  </si>
  <si>
    <t>(C)                  Over 120</t>
  </si>
  <si>
    <t>(D)                           Total</t>
  </si>
  <si>
    <t>(Col 2B + 2C)</t>
  </si>
  <si>
    <t>(Col 3/Col 2D)</t>
  </si>
  <si>
    <t>and Unpaid Loss Adjustment Expense</t>
  </si>
  <si>
    <t>Loss Adjustment Expense</t>
  </si>
  <si>
    <t>Premiums</t>
  </si>
  <si>
    <t>(Cols 2D+5+6+7)</t>
  </si>
  <si>
    <t>SECTION I</t>
  </si>
  <si>
    <r>
      <t>TREASURY AUTHORIZED COMPANIES:</t>
    </r>
    <r>
      <rPr>
        <sz val="8"/>
        <color indexed="12"/>
        <rFont val="Arial"/>
        <family val="2"/>
      </rPr>
      <t xml:space="preserve">  Do not include reinsurance applicable to alien companies in this section.  All such reinsurance is unauthorized and should be listed under Section VIII.</t>
    </r>
  </si>
  <si>
    <t>59-1362150</t>
  </si>
  <si>
    <t>ACCREDITED SURETY AND CASUALTY COMPANY, INC.</t>
  </si>
  <si>
    <t>Florida</t>
  </si>
  <si>
    <t>95-2371728</t>
  </si>
  <si>
    <t>ACE American Insurance Company</t>
  </si>
  <si>
    <t>Pennsylvania</t>
  </si>
  <si>
    <t>06-0237820</t>
  </si>
  <si>
    <t>ACE Property and Casualty Insurance Company</t>
  </si>
  <si>
    <t>36-2704802</t>
  </si>
  <si>
    <t>ACSTAR INSURANCE COMPANY</t>
  </si>
  <si>
    <t>Illinois</t>
  </si>
  <si>
    <t>39-0491540</t>
  </si>
  <si>
    <t>ACUITY, A Mutual Insurance Company</t>
  </si>
  <si>
    <t>Wisconsin</t>
  </si>
  <si>
    <t>23-2035821</t>
  </si>
  <si>
    <t>Aegis Security Insurance Company</t>
  </si>
  <si>
    <t>05-0254496</t>
  </si>
  <si>
    <t>Affiliated FM Insurance Company</t>
  </si>
  <si>
    <t>Rhode Island</t>
  </si>
  <si>
    <t>25-1118791</t>
  </si>
  <si>
    <t>AIG Property Casualty Company</t>
  </si>
  <si>
    <t>34-0935740</t>
  </si>
  <si>
    <t>ALL AMERICA INSURANCE COMPANY</t>
  </si>
  <si>
    <t>Ohio</t>
  </si>
  <si>
    <t>25-0315340</t>
  </si>
  <si>
    <t>Allegheny Casualty Company</t>
  </si>
  <si>
    <t>New Jersey</t>
  </si>
  <si>
    <t>94-6078058</t>
  </si>
  <si>
    <t>Allianz Reinsurance America, Inc.</t>
  </si>
  <si>
    <t>California</t>
  </si>
  <si>
    <t>42-1201931</t>
  </si>
  <si>
    <t>ALLIED Property and Casualty Insurance Company</t>
  </si>
  <si>
    <t>Iowa</t>
  </si>
  <si>
    <t>95-4387273</t>
  </si>
  <si>
    <t>Allied World Assurance Company (U.S.) Inc.</t>
  </si>
  <si>
    <t>Delaware</t>
  </si>
  <si>
    <t>06-1182357</t>
  </si>
  <si>
    <t>Allied World Insurance Company</t>
  </si>
  <si>
    <t>New Hampshire</t>
  </si>
  <si>
    <t>02-0493244</t>
  </si>
  <si>
    <t>Allied World National Assurance Company</t>
  </si>
  <si>
    <t>56-0997452</t>
  </si>
  <si>
    <t>Allied World Specialty Insurance Company</t>
  </si>
  <si>
    <t>51-0331163</t>
  </si>
  <si>
    <t>Allied World Surplus Lines Insurance Company</t>
  </si>
  <si>
    <t>Arkansas</t>
  </si>
  <si>
    <t>42-6054959</t>
  </si>
  <si>
    <t>AMCO Insurance Company</t>
  </si>
  <si>
    <t>36-2661954</t>
  </si>
  <si>
    <t>American Agricultural Insurance Company</t>
  </si>
  <si>
    <t>Indiana</t>
  </si>
  <si>
    <t>52-2048110</t>
  </si>
  <si>
    <t>AMERICAN ALTERNATIVE INSURANCE CORPORATION</t>
  </si>
  <si>
    <t>23-0342560</t>
  </si>
  <si>
    <t>American Casualty Company of Reading, Pennsylvania</t>
  </si>
  <si>
    <t>95-4290651</t>
  </si>
  <si>
    <t>AMERICAN CONTRACTORS INDEMNITY COMPANY</t>
  </si>
  <si>
    <t>59-0141790</t>
  </si>
  <si>
    <t>American Fire and Casualty Company</t>
  </si>
  <si>
    <t>36-6071400</t>
  </si>
  <si>
    <t>American Guarantee and Liability Insurance Company</t>
  </si>
  <si>
    <t>New York</t>
  </si>
  <si>
    <t>13-5124990</t>
  </si>
  <si>
    <t>American Home Assurance Company</t>
  </si>
  <si>
    <t>38-1630841</t>
  </si>
  <si>
    <t>AMERICAN ROAD INSURANCE COMPANY (THE)</t>
  </si>
  <si>
    <t>Michigan</t>
  </si>
  <si>
    <t>31-6016426</t>
  </si>
  <si>
    <t>American Select Insurance Company</t>
  </si>
  <si>
    <t>58-6016195</t>
  </si>
  <si>
    <t>American Southern Insurance Company</t>
  </si>
  <si>
    <t>Kansas</t>
  </si>
  <si>
    <t>95-3730189</t>
  </si>
  <si>
    <t>American Surety Company</t>
  </si>
  <si>
    <t>38-1869912</t>
  </si>
  <si>
    <t>Amerisure Insurance Company</t>
  </si>
  <si>
    <t>38-0829210</t>
  </si>
  <si>
    <t>Amerisure Mutual Insurance Company</t>
  </si>
  <si>
    <t>38-3553788</t>
  </si>
  <si>
    <t>Amerisure Partners Insurance Company</t>
  </si>
  <si>
    <t>98-4207369</t>
  </si>
  <si>
    <t>Antilles Insurance Company</t>
  </si>
  <si>
    <t>Puerto Rico</t>
  </si>
  <si>
    <t>43-0990710</t>
  </si>
  <si>
    <t>Arch Insurance Company</t>
  </si>
  <si>
    <t>Missouri</t>
  </si>
  <si>
    <t>06-1430254</t>
  </si>
  <si>
    <t>Arch Reinsurance Company</t>
  </si>
  <si>
    <t>94-1390273</t>
  </si>
  <si>
    <t>Argonaut Insurance Company</t>
  </si>
  <si>
    <t>75-2344200</t>
  </si>
  <si>
    <t>ASPEN AMERICAN INSURANCE COMPANY</t>
  </si>
  <si>
    <t>Texas</t>
  </si>
  <si>
    <t>13-3362309</t>
  </si>
  <si>
    <t>Atlantic Specialty Insurance Company</t>
  </si>
  <si>
    <t>38-0315280</t>
  </si>
  <si>
    <t>Auto-Owners Insurance Company</t>
  </si>
  <si>
    <t>06-0848755</t>
  </si>
  <si>
    <t>Automobile Insurance Company of Hartford, Connecticut (The)</t>
  </si>
  <si>
    <t>Connecticut</t>
  </si>
  <si>
    <t>52-0795746</t>
  </si>
  <si>
    <t>AVEMCO INSURANCE COMPANY</t>
  </si>
  <si>
    <t>Maryland</t>
  </si>
  <si>
    <t>39-1338397</t>
  </si>
  <si>
    <t>AXIS Insurance Company</t>
  </si>
  <si>
    <t>51-0434766</t>
  </si>
  <si>
    <t>AXIS Reinsurance Company</t>
  </si>
  <si>
    <t>59-1673015</t>
  </si>
  <si>
    <t>Bankers Insurance Company</t>
  </si>
  <si>
    <t>59-1320184</t>
  </si>
  <si>
    <t>Bankers Standard Insurance Company</t>
  </si>
  <si>
    <t>04-2656602</t>
  </si>
  <si>
    <t>Beazley Insurance Company, Inc.</t>
  </si>
  <si>
    <t>47-0574325</t>
  </si>
  <si>
    <t>Berkley Insurance Company</t>
  </si>
  <si>
    <t>43-1432586</t>
  </si>
  <si>
    <t>Berkley Regional Insurance Company</t>
  </si>
  <si>
    <t>47-0529945</t>
  </si>
  <si>
    <t>Berkshire Hathaway Homestate Insurance Company</t>
  </si>
  <si>
    <t>Nebraska</t>
  </si>
  <si>
    <t>63-0202590</t>
  </si>
  <si>
    <t>Berkshire Hathaway Specialty Insurance Company</t>
  </si>
  <si>
    <t>36-0810360</t>
  </si>
  <si>
    <t>BITCO GENERAL INSURANCE CORPORATION</t>
  </si>
  <si>
    <t>36-6054328</t>
  </si>
  <si>
    <t>BITCO NATIONAL INSURANCE COMPANY</t>
  </si>
  <si>
    <t>36-2761729</t>
  </si>
  <si>
    <t>BOND SAFEGUARD INSURANCE COMPANY</t>
  </si>
  <si>
    <t>South Dakota</t>
  </si>
  <si>
    <t>26-0159619</t>
  </si>
  <si>
    <t>Bondex Insurance Company</t>
  </si>
  <si>
    <t>46-0310317</t>
  </si>
  <si>
    <t>Boston Indemnity Company, Inc.</t>
  </si>
  <si>
    <t>64-0911627</t>
  </si>
  <si>
    <t>Brierfield Insurance Company</t>
  </si>
  <si>
    <t>Mississippi</t>
  </si>
  <si>
    <t>75-1509104</t>
  </si>
  <si>
    <t>BRITISH AMERICAN INSURANCE COMPANY</t>
  </si>
  <si>
    <t>39-0971527</t>
  </si>
  <si>
    <t>Capitol Indemnity Corporation</t>
  </si>
  <si>
    <t>59-0733942</t>
  </si>
  <si>
    <t>Carolina Casualty Insurance Company</t>
  </si>
  <si>
    <t>63-0701609</t>
  </si>
  <si>
    <t>Centennial Casualty Company</t>
  </si>
  <si>
    <t>Alabama</t>
  </si>
  <si>
    <t>34-4202560</t>
  </si>
  <si>
    <t>CENTRAL MUTUAL INSURANCE COMPANY</t>
  </si>
  <si>
    <t>31-0936702</t>
  </si>
  <si>
    <t>CENTURY SURETY COMPANY</t>
  </si>
  <si>
    <t>13-3531373</t>
  </si>
  <si>
    <t>CERITY INSURANCE COMPANY</t>
  </si>
  <si>
    <t>06-0291290</t>
  </si>
  <si>
    <t>Charter Oak Fire Insurance Company (The)</t>
  </si>
  <si>
    <t>38-3464294</t>
  </si>
  <si>
    <t>Cherokee Insurance Company</t>
  </si>
  <si>
    <t>22-3291862</t>
  </si>
  <si>
    <t>CHUBB INDEMNITY INSURANCE COMPANY</t>
  </si>
  <si>
    <t>31-0826946</t>
  </si>
  <si>
    <t>Cincinnati Casualty Company (The)</t>
  </si>
  <si>
    <t>31-1241230</t>
  </si>
  <si>
    <t>CINCINNATI INDEMNITY COMPANY, THE</t>
  </si>
  <si>
    <t>31-0542366</t>
  </si>
  <si>
    <t>Cincinnati Insurance Company (The)</t>
  </si>
  <si>
    <t>38-0421730</t>
  </si>
  <si>
    <t>CITIZENS INSURANCE COMPANY OF AMERICA</t>
  </si>
  <si>
    <t>52-1096670</t>
  </si>
  <si>
    <t>COLONIAL AMERICAN CASUALTY AND SURETY COMPANY</t>
  </si>
  <si>
    <t>23-0485115</t>
  </si>
  <si>
    <t>COLONIAL SURETY COMPANY</t>
  </si>
  <si>
    <t>47-0530077</t>
  </si>
  <si>
    <t>Columbia Insurance Company</t>
  </si>
  <si>
    <t>13-1938623</t>
  </si>
  <si>
    <t>COMMERCE AND INDUSTRY INSURANCE COMPANY</t>
  </si>
  <si>
    <t>36-2114545</t>
  </si>
  <si>
    <t>Continental Casualty Company</t>
  </si>
  <si>
    <t>87-0363183</t>
  </si>
  <si>
    <t>CONTINENTAL HERITAGE INSURANCE COMPANY</t>
  </si>
  <si>
    <t>13-5010440</t>
  </si>
  <si>
    <t>Continental Insurance Company (The)</t>
  </si>
  <si>
    <t>91-1082952</t>
  </si>
  <si>
    <t>CONTRACTORS BONDING AND INSURANCE COMPANY</t>
  </si>
  <si>
    <t>66-0257478</t>
  </si>
  <si>
    <t>Cooperativa de Seguros Multiples de Puerto Rico</t>
  </si>
  <si>
    <t>38-1775863</t>
  </si>
  <si>
    <t>CorePointe Insurance Company</t>
  </si>
  <si>
    <t>68-0066866</t>
  </si>
  <si>
    <t>Crestbrook Insurance Company</t>
  </si>
  <si>
    <t>22-2868548</t>
  </si>
  <si>
    <t>Crum &amp; Forster Indemnity Company</t>
  </si>
  <si>
    <t>22-2464174</t>
  </si>
  <si>
    <t>CRUM AND FORSTER INSURANCE COMPANY</t>
  </si>
  <si>
    <t>39-0972608</t>
  </si>
  <si>
    <t>CUMIS INSURANCE SOCIETY, INC.</t>
  </si>
  <si>
    <t>20-5548208</t>
  </si>
  <si>
    <t>CUMIS Specialty Insurance Company, Inc.</t>
  </si>
  <si>
    <t>91-6027360</t>
  </si>
  <si>
    <t>Dairyland American Insurance Company</t>
  </si>
  <si>
    <t>42-0429710</t>
  </si>
  <si>
    <t>Developers Surety and Indemnity Company</t>
  </si>
  <si>
    <t>23-1336198</t>
  </si>
  <si>
    <t>DONEGAL MUTUAL INSURANCE COMPANY</t>
  </si>
  <si>
    <t>39-0264050</t>
  </si>
  <si>
    <t>Employers Insurance Company of Wausau</t>
  </si>
  <si>
    <t>42-0234980</t>
  </si>
  <si>
    <t>Employers Mutual Casualty Company</t>
  </si>
  <si>
    <t>03-0350908</t>
  </si>
  <si>
    <t>Endurance American Insurance Company</t>
  </si>
  <si>
    <t>35-2293075</t>
  </si>
  <si>
    <t>Endurance Assurance Corporation</t>
  </si>
  <si>
    <t>25-1232960</t>
  </si>
  <si>
    <t>Erie Insurance Company</t>
  </si>
  <si>
    <t>25-6038677</t>
  </si>
  <si>
    <t>Erie Insurance Exchange</t>
  </si>
  <si>
    <t>52-0222226</t>
  </si>
  <si>
    <t>Euler Hermes North America Insurance Company</t>
  </si>
  <si>
    <t>36-2950161</t>
  </si>
  <si>
    <t>EVANSTON INSURANCE COMPANY</t>
  </si>
  <si>
    <t>22-2660372</t>
  </si>
  <si>
    <t>Everest National Insurance Company</t>
  </si>
  <si>
    <t>22-2005057</t>
  </si>
  <si>
    <t>Everest Reinsurance Company</t>
  </si>
  <si>
    <t>36-2467238</t>
  </si>
  <si>
    <t>Evergreen National Indemnity Company</t>
  </si>
  <si>
    <t>13-2912259</t>
  </si>
  <si>
    <t>Executive Risk Indemnity Inc.</t>
  </si>
  <si>
    <t>94-2784519</t>
  </si>
  <si>
    <t>Explorer Insurance Company</t>
  </si>
  <si>
    <t>05-0316605</t>
  </si>
  <si>
    <t>Factory Mutual Insurance Company</t>
  </si>
  <si>
    <t>13-3333610</t>
  </si>
  <si>
    <t>Fair American Insurance and Reinsurance Company</t>
  </si>
  <si>
    <t>48-0214040</t>
  </si>
  <si>
    <t>Farmers Alliance Mutual Insurance Company</t>
  </si>
  <si>
    <t>95-2575893</t>
  </si>
  <si>
    <t>Farmers Insurance Exchange</t>
  </si>
  <si>
    <t>42-0245840</t>
  </si>
  <si>
    <t>FARMERS MUTUAL HAIL INSURANCE COMPANY OF IOWA</t>
  </si>
  <si>
    <t>06-1067463</t>
  </si>
  <si>
    <t>Farmington Casualty Company</t>
  </si>
  <si>
    <t>59-1365094</t>
  </si>
  <si>
    <t>FCCI Insurance Company</t>
  </si>
  <si>
    <t>13-1963496</t>
  </si>
  <si>
    <t>Federal Insurance Company</t>
  </si>
  <si>
    <t>41-0417460</t>
  </si>
  <si>
    <t>FEDERATED MUTUAL INSURANCE COMPANY</t>
  </si>
  <si>
    <t>Minnesota</t>
  </si>
  <si>
    <t>13-3046577</t>
  </si>
  <si>
    <t>Fidelity and Deposit Company of Maryland</t>
  </si>
  <si>
    <t>42-1091525</t>
  </si>
  <si>
    <t>FIDELITY AND GUARANTY INSURANCE COMPANY</t>
  </si>
  <si>
    <t>52-0616768</t>
  </si>
  <si>
    <t>Fidelity and Guaranty Insurance Underwriters, Inc.</t>
  </si>
  <si>
    <t>75-2304982</t>
  </si>
  <si>
    <t>Financial Casualty &amp; Surety, Inc.</t>
  </si>
  <si>
    <t>68-0111081</t>
  </si>
  <si>
    <t>Financial Pacific Insurance Company</t>
  </si>
  <si>
    <t>06-1325038</t>
  </si>
  <si>
    <t>Finial Reinsurance Company</t>
  </si>
  <si>
    <t>94-1610280</t>
  </si>
  <si>
    <t>Fireman's Fund Insurance Company</t>
  </si>
  <si>
    <t>36-2694846</t>
  </si>
  <si>
    <t>FIRST FINANCIAL INSURANCE COMPANY</t>
  </si>
  <si>
    <t>20-1384826</t>
  </si>
  <si>
    <t>First Founders Assurance Company</t>
  </si>
  <si>
    <t>99-0218317</t>
  </si>
  <si>
    <t>First Insurance Company of Hawaii, Ltd.</t>
  </si>
  <si>
    <t>Hawaii</t>
  </si>
  <si>
    <t>66-0561082</t>
  </si>
  <si>
    <t>First Net Insurance Company</t>
  </si>
  <si>
    <t>Guam</t>
  </si>
  <si>
    <t>38-0555290</t>
  </si>
  <si>
    <t>Frankenmuth Mutual Insurance Company</t>
  </si>
  <si>
    <t>39-0301590</t>
  </si>
  <si>
    <t>General Casualty Company Of Wisconsin</t>
  </si>
  <si>
    <t>13-2673100</t>
  </si>
  <si>
    <t>General Reinsurance Corporation</t>
  </si>
  <si>
    <t>13-1958482</t>
  </si>
  <si>
    <t>GENERAL STAR NATIONAL INSURANCE COMPANY</t>
  </si>
  <si>
    <t>33-0763205</t>
  </si>
  <si>
    <t>GOLDEN EAGLE INSURANCE CORPORATION</t>
  </si>
  <si>
    <t>31-4192970</t>
  </si>
  <si>
    <t>GRANGE INSURANCE COMPANY</t>
  </si>
  <si>
    <t>31-1769414</t>
  </si>
  <si>
    <t>GRANGE INSURANCE COMPANY OF MICHIGAN</t>
  </si>
  <si>
    <t>73-1282413</t>
  </si>
  <si>
    <t>GRANITE RE, INC.</t>
  </si>
  <si>
    <t>02-0140690</t>
  </si>
  <si>
    <t>Granite State Insurance Company</t>
  </si>
  <si>
    <t>72-1326720</t>
  </si>
  <si>
    <t>GRAY CASUALTY &amp; SURETY COMPANY (THE)</t>
  </si>
  <si>
    <t>Louisiana</t>
  </si>
  <si>
    <t>72-0824217</t>
  </si>
  <si>
    <t>GRAY INSURANCE COMPANY (THE)</t>
  </si>
  <si>
    <t>95-1542353</t>
  </si>
  <si>
    <t>Great American Alliance Insurance Company</t>
  </si>
  <si>
    <t>31-0501234</t>
  </si>
  <si>
    <t>Great American Insurance Company</t>
  </si>
  <si>
    <t>13-5539046</t>
  </si>
  <si>
    <t>GREAT AMERICAN INSURANCE COMPANY OF NEW YORK</t>
  </si>
  <si>
    <t>31-1209419</t>
  </si>
  <si>
    <t>Great American Security Insurance Company</t>
  </si>
  <si>
    <t>76-0154296</t>
  </si>
  <si>
    <t>Great Midwest Insurance Company</t>
  </si>
  <si>
    <t>41-0729473</t>
  </si>
  <si>
    <t>Great Northern Insurance Company</t>
  </si>
  <si>
    <t>38-2907623</t>
  </si>
  <si>
    <t>Guarantee Company of North America USA (The)</t>
  </si>
  <si>
    <t>13-5129825</t>
  </si>
  <si>
    <t>Hanover Insurance Company (The)</t>
  </si>
  <si>
    <t>13-6108721</t>
  </si>
  <si>
    <t>HARCO NATIONAL INSURANCE COMPANY</t>
  </si>
  <si>
    <t>06-0383030</t>
  </si>
  <si>
    <t>Hartford Accident and Indemnity Company</t>
  </si>
  <si>
    <t>06-0294398</t>
  </si>
  <si>
    <t>Hartford Casualty Insurance Company</t>
  </si>
  <si>
    <t>06-0383750</t>
  </si>
  <si>
    <t>Hartford Fire Insurance Company</t>
  </si>
  <si>
    <t>06-1008026</t>
  </si>
  <si>
    <t>Hartford Insurance Company of the Midwest</t>
  </si>
  <si>
    <t>06-1222527</t>
  </si>
  <si>
    <t>Hartford Underwriters Insurance Company</t>
  </si>
  <si>
    <t>74-2195939</t>
  </si>
  <si>
    <t>Houston Casualty Company</t>
  </si>
  <si>
    <t>13-5150451</t>
  </si>
  <si>
    <t>Hudson Insurance Company</t>
  </si>
  <si>
    <t>42-0333150</t>
  </si>
  <si>
    <t>IMT Insurance Company</t>
  </si>
  <si>
    <t>06-1016108</t>
  </si>
  <si>
    <t>Indemnity Insurance Company of North America</t>
  </si>
  <si>
    <t>64-0838376</t>
  </si>
  <si>
    <t>Indemnity National Insurance Company</t>
  </si>
  <si>
    <t>35-0410420</t>
  </si>
  <si>
    <t>Indiana Lumbermens Mutual Insurance Company</t>
  </si>
  <si>
    <t>47-6025666</t>
  </si>
  <si>
    <t>Inland Insurance Company</t>
  </si>
  <si>
    <t>23-0723970</t>
  </si>
  <si>
    <t>Insurance Company Of North America</t>
  </si>
  <si>
    <t>13-5540698</t>
  </si>
  <si>
    <t>Insurance Company of the State of Pennsylvania (The)</t>
  </si>
  <si>
    <t>95-2769232</t>
  </si>
  <si>
    <t>Insurance Company of the West</t>
  </si>
  <si>
    <t>74-2262949</t>
  </si>
  <si>
    <t>Insurors Indemnity Company</t>
  </si>
  <si>
    <t>39-0367560</t>
  </si>
  <si>
    <t>Integrity Insurance Company</t>
  </si>
  <si>
    <t>22-1010450</t>
  </si>
  <si>
    <t>International Fidelity Insurance Company</t>
  </si>
  <si>
    <t>41-0121640</t>
  </si>
  <si>
    <t>IRONSHORE INDEMNITY INC.</t>
  </si>
  <si>
    <t>99-6004946</t>
  </si>
  <si>
    <t>ISLAND INSURANCE COMPANY, LIMITED</t>
  </si>
  <si>
    <t>25-1149494</t>
  </si>
  <si>
    <t>Lexington Insurance Company</t>
  </si>
  <si>
    <t>52-1662720</t>
  </si>
  <si>
    <t>LEXINGTON NATIONAL INSURANCE CORPORATION</t>
  </si>
  <si>
    <t>76-0128873</t>
  </si>
  <si>
    <t>Lexon Insurance Company</t>
  </si>
  <si>
    <t>04-1924000</t>
  </si>
  <si>
    <t>Liberty Mutual Fire Insurance Company</t>
  </si>
  <si>
    <t>04-1543470</t>
  </si>
  <si>
    <t>Liberty Mutual Insurance Company</t>
  </si>
  <si>
    <t>Massachusetts</t>
  </si>
  <si>
    <t>04-3058504</t>
  </si>
  <si>
    <t>LM Insurance Corporation</t>
  </si>
  <si>
    <t>23-2086596</t>
  </si>
  <si>
    <t>Manufacturers Alliance Insurance Company</t>
  </si>
  <si>
    <t>54-1398877</t>
  </si>
  <si>
    <t>Markel American Insurance Company</t>
  </si>
  <si>
    <t>Virginia</t>
  </si>
  <si>
    <t>06-1481194</t>
  </si>
  <si>
    <t>Markel Global Reinsurance Company</t>
  </si>
  <si>
    <t>36-3101262</t>
  </si>
  <si>
    <t>MARKEL INSURANCE COMPANY</t>
  </si>
  <si>
    <t>04-2217600</t>
  </si>
  <si>
    <t>Massachusetts Bay Insurance Company</t>
  </si>
  <si>
    <t>42-0410010</t>
  </si>
  <si>
    <t>Merchants Bonding Company (Mutual)</t>
  </si>
  <si>
    <t>11-3658357</t>
  </si>
  <si>
    <t>Merchants National Bonding, Inc.</t>
  </si>
  <si>
    <t>75-1629914</t>
  </si>
  <si>
    <t>Mesa Underwriters Specialty Insurance Company</t>
  </si>
  <si>
    <t>38-0828980</t>
  </si>
  <si>
    <t>Michigan Millers Mutual Insurance Company</t>
  </si>
  <si>
    <t>95-6016640</t>
  </si>
  <si>
    <t>Mid-Century Insurance Company</t>
  </si>
  <si>
    <t>73-0556513</t>
  </si>
  <si>
    <t>MID-CONTINENT CASUALTY COMPANY</t>
  </si>
  <si>
    <t>22-3818012</t>
  </si>
  <si>
    <t>Mitsui Sumitomo Insurance Company of America</t>
  </si>
  <si>
    <t>13-3467153</t>
  </si>
  <si>
    <t>Mitsui Sumitomo Insurance USA Inc.</t>
  </si>
  <si>
    <t>31-4259550</t>
  </si>
  <si>
    <t>Motorists Mutual Insurance Company</t>
  </si>
  <si>
    <t>38-0855585</t>
  </si>
  <si>
    <t>Motors Insurance Corporation</t>
  </si>
  <si>
    <t>13-4924125</t>
  </si>
  <si>
    <t>Munich Reinsurance America, Inc.</t>
  </si>
  <si>
    <t>47-0247300</t>
  </si>
  <si>
    <t>National American Insurance Company</t>
  </si>
  <si>
    <t>Oklahoma</t>
  </si>
  <si>
    <t>38-0865250</t>
  </si>
  <si>
    <t>National Casualty Company</t>
  </si>
  <si>
    <t>84-0982643</t>
  </si>
  <si>
    <t>NATIONAL FARMERS UNION PROPERTY AND CASUALTY COMPANY</t>
  </si>
  <si>
    <t>North Carolina</t>
  </si>
  <si>
    <t>47-6021331</t>
  </si>
  <si>
    <t>National Fire &amp; Marine Insurance Company</t>
  </si>
  <si>
    <t>06-0464510</t>
  </si>
  <si>
    <t>National Fire Insurance Company of Hartford</t>
  </si>
  <si>
    <t>47-0355979</t>
  </si>
  <si>
    <t>National Indemnity Company</t>
  </si>
  <si>
    <t>36-2403971</t>
  </si>
  <si>
    <t>National Liability &amp; Fire Insurance Company</t>
  </si>
  <si>
    <t>62-0729866</t>
  </si>
  <si>
    <t>NATIONAL TRUST INSURANCE COMPANY</t>
  </si>
  <si>
    <t>25-0687550</t>
  </si>
  <si>
    <t>National Union Fire Insurance Company of Pittsburgh, PA</t>
  </si>
  <si>
    <t>42-1015537</t>
  </si>
  <si>
    <t>Nationwide Agribusiness Insurance Company</t>
  </si>
  <si>
    <t>31-1399201</t>
  </si>
  <si>
    <t>Nationwide Indemnity Company</t>
  </si>
  <si>
    <t>31-4177110</t>
  </si>
  <si>
    <t>Nationwide Mutual Fire Insurance Company</t>
  </si>
  <si>
    <t>31-4177100</t>
  </si>
  <si>
    <t>Nationwide Mutual Insurance Company</t>
  </si>
  <si>
    <t>42-1265237</t>
  </si>
  <si>
    <t>NAU Country Insurance Company</t>
  </si>
  <si>
    <t>13-3138390</t>
  </si>
  <si>
    <t>NAVIGATORS INSURANCE COMPANY</t>
  </si>
  <si>
    <t>06-1053492</t>
  </si>
  <si>
    <t>New England Reinsurance Corporation</t>
  </si>
  <si>
    <t>02-0172170</t>
  </si>
  <si>
    <t>New Hampshire Insurance Company</t>
  </si>
  <si>
    <t>22-2187459</t>
  </si>
  <si>
    <t>New Jersey Re-Insurance Company</t>
  </si>
  <si>
    <t>13-2703894</t>
  </si>
  <si>
    <t>NEW YORK MARINE AND GENERAL INSURANCE COMPANY</t>
  </si>
  <si>
    <t>02-0170490</t>
  </si>
  <si>
    <t>NGM Insurance Company</t>
  </si>
  <si>
    <t>02-0311919</t>
  </si>
  <si>
    <t>NORTH AMERICAN SPECIALTY INSURANCE COMPANY</t>
  </si>
  <si>
    <t>22-1964135</t>
  </si>
  <si>
    <t>North River Insurance Company (The)</t>
  </si>
  <si>
    <t>16-1140177</t>
  </si>
  <si>
    <t>NOVA Casualty Company</t>
  </si>
  <si>
    <t>45-2871218</t>
  </si>
  <si>
    <t>OBI National Insurance Company</t>
  </si>
  <si>
    <t>47-0698507</t>
  </si>
  <si>
    <t>Odyssey Reinsurance Company</t>
  </si>
  <si>
    <t>31-0396250</t>
  </si>
  <si>
    <t>Ohio Casualty Insurance Company (The)</t>
  </si>
  <si>
    <t>34-0438190</t>
  </si>
  <si>
    <t>Ohio Farmers Insurance Company</t>
  </si>
  <si>
    <t>31-0620146</t>
  </si>
  <si>
    <t>Ohio Indemnity Company</t>
  </si>
  <si>
    <t>73-0773259</t>
  </si>
  <si>
    <t>Oklahoma Surety Company</t>
  </si>
  <si>
    <t>59-2070420</t>
  </si>
  <si>
    <t>OLD DOMINION INSURANCE COMPANY</t>
  </si>
  <si>
    <t>36-6067575</t>
  </si>
  <si>
    <t>Old Republic General Insurance Corporation</t>
  </si>
  <si>
    <t>25-0410420</t>
  </si>
  <si>
    <t>Old Republic Insurance Company</t>
  </si>
  <si>
    <t>39-1395491</t>
  </si>
  <si>
    <t>Old Republic Surety Company</t>
  </si>
  <si>
    <t>95-1078160</t>
  </si>
  <si>
    <t>Pacific Indemnity Company</t>
  </si>
  <si>
    <t>96-0001575</t>
  </si>
  <si>
    <t>PACIFIC INDEMNITY INSURANCE COMPANY</t>
  </si>
  <si>
    <t>06-1401918</t>
  </si>
  <si>
    <t>Pacific Insurance Company, Limited</t>
  </si>
  <si>
    <t>13-3031176</t>
  </si>
  <si>
    <t>PARTNER REINSURANCE COMPANY OF THE U.S.</t>
  </si>
  <si>
    <t>04-1590940</t>
  </si>
  <si>
    <t>PartnerRe America Insurance Company</t>
  </si>
  <si>
    <t>02-0177030</t>
  </si>
  <si>
    <t>Peerless Insurance Company</t>
  </si>
  <si>
    <t>37-6028411</t>
  </si>
  <si>
    <t>Pekin Insurance Company</t>
  </si>
  <si>
    <t>23-2217934</t>
  </si>
  <si>
    <t>Pennsylvania Manufacturers Indemnity Company</t>
  </si>
  <si>
    <t>23-1642962</t>
  </si>
  <si>
    <t>Pennsylvania Manufacturers' Association Insurance Company</t>
  </si>
  <si>
    <t>23-0961349</t>
  </si>
  <si>
    <t>Pennsylvania National Mutual Casualty Insurance Company</t>
  </si>
  <si>
    <t>23-1738402</t>
  </si>
  <si>
    <t>PHILADELPHIA INDEMNITY INSURANCE COMPANY</t>
  </si>
  <si>
    <t>06-0303275</t>
  </si>
  <si>
    <t>Phoenix Insurance Company (The)</t>
  </si>
  <si>
    <t>56-0997453</t>
  </si>
  <si>
    <t>PLATTE RIVER INSURANCE COMPANY</t>
  </si>
  <si>
    <t>58-1140651</t>
  </si>
  <si>
    <t>Plaza Insurance Company</t>
  </si>
  <si>
    <t>36-3030511</t>
  </si>
  <si>
    <t>Praetorian Insurance Company</t>
  </si>
  <si>
    <t>94-6078027</t>
  </si>
  <si>
    <t>ProCentury Insurance Company</t>
  </si>
  <si>
    <t>34-6513736</t>
  </si>
  <si>
    <t>Progressive Casualty Insurance Company</t>
  </si>
  <si>
    <t>34-1318335</t>
  </si>
  <si>
    <t>PROGRESSIVE NORTHERN INSURANCE COMPANY</t>
  </si>
  <si>
    <t>91-1187829</t>
  </si>
  <si>
    <t>Progressive Northwestern Insurance Company</t>
  </si>
  <si>
    <t>35-6021485</t>
  </si>
  <si>
    <t>Protective Insurance Company</t>
  </si>
  <si>
    <t>43-1139865</t>
  </si>
  <si>
    <t>Protective Property &amp; Casualty Insurance Company</t>
  </si>
  <si>
    <t>22-2311816</t>
  </si>
  <si>
    <t>QBE Insurance Corporation</t>
  </si>
  <si>
    <t>23-1641984</t>
  </si>
  <si>
    <t>QBE Reinsurance Corporation</t>
  </si>
  <si>
    <t>39-6062860</t>
  </si>
  <si>
    <t>Regent Insurance Company</t>
  </si>
  <si>
    <t>52-1952955</t>
  </si>
  <si>
    <t>RENAISSANCE REINSURANCE U.S. INC.</t>
  </si>
  <si>
    <t>31-4290270</t>
  </si>
  <si>
    <t>Republic - Franklin Insurance Company</t>
  </si>
  <si>
    <t>37-0915434</t>
  </si>
  <si>
    <t>RLI Insurance Company</t>
  </si>
  <si>
    <t>59-2136562</t>
  </si>
  <si>
    <t>Roche Surety and Casualty Company, Inc.</t>
  </si>
  <si>
    <t>25-1620138</t>
  </si>
  <si>
    <t>Rockwood Casualty Insurance Company</t>
  </si>
  <si>
    <t>91-0742148</t>
  </si>
  <si>
    <t>SAFECO Insurance Company of America</t>
  </si>
  <si>
    <t>59-1786118</t>
  </si>
  <si>
    <t>SafePort Insurance Company</t>
  </si>
  <si>
    <t>43-0727872</t>
  </si>
  <si>
    <t>Safety National Casualty Corporation</t>
  </si>
  <si>
    <t>35-1524574</t>
  </si>
  <si>
    <t>Sagamore Insurance Company</t>
  </si>
  <si>
    <t>75-1444207</t>
  </si>
  <si>
    <t>SCOR REINSURANCE COMPANY</t>
  </si>
  <si>
    <t>39-0355180</t>
  </si>
  <si>
    <t>SECURA INSURANCE, A Mutual Company</t>
  </si>
  <si>
    <t>20-2278041</t>
  </si>
  <si>
    <t>Selective Auto Insurance Company of New Jersey</t>
  </si>
  <si>
    <t>45-5561231</t>
  </si>
  <si>
    <t>Selective Casualty Insurance Company</t>
  </si>
  <si>
    <t>45-5565296</t>
  </si>
  <si>
    <t>Selective Fire and Casualty Insurance Company</t>
  </si>
  <si>
    <t>22-1272390</t>
  </si>
  <si>
    <t>Selective Insurance Company of America</t>
  </si>
  <si>
    <t>01-0471708</t>
  </si>
  <si>
    <t>Selective Insurance Company of New England</t>
  </si>
  <si>
    <t>16-1209233</t>
  </si>
  <si>
    <t>Selective Insurance Company of New York</t>
  </si>
  <si>
    <t>56-0564874</t>
  </si>
  <si>
    <t>Selective Insurance Company of South Carolina</t>
  </si>
  <si>
    <t>56-1285899</t>
  </si>
  <si>
    <t>Selective Insurance Company of the Southeast</t>
  </si>
  <si>
    <t>22-2001995</t>
  </si>
  <si>
    <t>Selective Way Insurance Company</t>
  </si>
  <si>
    <t>13-2941133</t>
  </si>
  <si>
    <t>Seneca Insurance Company, Inc.</t>
  </si>
  <si>
    <t>06-1552103</t>
  </si>
  <si>
    <t>SENTINEL INSURANCE COMPANY, LTD.</t>
  </si>
  <si>
    <t>39-0333950</t>
  </si>
  <si>
    <t>Sentry Insurance Company</t>
  </si>
  <si>
    <t>36-2674180</t>
  </si>
  <si>
    <t>Sentry Select Insurance Company</t>
  </si>
  <si>
    <t>22-2842279</t>
  </si>
  <si>
    <t>SERVICE INSURANCE COMPANY INC. (THE)</t>
  </si>
  <si>
    <t>13-2997499</t>
  </si>
  <si>
    <t>SIRIUS AMERICA INSURANCE COMPANY</t>
  </si>
  <si>
    <t>20-3248706</t>
  </si>
  <si>
    <t>SOUTHWEST MARINE AND GENERAL INSURANCE COMPANY</t>
  </si>
  <si>
    <t>Arizona</t>
  </si>
  <si>
    <t>41-0406690</t>
  </si>
  <si>
    <t>St. Paul Fire and Marine Insurance Company</t>
  </si>
  <si>
    <t>41-0963301</t>
  </si>
  <si>
    <t>ST. PAUL GUARDIAN INSURANCE COMPANY</t>
  </si>
  <si>
    <t>41-0881659</t>
  </si>
  <si>
    <t>St. Paul Mercury Insurance Company</t>
  </si>
  <si>
    <t>36-2542404</t>
  </si>
  <si>
    <t>ST. PAUL PROTECTIVE INSURANCE COMPANY</t>
  </si>
  <si>
    <t>06-6033509</t>
  </si>
  <si>
    <t>Standard Fire Insurance Company (The)</t>
  </si>
  <si>
    <t>38-2626205</t>
  </si>
  <si>
    <t>Star Insurance Company</t>
  </si>
  <si>
    <t>22-3590451</t>
  </si>
  <si>
    <t>StarNet Insurance Company</t>
  </si>
  <si>
    <t>75-1670124</t>
  </si>
  <si>
    <t>Starr Indemnity &amp; Liability Company</t>
  </si>
  <si>
    <t>81-4566522</t>
  </si>
  <si>
    <t>Starr Specialty Insurance Company</t>
  </si>
  <si>
    <t>57-6010814</t>
  </si>
  <si>
    <t>State Auto Property and Casualty Insurance Company</t>
  </si>
  <si>
    <t>31-4316080</t>
  </si>
  <si>
    <t>State Automobile Mutual Insurance Company</t>
  </si>
  <si>
    <t>37-0533080</t>
  </si>
  <si>
    <t>State Farm Fire and Casualty Company</t>
  </si>
  <si>
    <t>68-0266416</t>
  </si>
  <si>
    <t>Stillwater Insurance Company</t>
  </si>
  <si>
    <t>16-0986300</t>
  </si>
  <si>
    <t>Stillwater Property and Casualty Insurance Company</t>
  </si>
  <si>
    <t>76-0568746</t>
  </si>
  <si>
    <t>SureTec Insurance Company</t>
  </si>
  <si>
    <t>46-0417363</t>
  </si>
  <si>
    <t>SURETY BONDING COMPANY OF AMERICA</t>
  </si>
  <si>
    <t>13-1675535</t>
  </si>
  <si>
    <t>Swiss Reinsurance America Corporation</t>
  </si>
  <si>
    <t>02-0449082</t>
  </si>
  <si>
    <t>Technology Insurance Company, Inc.</t>
  </si>
  <si>
    <t>20-0940754</t>
  </si>
  <si>
    <t>TNUS Insurance Company</t>
  </si>
  <si>
    <t>13-2918573</t>
  </si>
  <si>
    <t>TOA REINSURANCE COMPANY OF AMERICA (THE)</t>
  </si>
  <si>
    <t>13-4032666</t>
  </si>
  <si>
    <t>Tokio Marine America Insurance Company</t>
  </si>
  <si>
    <t>13-5616275</t>
  </si>
  <si>
    <t>TRANSATLANTIC REINSURANCE COMPANY</t>
  </si>
  <si>
    <t>06-6033504</t>
  </si>
  <si>
    <t>Travelers Casualty and Surety Company</t>
  </si>
  <si>
    <t>06-0907370</t>
  </si>
  <si>
    <t>Travelers Casualty and Surety Company of America</t>
  </si>
  <si>
    <t>41-1435765</t>
  </si>
  <si>
    <t>Travelers Casualty Company (The)</t>
  </si>
  <si>
    <t>06-1286266</t>
  </si>
  <si>
    <t>Travelers Casualty Company of Connecticut</t>
  </si>
  <si>
    <t>06-0876835</t>
  </si>
  <si>
    <t>Travelers Casualty Insurance Company of America</t>
  </si>
  <si>
    <t>06-1286268</t>
  </si>
  <si>
    <t>Travelers Commercial Insurance Company</t>
  </si>
  <si>
    <t>41-1435766</t>
  </si>
  <si>
    <t>Travelers Constitution State Insurance Company</t>
  </si>
  <si>
    <t>06-0566050</t>
  </si>
  <si>
    <t>Travelers Indemnity Company (The)</t>
  </si>
  <si>
    <t>58-6020487</t>
  </si>
  <si>
    <t>TRAVELERS INDEMNITY COMPANY OF AMERICA (THE)</t>
  </si>
  <si>
    <t>06-0336212</t>
  </si>
  <si>
    <t>Travelers Indemnity Company of Connecticut (The)</t>
  </si>
  <si>
    <t>36-3703200</t>
  </si>
  <si>
    <t>Travelers Personal Insurance Company</t>
  </si>
  <si>
    <t>36-2719165</t>
  </si>
  <si>
    <t>Travelers Property Casualty Company of America</t>
  </si>
  <si>
    <t>59-2174734</t>
  </si>
  <si>
    <t>TRITON INSURANCE COMPANY</t>
  </si>
  <si>
    <t>06-1184984</t>
  </si>
  <si>
    <t>Trumbull Insurance Company</t>
  </si>
  <si>
    <t>06-0732738</t>
  </si>
  <si>
    <t>Twin City Fire Insurance Company</t>
  </si>
  <si>
    <t>52-1504975</t>
  </si>
  <si>
    <t>U.S. Specialty Insurance Company</t>
  </si>
  <si>
    <t>47-0547953</t>
  </si>
  <si>
    <t>Union Insurance Company</t>
  </si>
  <si>
    <t>58-1847495</t>
  </si>
  <si>
    <t>UNITED CASUALTY AND SURETY INSURANCE COMPANY</t>
  </si>
  <si>
    <t>42-0644327</t>
  </si>
  <si>
    <t>United Fire &amp; Casualty Company</t>
  </si>
  <si>
    <t>74-6045664</t>
  </si>
  <si>
    <t>UNITED FIRE &amp; INDEMNITY COMPANY</t>
  </si>
  <si>
    <t>52-0515280</t>
  </si>
  <si>
    <t>United States Fidelity and Guaranty Company</t>
  </si>
  <si>
    <t>13-5459190</t>
  </si>
  <si>
    <t>United States Fire Insurance Company</t>
  </si>
  <si>
    <t>52-1976385</t>
  </si>
  <si>
    <t>United States Surety Company</t>
  </si>
  <si>
    <t>66-0457223</t>
  </si>
  <si>
    <t>UNITED SURETY AND INDEMNITY COMPANY</t>
  </si>
  <si>
    <t>35-1372324</t>
  </si>
  <si>
    <t>Universal Fire &amp; Casualty Insurance Company</t>
  </si>
  <si>
    <t>47-0363416</t>
  </si>
  <si>
    <t>Universal Surety Company</t>
  </si>
  <si>
    <t>43-1249228</t>
  </si>
  <si>
    <t>UNIVERSAL UNDERWRITERS INSURANCE COMPANY</t>
  </si>
  <si>
    <t>15-0476880</t>
  </si>
  <si>
    <t>Utica Mutual Insurance Company</t>
  </si>
  <si>
    <t>76-0430879</t>
  </si>
  <si>
    <t>VerTerra Insurance Company</t>
  </si>
  <si>
    <t>13-1963495</t>
  </si>
  <si>
    <t>Vigilant Insurance Company</t>
  </si>
  <si>
    <t>36-2860812</t>
  </si>
  <si>
    <t>Washington International Insurance Company</t>
  </si>
  <si>
    <t>31-0624491</t>
  </si>
  <si>
    <t>West American Insurance Company</t>
  </si>
  <si>
    <t>39-0698170</t>
  </si>
  <si>
    <t>WEST BEND MUTUAL INSURANCE COMPANY</t>
  </si>
  <si>
    <t>92-0040526</t>
  </si>
  <si>
    <t>Westchester Fire Insurance Company</t>
  </si>
  <si>
    <t>41-0430825</t>
  </si>
  <si>
    <t>Western National Mutual Insurance Company</t>
  </si>
  <si>
    <t>46-0204900</t>
  </si>
  <si>
    <t>Western Surety Company</t>
  </si>
  <si>
    <t>34-6516838</t>
  </si>
  <si>
    <t>Westfield Insurance Company</t>
  </si>
  <si>
    <t>34-1022544</t>
  </si>
  <si>
    <t>Westfield National Insurance Company</t>
  </si>
  <si>
    <t>48-0921045</t>
  </si>
  <si>
    <t>Westport Insurance Corporation</t>
  </si>
  <si>
    <t>13-1290712</t>
  </si>
  <si>
    <t>XL Reinsurance America Inc.</t>
  </si>
  <si>
    <t>85-0277191</t>
  </si>
  <si>
    <t>XL Specialty Insurance Company</t>
  </si>
  <si>
    <t>36-4233459</t>
  </si>
  <si>
    <t>Zurich American Insurance Company</t>
  </si>
  <si>
    <t>SECTION I TOTALS WILL BE ENTERED IN SECTION V</t>
  </si>
  <si>
    <t>Section II</t>
  </si>
  <si>
    <t>OTHER TREASURY AUTHORIZED COMPANIES:</t>
  </si>
  <si>
    <t xml:space="preserve">  (A)  Reinsurance with parents, subsidiaries and affiliates (PSAs)</t>
  </si>
  <si>
    <t xml:space="preserve">      Credit may be allowed for reinsurance cessions to PSAs not shown under Section I.  List the names of such companies, complete the</t>
  </si>
  <si>
    <r>
      <t xml:space="preserve">      corresponding columns, </t>
    </r>
    <r>
      <rPr>
        <i/>
        <sz val="8"/>
        <color indexed="12"/>
        <rFont val="Arial"/>
        <family val="2"/>
      </rPr>
      <t>and submit a completely executed financial statement for each listed company</t>
    </r>
    <r>
      <rPr>
        <sz val="8"/>
        <color indexed="12"/>
        <rFont val="Arial"/>
        <family val="2"/>
      </rPr>
      <t>.  If you require additional worksheets goto the overflow page for Section II (</t>
    </r>
    <r>
      <rPr>
        <b/>
        <sz val="8"/>
        <color indexed="53"/>
        <rFont val="Arial"/>
        <family val="2"/>
      </rPr>
      <t>orange tab</t>
    </r>
    <r>
      <rPr>
        <sz val="8"/>
        <color indexed="12"/>
        <rFont val="Arial"/>
        <family val="2"/>
      </rPr>
      <t>)</t>
    </r>
  </si>
  <si>
    <t xml:space="preserve">  (B)  Reinsurance with other Treasury authorized companies.</t>
  </si>
  <si>
    <t>SECTION II TOTALS WILL BE ENTERED IN SECTION V</t>
  </si>
  <si>
    <t>Authorized</t>
  </si>
  <si>
    <t>Percentage</t>
  </si>
  <si>
    <t>SECTION III</t>
  </si>
  <si>
    <r>
      <t>TREASURY AUTHORIZED POOLS AND ASSOCIATIONS:</t>
    </r>
    <r>
      <rPr>
        <sz val="8"/>
        <color indexed="12"/>
        <rFont val="Arial"/>
        <family val="2"/>
      </rPr>
      <t xml:space="preserve">  Show percentages as indicated, of authorized reinsurance in this section.  If percentage is less than 100%, show remainder under Section VI.</t>
    </r>
  </si>
  <si>
    <t>Alabama Commercial Automobile Insurance Procedure (AIPSO)</t>
  </si>
  <si>
    <t>Johnston, RI</t>
  </si>
  <si>
    <t>Alabama Workers' Compensation Reinsurance Pool for Coal Mine Risks (NCCI)</t>
  </si>
  <si>
    <t>Boca Raton, FL</t>
  </si>
  <si>
    <t>Alaska Workers' Compensation Assigned Risk Pool (NCCI)</t>
  </si>
  <si>
    <t>American Nuclear Insurers - Domestic Liability Syndicate</t>
  </si>
  <si>
    <t>Glastonbury, CT</t>
  </si>
  <si>
    <t>American Nuclear Insurers - Domestic Property Syndicate</t>
  </si>
  <si>
    <t>American Nuclear Insurers - Foreign Property and Liability Syndicate</t>
  </si>
  <si>
    <t>Arizona Commercial Automobile Insurance Procedure (AIPSO)</t>
  </si>
  <si>
    <t>Arkansas Commercial Automobile Insurance Procedure</t>
  </si>
  <si>
    <t>Arkansas Mutual Assigned Risk Reinsurance Pool (NCCI)</t>
  </si>
  <si>
    <t>Arkansas Stock Pool for Assigned Risks (NCCI)</t>
  </si>
  <si>
    <t>Associated Aviation Underwriters</t>
  </si>
  <si>
    <t>Short Hills, NJ</t>
  </si>
  <si>
    <t>California Commercial Automobile Insurance Procedure (AIPSO)</t>
  </si>
  <si>
    <t>Colorado Commercial Automobile Insurance Procedure (AIPSO)</t>
  </si>
  <si>
    <t>Commonwealth Automobile Reinsurers</t>
  </si>
  <si>
    <t>Boston, MA</t>
  </si>
  <si>
    <t>Connecticut Commercial Automobile Insurance Procedure (AIPSO)</t>
  </si>
  <si>
    <t>Delaware Commercial Automobile Insurance Procedure (AIPSO)</t>
  </si>
  <si>
    <t>District of Columbia Commercial Automobile Insurance Procedure</t>
  </si>
  <si>
    <t>Washington, DC</t>
  </si>
  <si>
    <t>Excise Bond Underwriters</t>
  </si>
  <si>
    <t>New York, NY</t>
  </si>
  <si>
    <t>Georgia Commercial Automobile Insurance Procedure (AIPSO)</t>
  </si>
  <si>
    <t>Global Aerospace Underwriters</t>
  </si>
  <si>
    <t>Idaho Commercial Automobile Insurance Procedure (AIPSO)</t>
  </si>
  <si>
    <t>Illinois Commercial Automobile Insurance Procedure (AIPSO)</t>
  </si>
  <si>
    <t>Illinois Fair Plan Association</t>
  </si>
  <si>
    <t>Chicago, IL</t>
  </si>
  <si>
    <t>Illinois Mutual Assigned Risk Reinsurance Pool (NCCI)</t>
  </si>
  <si>
    <t>Illinois Stock Pool For Assigned Risks (NCCI)</t>
  </si>
  <si>
    <t>Illinois Workers Compensation Reinsurance Pool For Coal Mine Risks (NCCI)</t>
  </si>
  <si>
    <t>Indiana Commercial Automobile Insurance Procedure (AIPSO)</t>
  </si>
  <si>
    <t>Iowa Commercial Automobile Insurance Procedure (AIPSO)</t>
  </si>
  <si>
    <t>Iowa Workers Compensation Reinsurance Pool For Coal Mine Risks (NCCI)</t>
  </si>
  <si>
    <t>Kansas Commerical Automobile Insurance Procedure (AIPSO)</t>
  </si>
  <si>
    <t>Kentucky Commercial Automobile Insurance Procedure (AIPSO)</t>
  </si>
  <si>
    <t>Kentucky Workers Compensation Reinsurance Pool For Coal Mine Risks (NCCI)</t>
  </si>
  <si>
    <t>Lloyd's Underwriters</t>
  </si>
  <si>
    <t>London, DC</t>
  </si>
  <si>
    <t>Louisiana Commercial Automobile Insurance Procedure (AIPSO)</t>
  </si>
  <si>
    <t>Maine Commercial Automobile Insurance Procedure (AIPSO)</t>
  </si>
  <si>
    <t>Maine Workers Compensation Reinsurance Pool</t>
  </si>
  <si>
    <t>Massachusetts Voluntary Non-Stock Assigned Risk Pool For Workmens Compensation Insurance</t>
  </si>
  <si>
    <t>Massachusetts Workers Compenstation Assigned Risk Pool (NCCI)</t>
  </si>
  <si>
    <t>Michigan Catastrophic Claims Association (MCCA)</t>
  </si>
  <si>
    <t>Livonia, MI</t>
  </si>
  <si>
    <t>Michigan Workers Compensation Placement Facility (NCCI)</t>
  </si>
  <si>
    <t>Minnesota Commercial Automobile Insurance Procedure (AIPSO)</t>
  </si>
  <si>
    <t>Minnesota Workers' Compensation Insurers Association, Inc.</t>
  </si>
  <si>
    <t>Minneapolis, MN</t>
  </si>
  <si>
    <t>Mississippi Commercial Automobile Insurance Procedure (AIPSO)</t>
  </si>
  <si>
    <t>Missouri Commercial Automobile Insurance Procedure (AIPSO)</t>
  </si>
  <si>
    <t>Montana Commercial Automobile Insurance Procedure (AIPSO)</t>
  </si>
  <si>
    <t>Mutual Reinsurance Bureau</t>
  </si>
  <si>
    <t>Cherry Valley, IL</t>
  </si>
  <si>
    <t>National Workers' Compensation Reinsurance Pool (NCCI)</t>
  </si>
  <si>
    <t>Nebraska Commercial Automobile Insurance Procedure (AIPSO)</t>
  </si>
  <si>
    <t>Nevada Commercial Automobile Insurance Procedure (AIPSO)</t>
  </si>
  <si>
    <t>New Hampshire Commercial Automobile Insurance Procedure (AIPSO)</t>
  </si>
  <si>
    <t>New Hampshire Reinsurance Facility Automobile (AIPSO)</t>
  </si>
  <si>
    <t>New Jersey Commercial Automobile Insurance Procedure (AIPSO)</t>
  </si>
  <si>
    <t>New Mexico Commercial Automobile Insurance Procedure (AIPSO)</t>
  </si>
  <si>
    <t>New Mexico Workers' Compensation Assigned Risk Pool (NCCI)</t>
  </si>
  <si>
    <t>New York Special Risk Distribution Program (AIPSO)</t>
  </si>
  <si>
    <t>North Carolina Reinsurance Facility (AIPSO)</t>
  </si>
  <si>
    <t>North Dakota Commercial Automobile Insurance Procedure (AIPSO)</t>
  </si>
  <si>
    <t>Ohio Commerical Automobile Insurance Procedure (AIPSO)</t>
  </si>
  <si>
    <t>Oklahoma Commercial Automobile Insurance Procedure (AIPSO)</t>
  </si>
  <si>
    <t>Oregon Commercial Automobile Insurance Procedure (AIPSO)</t>
  </si>
  <si>
    <t>Pennsylvania Pooled Commercial Assignment Procedure (AIPSO)</t>
  </si>
  <si>
    <t>Pennsylvania Workers Compensation Insurance Plan and Reinsurance Pool (NCCI)</t>
  </si>
  <si>
    <t>Rhode Island Commercial Automobile Insurance Procedure (AIPSO)</t>
  </si>
  <si>
    <t>South Carolina Commercial Automobile Insurance Procedure (AIPSO)</t>
  </si>
  <si>
    <t>South Dakota Commercial Automobile Insurance Procedure (AIPSO)</t>
  </si>
  <si>
    <t>Tennessee Commercial Automobile Insurance Procedure (AIPSO)</t>
  </si>
  <si>
    <t>Tennessee Workers' Compensation Reinsurance Pool (NCCI)</t>
  </si>
  <si>
    <t>Tennessee Workers' Compensation Reinsurance Pool For Coal Mine Risks (NCCI)</t>
  </si>
  <si>
    <t>United States Aircraft Insurance Group</t>
  </si>
  <si>
    <t>Utah Commercial Automobile Insurance Procedure (AIPSO)</t>
  </si>
  <si>
    <t>Vermont Commercial Automobile Insurance Procedure (AIPSO)</t>
  </si>
  <si>
    <t>Virginia Commercial Automobile Insurance Procedure (AIPSO)</t>
  </si>
  <si>
    <t>Virginia Workers Compensation Reinsurance Pool For Coal Mine Risks (NCCI)</t>
  </si>
  <si>
    <t>Washington Commercial Automobile Insurance Procedure (AIPSO)</t>
  </si>
  <si>
    <t>West Virginia Commercial Automobile Insurance Procedure (AIPSO)</t>
  </si>
  <si>
    <t>Wisconsin Special Risk Distrib. Program (AIPSO)</t>
  </si>
  <si>
    <t>Wisconsin Workers Compensation Insurance Pool</t>
  </si>
  <si>
    <t>Milwaukee, WI</t>
  </si>
  <si>
    <t>Workers Compensation Reinsurance Association</t>
  </si>
  <si>
    <t>St. Paul, MN</t>
  </si>
  <si>
    <t>Wyoming Commercial Automobile Insurance Procedure (AIPSO)</t>
  </si>
  <si>
    <t>Syndicates for Lloyds' Underwriters</t>
  </si>
  <si>
    <t>AIIN</t>
  </si>
  <si>
    <t xml:space="preserve">AA1122000 </t>
  </si>
  <si>
    <t>Lloyds of London (Authorized)</t>
  </si>
  <si>
    <t>London</t>
  </si>
  <si>
    <t>AA1126002 </t>
  </si>
  <si>
    <t>AA1126028 </t>
  </si>
  <si>
    <t>AA1126033 </t>
  </si>
  <si>
    <t>AA1126034 </t>
  </si>
  <si>
    <t>AA1126040 </t>
  </si>
  <si>
    <t>AA1126047 </t>
  </si>
  <si>
    <t>AA1126048 </t>
  </si>
  <si>
    <t>AA1126051 </t>
  </si>
  <si>
    <t>AA1126052 </t>
  </si>
  <si>
    <t>AA1126053 </t>
  </si>
  <si>
    <t>AA1126055 </t>
  </si>
  <si>
    <t>AA1126062 </t>
  </si>
  <si>
    <t>AA1126079 </t>
  </si>
  <si>
    <t>AA1126102 </t>
  </si>
  <si>
    <t>AA1126112 </t>
  </si>
  <si>
    <t>AA1126122 </t>
  </si>
  <si>
    <t>AA1126123 </t>
  </si>
  <si>
    <t>AA1126136 </t>
  </si>
  <si>
    <t>AA1126138 </t>
  </si>
  <si>
    <t>AA1126159 </t>
  </si>
  <si>
    <t>AA1126172 </t>
  </si>
  <si>
    <t>AA1126173 </t>
  </si>
  <si>
    <t>AA1126178 </t>
  </si>
  <si>
    <t>AA1126179 </t>
  </si>
  <si>
    <t>AA1126183 </t>
  </si>
  <si>
    <t>AA1126187 </t>
  </si>
  <si>
    <t>AA1126190 </t>
  </si>
  <si>
    <t>AA1126204 </t>
  </si>
  <si>
    <t>AA1126205 </t>
  </si>
  <si>
    <t>AA1126218 </t>
  </si>
  <si>
    <t>AA1126219 </t>
  </si>
  <si>
    <t>AA1126227 </t>
  </si>
  <si>
    <t>AA1126228 </t>
  </si>
  <si>
    <t>AA1126250 </t>
  </si>
  <si>
    <t>AA1126270 </t>
  </si>
  <si>
    <t>AA1126271 </t>
  </si>
  <si>
    <t>AA1126282 </t>
  </si>
  <si>
    <t>AA1126314 </t>
  </si>
  <si>
    <t>AA1126318 </t>
  </si>
  <si>
    <t>AA1126322 </t>
  </si>
  <si>
    <t>AA1126328 </t>
  </si>
  <si>
    <t>AA1126329 </t>
  </si>
  <si>
    <t>AA1126340 </t>
  </si>
  <si>
    <t>AA1126360 </t>
  </si>
  <si>
    <t>AA1126362 </t>
  </si>
  <si>
    <t>AA1126375 </t>
  </si>
  <si>
    <t>AA1126376 </t>
  </si>
  <si>
    <t>AA1126382 </t>
  </si>
  <si>
    <t>AA1126386 </t>
  </si>
  <si>
    <t>AA1126397 </t>
  </si>
  <si>
    <t>AA1126431 </t>
  </si>
  <si>
    <t>AA1126435 </t>
  </si>
  <si>
    <t>AA1126441 </t>
  </si>
  <si>
    <t>AA1126456 </t>
  </si>
  <si>
    <t>AA1126457 </t>
  </si>
  <si>
    <t>AA1126473 </t>
  </si>
  <si>
    <t>AA1126483 </t>
  </si>
  <si>
    <t>AA1126484 </t>
  </si>
  <si>
    <t>AA1126488 </t>
  </si>
  <si>
    <t>AA1126490 </t>
  </si>
  <si>
    <t>AA1126500 </t>
  </si>
  <si>
    <t>AA1126506 </t>
  </si>
  <si>
    <t>AA1126507 </t>
  </si>
  <si>
    <t>AA1126510 </t>
  </si>
  <si>
    <t>AA1126529 </t>
  </si>
  <si>
    <t>AA1126535 </t>
  </si>
  <si>
    <t>AA1126536 </t>
  </si>
  <si>
    <t>AA1126538 </t>
  </si>
  <si>
    <t>AA1126539 </t>
  </si>
  <si>
    <t>AA1126545 </t>
  </si>
  <si>
    <t>AA1126552 </t>
  </si>
  <si>
    <t>AA1126557 </t>
  </si>
  <si>
    <t>AA1126566 </t>
  </si>
  <si>
    <t>AA1126570 </t>
  </si>
  <si>
    <t>AA1126575 </t>
  </si>
  <si>
    <t>AA1126582 </t>
  </si>
  <si>
    <t>AA1126588 </t>
  </si>
  <si>
    <t>AA1126590 </t>
  </si>
  <si>
    <t>AA1126609 </t>
  </si>
  <si>
    <t>AA1126623 </t>
  </si>
  <si>
    <t>AA1126624 </t>
  </si>
  <si>
    <t>AA1126625 </t>
  </si>
  <si>
    <t>AA1126626 </t>
  </si>
  <si>
    <t>AA1126658 </t>
  </si>
  <si>
    <t>AA1126672 </t>
  </si>
  <si>
    <t>AA1126683 </t>
  </si>
  <si>
    <t>AA1126702 </t>
  </si>
  <si>
    <t>AA1126718 </t>
  </si>
  <si>
    <t>AA1126724 </t>
  </si>
  <si>
    <t>AA1126727 </t>
  </si>
  <si>
    <t>AA1126732 </t>
  </si>
  <si>
    <t>AA1126734 </t>
  </si>
  <si>
    <t>AA1126735 </t>
  </si>
  <si>
    <t>AA1126741 </t>
  </si>
  <si>
    <t>AA1126744 </t>
  </si>
  <si>
    <t>AA1126765 </t>
  </si>
  <si>
    <t>AA1126766 </t>
  </si>
  <si>
    <t>AA1126780 </t>
  </si>
  <si>
    <t>AA1126800 </t>
  </si>
  <si>
    <t>AA1126807 </t>
  </si>
  <si>
    <t>AA1126808 </t>
  </si>
  <si>
    <t>AA1126822 </t>
  </si>
  <si>
    <t>AA1126823 </t>
  </si>
  <si>
    <t>AA1126824 </t>
  </si>
  <si>
    <t>AA1126839 </t>
  </si>
  <si>
    <t>AA1126858 </t>
  </si>
  <si>
    <t>AA1126861 </t>
  </si>
  <si>
    <t>AA1126902 </t>
  </si>
  <si>
    <t>AA1126920 </t>
  </si>
  <si>
    <t>AA1126923 </t>
  </si>
  <si>
    <t>AA1126925 </t>
  </si>
  <si>
    <t>AA1126947 </t>
  </si>
  <si>
    <t>AA1126955 </t>
  </si>
  <si>
    <t>AA1126957 </t>
  </si>
  <si>
    <t>AA1126958 </t>
  </si>
  <si>
    <t>AA1126959 </t>
  </si>
  <si>
    <t>AA1126960 </t>
  </si>
  <si>
    <t>AA1126963 </t>
  </si>
  <si>
    <t>AA1126990 </t>
  </si>
  <si>
    <t>AA1126991 </t>
  </si>
  <si>
    <t>AA1126994 </t>
  </si>
  <si>
    <t>AA1126998 </t>
  </si>
  <si>
    <t>AA1127003 </t>
  </si>
  <si>
    <t>AA1127007 </t>
  </si>
  <si>
    <t>AA1127009 </t>
  </si>
  <si>
    <t>AA1127010 </t>
  </si>
  <si>
    <t>AA1127019 </t>
  </si>
  <si>
    <t>AA1127023 </t>
  </si>
  <si>
    <t>AA1127027 </t>
  </si>
  <si>
    <t>AA1127028 </t>
  </si>
  <si>
    <t>AA1127036 </t>
  </si>
  <si>
    <t>AA1127038 </t>
  </si>
  <si>
    <t>AA1127047 </t>
  </si>
  <si>
    <t>AA1127051 </t>
  </si>
  <si>
    <t>AA1127055 </t>
  </si>
  <si>
    <t>AA1127057 </t>
  </si>
  <si>
    <t>AA1127069 </t>
  </si>
  <si>
    <t>AA1127084 </t>
  </si>
  <si>
    <t>AA1127087 </t>
  </si>
  <si>
    <t>AA1127093 </t>
  </si>
  <si>
    <t>AA1127095 </t>
  </si>
  <si>
    <t>AA1127096 </t>
  </si>
  <si>
    <t>AA1127101 </t>
  </si>
  <si>
    <t>AA1120105 </t>
  </si>
  <si>
    <t>AA1127115 </t>
  </si>
  <si>
    <t>AA1127119 </t>
  </si>
  <si>
    <t>AA1127121 </t>
  </si>
  <si>
    <t>AA1127124 </t>
  </si>
  <si>
    <t>AA1127141 </t>
  </si>
  <si>
    <t>AA1127165 </t>
  </si>
  <si>
    <t>AA1127173 </t>
  </si>
  <si>
    <t>AA1127175 </t>
  </si>
  <si>
    <t>AA1127176 </t>
  </si>
  <si>
    <t>AA1127179 </t>
  </si>
  <si>
    <t>AA1127183 </t>
  </si>
  <si>
    <t>AA1127185 </t>
  </si>
  <si>
    <t>AA1127200 </t>
  </si>
  <si>
    <t>AA1127202 </t>
  </si>
  <si>
    <t>AA1127203 </t>
  </si>
  <si>
    <t>AA1127204 </t>
  </si>
  <si>
    <t>AA1127205 </t>
  </si>
  <si>
    <t>AA1127206 </t>
  </si>
  <si>
    <t>AA1127207 </t>
  </si>
  <si>
    <t>AA1127208 </t>
  </si>
  <si>
    <t>AA1127209 </t>
  </si>
  <si>
    <t>AA1127210 </t>
  </si>
  <si>
    <t>AA1127211 </t>
  </si>
  <si>
    <t>AA1127212 </t>
  </si>
  <si>
    <t>AA1127213 </t>
  </si>
  <si>
    <t>AA1127214 </t>
  </si>
  <si>
    <t>AA1127215 </t>
  </si>
  <si>
    <t>AA1127218 </t>
  </si>
  <si>
    <t>AA1120168 </t>
  </si>
  <si>
    <t>AA1127221 </t>
  </si>
  <si>
    <t>AA1127223 </t>
  </si>
  <si>
    <t>AA1127224 </t>
  </si>
  <si>
    <t>AA1127225 </t>
  </si>
  <si>
    <t>AA1127227 </t>
  </si>
  <si>
    <t>AA1127229 </t>
  </si>
  <si>
    <t>AA1127232 </t>
  </si>
  <si>
    <t>AA1127234 </t>
  </si>
  <si>
    <t>AA1127236 </t>
  </si>
  <si>
    <t>AA1127239 </t>
  </si>
  <si>
    <t>AA1127241 </t>
  </si>
  <si>
    <t>AA1127242 </t>
  </si>
  <si>
    <t>AA1127243 </t>
  </si>
  <si>
    <t>AA1127245 </t>
  </si>
  <si>
    <t>AA1127251 </t>
  </si>
  <si>
    <t>AA1127265 </t>
  </si>
  <si>
    <t>AA1120085 </t>
  </si>
  <si>
    <t>AA1127301 </t>
  </si>
  <si>
    <t>AA1127308 </t>
  </si>
  <si>
    <t>AA1120095 </t>
  </si>
  <si>
    <t>AA1127323 </t>
  </si>
  <si>
    <t>AA1127400 </t>
  </si>
  <si>
    <t>AA1127411 </t>
  </si>
  <si>
    <t>AA1127414 </t>
  </si>
  <si>
    <t>AA1127415 </t>
  </si>
  <si>
    <t>AA1120102 </t>
  </si>
  <si>
    <t>AA1120169 </t>
  </si>
  <si>
    <t>AA1127511 </t>
  </si>
  <si>
    <t>AA1127607 </t>
  </si>
  <si>
    <t>AA1127611 </t>
  </si>
  <si>
    <t xml:space="preserve">AA1120198 </t>
  </si>
  <si>
    <t>AA1120156 </t>
  </si>
  <si>
    <t>AA1127688 </t>
  </si>
  <si>
    <t>AA1120157 </t>
  </si>
  <si>
    <t>AA1120195 </t>
  </si>
  <si>
    <t>AA1120171 </t>
  </si>
  <si>
    <t>AA1127861 </t>
  </si>
  <si>
    <t>AA1120096 </t>
  </si>
  <si>
    <t>AA1120109 </t>
  </si>
  <si>
    <t>AA1120166 </t>
  </si>
  <si>
    <t>AA1120054 </t>
  </si>
  <si>
    <t>AA1120131 </t>
  </si>
  <si>
    <t>AA1127900 </t>
  </si>
  <si>
    <t>AA1120083 </t>
  </si>
  <si>
    <t>AA1120064 </t>
  </si>
  <si>
    <t>AA1120124 </t>
  </si>
  <si>
    <t>AA1120186 </t>
  </si>
  <si>
    <t>AA1120084 </t>
  </si>
  <si>
    <t>AA1120103 </t>
  </si>
  <si>
    <t>AA1120106 </t>
  </si>
  <si>
    <t>AA1120185 </t>
  </si>
  <si>
    <t>AA1120161 </t>
  </si>
  <si>
    <t>AA1120142 </t>
  </si>
  <si>
    <t>AA1127999 </t>
  </si>
  <si>
    <t>AA1128000 </t>
  </si>
  <si>
    <t>AA1128001 </t>
  </si>
  <si>
    <t>AA1128003 </t>
  </si>
  <si>
    <t>AA1120071 </t>
  </si>
  <si>
    <t>AA1128010 </t>
  </si>
  <si>
    <t>AA1128011 </t>
  </si>
  <si>
    <t>AA1120104 </t>
  </si>
  <si>
    <t>AA1120158 </t>
  </si>
  <si>
    <t>AA1120114 </t>
  </si>
  <si>
    <t>AA1120193 </t>
  </si>
  <si>
    <t>AA1128020 </t>
  </si>
  <si>
    <t>AA1128021 </t>
  </si>
  <si>
    <t>AA1128027 </t>
  </si>
  <si>
    <t>AA1120164 </t>
  </si>
  <si>
    <t>AA1120072 </t>
  </si>
  <si>
    <t>AA1128121 </t>
  </si>
  <si>
    <t>AA1128147 </t>
  </si>
  <si>
    <t>AA1128176 </t>
  </si>
  <si>
    <t>AA1128183 </t>
  </si>
  <si>
    <t>AA1128227 </t>
  </si>
  <si>
    <t>AA1120112 </t>
  </si>
  <si>
    <t>AA1128241 </t>
  </si>
  <si>
    <t>AA1120081 </t>
  </si>
  <si>
    <t>AA1128271 </t>
  </si>
  <si>
    <t>AA1120194 </t>
  </si>
  <si>
    <t>AA1128322 </t>
  </si>
  <si>
    <t>AA1128323 </t>
  </si>
  <si>
    <t>AA1128341 </t>
  </si>
  <si>
    <t>AA1128345 </t>
  </si>
  <si>
    <t>AA1120152 </t>
  </si>
  <si>
    <t>AA1128376 </t>
  </si>
  <si>
    <t>AA1120097 </t>
  </si>
  <si>
    <t>AA1128488 </t>
  </si>
  <si>
    <t>AA1128490 </t>
  </si>
  <si>
    <t>AA1128506 </t>
  </si>
  <si>
    <t>AA1120139 </t>
  </si>
  <si>
    <t>AA1128591 </t>
  </si>
  <si>
    <t>AA1128607 </t>
  </si>
  <si>
    <t>AA1128623 </t>
  </si>
  <si>
    <t>AA1128658 </t>
  </si>
  <si>
    <t>AA1128659 </t>
  </si>
  <si>
    <t>AA1120182 </t>
  </si>
  <si>
    <t>AA1128724 </t>
  </si>
  <si>
    <t>AA1128734 </t>
  </si>
  <si>
    <t>AA1128741 </t>
  </si>
  <si>
    <t>AA1120172 </t>
  </si>
  <si>
    <t>AA1128791 </t>
  </si>
  <si>
    <t>AA1128923 </t>
  </si>
  <si>
    <t>AA1128947 </t>
  </si>
  <si>
    <t>AA1128987 </t>
  </si>
  <si>
    <t>AA1120179 </t>
  </si>
  <si>
    <t>AA1129000 </t>
  </si>
  <si>
    <t>AA1120082 </t>
  </si>
  <si>
    <t>AA1129030 </t>
  </si>
  <si>
    <t>AA1129210 </t>
  </si>
  <si>
    <t>AA1120184 </t>
  </si>
  <si>
    <t>AA1120113 </t>
  </si>
  <si>
    <t>AA1120055 </t>
  </si>
  <si>
    <t>AA1120098 </t>
  </si>
  <si>
    <t>AA1120056 </t>
  </si>
  <si>
    <t>AA1120068 </t>
  </si>
  <si>
    <t>AA1120116 </t>
  </si>
  <si>
    <t>AA1126005 </t>
  </si>
  <si>
    <t>AA1120075 </t>
  </si>
  <si>
    <t>AA1120069 </t>
  </si>
  <si>
    <t>AA1120086 </t>
  </si>
  <si>
    <t>AA1120067 </t>
  </si>
  <si>
    <t>AA1126004 </t>
  </si>
  <si>
    <t>AA1126006 </t>
  </si>
  <si>
    <t>AA1120090 </t>
  </si>
  <si>
    <t>AA1126003 </t>
  </si>
  <si>
    <t>AA1120080 </t>
  </si>
  <si>
    <t>AA1120065 </t>
  </si>
  <si>
    <t>AA1120163 </t>
  </si>
  <si>
    <t>AA1120048 </t>
  </si>
  <si>
    <t>AA1120181 </t>
  </si>
  <si>
    <t>SECTION III TOTALS WILL BE ENTERED IN SECTION V</t>
  </si>
  <si>
    <t>SECTION IV</t>
  </si>
  <si>
    <r>
      <t>OTHER TREASURY AUTHORIZED POOLS AND ASSOCIATIONS:</t>
    </r>
    <r>
      <rPr>
        <sz val="8"/>
        <color indexed="12"/>
        <rFont val="Arial"/>
        <family val="2"/>
      </rPr>
      <t xml:space="preserve">   </t>
    </r>
  </si>
  <si>
    <t xml:space="preserve">    List any pools (not shown in Section III) in which Treasury authorized companies participate.  The Treasury authorized percentage may be computed by determining</t>
  </si>
  <si>
    <t xml:space="preserve">    the percentage of participation of Treasury authorized companies in the pool.  Do not include percentages of participation of any alien reinsurer.  List the pools</t>
  </si>
  <si>
    <t xml:space="preserve">    alphabetically, inserting the computed percentage to the left of each name and complete Columns 1 through 8.  In instances where the percentage is less than 100%,</t>
  </si>
  <si>
    <t xml:space="preserve">    the remainder should be shown under Section VII.  Submit on a separate sheet the names and percentage of participation of companies comprising the pools.</t>
  </si>
  <si>
    <t xml:space="preserve">    Failure to submit this information will result in Treasury nonadmitting the cessions to these pools.</t>
  </si>
  <si>
    <r>
      <t>If you require additional worksheets to complete this section, goto Section IV of the overflow pages (</t>
    </r>
    <r>
      <rPr>
        <b/>
        <sz val="8"/>
        <color indexed="53"/>
        <rFont val="Arial"/>
        <family val="2"/>
      </rPr>
      <t>orange tabs</t>
    </r>
    <r>
      <rPr>
        <b/>
        <sz val="8"/>
        <color indexed="12"/>
        <rFont val="Arial"/>
        <family val="2"/>
      </rPr>
      <t>).</t>
    </r>
  </si>
  <si>
    <t>SECTION IV TOTALS WILL BE ENTERED IN SECTION V</t>
  </si>
  <si>
    <t>SECTION V</t>
  </si>
  <si>
    <t>TREASURY AUTHORIZED:</t>
  </si>
  <si>
    <t>Total Section I (totals automatically copied from section I)</t>
  </si>
  <si>
    <t>Total Section II</t>
  </si>
  <si>
    <t>Total Section II Overflow Page (s) if applicable</t>
  </si>
  <si>
    <t>Total Section III</t>
  </si>
  <si>
    <t>Total Section IV</t>
  </si>
  <si>
    <t>Total Section IV Overflow Page (s) if applicable</t>
  </si>
  <si>
    <t>Authorized Reinsurance from company produced worksheets not included in totals above</t>
  </si>
  <si>
    <t>GRAND TOTAL TREASURY AUTHORIZED WILL BE ENTERED IN SECTION X</t>
  </si>
  <si>
    <t>Unauthorized</t>
  </si>
  <si>
    <t>SECTION VI</t>
  </si>
  <si>
    <r>
      <t>TREASURY UNAUTHORIZED POOLS AND ASSOCIATIONS:</t>
    </r>
    <r>
      <rPr>
        <sz val="8"/>
        <color indexed="12"/>
        <rFont val="Arial"/>
        <family val="2"/>
      </rPr>
      <t xml:space="preserve">   </t>
    </r>
  </si>
  <si>
    <t>SECTION VI TOTALS WILL BE ENTERED IN SECTION IX</t>
  </si>
  <si>
    <t>SECTION VII</t>
  </si>
  <si>
    <r>
      <t>OTHER TREASURY UNAUTHORIZED POOLS AND ASSOCIATIONS:</t>
    </r>
    <r>
      <rPr>
        <sz val="8"/>
        <color indexed="12"/>
        <rFont val="Arial"/>
        <family val="2"/>
      </rPr>
      <t xml:space="preserve">   </t>
    </r>
  </si>
  <si>
    <t xml:space="preserve">    List pools and associations as shown in Section IV.  Show the percentage of unauthorized reinsurance as the difference between the percentage authorized in</t>
  </si>
  <si>
    <t xml:space="preserve">    Section IV and 100%.  Also, list other pools and associations appearing on Schedule F of your annual financial statement and not listed in Sections III, IV, or VI.</t>
  </si>
  <si>
    <r>
      <t>If you require additional worksheets to complete this section, goto the overflow page for Section VII (</t>
    </r>
    <r>
      <rPr>
        <b/>
        <sz val="8"/>
        <color indexed="53"/>
        <rFont val="Arial"/>
        <family val="2"/>
      </rPr>
      <t>orange tab</t>
    </r>
    <r>
      <rPr>
        <sz val="8"/>
        <color indexed="12"/>
        <rFont val="Arial"/>
        <family val="2"/>
      </rPr>
      <t>).</t>
    </r>
  </si>
  <si>
    <t>SECTION VII TOTALS WILL BE ENTERED IN SECTION IX</t>
  </si>
  <si>
    <t>SECTION VIII</t>
  </si>
  <si>
    <r>
      <t>TREASURY UNAUTHORIZED COMPANIES:</t>
    </r>
    <r>
      <rPr>
        <sz val="8"/>
        <color indexed="12"/>
        <rFont val="Arial"/>
        <family val="2"/>
      </rPr>
      <t xml:space="preserve"> </t>
    </r>
  </si>
  <si>
    <t xml:space="preserve">    List alphabetically the names of all companies appearing in Schedule F, Part 3 of your company's annual financial statement which are not listed in</t>
  </si>
  <si>
    <t xml:space="preserve">     Sections I and II, including unauthorized parents and affiliates, and complete Columns 1 through 8.</t>
  </si>
  <si>
    <r>
      <t>If you require additional worksheets to complete this section, goto the overflow pages for section VIII (</t>
    </r>
    <r>
      <rPr>
        <b/>
        <sz val="8"/>
        <color indexed="53"/>
        <rFont val="Arial"/>
        <family val="2"/>
      </rPr>
      <t>orange tabs</t>
    </r>
    <r>
      <rPr>
        <sz val="8"/>
        <color indexed="12"/>
        <rFont val="Arial"/>
        <family val="2"/>
      </rPr>
      <t>).</t>
    </r>
  </si>
  <si>
    <t>SECTION VIII TOTALS WILL BE ENTERED IN SECTION IX</t>
  </si>
  <si>
    <t>SECTION IX</t>
  </si>
  <si>
    <t>TREASURY UNAUTHORIZED:</t>
  </si>
  <si>
    <t>Total Section VI</t>
  </si>
  <si>
    <t>Total Section VII</t>
  </si>
  <si>
    <t>Total Section VII Overflow Page (s) if applicable</t>
  </si>
  <si>
    <t>Total Section VIII</t>
  </si>
  <si>
    <t>Total Section VIII Overflow Page (s) if applicable</t>
  </si>
  <si>
    <t>Unauthorized Reinsurance from company produced worksheets not included in totals above</t>
  </si>
  <si>
    <r>
      <t>Grand Total Treasury Unauthorized:</t>
    </r>
    <r>
      <rPr>
        <sz val="8"/>
        <color indexed="12"/>
        <rFont val="Arial"/>
        <family val="2"/>
      </rPr>
      <t xml:space="preserve"> (Enter in Section X)</t>
    </r>
  </si>
  <si>
    <t>(Enter the total of Column 8 on the last page of this Schedule)</t>
  </si>
  <si>
    <t>SECTION X</t>
  </si>
  <si>
    <t>ALL REINSURANCE:</t>
  </si>
  <si>
    <t>Total Section V</t>
  </si>
  <si>
    <t>Total Section IX</t>
  </si>
  <si>
    <t>GRAND TOTAL:  ALL REINSURANCE</t>
  </si>
  <si>
    <t xml:space="preserve"> (Should agree with Schedule F - Part 3 of the Annual Financial Statement</t>
  </si>
  <si>
    <t>Statutory Schedule F Reconciliation (To be completed by company)</t>
  </si>
  <si>
    <t>Per Schedule F Part 3 - Column 15 Total</t>
  </si>
  <si>
    <t>Column 15 Total</t>
  </si>
  <si>
    <t>Less Contingent Commissions</t>
  </si>
  <si>
    <t>Column 14 Total</t>
  </si>
  <si>
    <t>Difference</t>
  </si>
  <si>
    <t>SCHEDULE F - Part 2</t>
  </si>
  <si>
    <t>Funds Withheld on Account of Reinsurance in Unauthorized Companies as of December 31, Current Year (000's Omitted)</t>
  </si>
  <si>
    <t>(2)</t>
  </si>
  <si>
    <t>Federal ID Number</t>
  </si>
  <si>
    <t>NAIC Company Code</t>
  </si>
  <si>
    <t>Domiciliary Jurisdiction</t>
  </si>
  <si>
    <t>(1)                     Reinsurance Recoverables From Unauthorized Companies - All Items From Part 1, Section IX, Col. 8</t>
  </si>
  <si>
    <t>(A)                                       Funds Held By Company Under Reinsurance Treaties</t>
  </si>
  <si>
    <t>(B)                                   Letters of Credit</t>
  </si>
  <si>
    <t>(C)                                       Trust Agreements</t>
  </si>
  <si>
    <t>(D)                                       Other Allowed Offset Items</t>
  </si>
  <si>
    <t>(E)                                        Total Funds Held (Cols 2A Through 2D)</t>
  </si>
  <si>
    <t>(3)                                         Total Credit Allowed For Funds Held (Smaller of Col 1 or Col 2E)</t>
  </si>
  <si>
    <t>(4)                                            Past Due Reinsurance Recoverable from Part 1, Section IX, Col 3</t>
  </si>
  <si>
    <t xml:space="preserve">Companies may take credit for acceptable offsets to unauthorized reinsurance recoverables.  Offsets can include funds held, letters of credit (issued by a bank on the NAIC approved bank list), </t>
  </si>
  <si>
    <t xml:space="preserve">and trust funds.  Reinsurance payables are acceptable so long as a legal right of offset exists in the contract language.  Evidence should be submitted in support of such offsets for large or  </t>
  </si>
  <si>
    <t>material amounts.  Materiality for Treasury purposes normally falls within a range of 5-10% of the reporting company's policyholders' surplus.</t>
  </si>
  <si>
    <r>
      <t>If you require additional worksheets to complete this section, please goto the funds held overflow page (</t>
    </r>
    <r>
      <rPr>
        <b/>
        <sz val="8"/>
        <color indexed="53"/>
        <rFont val="Arial"/>
        <family val="2"/>
      </rPr>
      <t>orange tabs</t>
    </r>
    <r>
      <rPr>
        <sz val="8"/>
        <color indexed="12"/>
        <rFont val="Arial"/>
        <family val="2"/>
      </rPr>
      <t>).</t>
    </r>
  </si>
  <si>
    <t xml:space="preserve">  TOTAL(COL. 3) WILL BE ENTERED ON THE SUMMARY PAGE OF THIS SCHEDULE)</t>
  </si>
  <si>
    <t xml:space="preserve">       Page 34 of 34 </t>
  </si>
  <si>
    <t xml:space="preserve">      (000's OMITTED)</t>
  </si>
  <si>
    <t xml:space="preserve">The following calculations represent the net unauthorized reinsurance for the above-mentioned company based on information provided in Parts 1 and 2 of the U.S. Treasury Schedule F.  </t>
  </si>
  <si>
    <t>It is not necessary to make pen and ink adjustments to the figures on Page 3 of the Annual Financial Statement</t>
  </si>
  <si>
    <t>Total Unauthorized Reinsurance for Treasury purposes</t>
  </si>
  <si>
    <t>(Section IX, Grand Total, Column 8)……………………………………………………………………………………………………………………………………………………………………………………………………………………..</t>
  </si>
  <si>
    <t>$</t>
  </si>
  <si>
    <t>Less:</t>
  </si>
  <si>
    <t>Funds held or retained by the Company on account for such Treasury</t>
  </si>
  <si>
    <t>Unauthorized companies per Treasury Schedule F, Part 2, Col. 3……………………………………………………………………………………………………………………………………………………………………………………..</t>
  </si>
  <si>
    <t>Additional Funds held from company reproduced overflow page worksheets - total must be entered manually………………………………………………………………………………………………………………………………………………………………….</t>
  </si>
  <si>
    <t>Treasury Unauthorized Reinsurance…………………………………………………………………………………………………………………………………………………………………………………………………………..</t>
  </si>
  <si>
    <t>* Liability for Unauthorized Reinsurance shown on the Company's</t>
  </si>
  <si>
    <t>annual year-end financial statement…………………………………………………………………………………………………………………………………………………………………………………………………..</t>
  </si>
  <si>
    <t>Net Unauthorized Reinsurance for Treasury rating purposes…………………………………………………………………………………………………………………………………………………………………………….</t>
  </si>
  <si>
    <t>* Include provision for overdue Authorized Reinsurance as well</t>
  </si>
  <si>
    <t>COMPANY CONTACT PERSON FOR THIS SCHEDULE:</t>
  </si>
  <si>
    <t>(NAME)</t>
  </si>
  <si>
    <t>(PHONE NO.)</t>
  </si>
  <si>
    <t>Paperwork Reduction Act and</t>
  </si>
  <si>
    <t>Privacy Act Statement - FMS Form 6314</t>
  </si>
  <si>
    <t>By authority of 31 USC 9304-9308, 31 CFR 223, the information requested on this form is required to retain a benefit and to enable the Assistant Commissioner, Management,</t>
  </si>
  <si>
    <t>Financial Management Service, Department of the Treasury, to determine if your Company is maintaining compliance with the requirements of the Department of the Treasury in order for your Company</t>
  </si>
  <si>
    <t>to remain qualified and acceptable as a surety or reinsurance company for Federal bonds.  Certified companies are required to file this form with the Treasury once each year.  Failure to provide this</t>
  </si>
  <si>
    <t>information will result in non-compliance with Treasury regulations and may result in revocation of your Company's authority</t>
  </si>
  <si>
    <t>The estimated average burden associated with this collection of information is 48 hours, 45 minutes per respondent for each response.  Comments concerning the accuracy of this burden estimate</t>
  </si>
  <si>
    <t>and suggestions for reducing this burden should be directed to the Bureau of Fiscal Service, Forms Management Officer, Parkersburg, WV 26106-1328.</t>
  </si>
  <si>
    <t>Section II Overflow Page</t>
  </si>
  <si>
    <t>Section II - Overflow Page</t>
  </si>
  <si>
    <t xml:space="preserve">  (A)  Reinsurance with subsidiaries (other affiliated companies are unauthorized and should be shown in Section VIII.)</t>
  </si>
  <si>
    <t xml:space="preserve">      Credit may be allowed for reinsurance cessions to subsidiaries not shown under Section I.  List the names of such companies, complete the</t>
  </si>
  <si>
    <t xml:space="preserve">      corresponding columns, and submit a completely executed financial statement for each listed company.</t>
  </si>
  <si>
    <t xml:space="preserve">  (B)  Reinsurance with other Treasury authorized companies</t>
  </si>
  <si>
    <t>OMB No. 1510-0012</t>
  </si>
  <si>
    <t>Section IV Overflow Page</t>
  </si>
  <si>
    <t>SECTION IV - Overflow Page</t>
  </si>
  <si>
    <t xml:space="preserve">OTHER TREASURY AUTHORIZED POOLS AND ASSOCIATIONS:   </t>
  </si>
  <si>
    <t>Section VII Overflow Page</t>
  </si>
  <si>
    <t>SECTION VII - Overflow Page</t>
  </si>
  <si>
    <t xml:space="preserve">OTHER TREASURY UNAUTHORIZED POOLS AND ASSOCIATIONS:   </t>
  </si>
  <si>
    <t>Section VIII Overflow Page</t>
  </si>
  <si>
    <t>SECTION VIII - Overflow Page</t>
  </si>
  <si>
    <t xml:space="preserve">TREASURY UNAUTHORIZED COMPANIES: </t>
  </si>
  <si>
    <t>Overflow Page</t>
  </si>
  <si>
    <t>Funds Held - Overflow Page</t>
  </si>
  <si>
    <t>Overflow Page FUNDS HELD TOTALS WILL BE ENTERED ON SUMMARY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</si>
</sst>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0\-0000000"/>
    <numFmt numFmtId="166" formatCode="00000"/>
  </numFmts>
  <fonts count="27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u/>
      <sz val="10"/>
      <name val="Arial"/>
      <family val="2"/>
    </font>
    <font>
      <b/>
      <u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2"/>
      <color indexed="8"/>
      <name val="Arial"/>
      <family val="2"/>
    </font>
    <font>
      <sz val="8"/>
      <color indexed="16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53"/>
      <name val="Arial"/>
      <family val="2"/>
    </font>
    <font>
      <sz val="7.5"/>
      <name val="Verdana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6">
    <xf numFmtId="0" fontId="0" fillId="0" borderId="0" xfId="0"/>
    <xf numFmtId="0" fontId="3" fillId="0" borderId="1" xfId="0" applyFont="1" applyFill="1" applyBorder="1" applyAlignment="1" applyProtection="1">
      <alignment shrinkToFit="1"/>
      <protection locked="0"/>
    </xf>
    <xf numFmtId="164" fontId="3" fillId="0" borderId="1" xfId="1" applyNumberFormat="1" applyFont="1" applyFill="1" applyBorder="1" applyAlignment="1" applyProtection="1">
      <alignment shrinkToFit="1"/>
      <protection locked="0"/>
    </xf>
    <xf numFmtId="165" fontId="3" fillId="0" borderId="1" xfId="0" applyNumberFormat="1" applyFont="1" applyFill="1" applyBorder="1" applyAlignment="1" applyProtection="1">
      <alignment shrinkToFit="1"/>
      <protection locked="0"/>
    </xf>
    <xf numFmtId="0" fontId="3" fillId="0" borderId="2" xfId="0" applyFont="1" applyFill="1" applyBorder="1" applyAlignment="1" applyProtection="1">
      <alignment shrinkToFit="1"/>
      <protection locked="0"/>
    </xf>
    <xf numFmtId="164" fontId="3" fillId="0" borderId="2" xfId="1" applyNumberFormat="1" applyFont="1" applyFill="1" applyBorder="1" applyAlignment="1" applyProtection="1">
      <alignment shrinkToFit="1"/>
      <protection locked="0"/>
    </xf>
    <xf numFmtId="0" fontId="3" fillId="0" borderId="3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66" fontId="3" fillId="0" borderId="0" xfId="0" applyNumberFormat="1" applyFont="1" applyFill="1" applyAlignment="1" applyProtection="1">
      <alignment shrinkToFit="1"/>
      <protection locked="0"/>
    </xf>
    <xf numFmtId="166" fontId="3" fillId="0" borderId="1" xfId="0" applyNumberFormat="1" applyFont="1" applyFill="1" applyBorder="1" applyAlignment="1" applyProtection="1">
      <alignment shrinkToFit="1"/>
      <protection locked="0"/>
    </xf>
    <xf numFmtId="0" fontId="3" fillId="0" borderId="0" xfId="0" applyFont="1" applyFill="1" applyBorder="1" applyProtection="1">
      <protection locked="0"/>
    </xf>
    <xf numFmtId="0" fontId="7" fillId="0" borderId="1" xfId="0" applyFont="1" applyFill="1" applyBorder="1" applyProtection="1"/>
    <xf numFmtId="0" fontId="7" fillId="0" borderId="4" xfId="0" applyFont="1" applyFill="1" applyBorder="1" applyProtection="1"/>
    <xf numFmtId="43" fontId="7" fillId="0" borderId="1" xfId="1" applyFont="1" applyFill="1" applyBorder="1" applyProtection="1"/>
    <xf numFmtId="0" fontId="3" fillId="0" borderId="2" xfId="0" applyFont="1" applyFill="1" applyBorder="1" applyAlignment="1" applyProtection="1">
      <alignment vertical="top"/>
    </xf>
    <xf numFmtId="0" fontId="3" fillId="0" borderId="5" xfId="0" applyFont="1" applyFill="1" applyBorder="1" applyAlignment="1" applyProtection="1">
      <alignment shrinkToFit="1"/>
      <protection locked="0"/>
    </xf>
    <xf numFmtId="164" fontId="3" fillId="0" borderId="5" xfId="1" applyNumberFormat="1" applyFont="1" applyFill="1" applyBorder="1" applyAlignment="1" applyProtection="1">
      <alignment shrinkToFit="1"/>
      <protection locked="0"/>
    </xf>
    <xf numFmtId="0" fontId="3" fillId="0" borderId="6" xfId="0" applyFont="1" applyFill="1" applyBorder="1" applyAlignment="1" applyProtection="1">
      <alignment shrinkToFit="1"/>
      <protection locked="0"/>
    </xf>
    <xf numFmtId="164" fontId="3" fillId="0" borderId="6" xfId="1" applyNumberFormat="1" applyFont="1" applyFill="1" applyBorder="1" applyAlignment="1" applyProtection="1">
      <alignment shrinkToFit="1"/>
      <protection locked="0"/>
    </xf>
    <xf numFmtId="165" fontId="3" fillId="0" borderId="5" xfId="0" applyNumberFormat="1" applyFont="1" applyFill="1" applyBorder="1" applyAlignment="1" applyProtection="1">
      <alignment shrinkToFit="1"/>
      <protection locked="0"/>
    </xf>
    <xf numFmtId="166" fontId="3" fillId="0" borderId="5" xfId="0" applyNumberFormat="1" applyFont="1" applyFill="1" applyBorder="1" applyAlignment="1" applyProtection="1">
      <alignment shrinkToFit="1"/>
      <protection locked="0"/>
    </xf>
    <xf numFmtId="0" fontId="3" fillId="0" borderId="6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65" fontId="3" fillId="0" borderId="5" xfId="0" applyNumberFormat="1" applyFont="1" applyFill="1" applyBorder="1" applyAlignment="1" applyProtection="1">
      <protection locked="0"/>
    </xf>
    <xf numFmtId="166" fontId="3" fillId="0" borderId="6" xfId="0" applyNumberFormat="1" applyFont="1" applyFill="1" applyBorder="1" applyAlignment="1" applyProtection="1">
      <alignment shrinkToFit="1"/>
      <protection locked="0"/>
    </xf>
    <xf numFmtId="0" fontId="8" fillId="2" borderId="8" xfId="0" applyFont="1" applyFill="1" applyBorder="1" applyAlignment="1" applyProtection="1">
      <alignment horizontal="centerContinuous"/>
    </xf>
    <xf numFmtId="0" fontId="8" fillId="2" borderId="9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Continuous"/>
    </xf>
    <xf numFmtId="0" fontId="8" fillId="2" borderId="4" xfId="0" applyFont="1" applyFill="1" applyBorder="1" applyAlignment="1" applyProtection="1">
      <alignment horizontal="centerContinuous"/>
    </xf>
    <xf numFmtId="0" fontId="7" fillId="2" borderId="10" xfId="0" applyFont="1" applyFill="1" applyBorder="1" applyAlignment="1" applyProtection="1">
      <alignment horizontal="centerContinuous" wrapText="1"/>
    </xf>
    <xf numFmtId="0" fontId="7" fillId="2" borderId="1" xfId="0" applyFont="1" applyFill="1" applyBorder="1" applyAlignment="1" applyProtection="1">
      <alignment horizontal="center" wrapText="1"/>
    </xf>
    <xf numFmtId="0" fontId="7" fillId="2" borderId="11" xfId="0" applyFont="1" applyFill="1" applyBorder="1" applyAlignment="1" applyProtection="1">
      <alignment horizontal="center" wrapText="1"/>
    </xf>
    <xf numFmtId="0" fontId="7" fillId="2" borderId="3" xfId="0" applyFont="1" applyFill="1" applyBorder="1" applyAlignment="1" applyProtection="1">
      <alignment horizontal="center" vertical="top" wrapText="1"/>
    </xf>
    <xf numFmtId="0" fontId="8" fillId="2" borderId="0" xfId="0" applyFont="1" applyFill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0" fontId="8" fillId="2" borderId="0" xfId="0" applyFont="1" applyFill="1" applyAlignment="1" applyProtection="1">
      <alignment horizontal="right"/>
    </xf>
    <xf numFmtId="0" fontId="13" fillId="2" borderId="0" xfId="0" applyFont="1" applyFill="1" applyBorder="1" applyAlignment="1" applyProtection="1">
      <alignment horizontal="centerContinuous"/>
    </xf>
    <xf numFmtId="0" fontId="0" fillId="2" borderId="0" xfId="0" applyFill="1" applyProtection="1"/>
    <xf numFmtId="0" fontId="7" fillId="2" borderId="0" xfId="0" applyFont="1" applyFill="1" applyAlignment="1" applyProtection="1">
      <alignment horizontal="right"/>
    </xf>
    <xf numFmtId="0" fontId="8" fillId="2" borderId="0" xfId="0" applyFont="1" applyFill="1" applyBorder="1" applyAlignment="1" applyProtection="1"/>
    <xf numFmtId="0" fontId="8" fillId="2" borderId="12" xfId="0" applyFont="1" applyFill="1" applyBorder="1" applyAlignment="1" applyProtection="1">
      <alignment horizontal="centerContinuous"/>
    </xf>
    <xf numFmtId="0" fontId="8" fillId="2" borderId="12" xfId="0" applyFont="1" applyFill="1" applyBorder="1" applyAlignment="1" applyProtection="1">
      <alignment horizontal="left"/>
    </xf>
    <xf numFmtId="0" fontId="0" fillId="2" borderId="12" xfId="0" applyFill="1" applyBorder="1" applyProtection="1"/>
    <xf numFmtId="0" fontId="7" fillId="2" borderId="0" xfId="0" applyFont="1" applyFill="1" applyBorder="1" applyAlignment="1" applyProtection="1">
      <alignment horizontal="right"/>
    </xf>
    <xf numFmtId="0" fontId="8" fillId="2" borderId="13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8" fillId="2" borderId="14" xfId="0" applyFont="1" applyFill="1" applyBorder="1" applyAlignment="1" applyProtection="1">
      <alignment horizontal="centerContinuous"/>
    </xf>
    <xf numFmtId="0" fontId="0" fillId="2" borderId="10" xfId="0" applyFill="1" applyBorder="1" applyAlignment="1" applyProtection="1">
      <alignment horizontal="centerContinuous"/>
    </xf>
    <xf numFmtId="0" fontId="0" fillId="2" borderId="15" xfId="0" applyFill="1" applyBorder="1" applyAlignment="1" applyProtection="1">
      <alignment horizontal="centerContinuous"/>
    </xf>
    <xf numFmtId="0" fontId="7" fillId="2" borderId="2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wrapText="1"/>
    </xf>
    <xf numFmtId="0" fontId="7" fillId="2" borderId="16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textRotation="90" wrapText="1"/>
    </xf>
    <xf numFmtId="0" fontId="7" fillId="2" borderId="14" xfId="0" applyFont="1" applyFill="1" applyBorder="1" applyAlignment="1" applyProtection="1">
      <alignment horizontal="center" vertical="top"/>
    </xf>
    <xf numFmtId="0" fontId="7" fillId="2" borderId="15" xfId="0" applyFont="1" applyFill="1" applyBorder="1" applyAlignment="1" applyProtection="1">
      <alignment horizontal="center" wrapText="1"/>
    </xf>
    <xf numFmtId="0" fontId="7" fillId="2" borderId="3" xfId="0" applyFont="1" applyFill="1" applyBorder="1" applyAlignment="1" applyProtection="1">
      <alignment horizontal="center" wrapText="1"/>
    </xf>
    <xf numFmtId="0" fontId="7" fillId="2" borderId="17" xfId="0" applyFont="1" applyFill="1" applyBorder="1" applyAlignment="1" applyProtection="1">
      <alignment horizontal="center" wrapText="1"/>
    </xf>
    <xf numFmtId="0" fontId="7" fillId="2" borderId="18" xfId="0" applyFont="1" applyFill="1" applyBorder="1" applyAlignment="1" applyProtection="1">
      <alignment horizontal="center" wrapText="1"/>
    </xf>
    <xf numFmtId="0" fontId="10" fillId="0" borderId="2" xfId="0" applyFont="1" applyFill="1" applyBorder="1" applyProtection="1"/>
    <xf numFmtId="0" fontId="7" fillId="0" borderId="0" xfId="0" applyFont="1" applyFill="1" applyProtection="1"/>
    <xf numFmtId="0" fontId="7" fillId="0" borderId="16" xfId="0" applyFont="1" applyFill="1" applyBorder="1" applyProtection="1"/>
    <xf numFmtId="0" fontId="10" fillId="0" borderId="1" xfId="0" applyFont="1" applyFill="1" applyBorder="1" applyProtection="1"/>
    <xf numFmtId="0" fontId="7" fillId="0" borderId="2" xfId="0" applyFont="1" applyFill="1" applyBorder="1" applyProtection="1"/>
    <xf numFmtId="0" fontId="10" fillId="0" borderId="11" xfId="0" applyFont="1" applyFill="1" applyBorder="1" applyAlignment="1" applyProtection="1">
      <alignment vertical="center"/>
    </xf>
    <xf numFmtId="166" fontId="3" fillId="0" borderId="12" xfId="0" applyNumberFormat="1" applyFont="1" applyFill="1" applyBorder="1" applyAlignment="1" applyProtection="1">
      <alignment shrinkToFit="1"/>
    </xf>
    <xf numFmtId="0" fontId="3" fillId="0" borderId="12" xfId="0" applyFont="1" applyFill="1" applyBorder="1" applyAlignment="1" applyProtection="1">
      <alignment shrinkToFit="1"/>
    </xf>
    <xf numFmtId="0" fontId="10" fillId="0" borderId="11" xfId="0" applyFont="1" applyFill="1" applyBorder="1" applyProtection="1"/>
    <xf numFmtId="0" fontId="3" fillId="0" borderId="11" xfId="0" applyFont="1" applyFill="1" applyBorder="1" applyProtection="1"/>
    <xf numFmtId="0" fontId="3" fillId="0" borderId="12" xfId="0" applyFont="1" applyFill="1" applyBorder="1" applyAlignment="1" applyProtection="1">
      <alignment wrapText="1"/>
    </xf>
    <xf numFmtId="0" fontId="3" fillId="0" borderId="2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7" fillId="0" borderId="0" xfId="0" applyFont="1" applyFill="1" applyBorder="1" applyProtection="1"/>
    <xf numFmtId="0" fontId="7" fillId="0" borderId="14" xfId="0" applyFont="1" applyFill="1" applyBorder="1" applyProtection="1"/>
    <xf numFmtId="0" fontId="7" fillId="0" borderId="10" xfId="0" applyFont="1" applyFill="1" applyBorder="1" applyProtection="1"/>
    <xf numFmtId="0" fontId="3" fillId="0" borderId="10" xfId="0" applyFont="1" applyFill="1" applyBorder="1" applyAlignment="1" applyProtection="1">
      <alignment wrapText="1"/>
    </xf>
    <xf numFmtId="0" fontId="10" fillId="0" borderId="14" xfId="0" applyFont="1" applyFill="1" applyBorder="1" applyAlignment="1" applyProtection="1"/>
    <xf numFmtId="0" fontId="9" fillId="0" borderId="10" xfId="0" applyFont="1" applyFill="1" applyBorder="1" applyProtection="1"/>
    <xf numFmtId="165" fontId="10" fillId="0" borderId="11" xfId="0" applyNumberFormat="1" applyFont="1" applyFill="1" applyBorder="1" applyAlignment="1" applyProtection="1">
      <alignment horizontal="left" indent="4"/>
    </xf>
    <xf numFmtId="0" fontId="3" fillId="0" borderId="17" xfId="0" applyFont="1" applyFill="1" applyBorder="1" applyAlignment="1" applyProtection="1">
      <alignment shrinkToFit="1"/>
    </xf>
    <xf numFmtId="165" fontId="10" fillId="0" borderId="14" xfId="0" applyNumberFormat="1" applyFont="1" applyFill="1" applyBorder="1" applyAlignment="1" applyProtection="1"/>
    <xf numFmtId="0" fontId="3" fillId="0" borderId="10" xfId="0" applyFont="1" applyFill="1" applyBorder="1" applyAlignment="1" applyProtection="1">
      <alignment shrinkToFit="1"/>
    </xf>
    <xf numFmtId="165" fontId="7" fillId="0" borderId="13" xfId="0" applyNumberFormat="1" applyFont="1" applyFill="1" applyBorder="1" applyAlignment="1" applyProtection="1"/>
    <xf numFmtId="0" fontId="3" fillId="0" borderId="8" xfId="0" applyFont="1" applyFill="1" applyBorder="1" applyAlignment="1" applyProtection="1">
      <alignment shrinkToFit="1"/>
    </xf>
    <xf numFmtId="165" fontId="10" fillId="0" borderId="2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shrinkToFit="1"/>
    </xf>
    <xf numFmtId="165" fontId="7" fillId="0" borderId="14" xfId="0" applyNumberFormat="1" applyFont="1" applyFill="1" applyBorder="1" applyAlignment="1" applyProtection="1"/>
    <xf numFmtId="165" fontId="7" fillId="0" borderId="11" xfId="0" applyNumberFormat="1" applyFont="1" applyFill="1" applyBorder="1" applyAlignment="1" applyProtection="1"/>
    <xf numFmtId="165" fontId="7" fillId="0" borderId="14" xfId="0" applyNumberFormat="1" applyFont="1" applyFill="1" applyBorder="1" applyAlignment="1" applyProtection="1">
      <alignment horizontal="left" indent="2"/>
    </xf>
    <xf numFmtId="165" fontId="7" fillId="0" borderId="2" xfId="0" applyNumberFormat="1" applyFont="1" applyFill="1" applyBorder="1" applyAlignment="1" applyProtection="1"/>
    <xf numFmtId="165" fontId="10" fillId="0" borderId="13" xfId="0" applyNumberFormat="1" applyFont="1" applyFill="1" applyBorder="1" applyAlignment="1" applyProtection="1"/>
    <xf numFmtId="0" fontId="10" fillId="0" borderId="14" xfId="0" applyFont="1" applyFill="1" applyBorder="1" applyProtection="1"/>
    <xf numFmtId="0" fontId="0" fillId="0" borderId="10" xfId="0" applyFill="1" applyBorder="1" applyProtection="1"/>
    <xf numFmtId="0" fontId="0" fillId="0" borderId="15" xfId="0" applyFill="1" applyBorder="1" applyProtection="1"/>
    <xf numFmtId="165" fontId="3" fillId="0" borderId="6" xfId="0" applyNumberFormat="1" applyFont="1" applyFill="1" applyBorder="1" applyAlignment="1" applyProtection="1">
      <protection locked="0"/>
    </xf>
    <xf numFmtId="165" fontId="3" fillId="0" borderId="19" xfId="0" applyNumberFormat="1" applyFont="1" applyFill="1" applyBorder="1" applyAlignment="1" applyProtection="1">
      <alignment shrinkToFit="1"/>
      <protection locked="0"/>
    </xf>
    <xf numFmtId="166" fontId="3" fillId="0" borderId="19" xfId="0" applyNumberFormat="1" applyFont="1" applyFill="1" applyBorder="1" applyAlignment="1" applyProtection="1">
      <alignment shrinkToFit="1"/>
      <protection locked="0"/>
    </xf>
    <xf numFmtId="0" fontId="3" fillId="0" borderId="19" xfId="0" applyFont="1" applyFill="1" applyBorder="1" applyAlignment="1" applyProtection="1">
      <alignment shrinkToFit="1"/>
      <protection locked="0"/>
    </xf>
    <xf numFmtId="0" fontId="7" fillId="0" borderId="12" xfId="0" applyFont="1" applyFill="1" applyBorder="1" applyProtection="1"/>
    <xf numFmtId="0" fontId="7" fillId="0" borderId="11" xfId="0" applyFont="1" applyFill="1" applyBorder="1" applyProtection="1"/>
    <xf numFmtId="165" fontId="3" fillId="0" borderId="19" xfId="0" applyNumberFormat="1" applyFont="1" applyFill="1" applyBorder="1" applyAlignment="1" applyProtection="1">
      <protection locked="0"/>
    </xf>
    <xf numFmtId="164" fontId="3" fillId="0" borderId="0" xfId="1" applyNumberFormat="1" applyFont="1" applyFill="1" applyBorder="1" applyAlignment="1" applyProtection="1">
      <alignment shrinkToFit="1"/>
    </xf>
    <xf numFmtId="164" fontId="3" fillId="0" borderId="2" xfId="1" applyNumberFormat="1" applyFont="1" applyFill="1" applyBorder="1" applyAlignment="1" applyProtection="1">
      <alignment shrinkToFit="1"/>
    </xf>
    <xf numFmtId="166" fontId="3" fillId="0" borderId="5" xfId="0" applyNumberFormat="1" applyFont="1" applyFill="1" applyBorder="1" applyAlignment="1" applyProtection="1">
      <alignment horizontal="center" vertical="top" wrapText="1"/>
      <protection locked="0"/>
    </xf>
    <xf numFmtId="166" fontId="3" fillId="0" borderId="20" xfId="0" applyNumberFormat="1" applyFont="1" applyFill="1" applyBorder="1" applyAlignment="1" applyProtection="1">
      <alignment horizontal="center" vertical="top" wrapText="1"/>
      <protection locked="0"/>
    </xf>
    <xf numFmtId="166" fontId="3" fillId="0" borderId="19" xfId="0" applyNumberFormat="1" applyFont="1" applyFill="1" applyBorder="1" applyAlignment="1" applyProtection="1">
      <alignment horizontal="center" vertical="top" wrapText="1"/>
      <protection locked="0"/>
    </xf>
    <xf numFmtId="166" fontId="3" fillId="0" borderId="5" xfId="0" applyNumberFormat="1" applyFont="1" applyFill="1" applyBorder="1" applyAlignment="1" applyProtection="1">
      <alignment horizontal="center" vertical="top" shrinkToFit="1"/>
      <protection locked="0"/>
    </xf>
    <xf numFmtId="164" fontId="3" fillId="3" borderId="1" xfId="1" applyNumberFormat="1" applyFont="1" applyFill="1" applyBorder="1" applyAlignment="1" applyProtection="1">
      <alignment shrinkToFit="1"/>
    </xf>
    <xf numFmtId="164" fontId="3" fillId="3" borderId="4" xfId="1" applyNumberFormat="1" applyFont="1" applyFill="1" applyBorder="1" applyAlignment="1" applyProtection="1">
      <alignment shrinkToFit="1"/>
    </xf>
    <xf numFmtId="164" fontId="3" fillId="0" borderId="18" xfId="1" applyNumberFormat="1" applyFont="1" applyFill="1" applyBorder="1" applyAlignment="1" applyProtection="1">
      <alignment shrinkToFit="1"/>
      <protection locked="0"/>
    </xf>
    <xf numFmtId="164" fontId="3" fillId="0" borderId="11" xfId="1" applyNumberFormat="1" applyFont="1" applyFill="1" applyBorder="1" applyAlignment="1" applyProtection="1">
      <alignment shrinkToFit="1"/>
      <protection locked="0"/>
    </xf>
    <xf numFmtId="164" fontId="3" fillId="3" borderId="5" xfId="1" applyNumberFormat="1" applyFont="1" applyFill="1" applyBorder="1" applyAlignment="1" applyProtection="1">
      <alignment shrinkToFit="1"/>
    </xf>
    <xf numFmtId="164" fontId="3" fillId="3" borderId="6" xfId="1" applyNumberFormat="1" applyFont="1" applyFill="1" applyBorder="1" applyAlignment="1" applyProtection="1">
      <alignment shrinkToFit="1"/>
    </xf>
    <xf numFmtId="9" fontId="3" fillId="3" borderId="5" xfId="2" applyFont="1" applyFill="1" applyBorder="1" applyAlignment="1" applyProtection="1">
      <alignment shrinkToFit="1"/>
    </xf>
    <xf numFmtId="9" fontId="3" fillId="3" borderId="1" xfId="2" applyFont="1" applyFill="1" applyBorder="1" applyAlignment="1" applyProtection="1">
      <alignment shrinkToFit="1"/>
    </xf>
    <xf numFmtId="0" fontId="3" fillId="0" borderId="1" xfId="0" applyFont="1" applyFill="1" applyBorder="1" applyAlignment="1" applyProtection="1">
      <alignment shrinkToFit="1"/>
    </xf>
    <xf numFmtId="0" fontId="8" fillId="4" borderId="0" xfId="0" applyFont="1" applyFill="1" applyAlignment="1" applyProtection="1">
      <alignment horizontal="centerContinuous"/>
    </xf>
    <xf numFmtId="0" fontId="0" fillId="4" borderId="0" xfId="0" applyFill="1" applyAlignment="1" applyProtection="1">
      <alignment horizontal="centerContinuous"/>
    </xf>
    <xf numFmtId="0" fontId="8" fillId="4" borderId="0" xfId="0" applyFont="1" applyFill="1" applyAlignment="1" applyProtection="1">
      <alignment horizontal="right"/>
    </xf>
    <xf numFmtId="0" fontId="13" fillId="4" borderId="0" xfId="0" applyFont="1" applyFill="1" applyBorder="1" applyAlignment="1" applyProtection="1">
      <alignment horizontal="centerContinuous"/>
    </xf>
    <xf numFmtId="0" fontId="0" fillId="4" borderId="0" xfId="0" applyFill="1" applyProtection="1"/>
    <xf numFmtId="0" fontId="7" fillId="4" borderId="0" xfId="0" applyFont="1" applyFill="1" applyAlignment="1" applyProtection="1">
      <alignment horizontal="right"/>
    </xf>
    <xf numFmtId="0" fontId="8" fillId="4" borderId="0" xfId="0" applyFont="1" applyFill="1" applyBorder="1" applyAlignment="1" applyProtection="1"/>
    <xf numFmtId="0" fontId="8" fillId="4" borderId="0" xfId="0" applyFont="1" applyFill="1" applyBorder="1" applyAlignment="1" applyProtection="1">
      <alignment horizontal="centerContinuous"/>
    </xf>
    <xf numFmtId="0" fontId="8" fillId="4" borderId="12" xfId="0" applyFont="1" applyFill="1" applyBorder="1" applyAlignment="1" applyProtection="1">
      <alignment horizontal="centerContinuous"/>
    </xf>
    <xf numFmtId="0" fontId="8" fillId="4" borderId="12" xfId="0" applyFont="1" applyFill="1" applyBorder="1" applyAlignment="1" applyProtection="1">
      <alignment horizontal="left"/>
    </xf>
    <xf numFmtId="0" fontId="0" fillId="4" borderId="12" xfId="0" applyFill="1" applyBorder="1" applyProtection="1"/>
    <xf numFmtId="0" fontId="7" fillId="4" borderId="0" xfId="0" applyFont="1" applyFill="1" applyBorder="1" applyAlignment="1" applyProtection="1">
      <alignment horizontal="right"/>
    </xf>
    <xf numFmtId="0" fontId="8" fillId="4" borderId="13" xfId="0" applyFont="1" applyFill="1" applyBorder="1" applyAlignment="1" applyProtection="1">
      <alignment horizontal="centerContinuous"/>
    </xf>
    <xf numFmtId="0" fontId="8" fillId="4" borderId="8" xfId="0" applyFont="1" applyFill="1" applyBorder="1" applyAlignment="1" applyProtection="1">
      <alignment horizontal="centerContinuous"/>
    </xf>
    <xf numFmtId="0" fontId="8" fillId="4" borderId="9" xfId="0" applyFont="1" applyFill="1" applyBorder="1" applyAlignment="1" applyProtection="1">
      <alignment horizontal="centerContinuous"/>
    </xf>
    <xf numFmtId="0" fontId="8" fillId="4" borderId="2" xfId="0" applyFont="1" applyFill="1" applyBorder="1" applyAlignment="1" applyProtection="1">
      <alignment horizontal="centerContinuous"/>
    </xf>
    <xf numFmtId="0" fontId="9" fillId="4" borderId="0" xfId="0" applyFont="1" applyFill="1" applyBorder="1" applyAlignment="1" applyProtection="1">
      <alignment horizontal="centerContinuous"/>
    </xf>
    <xf numFmtId="0" fontId="9" fillId="4" borderId="4" xfId="0" applyFont="1" applyFill="1" applyBorder="1" applyAlignment="1" applyProtection="1">
      <alignment horizontal="centerContinuous"/>
    </xf>
    <xf numFmtId="0" fontId="8" fillId="4" borderId="14" xfId="0" applyFont="1" applyFill="1" applyBorder="1" applyAlignment="1" applyProtection="1">
      <alignment horizontal="centerContinuous"/>
    </xf>
    <xf numFmtId="0" fontId="9" fillId="4" borderId="10" xfId="0" applyFont="1" applyFill="1" applyBorder="1" applyAlignment="1" applyProtection="1">
      <alignment horizontal="centerContinuous"/>
    </xf>
    <xf numFmtId="0" fontId="9" fillId="4" borderId="15" xfId="0" applyFont="1" applyFill="1" applyBorder="1" applyAlignment="1" applyProtection="1">
      <alignment horizontal="centerContinuous"/>
    </xf>
    <xf numFmtId="0" fontId="7" fillId="4" borderId="1" xfId="0" applyFont="1" applyFill="1" applyBorder="1" applyAlignment="1" applyProtection="1">
      <alignment horizontal="center" wrapText="1"/>
    </xf>
    <xf numFmtId="0" fontId="7" fillId="4" borderId="1" xfId="0" applyFont="1" applyFill="1" applyBorder="1" applyAlignment="1" applyProtection="1">
      <alignment horizontal="center" textRotation="90" wrapText="1"/>
    </xf>
    <xf numFmtId="0" fontId="7" fillId="4" borderId="14" xfId="0" applyFont="1" applyFill="1" applyBorder="1" applyAlignment="1" applyProtection="1">
      <alignment horizontal="centerContinuous" wrapText="1"/>
    </xf>
    <xf numFmtId="0" fontId="7" fillId="4" borderId="10" xfId="0" applyFont="1" applyFill="1" applyBorder="1" applyAlignment="1" applyProtection="1">
      <alignment horizontal="centerContinuous" wrapText="1"/>
    </xf>
    <xf numFmtId="0" fontId="7" fillId="4" borderId="15" xfId="0" applyFont="1" applyFill="1" applyBorder="1" applyAlignment="1" applyProtection="1">
      <alignment horizontal="centerContinuous" wrapText="1"/>
    </xf>
    <xf numFmtId="0" fontId="7" fillId="4" borderId="3" xfId="0" applyFont="1" applyFill="1" applyBorder="1" applyAlignment="1" applyProtection="1">
      <alignment horizontal="center" vertical="top" wrapText="1"/>
    </xf>
    <xf numFmtId="0" fontId="7" fillId="4" borderId="3" xfId="0" applyFont="1" applyFill="1" applyBorder="1" applyProtection="1"/>
    <xf numFmtId="0" fontId="7" fillId="4" borderId="3" xfId="0" applyFont="1" applyFill="1" applyBorder="1" applyAlignment="1" applyProtection="1">
      <alignment horizontal="center" vertical="top"/>
    </xf>
    <xf numFmtId="0" fontId="7" fillId="4" borderId="3" xfId="0" applyFont="1" applyFill="1" applyBorder="1" applyAlignment="1" applyProtection="1">
      <alignment horizontal="right" vertical="top" textRotation="90"/>
    </xf>
    <xf numFmtId="0" fontId="7" fillId="4" borderId="18" xfId="0" applyFont="1" applyFill="1" applyBorder="1" applyAlignment="1" applyProtection="1">
      <alignment horizontal="center" wrapText="1"/>
    </xf>
    <xf numFmtId="0" fontId="7" fillId="4" borderId="3" xfId="0" applyFont="1" applyFill="1" applyBorder="1" applyAlignment="1" applyProtection="1">
      <alignment horizontal="center" vertical="top" wrapText="1" shrinkToFit="1"/>
    </xf>
    <xf numFmtId="164" fontId="7" fillId="4" borderId="3" xfId="1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Protection="1"/>
    <xf numFmtId="0" fontId="9" fillId="0" borderId="0" xfId="0" applyFont="1" applyFill="1" applyProtection="1"/>
    <xf numFmtId="0" fontId="7" fillId="0" borderId="0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horizontal="center" wrapText="1"/>
    </xf>
    <xf numFmtId="164" fontId="7" fillId="0" borderId="4" xfId="1" applyNumberFormat="1" applyFont="1" applyFill="1" applyBorder="1" applyProtection="1"/>
    <xf numFmtId="164" fontId="3" fillId="3" borderId="18" xfId="1" applyNumberFormat="1" applyFont="1" applyFill="1" applyBorder="1" applyAlignment="1" applyProtection="1">
      <alignment shrinkToFit="1"/>
    </xf>
    <xf numFmtId="9" fontId="3" fillId="3" borderId="18" xfId="2" applyFont="1" applyFill="1" applyBorder="1" applyAlignment="1" applyProtection="1">
      <alignment shrinkToFit="1"/>
    </xf>
    <xf numFmtId="164" fontId="3" fillId="3" borderId="21" xfId="1" applyNumberFormat="1" applyFont="1" applyFill="1" applyBorder="1" applyAlignment="1" applyProtection="1">
      <alignment shrinkToFit="1"/>
    </xf>
    <xf numFmtId="164" fontId="3" fillId="3" borderId="2" xfId="1" applyNumberFormat="1" applyFont="1" applyFill="1" applyBorder="1" applyAlignment="1" applyProtection="1">
      <alignment shrinkToFit="1"/>
    </xf>
    <xf numFmtId="164" fontId="3" fillId="3" borderId="11" xfId="1" applyNumberFormat="1" applyFont="1" applyFill="1" applyBorder="1" applyAlignment="1" applyProtection="1">
      <alignment shrinkToFit="1"/>
    </xf>
    <xf numFmtId="0" fontId="10" fillId="0" borderId="1" xfId="0" applyFont="1" applyFill="1" applyBorder="1" applyAlignment="1" applyProtection="1"/>
    <xf numFmtId="166" fontId="3" fillId="0" borderId="1" xfId="0" applyNumberFormat="1" applyFont="1" applyFill="1" applyBorder="1" applyAlignment="1" applyProtection="1">
      <alignment shrinkToFit="1"/>
    </xf>
    <xf numFmtId="164" fontId="3" fillId="0" borderId="5" xfId="1" applyNumberFormat="1" applyFont="1" applyFill="1" applyBorder="1" applyAlignment="1" applyProtection="1">
      <alignment shrinkToFit="1"/>
    </xf>
    <xf numFmtId="0" fontId="3" fillId="0" borderId="1" xfId="0" applyFont="1" applyFill="1" applyBorder="1" applyProtection="1"/>
    <xf numFmtId="0" fontId="9" fillId="2" borderId="8" xfId="0" applyFont="1" applyFill="1" applyBorder="1" applyAlignment="1" applyProtection="1">
      <alignment horizontal="centerContinuous"/>
    </xf>
    <xf numFmtId="0" fontId="9" fillId="2" borderId="9" xfId="0" applyFont="1" applyFill="1" applyBorder="1" applyAlignment="1" applyProtection="1">
      <alignment horizontal="centerContinuous"/>
    </xf>
    <xf numFmtId="0" fontId="9" fillId="2" borderId="0" xfId="0" applyFont="1" applyFill="1" applyBorder="1" applyAlignment="1" applyProtection="1">
      <alignment horizontal="centerContinuous"/>
    </xf>
    <xf numFmtId="0" fontId="9" fillId="2" borderId="4" xfId="0" applyFont="1" applyFill="1" applyBorder="1" applyAlignment="1" applyProtection="1">
      <alignment horizontal="centerContinuous"/>
    </xf>
    <xf numFmtId="0" fontId="7" fillId="2" borderId="9" xfId="0" applyFont="1" applyFill="1" applyBorder="1" applyAlignment="1" applyProtection="1">
      <alignment horizontal="center" wrapText="1"/>
    </xf>
    <xf numFmtId="0" fontId="7" fillId="2" borderId="16" xfId="0" applyFont="1" applyFill="1" applyBorder="1" applyAlignment="1" applyProtection="1">
      <alignment horizontal="center" textRotation="90" wrapText="1"/>
    </xf>
    <xf numFmtId="0" fontId="7" fillId="2" borderId="11" xfId="0" applyFont="1" applyFill="1" applyBorder="1" applyAlignment="1" applyProtection="1">
      <alignment horizontal="centerContinuous" wrapText="1"/>
    </xf>
    <xf numFmtId="0" fontId="7" fillId="2" borderId="12" xfId="0" applyFont="1" applyFill="1" applyBorder="1" applyAlignment="1" applyProtection="1">
      <alignment horizontal="centerContinuous" wrapText="1"/>
    </xf>
    <xf numFmtId="0" fontId="7" fillId="2" borderId="17" xfId="0" applyFont="1" applyFill="1" applyBorder="1" applyAlignment="1" applyProtection="1">
      <alignment horizontal="centerContinuous" wrapText="1"/>
    </xf>
    <xf numFmtId="0" fontId="7" fillId="2" borderId="13" xfId="0" applyFont="1" applyFill="1" applyBorder="1" applyAlignment="1" applyProtection="1">
      <alignment horizontal="center" wrapText="1"/>
    </xf>
    <xf numFmtId="0" fontId="7" fillId="2" borderId="14" xfId="0" applyFont="1" applyFill="1" applyBorder="1" applyProtection="1"/>
    <xf numFmtId="0" fontId="7" fillId="2" borderId="15" xfId="0" applyFont="1" applyFill="1" applyBorder="1" applyAlignment="1" applyProtection="1">
      <alignment horizontal="center" vertical="top"/>
    </xf>
    <xf numFmtId="0" fontId="7" fillId="2" borderId="3" xfId="0" applyFont="1" applyFill="1" applyBorder="1" applyProtection="1"/>
    <xf numFmtId="0" fontId="7" fillId="2" borderId="3" xfId="0" applyFont="1" applyFill="1" applyBorder="1" applyAlignment="1" applyProtection="1">
      <alignment horizontal="center" vertical="top"/>
    </xf>
    <xf numFmtId="0" fontId="7" fillId="2" borderId="14" xfId="0" applyFont="1" applyFill="1" applyBorder="1" applyAlignment="1" applyProtection="1">
      <alignment horizontal="center" vertical="top" wrapText="1"/>
    </xf>
    <xf numFmtId="164" fontId="7" fillId="2" borderId="3" xfId="1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 applyProtection="1">
      <alignment horizontal="center" wrapText="1"/>
    </xf>
    <xf numFmtId="164" fontId="7" fillId="0" borderId="1" xfId="1" applyNumberFormat="1" applyFont="1" applyFill="1" applyBorder="1" applyProtection="1"/>
    <xf numFmtId="0" fontId="7" fillId="2" borderId="8" xfId="0" applyFont="1" applyFill="1" applyBorder="1" applyAlignment="1" applyProtection="1">
      <alignment horizontal="center" wrapText="1"/>
    </xf>
    <xf numFmtId="0" fontId="7" fillId="2" borderId="9" xfId="0" applyFont="1" applyFill="1" applyBorder="1" applyAlignment="1" applyProtection="1">
      <alignment horizontal="center" textRotation="90" wrapText="1"/>
    </xf>
    <xf numFmtId="0" fontId="7" fillId="2" borderId="14" xfId="0" applyFont="1" applyFill="1" applyBorder="1" applyAlignment="1" applyProtection="1"/>
    <xf numFmtId="0" fontId="7" fillId="2" borderId="10" xfId="0" applyFont="1" applyFill="1" applyBorder="1" applyAlignment="1" applyProtection="1"/>
    <xf numFmtId="0" fontId="7" fillId="2" borderId="15" xfId="0" applyFont="1" applyFill="1" applyBorder="1" applyAlignment="1" applyProtection="1"/>
    <xf numFmtId="0" fontId="7" fillId="2" borderId="3" xfId="0" applyFont="1" applyFill="1" applyBorder="1" applyAlignment="1" applyProtection="1"/>
    <xf numFmtId="0" fontId="7" fillId="0" borderId="13" xfId="0" applyFont="1" applyFill="1" applyBorder="1" applyProtection="1"/>
    <xf numFmtId="164" fontId="7" fillId="0" borderId="16" xfId="1" applyNumberFormat="1" applyFont="1" applyFill="1" applyBorder="1" applyProtection="1"/>
    <xf numFmtId="9" fontId="3" fillId="3" borderId="2" xfId="2" applyFont="1" applyFill="1" applyBorder="1" applyAlignment="1" applyProtection="1">
      <alignment shrinkToFit="1"/>
    </xf>
    <xf numFmtId="9" fontId="3" fillId="3" borderId="6" xfId="2" applyFont="1" applyFill="1" applyBorder="1" applyAlignment="1" applyProtection="1">
      <alignment shrinkToFit="1"/>
    </xf>
    <xf numFmtId="0" fontId="3" fillId="0" borderId="17" xfId="0" applyFont="1" applyFill="1" applyBorder="1" applyProtection="1"/>
    <xf numFmtId="164" fontId="3" fillId="3" borderId="17" xfId="1" applyNumberFormat="1" applyFont="1" applyFill="1" applyBorder="1" applyAlignment="1" applyProtection="1">
      <alignment shrinkToFit="1"/>
    </xf>
    <xf numFmtId="164" fontId="3" fillId="0" borderId="1" xfId="1" applyNumberFormat="1" applyFont="1" applyFill="1" applyBorder="1" applyAlignment="1" applyProtection="1">
      <alignment shrinkToFit="1"/>
    </xf>
    <xf numFmtId="9" fontId="3" fillId="0" borderId="2" xfId="2" applyFont="1" applyFill="1" applyBorder="1" applyAlignment="1" applyProtection="1">
      <alignment shrinkToFit="1"/>
    </xf>
    <xf numFmtId="0" fontId="3" fillId="0" borderId="10" xfId="0" applyFont="1" applyFill="1" applyBorder="1" applyProtection="1"/>
    <xf numFmtId="164" fontId="3" fillId="3" borderId="3" xfId="1" applyNumberFormat="1" applyFont="1" applyFill="1" applyBorder="1" applyAlignment="1" applyProtection="1">
      <alignment shrinkToFit="1"/>
    </xf>
    <xf numFmtId="164" fontId="3" fillId="3" borderId="14" xfId="1" applyNumberFormat="1" applyFont="1" applyFill="1" applyBorder="1" applyAlignment="1" applyProtection="1">
      <alignment shrinkToFit="1"/>
    </xf>
    <xf numFmtId="9" fontId="3" fillId="3" borderId="14" xfId="2" applyFont="1" applyFill="1" applyBorder="1" applyAlignment="1" applyProtection="1">
      <alignment shrinkToFit="1"/>
    </xf>
    <xf numFmtId="0" fontId="3" fillId="0" borderId="12" xfId="0" applyFont="1" applyFill="1" applyBorder="1" applyProtection="1"/>
    <xf numFmtId="9" fontId="3" fillId="3" borderId="11" xfId="2" applyFont="1" applyFill="1" applyBorder="1" applyAlignment="1" applyProtection="1">
      <alignment shrinkToFit="1"/>
    </xf>
    <xf numFmtId="9" fontId="3" fillId="3" borderId="3" xfId="2" applyFont="1" applyFill="1" applyBorder="1" applyAlignment="1" applyProtection="1">
      <alignment shrinkToFit="1"/>
    </xf>
    <xf numFmtId="0" fontId="8" fillId="2" borderId="8" xfId="0" applyFont="1" applyFill="1" applyBorder="1" applyAlignment="1" applyProtection="1">
      <alignment horizontal="left"/>
    </xf>
    <xf numFmtId="0" fontId="0" fillId="2" borderId="8" xfId="0" applyFill="1" applyBorder="1" applyProtection="1"/>
    <xf numFmtId="0" fontId="9" fillId="2" borderId="10" xfId="0" applyFont="1" applyFill="1" applyBorder="1" applyAlignment="1" applyProtection="1">
      <alignment horizontal="centerContinuous"/>
    </xf>
    <xf numFmtId="0" fontId="9" fillId="2" borderId="15" xfId="0" applyFont="1" applyFill="1" applyBorder="1" applyAlignment="1" applyProtection="1">
      <alignment horizontal="centerContinuous"/>
    </xf>
    <xf numFmtId="0" fontId="7" fillId="2" borderId="16" xfId="0" applyFont="1" applyFill="1" applyBorder="1" applyAlignment="1" applyProtection="1">
      <alignment horizontal="centerContinuous" wrapText="1"/>
    </xf>
    <xf numFmtId="0" fontId="7" fillId="2" borderId="10" xfId="0" applyFont="1" applyFill="1" applyBorder="1" applyProtection="1"/>
    <xf numFmtId="0" fontId="7" fillId="2" borderId="15" xfId="0" applyFont="1" applyFill="1" applyBorder="1" applyProtection="1"/>
    <xf numFmtId="0" fontId="7" fillId="0" borderId="13" xfId="0" applyFont="1" applyFill="1" applyBorder="1" applyAlignment="1" applyProtection="1">
      <alignment horizontal="center" wrapText="1"/>
    </xf>
    <xf numFmtId="0" fontId="7" fillId="0" borderId="16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vertical="top" wrapText="1" shrinkToFit="1"/>
    </xf>
    <xf numFmtId="43" fontId="3" fillId="0" borderId="1" xfId="1" applyFont="1" applyFill="1" applyBorder="1" applyAlignment="1" applyProtection="1">
      <alignment shrinkToFit="1"/>
    </xf>
    <xf numFmtId="9" fontId="3" fillId="0" borderId="1" xfId="2" applyFont="1" applyFill="1" applyBorder="1" applyAlignment="1" applyProtection="1">
      <alignment shrinkToFit="1"/>
    </xf>
    <xf numFmtId="164" fontId="3" fillId="0" borderId="16" xfId="1" applyNumberFormat="1" applyFont="1" applyFill="1" applyBorder="1" applyAlignment="1" applyProtection="1">
      <alignment shrinkToFit="1"/>
    </xf>
    <xf numFmtId="164" fontId="3" fillId="0" borderId="13" xfId="1" applyNumberFormat="1" applyFont="1" applyFill="1" applyBorder="1" applyAlignment="1" applyProtection="1">
      <alignment shrinkToFit="1"/>
    </xf>
    <xf numFmtId="9" fontId="3" fillId="0" borderId="13" xfId="2" applyFont="1" applyFill="1" applyBorder="1" applyAlignment="1" applyProtection="1">
      <alignment shrinkToFit="1"/>
    </xf>
    <xf numFmtId="164" fontId="3" fillId="0" borderId="3" xfId="1" applyNumberFormat="1" applyFont="1" applyFill="1" applyBorder="1" applyAlignment="1" applyProtection="1">
      <alignment shrinkToFit="1"/>
    </xf>
    <xf numFmtId="164" fontId="3" fillId="0" borderId="14" xfId="1" applyNumberFormat="1" applyFont="1" applyFill="1" applyBorder="1" applyAlignment="1" applyProtection="1">
      <alignment shrinkToFit="1"/>
    </xf>
    <xf numFmtId="9" fontId="3" fillId="0" borderId="14" xfId="2" applyFont="1" applyFill="1" applyBorder="1" applyAlignment="1" applyProtection="1">
      <alignment shrinkToFit="1"/>
    </xf>
    <xf numFmtId="164" fontId="3" fillId="3" borderId="16" xfId="1" applyNumberFormat="1" applyFont="1" applyFill="1" applyBorder="1" applyAlignment="1" applyProtection="1">
      <alignment shrinkToFit="1"/>
    </xf>
    <xf numFmtId="164" fontId="3" fillId="3" borderId="13" xfId="1" applyNumberFormat="1" applyFont="1" applyFill="1" applyBorder="1" applyAlignment="1" applyProtection="1">
      <alignment shrinkToFit="1"/>
    </xf>
    <xf numFmtId="9" fontId="3" fillId="3" borderId="13" xfId="2" applyFont="1" applyFill="1" applyBorder="1" applyAlignment="1" applyProtection="1">
      <alignment shrinkToFit="1"/>
    </xf>
    <xf numFmtId="0" fontId="21" fillId="0" borderId="12" xfId="0" applyFont="1" applyFill="1" applyBorder="1" applyAlignment="1" applyProtection="1">
      <alignment shrinkToFit="1"/>
    </xf>
    <xf numFmtId="0" fontId="8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13" fillId="0" borderId="0" xfId="0" applyFont="1" applyBorder="1" applyAlignment="1" applyProtection="1">
      <alignment horizontal="centerContinuous"/>
    </xf>
    <xf numFmtId="0" fontId="8" fillId="0" borderId="0" xfId="0" applyFont="1" applyFill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Continuous"/>
    </xf>
    <xf numFmtId="0" fontId="0" fillId="0" borderId="0" xfId="0" applyProtection="1"/>
    <xf numFmtId="0" fontId="0" fillId="0" borderId="0" xfId="0" applyBorder="1" applyProtection="1"/>
    <xf numFmtId="0" fontId="0" fillId="0" borderId="8" xfId="0" applyBorder="1" applyProtection="1"/>
    <xf numFmtId="0" fontId="8" fillId="0" borderId="8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horizontal="centerContinuous"/>
    </xf>
    <xf numFmtId="0" fontId="0" fillId="5" borderId="0" xfId="0" applyFill="1" applyProtection="1"/>
    <xf numFmtId="0" fontId="0" fillId="0" borderId="0" xfId="0" applyFill="1" applyProtection="1"/>
    <xf numFmtId="164" fontId="0" fillId="0" borderId="0" xfId="1" applyNumberFormat="1" applyFont="1" applyFill="1" applyProtection="1"/>
    <xf numFmtId="164" fontId="0" fillId="3" borderId="18" xfId="1" applyNumberFormat="1" applyFont="1" applyFill="1" applyBorder="1" applyAlignment="1" applyProtection="1">
      <alignment shrinkToFit="1"/>
    </xf>
    <xf numFmtId="164" fontId="0" fillId="0" borderId="0" xfId="1" applyNumberFormat="1" applyFont="1" applyFill="1" applyBorder="1" applyAlignment="1" applyProtection="1">
      <alignment shrinkToFit="1"/>
    </xf>
    <xf numFmtId="0" fontId="6" fillId="0" borderId="0" xfId="0" applyFont="1" applyFill="1" applyProtection="1"/>
    <xf numFmtId="0" fontId="0" fillId="0" borderId="0" xfId="0" applyFill="1" applyAlignment="1" applyProtection="1">
      <alignment horizontal="centerContinuous"/>
    </xf>
    <xf numFmtId="164" fontId="2" fillId="6" borderId="18" xfId="1" applyNumberFormat="1" applyFont="1" applyFill="1" applyBorder="1" applyAlignment="1" applyProtection="1">
      <alignment shrinkToFit="1"/>
      <protection locked="0"/>
    </xf>
    <xf numFmtId="0" fontId="23" fillId="0" borderId="0" xfId="0" applyFont="1" applyFill="1" applyProtection="1"/>
    <xf numFmtId="0" fontId="3" fillId="3" borderId="2" xfId="0" applyFont="1" applyFill="1" applyBorder="1" applyAlignment="1" applyProtection="1">
      <alignment vertical="top"/>
    </xf>
    <xf numFmtId="9" fontId="3" fillId="3" borderId="4" xfId="2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top" wrapText="1"/>
    </xf>
    <xf numFmtId="0" fontId="5" fillId="3" borderId="2" xfId="0" applyFont="1" applyFill="1" applyBorder="1" applyAlignment="1" applyProtection="1">
      <alignment vertical="top"/>
    </xf>
    <xf numFmtId="9" fontId="3" fillId="3" borderId="0" xfId="2" applyFont="1" applyFill="1" applyBorder="1" applyAlignment="1" applyProtection="1">
      <alignment vertical="top"/>
    </xf>
    <xf numFmtId="0" fontId="10" fillId="3" borderId="1" xfId="0" applyFont="1" applyFill="1" applyBorder="1" applyAlignment="1" applyProtection="1">
      <alignment horizontal="left" vertical="top" wrapText="1" indent="3"/>
    </xf>
    <xf numFmtId="0" fontId="0" fillId="3" borderId="14" xfId="0" applyFill="1" applyBorder="1" applyProtection="1"/>
    <xf numFmtId="0" fontId="5" fillId="3" borderId="15" xfId="0" applyFont="1" applyFill="1" applyBorder="1" applyAlignment="1" applyProtection="1">
      <alignment horizontal="center"/>
    </xf>
    <xf numFmtId="0" fontId="3" fillId="0" borderId="22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164" fontId="3" fillId="0" borderId="22" xfId="1" applyNumberFormat="1" applyFont="1" applyFill="1" applyBorder="1" applyAlignment="1" applyProtection="1">
      <alignment shrinkToFit="1"/>
      <protection locked="0"/>
    </xf>
    <xf numFmtId="164" fontId="3" fillId="0" borderId="20" xfId="1" applyNumberFormat="1" applyFont="1" applyFill="1" applyBorder="1" applyAlignment="1" applyProtection="1">
      <alignment shrinkToFit="1"/>
      <protection locked="0"/>
    </xf>
    <xf numFmtId="165" fontId="21" fillId="0" borderId="2" xfId="0" applyNumberFormat="1" applyFont="1" applyFill="1" applyBorder="1" applyAlignment="1" applyProtection="1"/>
    <xf numFmtId="0" fontId="21" fillId="0" borderId="0" xfId="0" applyFont="1" applyFill="1" applyBorder="1" applyAlignment="1" applyProtection="1">
      <alignment shrinkToFit="1"/>
    </xf>
    <xf numFmtId="0" fontId="3" fillId="3" borderId="2" xfId="0" applyFont="1" applyFill="1" applyBorder="1" applyProtection="1"/>
    <xf numFmtId="164" fontId="3" fillId="3" borderId="23" xfId="1" applyNumberFormat="1" applyFont="1" applyFill="1" applyBorder="1" applyAlignment="1" applyProtection="1">
      <alignment shrinkToFit="1"/>
    </xf>
    <xf numFmtId="164" fontId="3" fillId="3" borderId="20" xfId="1" applyNumberFormat="1" applyFont="1" applyFill="1" applyBorder="1" applyAlignment="1" applyProtection="1">
      <alignment shrinkToFit="1"/>
    </xf>
    <xf numFmtId="9" fontId="3" fillId="3" borderId="23" xfId="2" applyFont="1" applyFill="1" applyBorder="1" applyAlignment="1" applyProtection="1">
      <alignment shrinkToFit="1"/>
    </xf>
    <xf numFmtId="9" fontId="3" fillId="3" borderId="20" xfId="2" applyFont="1" applyFill="1" applyBorder="1" applyAlignment="1" applyProtection="1">
      <alignment shrinkToFit="1"/>
    </xf>
    <xf numFmtId="0" fontId="7" fillId="0" borderId="4" xfId="0" applyNumberFormat="1" applyFont="1" applyFill="1" applyBorder="1" applyAlignment="1" applyProtection="1">
      <alignment horizontal="left" vertical="top" indent="4"/>
    </xf>
    <xf numFmtId="165" fontId="7" fillId="0" borderId="5" xfId="0" applyNumberFormat="1" applyFont="1" applyFill="1" applyBorder="1" applyAlignment="1" applyProtection="1">
      <protection locked="0"/>
    </xf>
    <xf numFmtId="164" fontId="3" fillId="3" borderId="19" xfId="1" applyNumberFormat="1" applyFont="1" applyFill="1" applyBorder="1" applyAlignment="1" applyProtection="1">
      <alignment shrinkToFit="1"/>
    </xf>
    <xf numFmtId="0" fontId="24" fillId="0" borderId="2" xfId="0" applyFont="1" applyFill="1" applyBorder="1" applyProtection="1"/>
    <xf numFmtId="165" fontId="24" fillId="0" borderId="11" xfId="0" applyNumberFormat="1" applyFont="1" applyFill="1" applyBorder="1" applyAlignment="1" applyProtection="1"/>
    <xf numFmtId="0" fontId="9" fillId="0" borderId="0" xfId="0" applyFont="1" applyFill="1" applyAlignment="1" applyProtection="1">
      <alignment horizontal="left"/>
    </xf>
    <xf numFmtId="0" fontId="8" fillId="0" borderId="0" xfId="0" applyFont="1" applyAlignment="1" applyProtection="1">
      <alignment horizontal="left"/>
    </xf>
    <xf numFmtId="9" fontId="3" fillId="3" borderId="24" xfId="2" applyFont="1" applyFill="1" applyBorder="1" applyAlignment="1" applyProtection="1">
      <alignment vertical="top"/>
    </xf>
    <xf numFmtId="0" fontId="3" fillId="0" borderId="23" xfId="0" applyFont="1" applyFill="1" applyBorder="1" applyProtection="1">
      <protection locked="0"/>
    </xf>
    <xf numFmtId="164" fontId="3" fillId="0" borderId="23" xfId="1" applyNumberFormat="1" applyFont="1" applyFill="1" applyBorder="1" applyAlignment="1" applyProtection="1">
      <alignment shrinkToFit="1"/>
      <protection locked="0"/>
    </xf>
    <xf numFmtId="164" fontId="5" fillId="3" borderId="3" xfId="1" applyNumberFormat="1" applyFont="1" applyFill="1" applyBorder="1" applyAlignment="1" applyProtection="1">
      <alignment shrinkToFit="1"/>
    </xf>
    <xf numFmtId="164" fontId="5" fillId="3" borderId="15" xfId="1" applyNumberFormat="1" applyFont="1" applyFill="1" applyBorder="1" applyAlignment="1" applyProtection="1">
      <alignment shrinkToFit="1"/>
    </xf>
    <xf numFmtId="164" fontId="5" fillId="3" borderId="10" xfId="1" applyNumberFormat="1" applyFont="1" applyFill="1" applyBorder="1" applyAlignment="1" applyProtection="1">
      <alignment shrinkToFit="1"/>
    </xf>
    <xf numFmtId="9" fontId="5" fillId="3" borderId="3" xfId="2" applyFont="1" applyFill="1" applyBorder="1" applyAlignment="1" applyProtection="1">
      <alignment shrinkToFit="1"/>
    </xf>
    <xf numFmtId="0" fontId="10" fillId="0" borderId="14" xfId="0" applyFont="1" applyFill="1" applyBorder="1" applyAlignment="1" applyProtection="1">
      <alignment vertical="center"/>
    </xf>
    <xf numFmtId="0" fontId="11" fillId="0" borderId="10" xfId="0" applyFont="1" applyFill="1" applyBorder="1" applyProtection="1"/>
    <xf numFmtId="0" fontId="12" fillId="0" borderId="10" xfId="0" applyFont="1" applyFill="1" applyBorder="1" applyProtection="1"/>
    <xf numFmtId="0" fontId="4" fillId="0" borderId="10" xfId="0" applyFont="1" applyFill="1" applyBorder="1" applyAlignment="1" applyProtection="1">
      <alignment shrinkToFit="1"/>
    </xf>
    <xf numFmtId="0" fontId="3" fillId="0" borderId="21" xfId="0" applyFont="1" applyBorder="1" applyProtection="1">
      <protection locked="0"/>
    </xf>
    <xf numFmtId="0" fontId="20" fillId="4" borderId="25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/>
    <xf numFmtId="0" fontId="2" fillId="3" borderId="0" xfId="0" applyFont="1" applyFill="1" applyAlignment="1" applyProtection="1">
      <alignment horizontal="left"/>
    </xf>
    <xf numFmtId="0" fontId="16" fillId="3" borderId="0" xfId="0" applyFont="1" applyFill="1" applyBorder="1" applyAlignment="1" applyProtection="1">
      <alignment horizontal="centerContinuous"/>
    </xf>
    <xf numFmtId="0" fontId="3" fillId="0" borderId="5" xfId="0" applyFont="1" applyFill="1" applyBorder="1" applyAlignment="1" applyProtection="1">
      <alignment shrinkToFit="1"/>
    </xf>
    <xf numFmtId="0" fontId="3" fillId="0" borderId="6" xfId="0" applyFont="1" applyFill="1" applyBorder="1" applyProtection="1"/>
    <xf numFmtId="0" fontId="3" fillId="0" borderId="2" xfId="0" applyFont="1" applyFill="1" applyBorder="1" applyAlignment="1" applyProtection="1">
      <alignment wrapText="1"/>
    </xf>
    <xf numFmtId="0" fontId="10" fillId="0" borderId="11" xfId="0" applyFont="1" applyFill="1" applyBorder="1" applyAlignment="1" applyProtection="1"/>
    <xf numFmtId="0" fontId="0" fillId="0" borderId="2" xfId="0" applyBorder="1" applyProtection="1"/>
    <xf numFmtId="0" fontId="3" fillId="0" borderId="6" xfId="0" applyFont="1" applyBorder="1" applyAlignment="1" applyProtection="1">
      <alignment vertical="top"/>
    </xf>
    <xf numFmtId="0" fontId="26" fillId="7" borderId="21" xfId="0" applyFont="1" applyFill="1" applyBorder="1" applyAlignment="1" applyProtection="1">
      <alignment horizontal="center" wrapText="1"/>
    </xf>
    <xf numFmtId="0" fontId="26" fillId="7" borderId="21" xfId="0" applyFont="1" applyFill="1" applyBorder="1" applyAlignment="1" applyProtection="1">
      <alignment wrapText="1"/>
    </xf>
    <xf numFmtId="0" fontId="26" fillId="0" borderId="21" xfId="0" applyFont="1" applyBorder="1" applyAlignment="1" applyProtection="1">
      <alignment wrapText="1"/>
    </xf>
    <xf numFmtId="164" fontId="3" fillId="7" borderId="21" xfId="0" applyNumberFormat="1" applyFont="1" applyFill="1" applyBorder="1" applyProtection="1"/>
    <xf numFmtId="9" fontId="3" fillId="7" borderId="21" xfId="0" applyNumberFormat="1" applyFont="1" applyFill="1" applyBorder="1" applyProtection="1"/>
    <xf numFmtId="0" fontId="10" fillId="0" borderId="11" xfId="0" applyFont="1" applyFill="1" applyBorder="1" applyAlignment="1" applyProtection="1">
      <alignment vertical="top"/>
    </xf>
    <xf numFmtId="0" fontId="0" fillId="0" borderId="10" xfId="0" applyBorder="1" applyProtection="1"/>
    <xf numFmtId="0" fontId="0" fillId="0" borderId="0" xfId="0" applyFill="1" applyAlignment="1" applyProtection="1"/>
    <xf numFmtId="0" fontId="0" fillId="0" borderId="0" xfId="0" applyAlignment="1" applyProtection="1"/>
    <xf numFmtId="0" fontId="3" fillId="0" borderId="22" xfId="0" applyFont="1" applyFill="1" applyBorder="1" applyProtection="1"/>
    <xf numFmtId="0" fontId="3" fillId="0" borderId="20" xfId="0" applyFont="1" applyFill="1" applyBorder="1" applyProtection="1"/>
    <xf numFmtId="164" fontId="3" fillId="0" borderId="22" xfId="1" applyNumberFormat="1" applyFont="1" applyFill="1" applyBorder="1" applyAlignment="1" applyProtection="1">
      <alignment shrinkToFit="1"/>
    </xf>
    <xf numFmtId="164" fontId="3" fillId="0" borderId="20" xfId="1" applyNumberFormat="1" applyFont="1" applyFill="1" applyBorder="1" applyAlignment="1" applyProtection="1">
      <alignment shrinkToFit="1"/>
    </xf>
    <xf numFmtId="0" fontId="21" fillId="0" borderId="12" xfId="0" applyFont="1" applyFill="1" applyBorder="1" applyProtection="1"/>
    <xf numFmtId="0" fontId="21" fillId="0" borderId="12" xfId="0" applyFont="1" applyFill="1" applyBorder="1" applyAlignment="1" applyProtection="1">
      <alignment wrapText="1"/>
    </xf>
    <xf numFmtId="0" fontId="21" fillId="0" borderId="17" xfId="0" applyFont="1" applyFill="1" applyBorder="1" applyProtection="1"/>
    <xf numFmtId="165" fontId="21" fillId="0" borderId="13" xfId="0" applyNumberFormat="1" applyFont="1" applyFill="1" applyBorder="1" applyAlignment="1" applyProtection="1"/>
    <xf numFmtId="0" fontId="21" fillId="0" borderId="0" xfId="0" applyFont="1" applyFill="1" applyBorder="1" applyProtection="1"/>
    <xf numFmtId="0" fontId="21" fillId="0" borderId="0" xfId="0" applyFont="1" applyFill="1" applyBorder="1" applyAlignment="1" applyProtection="1">
      <alignment wrapText="1"/>
    </xf>
    <xf numFmtId="9" fontId="3" fillId="3" borderId="16" xfId="2" applyFont="1" applyFill="1" applyBorder="1" applyAlignment="1" applyProtection="1">
      <alignment shrinkToFit="1"/>
    </xf>
    <xf numFmtId="0" fontId="0" fillId="0" borderId="2" xfId="0" applyFill="1" applyBorder="1" applyProtection="1"/>
    <xf numFmtId="0" fontId="3" fillId="0" borderId="26" xfId="0" applyFont="1" applyFill="1" applyBorder="1" applyAlignment="1" applyProtection="1">
      <alignment vertical="top"/>
    </xf>
    <xf numFmtId="0" fontId="3" fillId="0" borderId="23" xfId="0" applyFont="1" applyFill="1" applyBorder="1" applyAlignment="1" applyProtection="1">
      <alignment vertical="top" wrapText="1"/>
    </xf>
    <xf numFmtId="0" fontId="3" fillId="7" borderId="21" xfId="0" applyFont="1" applyFill="1" applyBorder="1" applyAlignment="1" applyProtection="1">
      <alignment vertical="top"/>
    </xf>
    <xf numFmtId="0" fontId="3" fillId="7" borderId="21" xfId="0" applyFont="1" applyFill="1" applyBorder="1" applyAlignment="1" applyProtection="1">
      <alignment horizontal="left" vertical="top" wrapText="1" indent="8"/>
    </xf>
    <xf numFmtId="0" fontId="3" fillId="0" borderId="21" xfId="0" applyFont="1" applyBorder="1" applyAlignment="1" applyProtection="1">
      <alignment vertical="top" wrapText="1"/>
    </xf>
    <xf numFmtId="166" fontId="3" fillId="0" borderId="5" xfId="0" applyNumberFormat="1" applyFont="1" applyFill="1" applyBorder="1" applyAlignment="1" applyProtection="1">
      <alignment shrinkToFit="1"/>
    </xf>
    <xf numFmtId="0" fontId="2" fillId="3" borderId="0" xfId="0" applyFont="1" applyFill="1" applyAlignment="1" applyProtection="1"/>
    <xf numFmtId="0" fontId="17" fillId="3" borderId="0" xfId="0" applyFont="1" applyFill="1" applyBorder="1" applyAlignment="1" applyProtection="1">
      <alignment horizontal="centerContinuous"/>
    </xf>
    <xf numFmtId="0" fontId="0" fillId="0" borderId="0" xfId="0" applyAlignment="1" applyProtection="1">
      <alignment wrapText="1"/>
    </xf>
    <xf numFmtId="0" fontId="25" fillId="0" borderId="5" xfId="0" applyFont="1" applyBorder="1" applyAlignment="1" applyProtection="1">
      <alignment horizontal="left" wrapText="1"/>
    </xf>
    <xf numFmtId="0" fontId="25" fillId="0" borderId="21" xfId="0" applyFont="1" applyBorder="1" applyAlignment="1" applyProtection="1">
      <alignment horizontal="left" wrapText="1"/>
    </xf>
    <xf numFmtId="0" fontId="25" fillId="0" borderId="7" xfId="0" applyFont="1" applyBorder="1" applyAlignment="1" applyProtection="1">
      <alignment horizontal="left" wrapText="1"/>
    </xf>
    <xf numFmtId="164" fontId="3" fillId="7" borderId="7" xfId="0" applyNumberFormat="1" applyFont="1" applyFill="1" applyBorder="1" applyProtection="1"/>
    <xf numFmtId="9" fontId="3" fillId="7" borderId="5" xfId="0" applyNumberFormat="1" applyFont="1" applyFill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5" xfId="0" applyFont="1" applyBorder="1" applyProtection="1">
      <protection locked="0"/>
    </xf>
    <xf numFmtId="0" fontId="2" fillId="0" borderId="0" xfId="0" applyFont="1" applyAlignment="1" applyProtection="1">
      <alignment horizontal="left" indent="5"/>
    </xf>
    <xf numFmtId="0" fontId="14" fillId="0" borderId="0" xfId="0" applyFont="1" applyAlignment="1" applyProtection="1">
      <alignment horizontal="centerContinuous"/>
    </xf>
    <xf numFmtId="0" fontId="2" fillId="0" borderId="0" xfId="0" applyFont="1" applyProtection="1"/>
    <xf numFmtId="0" fontId="2" fillId="0" borderId="0" xfId="0" applyFont="1" applyAlignment="1" applyProtection="1">
      <alignment horizontal="left" indent="9"/>
    </xf>
    <xf numFmtId="0" fontId="18" fillId="0" borderId="0" xfId="0" applyFont="1" applyAlignment="1" applyProtection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4" borderId="27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 indent="1"/>
    </xf>
    <xf numFmtId="49" fontId="2" fillId="0" borderId="0" xfId="0" applyNumberFormat="1" applyFont="1" applyAlignment="1" applyProtection="1">
      <alignment horizontal="left" indent="2"/>
    </xf>
    <xf numFmtId="0" fontId="9" fillId="0" borderId="0" xfId="0" applyFont="1" applyProtection="1"/>
    <xf numFmtId="0" fontId="14" fillId="0" borderId="0" xfId="0" applyFont="1" applyProtection="1"/>
    <xf numFmtId="0" fontId="9" fillId="0" borderId="0" xfId="0" applyFont="1" applyAlignment="1" applyProtection="1">
      <alignment horizontal="left"/>
    </xf>
    <xf numFmtId="0" fontId="2" fillId="3" borderId="0" xfId="0" applyFont="1" applyFill="1" applyAlignment="1" applyProtection="1">
      <alignment horizontal="centerContinuous"/>
    </xf>
    <xf numFmtId="0" fontId="8" fillId="2" borderId="10" xfId="0" applyFont="1" applyFill="1" applyBorder="1" applyAlignment="1" applyProtection="1">
      <alignment horizontal="centerContinuous"/>
    </xf>
    <xf numFmtId="0" fontId="8" fillId="2" borderId="15" xfId="0" applyFont="1" applyFill="1" applyBorder="1" applyAlignment="1" applyProtection="1">
      <alignment horizontal="centerContinuous"/>
    </xf>
    <xf numFmtId="0" fontId="9" fillId="2" borderId="16" xfId="0" applyFont="1" applyFill="1" applyBorder="1" applyProtection="1"/>
    <xf numFmtId="49" fontId="9" fillId="2" borderId="11" xfId="0" applyNumberFormat="1" applyFont="1" applyFill="1" applyBorder="1" applyAlignment="1" applyProtection="1">
      <alignment horizontal="centerContinuous"/>
    </xf>
    <xf numFmtId="49" fontId="9" fillId="2" borderId="12" xfId="0" applyNumberFormat="1" applyFont="1" applyFill="1" applyBorder="1" applyAlignment="1" applyProtection="1">
      <alignment horizontal="centerContinuous"/>
    </xf>
    <xf numFmtId="0" fontId="9" fillId="2" borderId="12" xfId="0" applyFont="1" applyFill="1" applyBorder="1" applyAlignment="1" applyProtection="1">
      <alignment horizontal="centerContinuous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shrinkToFit="1"/>
    </xf>
    <xf numFmtId="165" fontId="7" fillId="0" borderId="5" xfId="0" applyNumberFormat="1" applyFont="1" applyFill="1" applyBorder="1" applyAlignment="1" applyProtection="1"/>
    <xf numFmtId="0" fontId="2" fillId="3" borderId="10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>
      <alignment horizontal="centerContinuous"/>
    </xf>
    <xf numFmtId="0" fontId="24" fillId="0" borderId="13" xfId="0" applyFont="1" applyFill="1" applyBorder="1" applyProtection="1"/>
    <xf numFmtId="165" fontId="3" fillId="0" borderId="2" xfId="0" applyNumberFormat="1" applyFont="1" applyFill="1" applyBorder="1" applyAlignment="1" applyProtection="1">
      <alignment shrinkToFit="1"/>
    </xf>
    <xf numFmtId="165" fontId="24" fillId="0" borderId="1" xfId="0" applyNumberFormat="1" applyFont="1" applyFill="1" applyBorder="1" applyAlignment="1" applyProtection="1">
      <alignment horizontal="left"/>
    </xf>
    <xf numFmtId="164" fontId="3" fillId="0" borderId="28" xfId="1" applyNumberFormat="1" applyFont="1" applyFill="1" applyBorder="1" applyAlignment="1" applyProtection="1">
      <alignment shrinkToFit="1"/>
    </xf>
    <xf numFmtId="0" fontId="3" fillId="0" borderId="19" xfId="0" applyFont="1" applyBorder="1" applyProtection="1">
      <protection locked="0"/>
    </xf>
    <xf numFmtId="0" fontId="3" fillId="0" borderId="29" xfId="0" applyFont="1" applyBorder="1" applyProtection="1">
      <protection locked="0"/>
    </xf>
    <xf numFmtId="164" fontId="3" fillId="7" borderId="29" xfId="0" applyNumberFormat="1" applyFont="1" applyFill="1" applyBorder="1" applyProtection="1"/>
    <xf numFmtId="164" fontId="3" fillId="7" borderId="30" xfId="0" applyNumberFormat="1" applyFont="1" applyFill="1" applyBorder="1" applyProtection="1"/>
    <xf numFmtId="9" fontId="3" fillId="7" borderId="19" xfId="0" applyNumberFormat="1" applyFont="1" applyFill="1" applyBorder="1" applyProtection="1"/>
    <xf numFmtId="0" fontId="5" fillId="0" borderId="0" xfId="0" applyFont="1" applyFill="1" applyAlignment="1" applyProtection="1">
      <alignment horizontal="righ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164" fontId="5" fillId="0" borderId="0" xfId="1" applyNumberFormat="1" applyFont="1" applyFill="1" applyProtection="1"/>
    <xf numFmtId="164" fontId="5" fillId="8" borderId="18" xfId="1" applyNumberFormat="1" applyFont="1" applyFill="1" applyBorder="1" applyAlignment="1" applyProtection="1">
      <alignment shrinkToFit="1"/>
      <protection locked="0"/>
    </xf>
    <xf numFmtId="0" fontId="3" fillId="3" borderId="24" xfId="0" applyFont="1" applyFill="1" applyBorder="1" applyAlignment="1" applyProtection="1">
      <alignment horizontal="left" vertical="top" wrapText="1"/>
    </xf>
    <xf numFmtId="0" fontId="10" fillId="0" borderId="1" xfId="0" applyFont="1" applyBorder="1"/>
    <xf numFmtId="0" fontId="7" fillId="0" borderId="1" xfId="0" applyFont="1" applyBorder="1"/>
    <xf numFmtId="0" fontId="14" fillId="0" borderId="0" xfId="0" applyFont="1" applyFill="1" applyProtection="1"/>
    <xf numFmtId="0" fontId="22" fillId="6" borderId="11" xfId="0" applyFont="1" applyFill="1" applyBorder="1" applyAlignment="1" applyProtection="1">
      <alignment horizontal="center"/>
      <protection locked="0"/>
    </xf>
    <xf numFmtId="0" fontId="22" fillId="6" borderId="12" xfId="0" applyFont="1" applyFill="1" applyBorder="1" applyAlignment="1" applyProtection="1">
      <alignment horizontal="center"/>
      <protection locked="0"/>
    </xf>
    <xf numFmtId="0" fontId="22" fillId="6" borderId="17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left" indent="1"/>
    </xf>
    <xf numFmtId="0" fontId="18" fillId="0" borderId="0" xfId="0" applyFont="1" applyFill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ne" backgroundRefresh="0" preserveFormatting="0" adjustColumnWidth="0" connectionId="1" xr16:uid="{00000000-0016-0000-01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hree" backgroundRefresh="0" preserveFormatting="0" adjustColumnWidth="0" connectionId="3" xr16:uid="{00000000-0016-0000-0300-000002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hreeLL" backgroundRefresh="0" preserveFormatting="0" adjustColumnWidth="0" connectionId="2" xr16:uid="{00000000-0016-0000-0300-000001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x" backgroundRefresh="0" preserveFormatting="0" adjustColumnWidth="0" connectionId="4" xr16:uid="{00000000-0016-0000-0500-000003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I48"/>
  <sheetViews>
    <sheetView showGridLines="0" tabSelected="1" workbookViewId="0">
      <selection activeCell="C24" sqref="C24"/>
    </sheetView>
  </sheetViews>
  <sheetFormatPr defaultRowHeight="12.75"/>
  <cols>
    <col min="1" max="1" width="46.140625" style="236" customWidth="1"/>
    <col min="2" max="2" width="8.85546875" style="236" customWidth="1"/>
    <col min="3" max="3" width="86" style="236" customWidth="1"/>
    <col min="4" max="16384" width="9.140625" style="236"/>
  </cols>
  <sheetData>
    <row r="1" spans="1:9">
      <c r="B1" s="337" t="s">
        <v>0</v>
      </c>
      <c r="D1" s="338"/>
      <c r="E1" s="338"/>
      <c r="F1" s="338"/>
      <c r="G1" s="338"/>
      <c r="H1" s="338"/>
      <c r="I1" s="230"/>
    </row>
    <row r="2" spans="1:9">
      <c r="B2" s="337" t="s">
        <v>1</v>
      </c>
      <c r="C2" s="339" t="s">
        <v>2</v>
      </c>
      <c r="D2" s="338"/>
      <c r="E2" s="338"/>
      <c r="F2" s="338"/>
      <c r="G2" s="338"/>
      <c r="H2" s="338"/>
      <c r="I2" s="230"/>
    </row>
    <row r="3" spans="1:9" ht="15.75">
      <c r="B3" s="340" t="s">
        <v>3</v>
      </c>
      <c r="D3" s="341"/>
      <c r="E3" s="341"/>
      <c r="F3" s="341"/>
      <c r="G3" s="341"/>
      <c r="H3" s="341"/>
      <c r="I3" s="342"/>
    </row>
    <row r="4" spans="1:9" ht="16.5" thickBot="1">
      <c r="A4" s="341"/>
      <c r="B4" s="341"/>
      <c r="C4" s="341"/>
      <c r="D4" s="341"/>
      <c r="E4" s="341"/>
      <c r="F4" s="341"/>
      <c r="G4" s="341"/>
      <c r="H4" s="341"/>
      <c r="I4" s="342"/>
    </row>
    <row r="5" spans="1:9" ht="16.5" thickBot="1">
      <c r="A5" s="343" t="s">
        <v>4</v>
      </c>
      <c r="B5" s="338" t="s">
        <v>5</v>
      </c>
      <c r="C5" s="289"/>
      <c r="D5" s="341"/>
      <c r="E5" s="341"/>
      <c r="F5" s="341"/>
      <c r="G5" s="341"/>
      <c r="H5" s="341"/>
      <c r="I5" s="342"/>
    </row>
    <row r="7" spans="1:9">
      <c r="A7" s="339" t="s">
        <v>6</v>
      </c>
    </row>
    <row r="8" spans="1:9">
      <c r="A8" s="339" t="s">
        <v>7</v>
      </c>
    </row>
    <row r="9" spans="1:9">
      <c r="A9" s="339" t="s">
        <v>8</v>
      </c>
    </row>
    <row r="10" spans="1:9">
      <c r="A10" s="339" t="s">
        <v>9</v>
      </c>
    </row>
    <row r="11" spans="1:9">
      <c r="A11" s="339" t="s">
        <v>10</v>
      </c>
    </row>
    <row r="12" spans="1:9">
      <c r="A12" s="339" t="s">
        <v>11</v>
      </c>
    </row>
    <row r="13" spans="1:9">
      <c r="A13" s="339"/>
    </row>
    <row r="14" spans="1:9">
      <c r="A14" s="339" t="s">
        <v>12</v>
      </c>
    </row>
    <row r="15" spans="1:9">
      <c r="A15" s="344" t="s">
        <v>13</v>
      </c>
    </row>
    <row r="16" spans="1:9">
      <c r="A16" s="344" t="s">
        <v>14</v>
      </c>
    </row>
    <row r="17" spans="1:2">
      <c r="A17" s="344"/>
    </row>
    <row r="18" spans="1:2">
      <c r="A18" s="345" t="s">
        <v>15</v>
      </c>
      <c r="B18" s="346"/>
    </row>
    <row r="19" spans="1:2">
      <c r="A19" s="345" t="s">
        <v>16</v>
      </c>
      <c r="B19" s="346"/>
    </row>
    <row r="20" spans="1:2">
      <c r="A20" s="345" t="s">
        <v>17</v>
      </c>
      <c r="B20" s="346"/>
    </row>
    <row r="21" spans="1:2">
      <c r="A21" s="345" t="s">
        <v>18</v>
      </c>
      <c r="B21" s="346"/>
    </row>
    <row r="22" spans="1:2">
      <c r="A22" s="345" t="s">
        <v>19</v>
      </c>
      <c r="B22" s="346"/>
    </row>
    <row r="23" spans="1:2">
      <c r="A23" s="345" t="s">
        <v>20</v>
      </c>
      <c r="B23" s="346"/>
    </row>
    <row r="24" spans="1:2">
      <c r="A24" s="345" t="s">
        <v>21</v>
      </c>
      <c r="B24" s="346"/>
    </row>
    <row r="25" spans="1:2">
      <c r="A25" s="345" t="s">
        <v>22</v>
      </c>
      <c r="B25" s="346"/>
    </row>
    <row r="26" spans="1:2">
      <c r="A26" s="345" t="s">
        <v>23</v>
      </c>
      <c r="B26" s="346"/>
    </row>
    <row r="28" spans="1:2">
      <c r="A28" s="339" t="s">
        <v>24</v>
      </c>
    </row>
    <row r="29" spans="1:2">
      <c r="A29" s="339" t="s">
        <v>25</v>
      </c>
    </row>
    <row r="30" spans="1:2">
      <c r="A30" s="339" t="s">
        <v>26</v>
      </c>
    </row>
    <row r="31" spans="1:2">
      <c r="A31" s="339" t="s">
        <v>27</v>
      </c>
    </row>
    <row r="32" spans="1:2">
      <c r="A32" s="339" t="s">
        <v>28</v>
      </c>
    </row>
    <row r="33" spans="1:2">
      <c r="A33" s="339"/>
    </row>
    <row r="34" spans="1:2">
      <c r="A34" s="339" t="s">
        <v>29</v>
      </c>
    </row>
    <row r="35" spans="1:2">
      <c r="A35" s="347"/>
    </row>
    <row r="36" spans="1:2">
      <c r="A36" s="344" t="s">
        <v>30</v>
      </c>
      <c r="B36" s="348"/>
    </row>
    <row r="37" spans="1:2">
      <c r="A37" s="344" t="s">
        <v>31</v>
      </c>
      <c r="B37" s="348"/>
    </row>
    <row r="38" spans="1:2">
      <c r="A38" s="344" t="s">
        <v>32</v>
      </c>
      <c r="B38" s="348"/>
    </row>
    <row r="39" spans="1:2">
      <c r="A39" s="344" t="s">
        <v>33</v>
      </c>
      <c r="B39" s="348"/>
    </row>
    <row r="40" spans="1:2">
      <c r="A40" s="344" t="s">
        <v>34</v>
      </c>
      <c r="B40" s="348"/>
    </row>
    <row r="41" spans="1:2">
      <c r="A41" s="339"/>
      <c r="B41" s="348"/>
    </row>
    <row r="42" spans="1:2">
      <c r="A42" s="339" t="s">
        <v>35</v>
      </c>
    </row>
    <row r="43" spans="1:2">
      <c r="A43" s="339" t="s">
        <v>36</v>
      </c>
    </row>
    <row r="44" spans="1:2">
      <c r="A44" s="339" t="s">
        <v>37</v>
      </c>
    </row>
    <row r="45" spans="1:2">
      <c r="A45" s="339"/>
    </row>
    <row r="46" spans="1:2">
      <c r="A46" s="339" t="s">
        <v>38</v>
      </c>
    </row>
    <row r="47" spans="1:2">
      <c r="A47" s="339"/>
    </row>
    <row r="48" spans="1:2">
      <c r="A48" s="339" t="s">
        <v>39</v>
      </c>
    </row>
  </sheetData>
  <sheetProtection password="CDF6" sheet="1"/>
  <phoneticPr fontId="0" type="noConversion"/>
  <printOptions horizontalCentered="1"/>
  <pageMargins left="0" right="0" top="0" bottom="0" header="0.25" footer="0"/>
  <pageSetup scale="84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4"/>
    <pageSetUpPr fitToPage="1"/>
  </sheetPr>
  <dimension ref="A1:S401"/>
  <sheetViews>
    <sheetView showGridLines="0" zoomScaleNormal="100" workbookViewId="0">
      <selection activeCell="G22" sqref="G22"/>
    </sheetView>
  </sheetViews>
  <sheetFormatPr defaultRowHeight="12.75"/>
  <cols>
    <col min="1" max="1" width="9.28515625" style="236" customWidth="1"/>
    <col min="2" max="2" width="7.28515625" style="236" customWidth="1"/>
    <col min="3" max="3" width="45.5703125" style="236" customWidth="1"/>
    <col min="4" max="4" width="12.42578125" style="236" customWidth="1"/>
    <col min="5" max="5" width="2.7109375" style="236" customWidth="1"/>
    <col min="6" max="6" width="11.5703125" style="236" customWidth="1"/>
    <col min="7" max="10" width="11.85546875" style="236" customWidth="1"/>
    <col min="11" max="11" width="10.140625" style="236" customWidth="1"/>
    <col min="12" max="12" width="8.7109375" style="236" customWidth="1"/>
    <col min="13" max="16" width="11.85546875" style="236" customWidth="1"/>
    <col min="17" max="16384" width="9.140625" style="236"/>
  </cols>
  <sheetData>
    <row r="1" spans="1:19">
      <c r="A1" s="120"/>
      <c r="B1" s="121"/>
      <c r="C1" s="121"/>
      <c r="D1" s="121"/>
      <c r="E1" s="121"/>
      <c r="F1" s="121"/>
      <c r="G1" s="121"/>
      <c r="H1" s="122" t="s">
        <v>40</v>
      </c>
      <c r="I1" s="326" t="str">
        <f>IF(Instructions!C5&lt;&gt;0,+Instructions!C5,"")</f>
        <v/>
      </c>
      <c r="J1" s="327"/>
      <c r="K1" s="327"/>
      <c r="L1" s="327"/>
      <c r="M1" s="123"/>
      <c r="N1" s="121"/>
      <c r="O1" s="124"/>
      <c r="P1" s="125" t="s">
        <v>41</v>
      </c>
    </row>
    <row r="2" spans="1:19">
      <c r="A2" s="126"/>
      <c r="B2" s="127"/>
      <c r="C2" s="127"/>
      <c r="D2" s="127"/>
      <c r="E2" s="127"/>
      <c r="F2" s="127"/>
      <c r="G2" s="127"/>
      <c r="H2" s="127"/>
      <c r="I2" s="128"/>
      <c r="J2" s="129" t="s">
        <v>42</v>
      </c>
      <c r="K2" s="130"/>
      <c r="L2" s="128"/>
      <c r="M2" s="127"/>
      <c r="N2" s="127"/>
      <c r="O2" s="124"/>
      <c r="P2" s="131" t="s">
        <v>43</v>
      </c>
    </row>
    <row r="3" spans="1:19">
      <c r="A3" s="132" t="s">
        <v>44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1:19">
      <c r="A4" s="135" t="s">
        <v>45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7"/>
    </row>
    <row r="5" spans="1:19">
      <c r="A5" s="138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40"/>
    </row>
    <row r="6" spans="1:19" ht="56.25">
      <c r="A6" s="141" t="s">
        <v>46</v>
      </c>
      <c r="B6" s="141" t="s">
        <v>47</v>
      </c>
      <c r="C6" s="141" t="s">
        <v>48</v>
      </c>
      <c r="D6" s="141" t="s">
        <v>49</v>
      </c>
      <c r="E6" s="142" t="s">
        <v>50</v>
      </c>
      <c r="F6" s="141" t="s">
        <v>51</v>
      </c>
      <c r="G6" s="143" t="s">
        <v>52</v>
      </c>
      <c r="H6" s="144"/>
      <c r="I6" s="144"/>
      <c r="J6" s="145"/>
      <c r="K6" s="141" t="s">
        <v>53</v>
      </c>
      <c r="L6" s="141" t="s">
        <v>54</v>
      </c>
      <c r="M6" s="141" t="s">
        <v>55</v>
      </c>
      <c r="N6" s="141" t="s">
        <v>56</v>
      </c>
      <c r="O6" s="141" t="s">
        <v>57</v>
      </c>
      <c r="P6" s="141" t="s">
        <v>58</v>
      </c>
      <c r="Q6" s="328"/>
      <c r="R6" s="328"/>
      <c r="S6" s="328"/>
    </row>
    <row r="7" spans="1:19" ht="45">
      <c r="A7" s="146" t="s">
        <v>59</v>
      </c>
      <c r="B7" s="146" t="s">
        <v>60</v>
      </c>
      <c r="C7" s="147"/>
      <c r="D7" s="148" t="s">
        <v>61</v>
      </c>
      <c r="E7" s="149"/>
      <c r="F7" s="146" t="s">
        <v>62</v>
      </c>
      <c r="G7" s="150" t="s">
        <v>63</v>
      </c>
      <c r="H7" s="150" t="s">
        <v>64</v>
      </c>
      <c r="I7" s="150" t="s">
        <v>65</v>
      </c>
      <c r="J7" s="150" t="s">
        <v>66</v>
      </c>
      <c r="K7" s="146" t="s">
        <v>67</v>
      </c>
      <c r="L7" s="151" t="s">
        <v>68</v>
      </c>
      <c r="M7" s="146" t="s">
        <v>69</v>
      </c>
      <c r="N7" s="146" t="s">
        <v>70</v>
      </c>
      <c r="O7" s="146" t="s">
        <v>71</v>
      </c>
      <c r="P7" s="152" t="s">
        <v>72</v>
      </c>
    </row>
    <row r="8" spans="1:19">
      <c r="A8" s="153" t="s">
        <v>73</v>
      </c>
      <c r="B8" s="76"/>
      <c r="C8" s="154"/>
      <c r="D8" s="76"/>
      <c r="E8" s="76"/>
      <c r="F8" s="76"/>
      <c r="G8" s="155"/>
      <c r="H8" s="155"/>
      <c r="I8" s="155"/>
      <c r="J8" s="156"/>
      <c r="K8" s="76"/>
      <c r="L8" s="13"/>
      <c r="M8" s="13"/>
      <c r="N8" s="13"/>
      <c r="O8" s="13"/>
      <c r="P8" s="157"/>
    </row>
    <row r="9" spans="1:19">
      <c r="A9" s="62" t="s">
        <v>74</v>
      </c>
      <c r="B9" s="66"/>
      <c r="C9" s="154"/>
      <c r="D9" s="76"/>
      <c r="E9" s="76"/>
      <c r="F9" s="76"/>
      <c r="G9" s="155"/>
      <c r="H9" s="155"/>
      <c r="I9" s="155"/>
      <c r="J9" s="156"/>
      <c r="K9" s="76"/>
      <c r="L9" s="13"/>
      <c r="M9" s="13"/>
      <c r="N9" s="13"/>
      <c r="O9" s="13"/>
      <c r="P9" s="157"/>
    </row>
    <row r="10" spans="1:19">
      <c r="A10" s="62"/>
      <c r="B10" s="76"/>
      <c r="C10" s="154"/>
      <c r="D10" s="76"/>
      <c r="E10" s="76"/>
      <c r="F10" s="76"/>
      <c r="G10" s="155"/>
      <c r="H10" s="155"/>
      <c r="I10" s="155"/>
      <c r="J10" s="156"/>
      <c r="K10" s="76"/>
      <c r="L10" s="13"/>
      <c r="M10" s="13"/>
      <c r="N10" s="13"/>
      <c r="O10" s="13"/>
      <c r="P10" s="157"/>
    </row>
    <row r="11" spans="1:19">
      <c r="A11" s="329" t="s">
        <v>75</v>
      </c>
      <c r="B11" s="330">
        <v>26379</v>
      </c>
      <c r="C11" s="330" t="s">
        <v>76</v>
      </c>
      <c r="D11" s="331" t="s">
        <v>77</v>
      </c>
      <c r="E11" s="336"/>
      <c r="F11" s="288"/>
      <c r="G11" s="288"/>
      <c r="H11" s="288"/>
      <c r="I11" s="288"/>
      <c r="J11" s="302">
        <f t="shared" ref="J11:J74" si="0">+G11+H11+I11</f>
        <v>0</v>
      </c>
      <c r="K11" s="332">
        <f t="shared" ref="K11:K74" si="1">+H11+I11</f>
        <v>0</v>
      </c>
      <c r="L11" s="333" t="str">
        <f t="shared" ref="L11:L74" si="2">IF(K11&lt;&gt;0,+(K11/J11),"")</f>
        <v/>
      </c>
      <c r="M11" s="288"/>
      <c r="N11" s="288"/>
      <c r="O11" s="288"/>
      <c r="P11" s="302">
        <f t="shared" ref="P11:P74" si="3">+J11+M11+N11+O11</f>
        <v>0</v>
      </c>
    </row>
    <row r="12" spans="1:19">
      <c r="A12" s="329" t="s">
        <v>78</v>
      </c>
      <c r="B12" s="330">
        <v>22667</v>
      </c>
      <c r="C12" s="330" t="s">
        <v>79</v>
      </c>
      <c r="D12" s="331" t="s">
        <v>80</v>
      </c>
      <c r="E12" s="336"/>
      <c r="F12" s="288"/>
      <c r="G12" s="288"/>
      <c r="H12" s="288"/>
      <c r="I12" s="288"/>
      <c r="J12" s="302">
        <f t="shared" si="0"/>
        <v>0</v>
      </c>
      <c r="K12" s="332">
        <f t="shared" si="1"/>
        <v>0</v>
      </c>
      <c r="L12" s="333" t="str">
        <f t="shared" si="2"/>
        <v/>
      </c>
      <c r="M12" s="288"/>
      <c r="N12" s="288"/>
      <c r="O12" s="288"/>
      <c r="P12" s="302">
        <f t="shared" si="3"/>
        <v>0</v>
      </c>
    </row>
    <row r="13" spans="1:19" ht="20.25">
      <c r="A13" s="329" t="s">
        <v>81</v>
      </c>
      <c r="B13" s="330">
        <v>20699</v>
      </c>
      <c r="C13" s="330" t="s">
        <v>82</v>
      </c>
      <c r="D13" s="331" t="s">
        <v>80</v>
      </c>
      <c r="E13" s="336"/>
      <c r="F13" s="288"/>
      <c r="G13" s="288"/>
      <c r="H13" s="288"/>
      <c r="I13" s="288"/>
      <c r="J13" s="302">
        <f t="shared" si="0"/>
        <v>0</v>
      </c>
      <c r="K13" s="332">
        <f t="shared" si="1"/>
        <v>0</v>
      </c>
      <c r="L13" s="333" t="str">
        <f t="shared" si="2"/>
        <v/>
      </c>
      <c r="M13" s="288"/>
      <c r="N13" s="288"/>
      <c r="O13" s="288"/>
      <c r="P13" s="302">
        <f t="shared" si="3"/>
        <v>0</v>
      </c>
    </row>
    <row r="14" spans="1:19" ht="20.25">
      <c r="A14" s="329" t="s">
        <v>83</v>
      </c>
      <c r="B14" s="330">
        <v>22950</v>
      </c>
      <c r="C14" s="330" t="s">
        <v>84</v>
      </c>
      <c r="D14" s="331" t="s">
        <v>85</v>
      </c>
      <c r="E14" s="336"/>
      <c r="F14" s="288"/>
      <c r="G14" s="288"/>
      <c r="H14" s="288"/>
      <c r="I14" s="288"/>
      <c r="J14" s="302">
        <f t="shared" si="0"/>
        <v>0</v>
      </c>
      <c r="K14" s="332">
        <f t="shared" si="1"/>
        <v>0</v>
      </c>
      <c r="L14" s="333" t="str">
        <f t="shared" si="2"/>
        <v/>
      </c>
      <c r="M14" s="288"/>
      <c r="N14" s="288"/>
      <c r="O14" s="288"/>
      <c r="P14" s="302">
        <f t="shared" si="3"/>
        <v>0</v>
      </c>
    </row>
    <row r="15" spans="1:19">
      <c r="A15" s="329" t="s">
        <v>86</v>
      </c>
      <c r="B15" s="330">
        <v>14184</v>
      </c>
      <c r="C15" s="330" t="s">
        <v>87</v>
      </c>
      <c r="D15" s="331" t="s">
        <v>88</v>
      </c>
      <c r="E15" s="336"/>
      <c r="F15" s="288"/>
      <c r="G15" s="288"/>
      <c r="H15" s="288"/>
      <c r="I15" s="288"/>
      <c r="J15" s="302">
        <f t="shared" si="0"/>
        <v>0</v>
      </c>
      <c r="K15" s="332">
        <f t="shared" si="1"/>
        <v>0</v>
      </c>
      <c r="L15" s="333" t="str">
        <f t="shared" si="2"/>
        <v/>
      </c>
      <c r="M15" s="288"/>
      <c r="N15" s="288"/>
      <c r="O15" s="288"/>
      <c r="P15" s="302">
        <f t="shared" si="3"/>
        <v>0</v>
      </c>
    </row>
    <row r="16" spans="1:19">
      <c r="A16" s="329" t="s">
        <v>89</v>
      </c>
      <c r="B16" s="330">
        <v>33898</v>
      </c>
      <c r="C16" s="330" t="s">
        <v>90</v>
      </c>
      <c r="D16" s="331" t="s">
        <v>80</v>
      </c>
      <c r="E16" s="336"/>
      <c r="F16" s="288"/>
      <c r="G16" s="288"/>
      <c r="H16" s="288"/>
      <c r="I16" s="288"/>
      <c r="J16" s="302">
        <f t="shared" si="0"/>
        <v>0</v>
      </c>
      <c r="K16" s="332">
        <f t="shared" si="1"/>
        <v>0</v>
      </c>
      <c r="L16" s="333" t="str">
        <f t="shared" si="2"/>
        <v/>
      </c>
      <c r="M16" s="288"/>
      <c r="N16" s="288"/>
      <c r="O16" s="288"/>
      <c r="P16" s="302">
        <f t="shared" si="3"/>
        <v>0</v>
      </c>
    </row>
    <row r="17" spans="1:16" ht="20.25">
      <c r="A17" s="329" t="s">
        <v>91</v>
      </c>
      <c r="B17" s="330">
        <v>10014</v>
      </c>
      <c r="C17" s="330" t="s">
        <v>92</v>
      </c>
      <c r="D17" s="331" t="s">
        <v>93</v>
      </c>
      <c r="E17" s="336"/>
      <c r="F17" s="288"/>
      <c r="G17" s="288"/>
      <c r="H17" s="288"/>
      <c r="I17" s="288"/>
      <c r="J17" s="302">
        <f t="shared" si="0"/>
        <v>0</v>
      </c>
      <c r="K17" s="332">
        <f t="shared" si="1"/>
        <v>0</v>
      </c>
      <c r="L17" s="333" t="str">
        <f t="shared" si="2"/>
        <v/>
      </c>
      <c r="M17" s="288"/>
      <c r="N17" s="288"/>
      <c r="O17" s="288"/>
      <c r="P17" s="302">
        <f t="shared" si="3"/>
        <v>0</v>
      </c>
    </row>
    <row r="18" spans="1:16">
      <c r="A18" s="329" t="s">
        <v>94</v>
      </c>
      <c r="B18" s="330">
        <v>19402</v>
      </c>
      <c r="C18" s="330" t="s">
        <v>95</v>
      </c>
      <c r="D18" s="331" t="s">
        <v>85</v>
      </c>
      <c r="E18" s="336"/>
      <c r="F18" s="288"/>
      <c r="G18" s="288"/>
      <c r="H18" s="288"/>
      <c r="I18" s="288"/>
      <c r="J18" s="302">
        <f t="shared" si="0"/>
        <v>0</v>
      </c>
      <c r="K18" s="332">
        <f t="shared" si="1"/>
        <v>0</v>
      </c>
      <c r="L18" s="333" t="str">
        <f t="shared" si="2"/>
        <v/>
      </c>
      <c r="M18" s="288"/>
      <c r="N18" s="288"/>
      <c r="O18" s="288"/>
      <c r="P18" s="302">
        <f t="shared" si="3"/>
        <v>0</v>
      </c>
    </row>
    <row r="19" spans="1:16" ht="20.25">
      <c r="A19" s="329" t="s">
        <v>96</v>
      </c>
      <c r="B19" s="330">
        <v>20222</v>
      </c>
      <c r="C19" s="330" t="s">
        <v>97</v>
      </c>
      <c r="D19" s="331" t="s">
        <v>98</v>
      </c>
      <c r="E19" s="336"/>
      <c r="F19" s="288"/>
      <c r="G19" s="288"/>
      <c r="H19" s="288"/>
      <c r="I19" s="288"/>
      <c r="J19" s="302">
        <f t="shared" si="0"/>
        <v>0</v>
      </c>
      <c r="K19" s="332">
        <f t="shared" si="1"/>
        <v>0</v>
      </c>
      <c r="L19" s="333" t="str">
        <f t="shared" si="2"/>
        <v/>
      </c>
      <c r="M19" s="288"/>
      <c r="N19" s="288"/>
      <c r="O19" s="288"/>
      <c r="P19" s="302">
        <f t="shared" si="3"/>
        <v>0</v>
      </c>
    </row>
    <row r="20" spans="1:16">
      <c r="A20" s="329" t="s">
        <v>99</v>
      </c>
      <c r="B20" s="330">
        <v>13285</v>
      </c>
      <c r="C20" s="330" t="s">
        <v>100</v>
      </c>
      <c r="D20" s="331" t="s">
        <v>101</v>
      </c>
      <c r="E20" s="336"/>
      <c r="F20" s="288"/>
      <c r="G20" s="288"/>
      <c r="H20" s="288"/>
      <c r="I20" s="288"/>
      <c r="J20" s="302">
        <f t="shared" si="0"/>
        <v>0</v>
      </c>
      <c r="K20" s="332">
        <f t="shared" si="1"/>
        <v>0</v>
      </c>
      <c r="L20" s="333" t="str">
        <f t="shared" si="2"/>
        <v/>
      </c>
      <c r="M20" s="288"/>
      <c r="N20" s="288"/>
      <c r="O20" s="288"/>
      <c r="P20" s="302">
        <f t="shared" si="3"/>
        <v>0</v>
      </c>
    </row>
    <row r="21" spans="1:16" ht="20.25">
      <c r="A21" s="329" t="s">
        <v>102</v>
      </c>
      <c r="B21" s="330">
        <v>21911</v>
      </c>
      <c r="C21" s="330" t="s">
        <v>103</v>
      </c>
      <c r="D21" s="331" t="s">
        <v>104</v>
      </c>
      <c r="E21" s="336"/>
      <c r="F21" s="288"/>
      <c r="G21" s="288"/>
      <c r="H21" s="288"/>
      <c r="I21" s="288"/>
      <c r="J21" s="302">
        <f t="shared" si="0"/>
        <v>0</v>
      </c>
      <c r="K21" s="332">
        <f t="shared" si="1"/>
        <v>0</v>
      </c>
      <c r="L21" s="333" t="str">
        <f t="shared" si="2"/>
        <v/>
      </c>
      <c r="M21" s="288"/>
      <c r="N21" s="288"/>
      <c r="O21" s="288"/>
      <c r="P21" s="302">
        <f t="shared" si="3"/>
        <v>0</v>
      </c>
    </row>
    <row r="22" spans="1:16">
      <c r="A22" s="329" t="s">
        <v>105</v>
      </c>
      <c r="B22" s="330">
        <v>42579</v>
      </c>
      <c r="C22" s="330" t="s">
        <v>106</v>
      </c>
      <c r="D22" s="331" t="s">
        <v>107</v>
      </c>
      <c r="E22" s="336"/>
      <c r="F22" s="288"/>
      <c r="G22" s="288"/>
      <c r="H22" s="288"/>
      <c r="I22" s="288"/>
      <c r="J22" s="302">
        <f t="shared" si="0"/>
        <v>0</v>
      </c>
      <c r="K22" s="332">
        <f t="shared" si="1"/>
        <v>0</v>
      </c>
      <c r="L22" s="333" t="str">
        <f t="shared" si="2"/>
        <v/>
      </c>
      <c r="M22" s="288"/>
      <c r="N22" s="288"/>
      <c r="O22" s="288"/>
      <c r="P22" s="302">
        <f t="shared" si="3"/>
        <v>0</v>
      </c>
    </row>
    <row r="23" spans="1:16" ht="20.25">
      <c r="A23" s="329" t="s">
        <v>108</v>
      </c>
      <c r="B23" s="330">
        <v>19489</v>
      </c>
      <c r="C23" s="330" t="s">
        <v>109</v>
      </c>
      <c r="D23" s="331" t="s">
        <v>110</v>
      </c>
      <c r="E23" s="336"/>
      <c r="F23" s="288"/>
      <c r="G23" s="288"/>
      <c r="H23" s="288"/>
      <c r="I23" s="288"/>
      <c r="J23" s="302">
        <f t="shared" si="0"/>
        <v>0</v>
      </c>
      <c r="K23" s="332">
        <f t="shared" si="1"/>
        <v>0</v>
      </c>
      <c r="L23" s="333" t="str">
        <f t="shared" si="2"/>
        <v/>
      </c>
      <c r="M23" s="288"/>
      <c r="N23" s="288"/>
      <c r="O23" s="288"/>
      <c r="P23" s="302">
        <f t="shared" si="3"/>
        <v>0</v>
      </c>
    </row>
    <row r="24" spans="1:16">
      <c r="A24" s="329" t="s">
        <v>111</v>
      </c>
      <c r="B24" s="330">
        <v>22730</v>
      </c>
      <c r="C24" s="330" t="s">
        <v>112</v>
      </c>
      <c r="D24" s="331" t="s">
        <v>113</v>
      </c>
      <c r="E24" s="336"/>
      <c r="F24" s="288"/>
      <c r="G24" s="288"/>
      <c r="H24" s="288"/>
      <c r="I24" s="288"/>
      <c r="J24" s="302">
        <f t="shared" si="0"/>
        <v>0</v>
      </c>
      <c r="K24" s="332">
        <f t="shared" si="1"/>
        <v>0</v>
      </c>
      <c r="L24" s="333" t="str">
        <f t="shared" si="2"/>
        <v/>
      </c>
      <c r="M24" s="288"/>
      <c r="N24" s="288"/>
      <c r="O24" s="288"/>
      <c r="P24" s="302">
        <f t="shared" si="3"/>
        <v>0</v>
      </c>
    </row>
    <row r="25" spans="1:16" ht="20.25">
      <c r="A25" s="329" t="s">
        <v>114</v>
      </c>
      <c r="B25" s="330">
        <v>10690</v>
      </c>
      <c r="C25" s="330" t="s">
        <v>115</v>
      </c>
      <c r="D25" s="331" t="s">
        <v>113</v>
      </c>
      <c r="E25" s="336"/>
      <c r="F25" s="288"/>
      <c r="G25" s="288"/>
      <c r="H25" s="288"/>
      <c r="I25" s="288"/>
      <c r="J25" s="302">
        <f t="shared" si="0"/>
        <v>0</v>
      </c>
      <c r="K25" s="332">
        <f t="shared" si="1"/>
        <v>0</v>
      </c>
      <c r="L25" s="333" t="str">
        <f t="shared" si="2"/>
        <v/>
      </c>
      <c r="M25" s="288"/>
      <c r="N25" s="288"/>
      <c r="O25" s="288"/>
      <c r="P25" s="302">
        <f t="shared" si="3"/>
        <v>0</v>
      </c>
    </row>
    <row r="26" spans="1:16" ht="20.25">
      <c r="A26" s="329" t="s">
        <v>116</v>
      </c>
      <c r="B26" s="330">
        <v>16624</v>
      </c>
      <c r="C26" s="330" t="s">
        <v>117</v>
      </c>
      <c r="D26" s="331" t="s">
        <v>110</v>
      </c>
      <c r="E26" s="336"/>
      <c r="F26" s="288"/>
      <c r="G26" s="288"/>
      <c r="H26" s="288"/>
      <c r="I26" s="288"/>
      <c r="J26" s="302">
        <f t="shared" si="0"/>
        <v>0</v>
      </c>
      <c r="K26" s="332">
        <f t="shared" si="1"/>
        <v>0</v>
      </c>
      <c r="L26" s="333" t="str">
        <f t="shared" si="2"/>
        <v/>
      </c>
      <c r="M26" s="288"/>
      <c r="N26" s="288"/>
      <c r="O26" s="288"/>
      <c r="P26" s="302">
        <f t="shared" si="3"/>
        <v>0</v>
      </c>
    </row>
    <row r="27" spans="1:16">
      <c r="A27" s="329" t="s">
        <v>118</v>
      </c>
      <c r="B27" s="330">
        <v>24319</v>
      </c>
      <c r="C27" s="330" t="s">
        <v>119</v>
      </c>
      <c r="D27" s="331" t="s">
        <v>120</v>
      </c>
      <c r="E27" s="336"/>
      <c r="F27" s="288"/>
      <c r="G27" s="288"/>
      <c r="H27" s="288"/>
      <c r="I27" s="288"/>
      <c r="J27" s="302">
        <f t="shared" si="0"/>
        <v>0</v>
      </c>
      <c r="K27" s="332">
        <f t="shared" si="1"/>
        <v>0</v>
      </c>
      <c r="L27" s="333" t="str">
        <f t="shared" si="2"/>
        <v/>
      </c>
      <c r="M27" s="288"/>
      <c r="N27" s="288"/>
      <c r="O27" s="288"/>
      <c r="P27" s="302">
        <f t="shared" si="3"/>
        <v>0</v>
      </c>
    </row>
    <row r="28" spans="1:16" ht="20.25">
      <c r="A28" s="329" t="s">
        <v>121</v>
      </c>
      <c r="B28" s="330">
        <v>19100</v>
      </c>
      <c r="C28" s="330" t="s">
        <v>122</v>
      </c>
      <c r="D28" s="331" t="s">
        <v>107</v>
      </c>
      <c r="E28" s="336"/>
      <c r="F28" s="288"/>
      <c r="G28" s="288"/>
      <c r="H28" s="288"/>
      <c r="I28" s="288"/>
      <c r="J28" s="302">
        <f t="shared" si="0"/>
        <v>0</v>
      </c>
      <c r="K28" s="332">
        <f t="shared" si="1"/>
        <v>0</v>
      </c>
      <c r="L28" s="333" t="str">
        <f t="shared" si="2"/>
        <v/>
      </c>
      <c r="M28" s="288"/>
      <c r="N28" s="288"/>
      <c r="O28" s="288"/>
      <c r="P28" s="302">
        <f t="shared" si="3"/>
        <v>0</v>
      </c>
    </row>
    <row r="29" spans="1:16">
      <c r="A29" s="329" t="s">
        <v>123</v>
      </c>
      <c r="B29" s="330">
        <v>10103</v>
      </c>
      <c r="C29" s="330" t="s">
        <v>124</v>
      </c>
      <c r="D29" s="331" t="s">
        <v>125</v>
      </c>
      <c r="E29" s="336"/>
      <c r="F29" s="288"/>
      <c r="G29" s="288"/>
      <c r="H29" s="288"/>
      <c r="I29" s="288"/>
      <c r="J29" s="302">
        <f t="shared" si="0"/>
        <v>0</v>
      </c>
      <c r="K29" s="332">
        <f t="shared" si="1"/>
        <v>0</v>
      </c>
      <c r="L29" s="333" t="str">
        <f t="shared" si="2"/>
        <v/>
      </c>
      <c r="M29" s="288"/>
      <c r="N29" s="288"/>
      <c r="O29" s="288"/>
      <c r="P29" s="302">
        <f t="shared" si="3"/>
        <v>0</v>
      </c>
    </row>
    <row r="30" spans="1:16">
      <c r="A30" s="329" t="s">
        <v>126</v>
      </c>
      <c r="B30" s="330">
        <v>19720</v>
      </c>
      <c r="C30" s="330" t="s">
        <v>127</v>
      </c>
      <c r="D30" s="331" t="s">
        <v>110</v>
      </c>
      <c r="E30" s="336"/>
      <c r="F30" s="288"/>
      <c r="G30" s="288"/>
      <c r="H30" s="288"/>
      <c r="I30" s="288"/>
      <c r="J30" s="302">
        <f t="shared" si="0"/>
        <v>0</v>
      </c>
      <c r="K30" s="332">
        <f t="shared" si="1"/>
        <v>0</v>
      </c>
      <c r="L30" s="333" t="str">
        <f t="shared" si="2"/>
        <v/>
      </c>
      <c r="M30" s="288"/>
      <c r="N30" s="288"/>
      <c r="O30" s="288"/>
      <c r="P30" s="302">
        <f t="shared" si="3"/>
        <v>0</v>
      </c>
    </row>
    <row r="31" spans="1:16" ht="20.25">
      <c r="A31" s="329" t="s">
        <v>128</v>
      </c>
      <c r="B31" s="330">
        <v>20427</v>
      </c>
      <c r="C31" s="330" t="s">
        <v>129</v>
      </c>
      <c r="D31" s="331" t="s">
        <v>80</v>
      </c>
      <c r="E31" s="336"/>
      <c r="F31" s="288"/>
      <c r="G31" s="288"/>
      <c r="H31" s="288"/>
      <c r="I31" s="288"/>
      <c r="J31" s="302">
        <f t="shared" si="0"/>
        <v>0</v>
      </c>
      <c r="K31" s="332">
        <f t="shared" si="1"/>
        <v>0</v>
      </c>
      <c r="L31" s="333" t="str">
        <f t="shared" si="2"/>
        <v/>
      </c>
      <c r="M31" s="288"/>
      <c r="N31" s="288"/>
      <c r="O31" s="288"/>
      <c r="P31" s="302">
        <f t="shared" si="3"/>
        <v>0</v>
      </c>
    </row>
    <row r="32" spans="1:16">
      <c r="A32" s="329" t="s">
        <v>130</v>
      </c>
      <c r="B32" s="330">
        <v>10216</v>
      </c>
      <c r="C32" s="330" t="s">
        <v>131</v>
      </c>
      <c r="D32" s="331" t="s">
        <v>104</v>
      </c>
      <c r="E32" s="336"/>
      <c r="F32" s="288"/>
      <c r="G32" s="288"/>
      <c r="H32" s="288"/>
      <c r="I32" s="288"/>
      <c r="J32" s="302">
        <f t="shared" si="0"/>
        <v>0</v>
      </c>
      <c r="K32" s="332">
        <f t="shared" si="1"/>
        <v>0</v>
      </c>
      <c r="L32" s="333" t="str">
        <f t="shared" si="2"/>
        <v/>
      </c>
      <c r="M32" s="288"/>
      <c r="N32" s="288"/>
      <c r="O32" s="288"/>
      <c r="P32" s="302">
        <f t="shared" si="3"/>
        <v>0</v>
      </c>
    </row>
    <row r="33" spans="1:16">
      <c r="A33" s="329" t="s">
        <v>132</v>
      </c>
      <c r="B33" s="330">
        <v>24066</v>
      </c>
      <c r="C33" s="330" t="s">
        <v>133</v>
      </c>
      <c r="D33" s="331" t="s">
        <v>113</v>
      </c>
      <c r="E33" s="336"/>
      <c r="F33" s="288"/>
      <c r="G33" s="288"/>
      <c r="H33" s="288"/>
      <c r="I33" s="288"/>
      <c r="J33" s="302">
        <f t="shared" si="0"/>
        <v>0</v>
      </c>
      <c r="K33" s="332">
        <f t="shared" si="1"/>
        <v>0</v>
      </c>
      <c r="L33" s="333" t="str">
        <f t="shared" si="2"/>
        <v/>
      </c>
      <c r="M33" s="288"/>
      <c r="N33" s="288"/>
      <c r="O33" s="288"/>
      <c r="P33" s="302">
        <f t="shared" si="3"/>
        <v>0</v>
      </c>
    </row>
    <row r="34" spans="1:16">
      <c r="A34" s="329" t="s">
        <v>134</v>
      </c>
      <c r="B34" s="330">
        <v>26247</v>
      </c>
      <c r="C34" s="330" t="s">
        <v>135</v>
      </c>
      <c r="D34" s="331" t="s">
        <v>136</v>
      </c>
      <c r="E34" s="336"/>
      <c r="F34" s="288"/>
      <c r="G34" s="288"/>
      <c r="H34" s="288"/>
      <c r="I34" s="288"/>
      <c r="J34" s="302">
        <f t="shared" si="0"/>
        <v>0</v>
      </c>
      <c r="K34" s="332">
        <f t="shared" si="1"/>
        <v>0</v>
      </c>
      <c r="L34" s="333" t="str">
        <f t="shared" si="2"/>
        <v/>
      </c>
      <c r="M34" s="288"/>
      <c r="N34" s="288"/>
      <c r="O34" s="288"/>
      <c r="P34" s="302">
        <f t="shared" si="3"/>
        <v>0</v>
      </c>
    </row>
    <row r="35" spans="1:16">
      <c r="A35" s="329" t="s">
        <v>137</v>
      </c>
      <c r="B35" s="330">
        <v>19380</v>
      </c>
      <c r="C35" s="330" t="s">
        <v>138</v>
      </c>
      <c r="D35" s="331" t="s">
        <v>136</v>
      </c>
      <c r="E35" s="336"/>
      <c r="F35" s="288"/>
      <c r="G35" s="288"/>
      <c r="H35" s="288"/>
      <c r="I35" s="288"/>
      <c r="J35" s="302">
        <f t="shared" si="0"/>
        <v>0</v>
      </c>
      <c r="K35" s="332">
        <f t="shared" si="1"/>
        <v>0</v>
      </c>
      <c r="L35" s="333" t="str">
        <f t="shared" si="2"/>
        <v/>
      </c>
      <c r="M35" s="288"/>
      <c r="N35" s="288"/>
      <c r="O35" s="288"/>
      <c r="P35" s="302">
        <f t="shared" si="3"/>
        <v>0</v>
      </c>
    </row>
    <row r="36" spans="1:16">
      <c r="A36" s="329" t="s">
        <v>139</v>
      </c>
      <c r="B36" s="330">
        <v>19631</v>
      </c>
      <c r="C36" s="330" t="s">
        <v>140</v>
      </c>
      <c r="D36" s="331" t="s">
        <v>141</v>
      </c>
      <c r="E36" s="336"/>
      <c r="F36" s="288"/>
      <c r="G36" s="288"/>
      <c r="H36" s="288"/>
      <c r="I36" s="288"/>
      <c r="J36" s="302">
        <f t="shared" si="0"/>
        <v>0</v>
      </c>
      <c r="K36" s="332">
        <f t="shared" si="1"/>
        <v>0</v>
      </c>
      <c r="L36" s="333" t="str">
        <f t="shared" si="2"/>
        <v/>
      </c>
      <c r="M36" s="288"/>
      <c r="N36" s="288"/>
      <c r="O36" s="288"/>
      <c r="P36" s="302">
        <f t="shared" si="3"/>
        <v>0</v>
      </c>
    </row>
    <row r="37" spans="1:16">
      <c r="A37" s="329" t="s">
        <v>142</v>
      </c>
      <c r="B37" s="330">
        <v>19992</v>
      </c>
      <c r="C37" s="330" t="s">
        <v>143</v>
      </c>
      <c r="D37" s="331" t="s">
        <v>98</v>
      </c>
      <c r="E37" s="336"/>
      <c r="F37" s="288"/>
      <c r="G37" s="288"/>
      <c r="H37" s="288"/>
      <c r="I37" s="288"/>
      <c r="J37" s="302">
        <f t="shared" si="0"/>
        <v>0</v>
      </c>
      <c r="K37" s="332">
        <f t="shared" si="1"/>
        <v>0</v>
      </c>
      <c r="L37" s="333" t="str">
        <f t="shared" si="2"/>
        <v/>
      </c>
      <c r="M37" s="288"/>
      <c r="N37" s="288"/>
      <c r="O37" s="288"/>
      <c r="P37" s="302">
        <f t="shared" si="3"/>
        <v>0</v>
      </c>
    </row>
    <row r="38" spans="1:16">
      <c r="A38" s="329" t="s">
        <v>144</v>
      </c>
      <c r="B38" s="330">
        <v>10235</v>
      </c>
      <c r="C38" s="330" t="s">
        <v>145</v>
      </c>
      <c r="D38" s="331" t="s">
        <v>146</v>
      </c>
      <c r="E38" s="336"/>
      <c r="F38" s="288"/>
      <c r="G38" s="288"/>
      <c r="H38" s="288"/>
      <c r="I38" s="288"/>
      <c r="J38" s="302">
        <f t="shared" si="0"/>
        <v>0</v>
      </c>
      <c r="K38" s="332">
        <f t="shared" si="1"/>
        <v>0</v>
      </c>
      <c r="L38" s="333" t="str">
        <f t="shared" si="2"/>
        <v/>
      </c>
      <c r="M38" s="288"/>
      <c r="N38" s="288"/>
      <c r="O38" s="288"/>
      <c r="P38" s="302">
        <f t="shared" si="3"/>
        <v>0</v>
      </c>
    </row>
    <row r="39" spans="1:16">
      <c r="A39" s="329" t="s">
        <v>147</v>
      </c>
      <c r="B39" s="330">
        <v>31380</v>
      </c>
      <c r="C39" s="330" t="s">
        <v>148</v>
      </c>
      <c r="D39" s="331" t="s">
        <v>125</v>
      </c>
      <c r="E39" s="336"/>
      <c r="F39" s="288"/>
      <c r="G39" s="288"/>
      <c r="H39" s="288"/>
      <c r="I39" s="288"/>
      <c r="J39" s="302">
        <f t="shared" si="0"/>
        <v>0</v>
      </c>
      <c r="K39" s="332">
        <f t="shared" si="1"/>
        <v>0</v>
      </c>
      <c r="L39" s="333" t="str">
        <f t="shared" si="2"/>
        <v/>
      </c>
      <c r="M39" s="288"/>
      <c r="N39" s="288"/>
      <c r="O39" s="288"/>
      <c r="P39" s="302">
        <f t="shared" si="3"/>
        <v>0</v>
      </c>
    </row>
    <row r="40" spans="1:16">
      <c r="A40" s="329" t="s">
        <v>149</v>
      </c>
      <c r="B40" s="330">
        <v>19488</v>
      </c>
      <c r="C40" s="330" t="s">
        <v>150</v>
      </c>
      <c r="D40" s="331" t="s">
        <v>141</v>
      </c>
      <c r="E40" s="336"/>
      <c r="F40" s="288"/>
      <c r="G40" s="288"/>
      <c r="H40" s="288"/>
      <c r="I40" s="288"/>
      <c r="J40" s="302">
        <f t="shared" si="0"/>
        <v>0</v>
      </c>
      <c r="K40" s="332">
        <f t="shared" si="1"/>
        <v>0</v>
      </c>
      <c r="L40" s="333" t="str">
        <f t="shared" si="2"/>
        <v/>
      </c>
      <c r="M40" s="288"/>
      <c r="N40" s="288"/>
      <c r="O40" s="288"/>
      <c r="P40" s="302">
        <f t="shared" si="3"/>
        <v>0</v>
      </c>
    </row>
    <row r="41" spans="1:16">
      <c r="A41" s="329" t="s">
        <v>151</v>
      </c>
      <c r="B41" s="330">
        <v>23396</v>
      </c>
      <c r="C41" s="330" t="s">
        <v>152</v>
      </c>
      <c r="D41" s="331" t="s">
        <v>141</v>
      </c>
      <c r="E41" s="336"/>
      <c r="F41" s="288"/>
      <c r="G41" s="288"/>
      <c r="H41" s="288"/>
      <c r="I41" s="288"/>
      <c r="J41" s="302">
        <f t="shared" si="0"/>
        <v>0</v>
      </c>
      <c r="K41" s="332">
        <f t="shared" si="1"/>
        <v>0</v>
      </c>
      <c r="L41" s="333" t="str">
        <f t="shared" si="2"/>
        <v/>
      </c>
      <c r="M41" s="288"/>
      <c r="N41" s="288"/>
      <c r="O41" s="288"/>
      <c r="P41" s="302">
        <f t="shared" si="3"/>
        <v>0</v>
      </c>
    </row>
    <row r="42" spans="1:16" ht="20.25">
      <c r="A42" s="329" t="s">
        <v>153</v>
      </c>
      <c r="B42" s="330">
        <v>11050</v>
      </c>
      <c r="C42" s="330" t="s">
        <v>154</v>
      </c>
      <c r="D42" s="331" t="s">
        <v>141</v>
      </c>
      <c r="E42" s="336"/>
      <c r="F42" s="288"/>
      <c r="G42" s="288"/>
      <c r="H42" s="288"/>
      <c r="I42" s="288"/>
      <c r="J42" s="302">
        <f t="shared" si="0"/>
        <v>0</v>
      </c>
      <c r="K42" s="332">
        <f t="shared" si="1"/>
        <v>0</v>
      </c>
      <c r="L42" s="333" t="str">
        <f t="shared" si="2"/>
        <v/>
      </c>
      <c r="M42" s="288"/>
      <c r="N42" s="288"/>
      <c r="O42" s="288"/>
      <c r="P42" s="302">
        <f t="shared" si="3"/>
        <v>0</v>
      </c>
    </row>
    <row r="43" spans="1:16" ht="20.25">
      <c r="A43" s="329" t="s">
        <v>155</v>
      </c>
      <c r="B43" s="330">
        <v>10308</v>
      </c>
      <c r="C43" s="330" t="s">
        <v>156</v>
      </c>
      <c r="D43" s="331" t="s">
        <v>157</v>
      </c>
      <c r="E43" s="336"/>
      <c r="F43" s="288"/>
      <c r="G43" s="288"/>
      <c r="H43" s="288"/>
      <c r="I43" s="288"/>
      <c r="J43" s="302">
        <f t="shared" si="0"/>
        <v>0</v>
      </c>
      <c r="K43" s="332">
        <f t="shared" si="1"/>
        <v>0</v>
      </c>
      <c r="L43" s="333" t="str">
        <f t="shared" si="2"/>
        <v/>
      </c>
      <c r="M43" s="288"/>
      <c r="N43" s="288"/>
      <c r="O43" s="288"/>
      <c r="P43" s="302">
        <f t="shared" si="3"/>
        <v>0</v>
      </c>
    </row>
    <row r="44" spans="1:16">
      <c r="A44" s="329" t="s">
        <v>158</v>
      </c>
      <c r="B44" s="330">
        <v>11150</v>
      </c>
      <c r="C44" s="330" t="s">
        <v>159</v>
      </c>
      <c r="D44" s="331" t="s">
        <v>160</v>
      </c>
      <c r="E44" s="336"/>
      <c r="F44" s="288"/>
      <c r="G44" s="288"/>
      <c r="H44" s="288"/>
      <c r="I44" s="288"/>
      <c r="J44" s="302">
        <f t="shared" si="0"/>
        <v>0</v>
      </c>
      <c r="K44" s="332">
        <f t="shared" si="1"/>
        <v>0</v>
      </c>
      <c r="L44" s="333" t="str">
        <f t="shared" si="2"/>
        <v/>
      </c>
      <c r="M44" s="288"/>
      <c r="N44" s="288"/>
      <c r="O44" s="288"/>
      <c r="P44" s="302">
        <f t="shared" si="3"/>
        <v>0</v>
      </c>
    </row>
    <row r="45" spans="1:16">
      <c r="A45" s="329" t="s">
        <v>161</v>
      </c>
      <c r="B45" s="330">
        <v>10348</v>
      </c>
      <c r="C45" s="330" t="s">
        <v>162</v>
      </c>
      <c r="D45" s="331" t="s">
        <v>110</v>
      </c>
      <c r="E45" s="336"/>
      <c r="F45" s="288"/>
      <c r="G45" s="288"/>
      <c r="H45" s="288"/>
      <c r="I45" s="288"/>
      <c r="J45" s="302">
        <f t="shared" si="0"/>
        <v>0</v>
      </c>
      <c r="K45" s="332">
        <f t="shared" si="1"/>
        <v>0</v>
      </c>
      <c r="L45" s="333" t="str">
        <f t="shared" si="2"/>
        <v/>
      </c>
      <c r="M45" s="288"/>
      <c r="N45" s="288"/>
      <c r="O45" s="288"/>
      <c r="P45" s="302">
        <f t="shared" si="3"/>
        <v>0</v>
      </c>
    </row>
    <row r="46" spans="1:16">
      <c r="A46" s="329" t="s">
        <v>163</v>
      </c>
      <c r="B46" s="330">
        <v>19801</v>
      </c>
      <c r="C46" s="330" t="s">
        <v>164</v>
      </c>
      <c r="D46" s="331" t="s">
        <v>85</v>
      </c>
      <c r="E46" s="336"/>
      <c r="F46" s="288"/>
      <c r="G46" s="288"/>
      <c r="H46" s="288"/>
      <c r="I46" s="288"/>
      <c r="J46" s="302">
        <f t="shared" si="0"/>
        <v>0</v>
      </c>
      <c r="K46" s="332">
        <f t="shared" si="1"/>
        <v>0</v>
      </c>
      <c r="L46" s="333" t="str">
        <f t="shared" si="2"/>
        <v/>
      </c>
      <c r="M46" s="288"/>
      <c r="N46" s="288"/>
      <c r="O46" s="288"/>
      <c r="P46" s="302">
        <f t="shared" si="3"/>
        <v>0</v>
      </c>
    </row>
    <row r="47" spans="1:16" ht="20.25">
      <c r="A47" s="329" t="s">
        <v>165</v>
      </c>
      <c r="B47" s="330">
        <v>43460</v>
      </c>
      <c r="C47" s="330" t="s">
        <v>166</v>
      </c>
      <c r="D47" s="331" t="s">
        <v>167</v>
      </c>
      <c r="E47" s="336"/>
      <c r="F47" s="288"/>
      <c r="G47" s="288"/>
      <c r="H47" s="288"/>
      <c r="I47" s="288"/>
      <c r="J47" s="302">
        <f t="shared" si="0"/>
        <v>0</v>
      </c>
      <c r="K47" s="332">
        <f t="shared" si="1"/>
        <v>0</v>
      </c>
      <c r="L47" s="333" t="str">
        <f t="shared" si="2"/>
        <v/>
      </c>
      <c r="M47" s="288"/>
      <c r="N47" s="288"/>
      <c r="O47" s="288"/>
      <c r="P47" s="302">
        <f t="shared" si="3"/>
        <v>0</v>
      </c>
    </row>
    <row r="48" spans="1:16">
      <c r="A48" s="329" t="s">
        <v>168</v>
      </c>
      <c r="B48" s="330">
        <v>27154</v>
      </c>
      <c r="C48" s="330" t="s">
        <v>169</v>
      </c>
      <c r="D48" s="331" t="s">
        <v>136</v>
      </c>
      <c r="E48" s="336"/>
      <c r="F48" s="288"/>
      <c r="G48" s="288"/>
      <c r="H48" s="288"/>
      <c r="I48" s="288"/>
      <c r="J48" s="302">
        <f t="shared" si="0"/>
        <v>0</v>
      </c>
      <c r="K48" s="332">
        <f t="shared" si="1"/>
        <v>0</v>
      </c>
      <c r="L48" s="333" t="str">
        <f t="shared" si="2"/>
        <v/>
      </c>
      <c r="M48" s="288"/>
      <c r="N48" s="288"/>
      <c r="O48" s="288"/>
      <c r="P48" s="302">
        <f t="shared" si="3"/>
        <v>0</v>
      </c>
    </row>
    <row r="49" spans="1:16">
      <c r="A49" s="329" t="s">
        <v>170</v>
      </c>
      <c r="B49" s="330">
        <v>18988</v>
      </c>
      <c r="C49" s="330" t="s">
        <v>171</v>
      </c>
      <c r="D49" s="331" t="s">
        <v>141</v>
      </c>
      <c r="E49" s="336"/>
      <c r="F49" s="288"/>
      <c r="G49" s="288"/>
      <c r="H49" s="288"/>
      <c r="I49" s="288"/>
      <c r="J49" s="302">
        <f t="shared" si="0"/>
        <v>0</v>
      </c>
      <c r="K49" s="332">
        <f t="shared" si="1"/>
        <v>0</v>
      </c>
      <c r="L49" s="333" t="str">
        <f t="shared" si="2"/>
        <v/>
      </c>
      <c r="M49" s="288"/>
      <c r="N49" s="288"/>
      <c r="O49" s="288"/>
      <c r="P49" s="302">
        <f t="shared" si="3"/>
        <v>0</v>
      </c>
    </row>
    <row r="50" spans="1:16" ht="20.25">
      <c r="A50" s="329" t="s">
        <v>172</v>
      </c>
      <c r="B50" s="330">
        <v>19062</v>
      </c>
      <c r="C50" s="330" t="s">
        <v>173</v>
      </c>
      <c r="D50" s="331" t="s">
        <v>174</v>
      </c>
      <c r="E50" s="336"/>
      <c r="F50" s="288"/>
      <c r="G50" s="288"/>
      <c r="H50" s="288"/>
      <c r="I50" s="288"/>
      <c r="J50" s="302">
        <f t="shared" si="0"/>
        <v>0</v>
      </c>
      <c r="K50" s="332">
        <f t="shared" si="1"/>
        <v>0</v>
      </c>
      <c r="L50" s="333" t="str">
        <f t="shared" si="2"/>
        <v/>
      </c>
      <c r="M50" s="288"/>
      <c r="N50" s="288"/>
      <c r="O50" s="288"/>
      <c r="P50" s="302">
        <f t="shared" si="3"/>
        <v>0</v>
      </c>
    </row>
    <row r="51" spans="1:16" ht="20.25">
      <c r="A51" s="329" t="s">
        <v>175</v>
      </c>
      <c r="B51" s="330">
        <v>10367</v>
      </c>
      <c r="C51" s="330" t="s">
        <v>176</v>
      </c>
      <c r="D51" s="331" t="s">
        <v>177</v>
      </c>
      <c r="E51" s="336"/>
      <c r="F51" s="288"/>
      <c r="G51" s="288"/>
      <c r="H51" s="288"/>
      <c r="I51" s="288"/>
      <c r="J51" s="302">
        <f t="shared" si="0"/>
        <v>0</v>
      </c>
      <c r="K51" s="332">
        <f t="shared" si="1"/>
        <v>0</v>
      </c>
      <c r="L51" s="333" t="str">
        <f t="shared" si="2"/>
        <v/>
      </c>
      <c r="M51" s="288"/>
      <c r="N51" s="288"/>
      <c r="O51" s="288"/>
      <c r="P51" s="302">
        <f t="shared" si="3"/>
        <v>0</v>
      </c>
    </row>
    <row r="52" spans="1:16">
      <c r="A52" s="329" t="s">
        <v>178</v>
      </c>
      <c r="B52" s="330">
        <v>37273</v>
      </c>
      <c r="C52" s="330" t="s">
        <v>179</v>
      </c>
      <c r="D52" s="331" t="s">
        <v>85</v>
      </c>
      <c r="E52" s="336"/>
      <c r="F52" s="288"/>
      <c r="G52" s="288"/>
      <c r="H52" s="288"/>
      <c r="I52" s="288"/>
      <c r="J52" s="302">
        <f t="shared" si="0"/>
        <v>0</v>
      </c>
      <c r="K52" s="332">
        <f t="shared" si="1"/>
        <v>0</v>
      </c>
      <c r="L52" s="333" t="str">
        <f t="shared" si="2"/>
        <v/>
      </c>
      <c r="M52" s="288"/>
      <c r="N52" s="288"/>
      <c r="O52" s="288"/>
      <c r="P52" s="302">
        <f t="shared" si="3"/>
        <v>0</v>
      </c>
    </row>
    <row r="53" spans="1:16">
      <c r="A53" s="329" t="s">
        <v>180</v>
      </c>
      <c r="B53" s="330">
        <v>20370</v>
      </c>
      <c r="C53" s="330" t="s">
        <v>181</v>
      </c>
      <c r="D53" s="331" t="s">
        <v>136</v>
      </c>
      <c r="E53" s="336"/>
      <c r="F53" s="288"/>
      <c r="G53" s="288"/>
      <c r="H53" s="288"/>
      <c r="I53" s="288"/>
      <c r="J53" s="302">
        <f t="shared" si="0"/>
        <v>0</v>
      </c>
      <c r="K53" s="332">
        <f t="shared" si="1"/>
        <v>0</v>
      </c>
      <c r="L53" s="333" t="str">
        <f t="shared" si="2"/>
        <v/>
      </c>
      <c r="M53" s="288"/>
      <c r="N53" s="288"/>
      <c r="O53" s="288"/>
      <c r="P53" s="302">
        <f t="shared" si="3"/>
        <v>0</v>
      </c>
    </row>
    <row r="54" spans="1:16">
      <c r="A54" s="329" t="s">
        <v>182</v>
      </c>
      <c r="B54" s="330">
        <v>33162</v>
      </c>
      <c r="C54" s="330" t="s">
        <v>183</v>
      </c>
      <c r="D54" s="331" t="s">
        <v>77</v>
      </c>
      <c r="E54" s="336"/>
      <c r="F54" s="288"/>
      <c r="G54" s="288"/>
      <c r="H54" s="288"/>
      <c r="I54" s="288"/>
      <c r="J54" s="302">
        <f t="shared" si="0"/>
        <v>0</v>
      </c>
      <c r="K54" s="332">
        <f t="shared" si="1"/>
        <v>0</v>
      </c>
      <c r="L54" s="333" t="str">
        <f t="shared" si="2"/>
        <v/>
      </c>
      <c r="M54" s="288"/>
      <c r="N54" s="288"/>
      <c r="O54" s="288"/>
      <c r="P54" s="302">
        <f t="shared" si="3"/>
        <v>0</v>
      </c>
    </row>
    <row r="55" spans="1:16">
      <c r="A55" s="329" t="s">
        <v>184</v>
      </c>
      <c r="B55" s="330">
        <v>18279</v>
      </c>
      <c r="C55" s="330" t="s">
        <v>185</v>
      </c>
      <c r="D55" s="331" t="s">
        <v>80</v>
      </c>
      <c r="E55" s="336"/>
      <c r="F55" s="288"/>
      <c r="G55" s="288"/>
      <c r="H55" s="288"/>
      <c r="I55" s="288"/>
      <c r="J55" s="302">
        <f t="shared" si="0"/>
        <v>0</v>
      </c>
      <c r="K55" s="332">
        <f t="shared" si="1"/>
        <v>0</v>
      </c>
      <c r="L55" s="333" t="str">
        <f t="shared" si="2"/>
        <v/>
      </c>
      <c r="M55" s="288"/>
      <c r="N55" s="288"/>
      <c r="O55" s="288"/>
      <c r="P55" s="302">
        <f t="shared" si="3"/>
        <v>0</v>
      </c>
    </row>
    <row r="56" spans="1:16" ht="20.25">
      <c r="A56" s="329" t="s">
        <v>186</v>
      </c>
      <c r="B56" s="330">
        <v>37540</v>
      </c>
      <c r="C56" s="330" t="s">
        <v>187</v>
      </c>
      <c r="D56" s="331" t="s">
        <v>174</v>
      </c>
      <c r="E56" s="336"/>
      <c r="F56" s="288"/>
      <c r="G56" s="288"/>
      <c r="H56" s="288"/>
      <c r="I56" s="288"/>
      <c r="J56" s="302">
        <f t="shared" si="0"/>
        <v>0</v>
      </c>
      <c r="K56" s="332">
        <f t="shared" si="1"/>
        <v>0</v>
      </c>
      <c r="L56" s="333" t="str">
        <f t="shared" si="2"/>
        <v/>
      </c>
      <c r="M56" s="288"/>
      <c r="N56" s="288"/>
      <c r="O56" s="288"/>
      <c r="P56" s="302">
        <f t="shared" si="3"/>
        <v>0</v>
      </c>
    </row>
    <row r="57" spans="1:16" ht="20.25">
      <c r="A57" s="329" t="s">
        <v>188</v>
      </c>
      <c r="B57" s="330">
        <v>32603</v>
      </c>
      <c r="C57" s="330" t="s">
        <v>189</v>
      </c>
      <c r="D57" s="331" t="s">
        <v>110</v>
      </c>
      <c r="E57" s="336"/>
      <c r="F57" s="288"/>
      <c r="G57" s="288"/>
      <c r="H57" s="288"/>
      <c r="I57" s="288"/>
      <c r="J57" s="302">
        <f t="shared" si="0"/>
        <v>0</v>
      </c>
      <c r="K57" s="332">
        <f t="shared" si="1"/>
        <v>0</v>
      </c>
      <c r="L57" s="333" t="str">
        <f t="shared" si="2"/>
        <v/>
      </c>
      <c r="M57" s="288"/>
      <c r="N57" s="288"/>
      <c r="O57" s="288"/>
      <c r="P57" s="302">
        <f t="shared" si="3"/>
        <v>0</v>
      </c>
    </row>
    <row r="58" spans="1:16">
      <c r="A58" s="329" t="s">
        <v>190</v>
      </c>
      <c r="B58" s="330">
        <v>29580</v>
      </c>
      <c r="C58" s="330" t="s">
        <v>191</v>
      </c>
      <c r="D58" s="331" t="s">
        <v>107</v>
      </c>
      <c r="E58" s="336"/>
      <c r="F58" s="288"/>
      <c r="G58" s="288"/>
      <c r="H58" s="288"/>
      <c r="I58" s="288"/>
      <c r="J58" s="302">
        <f t="shared" si="0"/>
        <v>0</v>
      </c>
      <c r="K58" s="332">
        <f t="shared" si="1"/>
        <v>0</v>
      </c>
      <c r="L58" s="333" t="str">
        <f t="shared" si="2"/>
        <v/>
      </c>
      <c r="M58" s="288"/>
      <c r="N58" s="288"/>
      <c r="O58" s="288"/>
      <c r="P58" s="302">
        <f t="shared" si="3"/>
        <v>0</v>
      </c>
    </row>
    <row r="59" spans="1:16" ht="20.25">
      <c r="A59" s="329" t="s">
        <v>192</v>
      </c>
      <c r="B59" s="330">
        <v>20044</v>
      </c>
      <c r="C59" s="330" t="s">
        <v>193</v>
      </c>
      <c r="D59" s="331" t="s">
        <v>194</v>
      </c>
      <c r="E59" s="336"/>
      <c r="F59" s="288"/>
      <c r="G59" s="288"/>
      <c r="H59" s="288"/>
      <c r="I59" s="288"/>
      <c r="J59" s="302">
        <f t="shared" si="0"/>
        <v>0</v>
      </c>
      <c r="K59" s="332">
        <f t="shared" si="1"/>
        <v>0</v>
      </c>
      <c r="L59" s="333" t="str">
        <f t="shared" si="2"/>
        <v/>
      </c>
      <c r="M59" s="288"/>
      <c r="N59" s="288"/>
      <c r="O59" s="288"/>
      <c r="P59" s="302">
        <f t="shared" si="3"/>
        <v>0</v>
      </c>
    </row>
    <row r="60" spans="1:16" ht="20.25">
      <c r="A60" s="329" t="s">
        <v>195</v>
      </c>
      <c r="B60" s="330">
        <v>22276</v>
      </c>
      <c r="C60" s="330" t="s">
        <v>196</v>
      </c>
      <c r="D60" s="331" t="s">
        <v>194</v>
      </c>
      <c r="E60" s="336"/>
      <c r="F60" s="288"/>
      <c r="G60" s="288"/>
      <c r="H60" s="288"/>
      <c r="I60" s="288"/>
      <c r="J60" s="302">
        <f t="shared" si="0"/>
        <v>0</v>
      </c>
      <c r="K60" s="332">
        <f t="shared" si="1"/>
        <v>0</v>
      </c>
      <c r="L60" s="333" t="str">
        <f t="shared" si="2"/>
        <v/>
      </c>
      <c r="M60" s="288"/>
      <c r="N60" s="288"/>
      <c r="O60" s="288"/>
      <c r="P60" s="302">
        <f t="shared" si="3"/>
        <v>0</v>
      </c>
    </row>
    <row r="61" spans="1:16">
      <c r="A61" s="329" t="s">
        <v>197</v>
      </c>
      <c r="B61" s="330">
        <v>20095</v>
      </c>
      <c r="C61" s="330" t="s">
        <v>198</v>
      </c>
      <c r="D61" s="331" t="s">
        <v>85</v>
      </c>
      <c r="E61" s="336"/>
      <c r="F61" s="288"/>
      <c r="G61" s="288"/>
      <c r="H61" s="288"/>
      <c r="I61" s="288"/>
      <c r="J61" s="302">
        <f t="shared" si="0"/>
        <v>0</v>
      </c>
      <c r="K61" s="332">
        <f t="shared" si="1"/>
        <v>0</v>
      </c>
      <c r="L61" s="333" t="str">
        <f t="shared" si="2"/>
        <v/>
      </c>
      <c r="M61" s="288"/>
      <c r="N61" s="288"/>
      <c r="O61" s="288"/>
      <c r="P61" s="302">
        <f t="shared" si="3"/>
        <v>0</v>
      </c>
    </row>
    <row r="62" spans="1:16" ht="20.25">
      <c r="A62" s="329" t="s">
        <v>199</v>
      </c>
      <c r="B62" s="330">
        <v>20109</v>
      </c>
      <c r="C62" s="330" t="s">
        <v>200</v>
      </c>
      <c r="D62" s="331" t="s">
        <v>85</v>
      </c>
      <c r="E62" s="336"/>
      <c r="F62" s="288"/>
      <c r="G62" s="288"/>
      <c r="H62" s="288"/>
      <c r="I62" s="288"/>
      <c r="J62" s="302">
        <f t="shared" si="0"/>
        <v>0</v>
      </c>
      <c r="K62" s="332">
        <f t="shared" si="1"/>
        <v>0</v>
      </c>
      <c r="L62" s="333" t="str">
        <f t="shared" si="2"/>
        <v/>
      </c>
      <c r="M62" s="288"/>
      <c r="N62" s="288"/>
      <c r="O62" s="288"/>
      <c r="P62" s="302">
        <f t="shared" si="3"/>
        <v>0</v>
      </c>
    </row>
    <row r="63" spans="1:16">
      <c r="A63" s="329" t="s">
        <v>201</v>
      </c>
      <c r="B63" s="330">
        <v>27081</v>
      </c>
      <c r="C63" s="330" t="s">
        <v>202</v>
      </c>
      <c r="D63" s="331" t="s">
        <v>203</v>
      </c>
      <c r="E63" s="336"/>
      <c r="F63" s="288"/>
      <c r="G63" s="288"/>
      <c r="H63" s="288"/>
      <c r="I63" s="288"/>
      <c r="J63" s="302">
        <f t="shared" si="0"/>
        <v>0</v>
      </c>
      <c r="K63" s="332">
        <f t="shared" si="1"/>
        <v>0</v>
      </c>
      <c r="L63" s="333" t="str">
        <f t="shared" si="2"/>
        <v/>
      </c>
      <c r="M63" s="288"/>
      <c r="N63" s="288"/>
      <c r="O63" s="288"/>
      <c r="P63" s="302">
        <f t="shared" si="3"/>
        <v>0</v>
      </c>
    </row>
    <row r="64" spans="1:16">
      <c r="A64" s="329" t="s">
        <v>204</v>
      </c>
      <c r="B64" s="330">
        <v>12965</v>
      </c>
      <c r="C64" s="330" t="s">
        <v>205</v>
      </c>
      <c r="D64" s="331" t="s">
        <v>101</v>
      </c>
      <c r="E64" s="336"/>
      <c r="F64" s="288"/>
      <c r="G64" s="288"/>
      <c r="H64" s="288"/>
      <c r="I64" s="288"/>
      <c r="J64" s="302">
        <f t="shared" si="0"/>
        <v>0</v>
      </c>
      <c r="K64" s="332">
        <f t="shared" si="1"/>
        <v>0</v>
      </c>
      <c r="L64" s="333" t="str">
        <f t="shared" si="2"/>
        <v/>
      </c>
      <c r="M64" s="288"/>
      <c r="N64" s="288"/>
      <c r="O64" s="288"/>
      <c r="P64" s="302">
        <f t="shared" si="3"/>
        <v>0</v>
      </c>
    </row>
    <row r="65" spans="1:16">
      <c r="A65" s="329" t="s">
        <v>206</v>
      </c>
      <c r="B65" s="330">
        <v>30279</v>
      </c>
      <c r="C65" s="330" t="s">
        <v>207</v>
      </c>
      <c r="D65" s="331" t="s">
        <v>203</v>
      </c>
      <c r="E65" s="336"/>
      <c r="F65" s="288"/>
      <c r="G65" s="288"/>
      <c r="H65" s="288"/>
      <c r="I65" s="288"/>
      <c r="J65" s="302">
        <f t="shared" si="0"/>
        <v>0</v>
      </c>
      <c r="K65" s="332">
        <f t="shared" si="1"/>
        <v>0</v>
      </c>
      <c r="L65" s="333" t="str">
        <f t="shared" si="2"/>
        <v/>
      </c>
      <c r="M65" s="288"/>
      <c r="N65" s="288"/>
      <c r="O65" s="288"/>
      <c r="P65" s="302">
        <f t="shared" si="3"/>
        <v>0</v>
      </c>
    </row>
    <row r="66" spans="1:16">
      <c r="A66" s="329" t="s">
        <v>208</v>
      </c>
      <c r="B66" s="330">
        <v>10993</v>
      </c>
      <c r="C66" s="330" t="s">
        <v>209</v>
      </c>
      <c r="D66" s="331" t="s">
        <v>210</v>
      </c>
      <c r="E66" s="336"/>
      <c r="F66" s="288"/>
      <c r="G66" s="288"/>
      <c r="H66" s="288"/>
      <c r="I66" s="288"/>
      <c r="J66" s="302">
        <f t="shared" si="0"/>
        <v>0</v>
      </c>
      <c r="K66" s="332">
        <f t="shared" si="1"/>
        <v>0</v>
      </c>
      <c r="L66" s="333" t="str">
        <f t="shared" si="2"/>
        <v/>
      </c>
      <c r="M66" s="288"/>
      <c r="N66" s="288"/>
      <c r="O66" s="288"/>
      <c r="P66" s="302">
        <f t="shared" si="3"/>
        <v>0</v>
      </c>
    </row>
    <row r="67" spans="1:16">
      <c r="A67" s="329" t="s">
        <v>211</v>
      </c>
      <c r="B67" s="330">
        <v>32875</v>
      </c>
      <c r="C67" s="330" t="s">
        <v>212</v>
      </c>
      <c r="D67" s="331" t="s">
        <v>167</v>
      </c>
      <c r="E67" s="336"/>
      <c r="F67" s="288"/>
      <c r="G67" s="288"/>
      <c r="H67" s="288"/>
      <c r="I67" s="288"/>
      <c r="J67" s="302">
        <f t="shared" si="0"/>
        <v>0</v>
      </c>
      <c r="K67" s="332">
        <f t="shared" si="1"/>
        <v>0</v>
      </c>
      <c r="L67" s="333" t="str">
        <f t="shared" si="2"/>
        <v/>
      </c>
      <c r="M67" s="288"/>
      <c r="N67" s="288"/>
      <c r="O67" s="288"/>
      <c r="P67" s="302">
        <f t="shared" si="3"/>
        <v>0</v>
      </c>
    </row>
    <row r="68" spans="1:16">
      <c r="A68" s="329" t="s">
        <v>213</v>
      </c>
      <c r="B68" s="330">
        <v>10472</v>
      </c>
      <c r="C68" s="330" t="s">
        <v>214</v>
      </c>
      <c r="D68" s="331" t="s">
        <v>88</v>
      </c>
      <c r="E68" s="336"/>
      <c r="F68" s="288"/>
      <c r="G68" s="288"/>
      <c r="H68" s="288"/>
      <c r="I68" s="288"/>
      <c r="J68" s="302">
        <f t="shared" si="0"/>
        <v>0</v>
      </c>
      <c r="K68" s="332">
        <f t="shared" si="1"/>
        <v>0</v>
      </c>
      <c r="L68" s="333" t="str">
        <f t="shared" si="2"/>
        <v/>
      </c>
      <c r="M68" s="288"/>
      <c r="N68" s="288"/>
      <c r="O68" s="288"/>
      <c r="P68" s="302">
        <f t="shared" si="3"/>
        <v>0</v>
      </c>
    </row>
    <row r="69" spans="1:16" ht="20.25">
      <c r="A69" s="329" t="s">
        <v>215</v>
      </c>
      <c r="B69" s="330">
        <v>10510</v>
      </c>
      <c r="C69" s="330" t="s">
        <v>216</v>
      </c>
      <c r="D69" s="331" t="s">
        <v>107</v>
      </c>
      <c r="E69" s="336"/>
      <c r="F69" s="288"/>
      <c r="G69" s="288"/>
      <c r="H69" s="288"/>
      <c r="I69" s="288"/>
      <c r="J69" s="302">
        <f t="shared" si="0"/>
        <v>0</v>
      </c>
      <c r="K69" s="332">
        <f t="shared" si="1"/>
        <v>0</v>
      </c>
      <c r="L69" s="333" t="str">
        <f t="shared" si="2"/>
        <v/>
      </c>
      <c r="M69" s="288"/>
      <c r="N69" s="288"/>
      <c r="O69" s="288"/>
      <c r="P69" s="302">
        <f t="shared" si="3"/>
        <v>0</v>
      </c>
    </row>
    <row r="70" spans="1:16">
      <c r="A70" s="329" t="s">
        <v>217</v>
      </c>
      <c r="B70" s="330">
        <v>34568</v>
      </c>
      <c r="C70" s="330" t="s">
        <v>218</v>
      </c>
      <c r="D70" s="331" t="s">
        <v>219</v>
      </c>
      <c r="E70" s="336"/>
      <c r="F70" s="288"/>
      <c r="G70" s="288"/>
      <c r="H70" s="288"/>
      <c r="I70" s="288"/>
      <c r="J70" s="302">
        <f t="shared" si="0"/>
        <v>0</v>
      </c>
      <c r="K70" s="332">
        <f t="shared" si="1"/>
        <v>0</v>
      </c>
      <c r="L70" s="333" t="str">
        <f t="shared" si="2"/>
        <v/>
      </c>
      <c r="M70" s="288"/>
      <c r="N70" s="288"/>
      <c r="O70" s="288"/>
      <c r="P70" s="302">
        <f t="shared" si="3"/>
        <v>0</v>
      </c>
    </row>
    <row r="71" spans="1:16" ht="20.25">
      <c r="A71" s="329" t="s">
        <v>220</v>
      </c>
      <c r="B71" s="330">
        <v>20230</v>
      </c>
      <c r="C71" s="330" t="s">
        <v>221</v>
      </c>
      <c r="D71" s="331" t="s">
        <v>98</v>
      </c>
      <c r="E71" s="336"/>
      <c r="F71" s="288"/>
      <c r="G71" s="288"/>
      <c r="H71" s="288"/>
      <c r="I71" s="288"/>
      <c r="J71" s="302">
        <f t="shared" si="0"/>
        <v>0</v>
      </c>
      <c r="K71" s="332">
        <f t="shared" si="1"/>
        <v>0</v>
      </c>
      <c r="L71" s="333" t="str">
        <f t="shared" si="2"/>
        <v/>
      </c>
      <c r="M71" s="288"/>
      <c r="N71" s="288"/>
      <c r="O71" s="288"/>
      <c r="P71" s="302">
        <f t="shared" si="3"/>
        <v>0</v>
      </c>
    </row>
    <row r="72" spans="1:16">
      <c r="A72" s="329" t="s">
        <v>222</v>
      </c>
      <c r="B72" s="330">
        <v>36951</v>
      </c>
      <c r="C72" s="330" t="s">
        <v>223</v>
      </c>
      <c r="D72" s="331" t="s">
        <v>98</v>
      </c>
      <c r="E72" s="336"/>
      <c r="F72" s="288"/>
      <c r="G72" s="288"/>
      <c r="H72" s="288"/>
      <c r="I72" s="288"/>
      <c r="J72" s="302">
        <f t="shared" si="0"/>
        <v>0</v>
      </c>
      <c r="K72" s="332">
        <f t="shared" si="1"/>
        <v>0</v>
      </c>
      <c r="L72" s="333" t="str">
        <f t="shared" si="2"/>
        <v/>
      </c>
      <c r="M72" s="288"/>
      <c r="N72" s="288"/>
      <c r="O72" s="288"/>
      <c r="P72" s="302">
        <f t="shared" si="3"/>
        <v>0</v>
      </c>
    </row>
    <row r="73" spans="1:16">
      <c r="A73" s="329" t="s">
        <v>224</v>
      </c>
      <c r="B73" s="330">
        <v>10006</v>
      </c>
      <c r="C73" s="330" t="s">
        <v>225</v>
      </c>
      <c r="D73" s="331" t="s">
        <v>136</v>
      </c>
      <c r="E73" s="336"/>
      <c r="F73" s="288"/>
      <c r="G73" s="288"/>
      <c r="H73" s="288"/>
      <c r="I73" s="288"/>
      <c r="J73" s="302">
        <f t="shared" si="0"/>
        <v>0</v>
      </c>
      <c r="K73" s="332">
        <f t="shared" si="1"/>
        <v>0</v>
      </c>
      <c r="L73" s="333" t="str">
        <f t="shared" si="2"/>
        <v/>
      </c>
      <c r="M73" s="288"/>
      <c r="N73" s="288"/>
      <c r="O73" s="288"/>
      <c r="P73" s="302">
        <f t="shared" si="3"/>
        <v>0</v>
      </c>
    </row>
    <row r="74" spans="1:16">
      <c r="A74" s="329" t="s">
        <v>226</v>
      </c>
      <c r="B74" s="330">
        <v>25615</v>
      </c>
      <c r="C74" s="330" t="s">
        <v>227</v>
      </c>
      <c r="D74" s="331" t="s">
        <v>174</v>
      </c>
      <c r="E74" s="336"/>
      <c r="F74" s="288"/>
      <c r="G74" s="288"/>
      <c r="H74" s="288"/>
      <c r="I74" s="288"/>
      <c r="J74" s="302">
        <f t="shared" si="0"/>
        <v>0</v>
      </c>
      <c r="K74" s="332">
        <f t="shared" si="1"/>
        <v>0</v>
      </c>
      <c r="L74" s="333" t="str">
        <f t="shared" si="2"/>
        <v/>
      </c>
      <c r="M74" s="288"/>
      <c r="N74" s="288"/>
      <c r="O74" s="288"/>
      <c r="P74" s="302">
        <f t="shared" si="3"/>
        <v>0</v>
      </c>
    </row>
    <row r="75" spans="1:16" ht="20.25">
      <c r="A75" s="329" t="s">
        <v>228</v>
      </c>
      <c r="B75" s="330">
        <v>10642</v>
      </c>
      <c r="C75" s="330" t="s">
        <v>229</v>
      </c>
      <c r="D75" s="331" t="s">
        <v>141</v>
      </c>
      <c r="E75" s="336"/>
      <c r="F75" s="288"/>
      <c r="G75" s="288"/>
      <c r="H75" s="288"/>
      <c r="I75" s="288"/>
      <c r="J75" s="302">
        <f t="shared" ref="J75:J138" si="4">+G75+H75+I75</f>
        <v>0</v>
      </c>
      <c r="K75" s="332">
        <f t="shared" ref="K75:K138" si="5">+H75+I75</f>
        <v>0</v>
      </c>
      <c r="L75" s="333" t="str">
        <f t="shared" ref="L75:L138" si="6">IF(K75&lt;&gt;0,+(K75/J75),"")</f>
        <v/>
      </c>
      <c r="M75" s="288"/>
      <c r="N75" s="288"/>
      <c r="O75" s="288"/>
      <c r="P75" s="302">
        <f t="shared" ref="P75:P138" si="7">+J75+M75+N75+O75</f>
        <v>0</v>
      </c>
    </row>
    <row r="76" spans="1:16">
      <c r="A76" s="329" t="s">
        <v>230</v>
      </c>
      <c r="B76" s="330">
        <v>12777</v>
      </c>
      <c r="C76" s="330" t="s">
        <v>231</v>
      </c>
      <c r="D76" s="331" t="s">
        <v>136</v>
      </c>
      <c r="E76" s="336"/>
      <c r="F76" s="288"/>
      <c r="G76" s="288"/>
      <c r="H76" s="288"/>
      <c r="I76" s="288"/>
      <c r="J76" s="302">
        <f t="shared" si="4"/>
        <v>0</v>
      </c>
      <c r="K76" s="332">
        <f t="shared" si="5"/>
        <v>0</v>
      </c>
      <c r="L76" s="333" t="str">
        <f t="shared" si="6"/>
        <v/>
      </c>
      <c r="M76" s="288"/>
      <c r="N76" s="288"/>
      <c r="O76" s="288"/>
      <c r="P76" s="302">
        <f t="shared" si="7"/>
        <v>0</v>
      </c>
    </row>
    <row r="77" spans="1:16">
      <c r="A77" s="329" t="s">
        <v>232</v>
      </c>
      <c r="B77" s="330">
        <v>28665</v>
      </c>
      <c r="C77" s="330" t="s">
        <v>233</v>
      </c>
      <c r="D77" s="331" t="s">
        <v>98</v>
      </c>
      <c r="E77" s="336"/>
      <c r="F77" s="288"/>
      <c r="G77" s="288"/>
      <c r="H77" s="288"/>
      <c r="I77" s="288"/>
      <c r="J77" s="302">
        <f t="shared" si="4"/>
        <v>0</v>
      </c>
      <c r="K77" s="332">
        <f t="shared" si="5"/>
        <v>0</v>
      </c>
      <c r="L77" s="333" t="str">
        <f t="shared" si="6"/>
        <v/>
      </c>
      <c r="M77" s="288"/>
      <c r="N77" s="288"/>
      <c r="O77" s="288"/>
      <c r="P77" s="302">
        <f t="shared" si="7"/>
        <v>0</v>
      </c>
    </row>
    <row r="78" spans="1:16">
      <c r="A78" s="329" t="s">
        <v>234</v>
      </c>
      <c r="B78" s="330">
        <v>23280</v>
      </c>
      <c r="C78" s="330" t="s">
        <v>235</v>
      </c>
      <c r="D78" s="331" t="s">
        <v>98</v>
      </c>
      <c r="E78" s="336"/>
      <c r="F78" s="288"/>
      <c r="G78" s="288"/>
      <c r="H78" s="288"/>
      <c r="I78" s="288"/>
      <c r="J78" s="302">
        <f t="shared" si="4"/>
        <v>0</v>
      </c>
      <c r="K78" s="332">
        <f t="shared" si="5"/>
        <v>0</v>
      </c>
      <c r="L78" s="333" t="str">
        <f t="shared" si="6"/>
        <v/>
      </c>
      <c r="M78" s="288"/>
      <c r="N78" s="288"/>
      <c r="O78" s="288"/>
      <c r="P78" s="302">
        <f t="shared" si="7"/>
        <v>0</v>
      </c>
    </row>
    <row r="79" spans="1:16">
      <c r="A79" s="329" t="s">
        <v>236</v>
      </c>
      <c r="B79" s="330">
        <v>10677</v>
      </c>
      <c r="C79" s="330" t="s">
        <v>237</v>
      </c>
      <c r="D79" s="331" t="s">
        <v>98</v>
      </c>
      <c r="E79" s="336"/>
      <c r="F79" s="288"/>
      <c r="G79" s="288"/>
      <c r="H79" s="288"/>
      <c r="I79" s="288"/>
      <c r="J79" s="302">
        <f t="shared" si="4"/>
        <v>0</v>
      </c>
      <c r="K79" s="332">
        <f t="shared" si="5"/>
        <v>0</v>
      </c>
      <c r="L79" s="333" t="str">
        <f t="shared" si="6"/>
        <v/>
      </c>
      <c r="M79" s="288"/>
      <c r="N79" s="288"/>
      <c r="O79" s="288"/>
      <c r="P79" s="302">
        <f t="shared" si="7"/>
        <v>0</v>
      </c>
    </row>
    <row r="80" spans="1:16">
      <c r="A80" s="329" t="s">
        <v>238</v>
      </c>
      <c r="B80" s="330">
        <v>31534</v>
      </c>
      <c r="C80" s="330" t="s">
        <v>239</v>
      </c>
      <c r="D80" s="331" t="s">
        <v>141</v>
      </c>
      <c r="E80" s="336"/>
      <c r="F80" s="288"/>
      <c r="G80" s="288"/>
      <c r="H80" s="288"/>
      <c r="I80" s="288"/>
      <c r="J80" s="302">
        <f t="shared" si="4"/>
        <v>0</v>
      </c>
      <c r="K80" s="332">
        <f t="shared" si="5"/>
        <v>0</v>
      </c>
      <c r="L80" s="333" t="str">
        <f t="shared" si="6"/>
        <v/>
      </c>
      <c r="M80" s="288"/>
      <c r="N80" s="288"/>
      <c r="O80" s="288"/>
      <c r="P80" s="302">
        <f t="shared" si="7"/>
        <v>0</v>
      </c>
    </row>
    <row r="81" spans="1:16">
      <c r="A81" s="329" t="s">
        <v>240</v>
      </c>
      <c r="B81" s="330">
        <v>34347</v>
      </c>
      <c r="C81" s="330" t="s">
        <v>241</v>
      </c>
      <c r="D81" s="331" t="s">
        <v>85</v>
      </c>
      <c r="E81" s="336"/>
      <c r="F81" s="288"/>
      <c r="G81" s="288"/>
      <c r="H81" s="288"/>
      <c r="I81" s="288"/>
      <c r="J81" s="302">
        <f t="shared" si="4"/>
        <v>0</v>
      </c>
      <c r="K81" s="332">
        <f t="shared" si="5"/>
        <v>0</v>
      </c>
      <c r="L81" s="333" t="str">
        <f t="shared" si="6"/>
        <v/>
      </c>
      <c r="M81" s="288"/>
      <c r="N81" s="288"/>
      <c r="O81" s="288"/>
      <c r="P81" s="302">
        <f t="shared" si="7"/>
        <v>0</v>
      </c>
    </row>
    <row r="82" spans="1:16">
      <c r="A82" s="329" t="s">
        <v>242</v>
      </c>
      <c r="B82" s="330">
        <v>10758</v>
      </c>
      <c r="C82" s="330" t="s">
        <v>243</v>
      </c>
      <c r="D82" s="331" t="s">
        <v>80</v>
      </c>
      <c r="E82" s="336"/>
      <c r="F82" s="288"/>
      <c r="G82" s="288"/>
      <c r="H82" s="288"/>
      <c r="I82" s="288"/>
      <c r="J82" s="302">
        <f t="shared" si="4"/>
        <v>0</v>
      </c>
      <c r="K82" s="332">
        <f t="shared" si="5"/>
        <v>0</v>
      </c>
      <c r="L82" s="333" t="str">
        <f t="shared" si="6"/>
        <v/>
      </c>
      <c r="M82" s="288"/>
      <c r="N82" s="288"/>
      <c r="O82" s="288"/>
      <c r="P82" s="302">
        <f t="shared" si="7"/>
        <v>0</v>
      </c>
    </row>
    <row r="83" spans="1:16" ht="20.25">
      <c r="A83" s="329" t="s">
        <v>244</v>
      </c>
      <c r="B83" s="330">
        <v>27812</v>
      </c>
      <c r="C83" s="330" t="s">
        <v>245</v>
      </c>
      <c r="D83" s="331" t="s">
        <v>194</v>
      </c>
      <c r="E83" s="336"/>
      <c r="F83" s="288"/>
      <c r="G83" s="288"/>
      <c r="H83" s="288"/>
      <c r="I83" s="288"/>
      <c r="J83" s="302">
        <f t="shared" si="4"/>
        <v>0</v>
      </c>
      <c r="K83" s="332">
        <f t="shared" si="5"/>
        <v>0</v>
      </c>
      <c r="L83" s="333" t="str">
        <f t="shared" si="6"/>
        <v/>
      </c>
      <c r="M83" s="288"/>
      <c r="N83" s="288"/>
      <c r="O83" s="288"/>
      <c r="P83" s="302">
        <f t="shared" si="7"/>
        <v>0</v>
      </c>
    </row>
    <row r="84" spans="1:16">
      <c r="A84" s="329" t="s">
        <v>246</v>
      </c>
      <c r="B84" s="330">
        <v>19410</v>
      </c>
      <c r="C84" s="330" t="s">
        <v>247</v>
      </c>
      <c r="D84" s="331" t="s">
        <v>136</v>
      </c>
      <c r="E84" s="336"/>
      <c r="F84" s="288"/>
      <c r="G84" s="288"/>
      <c r="H84" s="288"/>
      <c r="I84" s="288"/>
      <c r="J84" s="302">
        <f t="shared" si="4"/>
        <v>0</v>
      </c>
      <c r="K84" s="332">
        <f t="shared" si="5"/>
        <v>0</v>
      </c>
      <c r="L84" s="333" t="str">
        <f t="shared" si="6"/>
        <v/>
      </c>
      <c r="M84" s="288"/>
      <c r="N84" s="288"/>
      <c r="O84" s="288"/>
      <c r="P84" s="302">
        <f t="shared" si="7"/>
        <v>0</v>
      </c>
    </row>
    <row r="85" spans="1:16">
      <c r="A85" s="329" t="s">
        <v>248</v>
      </c>
      <c r="B85" s="330">
        <v>20443</v>
      </c>
      <c r="C85" s="330" t="s">
        <v>249</v>
      </c>
      <c r="D85" s="331" t="s">
        <v>85</v>
      </c>
      <c r="E85" s="336"/>
      <c r="F85" s="288"/>
      <c r="G85" s="288"/>
      <c r="H85" s="288"/>
      <c r="I85" s="288"/>
      <c r="J85" s="302">
        <f t="shared" si="4"/>
        <v>0</v>
      </c>
      <c r="K85" s="332">
        <f t="shared" si="5"/>
        <v>0</v>
      </c>
      <c r="L85" s="333" t="str">
        <f t="shared" si="6"/>
        <v/>
      </c>
      <c r="M85" s="288"/>
      <c r="N85" s="288"/>
      <c r="O85" s="288"/>
      <c r="P85" s="302">
        <f t="shared" si="7"/>
        <v>0</v>
      </c>
    </row>
    <row r="86" spans="1:16">
      <c r="A86" s="329" t="s">
        <v>250</v>
      </c>
      <c r="B86" s="330">
        <v>39551</v>
      </c>
      <c r="C86" s="330" t="s">
        <v>251</v>
      </c>
      <c r="D86" s="331" t="s">
        <v>77</v>
      </c>
      <c r="E86" s="336"/>
      <c r="F86" s="288"/>
      <c r="G86" s="288"/>
      <c r="H86" s="288"/>
      <c r="I86" s="288"/>
      <c r="J86" s="302">
        <f t="shared" si="4"/>
        <v>0</v>
      </c>
      <c r="K86" s="332">
        <f t="shared" si="5"/>
        <v>0</v>
      </c>
      <c r="L86" s="333" t="str">
        <f t="shared" si="6"/>
        <v/>
      </c>
      <c r="M86" s="288"/>
      <c r="N86" s="288"/>
      <c r="O86" s="288"/>
      <c r="P86" s="302">
        <f t="shared" si="7"/>
        <v>0</v>
      </c>
    </row>
    <row r="87" spans="1:16">
      <c r="A87" s="329" t="s">
        <v>252</v>
      </c>
      <c r="B87" s="330">
        <v>35289</v>
      </c>
      <c r="C87" s="330" t="s">
        <v>253</v>
      </c>
      <c r="D87" s="331" t="s">
        <v>80</v>
      </c>
      <c r="E87" s="336"/>
      <c r="F87" s="288"/>
      <c r="G87" s="288"/>
      <c r="H87" s="288"/>
      <c r="I87" s="288"/>
      <c r="J87" s="302">
        <f t="shared" si="4"/>
        <v>0</v>
      </c>
      <c r="K87" s="332">
        <f t="shared" si="5"/>
        <v>0</v>
      </c>
      <c r="L87" s="333" t="str">
        <f t="shared" si="6"/>
        <v/>
      </c>
      <c r="M87" s="288"/>
      <c r="N87" s="288"/>
      <c r="O87" s="288"/>
      <c r="P87" s="302">
        <f t="shared" si="7"/>
        <v>0</v>
      </c>
    </row>
    <row r="88" spans="1:16">
      <c r="A88" s="329" t="s">
        <v>254</v>
      </c>
      <c r="B88" s="330">
        <v>37206</v>
      </c>
      <c r="C88" s="330" t="s">
        <v>255</v>
      </c>
      <c r="D88" s="331" t="s">
        <v>85</v>
      </c>
      <c r="E88" s="336"/>
      <c r="F88" s="288"/>
      <c r="G88" s="288"/>
      <c r="H88" s="288"/>
      <c r="I88" s="288"/>
      <c r="J88" s="302">
        <f t="shared" si="4"/>
        <v>0</v>
      </c>
      <c r="K88" s="332">
        <f t="shared" si="5"/>
        <v>0</v>
      </c>
      <c r="L88" s="333" t="str">
        <f t="shared" si="6"/>
        <v/>
      </c>
      <c r="M88" s="288"/>
      <c r="N88" s="288"/>
      <c r="O88" s="288"/>
      <c r="P88" s="302">
        <f t="shared" si="7"/>
        <v>0</v>
      </c>
    </row>
    <row r="89" spans="1:16" ht="20.25">
      <c r="A89" s="329" t="s">
        <v>256</v>
      </c>
      <c r="B89" s="330">
        <v>18163</v>
      </c>
      <c r="C89" s="330" t="s">
        <v>257</v>
      </c>
      <c r="D89" s="331" t="s">
        <v>157</v>
      </c>
      <c r="E89" s="336"/>
      <c r="F89" s="288"/>
      <c r="G89" s="288"/>
      <c r="H89" s="288"/>
      <c r="I89" s="288"/>
      <c r="J89" s="302">
        <f t="shared" si="4"/>
        <v>0</v>
      </c>
      <c r="K89" s="332">
        <f t="shared" si="5"/>
        <v>0</v>
      </c>
      <c r="L89" s="333" t="str">
        <f t="shared" si="6"/>
        <v/>
      </c>
      <c r="M89" s="288"/>
      <c r="N89" s="288"/>
      <c r="O89" s="288"/>
      <c r="P89" s="302">
        <f t="shared" si="7"/>
        <v>0</v>
      </c>
    </row>
    <row r="90" spans="1:16">
      <c r="A90" s="329" t="s">
        <v>258</v>
      </c>
      <c r="B90" s="330">
        <v>10499</v>
      </c>
      <c r="C90" s="330" t="s">
        <v>259</v>
      </c>
      <c r="D90" s="331" t="s">
        <v>110</v>
      </c>
      <c r="E90" s="336"/>
      <c r="F90" s="288"/>
      <c r="G90" s="288"/>
      <c r="H90" s="288"/>
      <c r="I90" s="288"/>
      <c r="J90" s="302">
        <f t="shared" si="4"/>
        <v>0</v>
      </c>
      <c r="K90" s="332">
        <f t="shared" si="5"/>
        <v>0</v>
      </c>
      <c r="L90" s="333" t="str">
        <f t="shared" si="6"/>
        <v/>
      </c>
      <c r="M90" s="288"/>
      <c r="N90" s="288"/>
      <c r="O90" s="288"/>
      <c r="P90" s="302">
        <f t="shared" si="7"/>
        <v>0</v>
      </c>
    </row>
    <row r="91" spans="1:16" ht="20.25">
      <c r="A91" s="329" t="s">
        <v>260</v>
      </c>
      <c r="B91" s="330">
        <v>18961</v>
      </c>
      <c r="C91" s="330" t="s">
        <v>261</v>
      </c>
      <c r="D91" s="331" t="s">
        <v>98</v>
      </c>
      <c r="E91" s="336"/>
      <c r="F91" s="288"/>
      <c r="G91" s="288"/>
      <c r="H91" s="288"/>
      <c r="I91" s="288"/>
      <c r="J91" s="302">
        <f t="shared" si="4"/>
        <v>0</v>
      </c>
      <c r="K91" s="332">
        <f t="shared" si="5"/>
        <v>0</v>
      </c>
      <c r="L91" s="333" t="str">
        <f t="shared" si="6"/>
        <v/>
      </c>
      <c r="M91" s="288"/>
      <c r="N91" s="288"/>
      <c r="O91" s="288"/>
      <c r="P91" s="302">
        <f t="shared" si="7"/>
        <v>0</v>
      </c>
    </row>
    <row r="92" spans="1:16" ht="20.25">
      <c r="A92" s="329" t="s">
        <v>262</v>
      </c>
      <c r="B92" s="330">
        <v>31348</v>
      </c>
      <c r="C92" s="330" t="s">
        <v>263</v>
      </c>
      <c r="D92" s="331" t="s">
        <v>110</v>
      </c>
      <c r="E92" s="336"/>
      <c r="F92" s="288"/>
      <c r="G92" s="288"/>
      <c r="H92" s="288"/>
      <c r="I92" s="288"/>
      <c r="J92" s="302">
        <f t="shared" si="4"/>
        <v>0</v>
      </c>
      <c r="K92" s="332">
        <f t="shared" si="5"/>
        <v>0</v>
      </c>
      <c r="L92" s="333" t="str">
        <f t="shared" si="6"/>
        <v/>
      </c>
      <c r="M92" s="288"/>
      <c r="N92" s="288"/>
      <c r="O92" s="288"/>
      <c r="P92" s="302">
        <f t="shared" si="7"/>
        <v>0</v>
      </c>
    </row>
    <row r="93" spans="1:16">
      <c r="A93" s="329" t="s">
        <v>264</v>
      </c>
      <c r="B93" s="330">
        <v>42471</v>
      </c>
      <c r="C93" s="330" t="s">
        <v>265</v>
      </c>
      <c r="D93" s="331" t="s">
        <v>101</v>
      </c>
      <c r="E93" s="336"/>
      <c r="F93" s="288"/>
      <c r="G93" s="288"/>
      <c r="H93" s="288"/>
      <c r="I93" s="288"/>
      <c r="J93" s="302">
        <f t="shared" si="4"/>
        <v>0</v>
      </c>
      <c r="K93" s="332">
        <f t="shared" si="5"/>
        <v>0</v>
      </c>
      <c r="L93" s="333" t="str">
        <f t="shared" si="6"/>
        <v/>
      </c>
      <c r="M93" s="288"/>
      <c r="N93" s="288"/>
      <c r="O93" s="288"/>
      <c r="P93" s="302">
        <f t="shared" si="7"/>
        <v>0</v>
      </c>
    </row>
    <row r="94" spans="1:16" ht="20.25">
      <c r="A94" s="329" t="s">
        <v>266</v>
      </c>
      <c r="B94" s="330">
        <v>10847</v>
      </c>
      <c r="C94" s="330" t="s">
        <v>267</v>
      </c>
      <c r="D94" s="331" t="s">
        <v>107</v>
      </c>
      <c r="E94" s="336"/>
      <c r="F94" s="288"/>
      <c r="G94" s="288"/>
      <c r="H94" s="288"/>
      <c r="I94" s="288"/>
      <c r="J94" s="302">
        <f t="shared" si="4"/>
        <v>0</v>
      </c>
      <c r="K94" s="332">
        <f t="shared" si="5"/>
        <v>0</v>
      </c>
      <c r="L94" s="333" t="str">
        <f t="shared" si="6"/>
        <v/>
      </c>
      <c r="M94" s="288"/>
      <c r="N94" s="288"/>
      <c r="O94" s="288"/>
      <c r="P94" s="302">
        <f t="shared" si="7"/>
        <v>0</v>
      </c>
    </row>
    <row r="95" spans="1:16" ht="20.25">
      <c r="A95" s="329" t="s">
        <v>268</v>
      </c>
      <c r="B95" s="330">
        <v>12758</v>
      </c>
      <c r="C95" s="330" t="s">
        <v>269</v>
      </c>
      <c r="D95" s="331" t="s">
        <v>107</v>
      </c>
      <c r="E95" s="336"/>
      <c r="F95" s="288"/>
      <c r="G95" s="288"/>
      <c r="H95" s="288"/>
      <c r="I95" s="288"/>
      <c r="J95" s="302">
        <f t="shared" si="4"/>
        <v>0</v>
      </c>
      <c r="K95" s="332">
        <f t="shared" si="5"/>
        <v>0</v>
      </c>
      <c r="L95" s="333" t="str">
        <f t="shared" si="6"/>
        <v/>
      </c>
      <c r="M95" s="288"/>
      <c r="N95" s="288"/>
      <c r="O95" s="288"/>
      <c r="P95" s="302">
        <f t="shared" si="7"/>
        <v>0</v>
      </c>
    </row>
    <row r="96" spans="1:16">
      <c r="A96" s="329" t="s">
        <v>270</v>
      </c>
      <c r="B96" s="330">
        <v>25747</v>
      </c>
      <c r="C96" s="330" t="s">
        <v>271</v>
      </c>
      <c r="D96" s="331" t="s">
        <v>88</v>
      </c>
      <c r="E96" s="336"/>
      <c r="F96" s="288"/>
      <c r="G96" s="288"/>
      <c r="H96" s="288"/>
      <c r="I96" s="288"/>
      <c r="J96" s="302">
        <f t="shared" si="4"/>
        <v>0</v>
      </c>
      <c r="K96" s="332">
        <f t="shared" si="5"/>
        <v>0</v>
      </c>
      <c r="L96" s="333" t="str">
        <f t="shared" si="6"/>
        <v/>
      </c>
      <c r="M96" s="288"/>
      <c r="N96" s="288"/>
      <c r="O96" s="288"/>
      <c r="P96" s="302">
        <f t="shared" si="7"/>
        <v>0</v>
      </c>
    </row>
    <row r="97" spans="1:16">
      <c r="A97" s="329" t="s">
        <v>272</v>
      </c>
      <c r="B97" s="330">
        <v>12718</v>
      </c>
      <c r="C97" s="330" t="s">
        <v>273</v>
      </c>
      <c r="D97" s="331" t="s">
        <v>104</v>
      </c>
      <c r="E97" s="336"/>
      <c r="F97" s="288"/>
      <c r="G97" s="288"/>
      <c r="H97" s="288"/>
      <c r="I97" s="288"/>
      <c r="J97" s="302">
        <f t="shared" si="4"/>
        <v>0</v>
      </c>
      <c r="K97" s="332">
        <f t="shared" si="5"/>
        <v>0</v>
      </c>
      <c r="L97" s="333" t="str">
        <f t="shared" si="6"/>
        <v/>
      </c>
      <c r="M97" s="288"/>
      <c r="N97" s="288"/>
      <c r="O97" s="288"/>
      <c r="P97" s="302">
        <f t="shared" si="7"/>
        <v>0</v>
      </c>
    </row>
    <row r="98" spans="1:16">
      <c r="A98" s="329" t="s">
        <v>274</v>
      </c>
      <c r="B98" s="330">
        <v>13692</v>
      </c>
      <c r="C98" s="330" t="s">
        <v>275</v>
      </c>
      <c r="D98" s="331" t="s">
        <v>80</v>
      </c>
      <c r="E98" s="336"/>
      <c r="F98" s="288"/>
      <c r="G98" s="288"/>
      <c r="H98" s="288"/>
      <c r="I98" s="288"/>
      <c r="J98" s="302">
        <f t="shared" si="4"/>
        <v>0</v>
      </c>
      <c r="K98" s="332">
        <f t="shared" si="5"/>
        <v>0</v>
      </c>
      <c r="L98" s="333" t="str">
        <f t="shared" si="6"/>
        <v/>
      </c>
      <c r="M98" s="288"/>
      <c r="N98" s="288"/>
      <c r="O98" s="288"/>
      <c r="P98" s="302">
        <f t="shared" si="7"/>
        <v>0</v>
      </c>
    </row>
    <row r="99" spans="1:16" ht="20.25">
      <c r="A99" s="329" t="s">
        <v>276</v>
      </c>
      <c r="B99" s="330">
        <v>21458</v>
      </c>
      <c r="C99" s="330" t="s">
        <v>277</v>
      </c>
      <c r="D99" s="331" t="s">
        <v>88</v>
      </c>
      <c r="E99" s="336"/>
      <c r="F99" s="288"/>
      <c r="G99" s="288"/>
      <c r="H99" s="288"/>
      <c r="I99" s="288"/>
      <c r="J99" s="302">
        <f t="shared" si="4"/>
        <v>0</v>
      </c>
      <c r="K99" s="332">
        <f t="shared" si="5"/>
        <v>0</v>
      </c>
      <c r="L99" s="333" t="str">
        <f t="shared" si="6"/>
        <v/>
      </c>
      <c r="M99" s="288"/>
      <c r="N99" s="288"/>
      <c r="O99" s="288"/>
      <c r="P99" s="302">
        <f t="shared" si="7"/>
        <v>0</v>
      </c>
    </row>
    <row r="100" spans="1:16" ht="20.25">
      <c r="A100" s="329" t="s">
        <v>278</v>
      </c>
      <c r="B100" s="330">
        <v>21415</v>
      </c>
      <c r="C100" s="330" t="s">
        <v>279</v>
      </c>
      <c r="D100" s="331" t="s">
        <v>107</v>
      </c>
      <c r="E100" s="336"/>
      <c r="F100" s="288"/>
      <c r="G100" s="288"/>
      <c r="H100" s="288"/>
      <c r="I100" s="288"/>
      <c r="J100" s="302">
        <f t="shared" si="4"/>
        <v>0</v>
      </c>
      <c r="K100" s="332">
        <f t="shared" si="5"/>
        <v>0</v>
      </c>
      <c r="L100" s="333" t="str">
        <f t="shared" si="6"/>
        <v/>
      </c>
      <c r="M100" s="288"/>
      <c r="N100" s="288"/>
      <c r="O100" s="288"/>
      <c r="P100" s="302">
        <f t="shared" si="7"/>
        <v>0</v>
      </c>
    </row>
    <row r="101" spans="1:16" ht="20.25">
      <c r="A101" s="329" t="s">
        <v>280</v>
      </c>
      <c r="B101" s="330">
        <v>10641</v>
      </c>
      <c r="C101" s="330" t="s">
        <v>281</v>
      </c>
      <c r="D101" s="331" t="s">
        <v>110</v>
      </c>
      <c r="E101" s="336"/>
      <c r="F101" s="288"/>
      <c r="G101" s="288"/>
      <c r="H101" s="288"/>
      <c r="I101" s="288"/>
      <c r="J101" s="302">
        <f t="shared" si="4"/>
        <v>0</v>
      </c>
      <c r="K101" s="332">
        <f t="shared" si="5"/>
        <v>0</v>
      </c>
      <c r="L101" s="333" t="str">
        <f t="shared" si="6"/>
        <v/>
      </c>
      <c r="M101" s="288"/>
      <c r="N101" s="288"/>
      <c r="O101" s="288"/>
      <c r="P101" s="302">
        <f t="shared" si="7"/>
        <v>0</v>
      </c>
    </row>
    <row r="102" spans="1:16" ht="20.25">
      <c r="A102" s="329" t="s">
        <v>282</v>
      </c>
      <c r="B102" s="330">
        <v>11551</v>
      </c>
      <c r="C102" s="330" t="s">
        <v>283</v>
      </c>
      <c r="D102" s="331" t="s">
        <v>110</v>
      </c>
      <c r="E102" s="336"/>
      <c r="F102" s="288"/>
      <c r="G102" s="288"/>
      <c r="H102" s="288"/>
      <c r="I102" s="288"/>
      <c r="J102" s="302">
        <f t="shared" si="4"/>
        <v>0</v>
      </c>
      <c r="K102" s="332">
        <f t="shared" si="5"/>
        <v>0</v>
      </c>
      <c r="L102" s="333" t="str">
        <f t="shared" si="6"/>
        <v/>
      </c>
      <c r="M102" s="288"/>
      <c r="N102" s="288"/>
      <c r="O102" s="288"/>
      <c r="P102" s="302">
        <f t="shared" si="7"/>
        <v>0</v>
      </c>
    </row>
    <row r="103" spans="1:16">
      <c r="A103" s="329" t="s">
        <v>284</v>
      </c>
      <c r="B103" s="330">
        <v>26263</v>
      </c>
      <c r="C103" s="330" t="s">
        <v>285</v>
      </c>
      <c r="D103" s="331" t="s">
        <v>80</v>
      </c>
      <c r="E103" s="336"/>
      <c r="F103" s="288"/>
      <c r="G103" s="288"/>
      <c r="H103" s="288"/>
      <c r="I103" s="288"/>
      <c r="J103" s="302">
        <f t="shared" si="4"/>
        <v>0</v>
      </c>
      <c r="K103" s="332">
        <f t="shared" si="5"/>
        <v>0</v>
      </c>
      <c r="L103" s="333" t="str">
        <f t="shared" si="6"/>
        <v/>
      </c>
      <c r="M103" s="288"/>
      <c r="N103" s="288"/>
      <c r="O103" s="288"/>
      <c r="P103" s="302">
        <f t="shared" si="7"/>
        <v>0</v>
      </c>
    </row>
    <row r="104" spans="1:16" ht="20.25">
      <c r="A104" s="329" t="s">
        <v>286</v>
      </c>
      <c r="B104" s="330">
        <v>26271</v>
      </c>
      <c r="C104" s="330" t="s">
        <v>287</v>
      </c>
      <c r="D104" s="331" t="s">
        <v>80</v>
      </c>
      <c r="E104" s="336"/>
      <c r="F104" s="288"/>
      <c r="G104" s="288"/>
      <c r="H104" s="288"/>
      <c r="I104" s="288"/>
      <c r="J104" s="302">
        <f t="shared" si="4"/>
        <v>0</v>
      </c>
      <c r="K104" s="332">
        <f t="shared" si="5"/>
        <v>0</v>
      </c>
      <c r="L104" s="333" t="str">
        <f t="shared" si="6"/>
        <v/>
      </c>
      <c r="M104" s="288"/>
      <c r="N104" s="288"/>
      <c r="O104" s="288"/>
      <c r="P104" s="302">
        <f t="shared" si="7"/>
        <v>0</v>
      </c>
    </row>
    <row r="105" spans="1:16" ht="20.25">
      <c r="A105" s="329" t="s">
        <v>288</v>
      </c>
      <c r="B105" s="330">
        <v>20516</v>
      </c>
      <c r="C105" s="330" t="s">
        <v>289</v>
      </c>
      <c r="D105" s="331" t="s">
        <v>177</v>
      </c>
      <c r="E105" s="336"/>
      <c r="F105" s="288"/>
      <c r="G105" s="288"/>
      <c r="H105" s="288"/>
      <c r="I105" s="288"/>
      <c r="J105" s="302">
        <f t="shared" si="4"/>
        <v>0</v>
      </c>
      <c r="K105" s="332">
        <f t="shared" si="5"/>
        <v>0</v>
      </c>
      <c r="L105" s="333" t="str">
        <f t="shared" si="6"/>
        <v/>
      </c>
      <c r="M105" s="288"/>
      <c r="N105" s="288"/>
      <c r="O105" s="288"/>
      <c r="P105" s="302">
        <f t="shared" si="7"/>
        <v>0</v>
      </c>
    </row>
    <row r="106" spans="1:16">
      <c r="A106" s="329" t="s">
        <v>290</v>
      </c>
      <c r="B106" s="330">
        <v>35378</v>
      </c>
      <c r="C106" s="330" t="s">
        <v>291</v>
      </c>
      <c r="D106" s="331" t="s">
        <v>85</v>
      </c>
      <c r="E106" s="336"/>
      <c r="F106" s="288"/>
      <c r="G106" s="288"/>
      <c r="H106" s="288"/>
      <c r="I106" s="288"/>
      <c r="J106" s="302">
        <f t="shared" si="4"/>
        <v>0</v>
      </c>
      <c r="K106" s="332">
        <f t="shared" si="5"/>
        <v>0</v>
      </c>
      <c r="L106" s="333" t="str">
        <f t="shared" si="6"/>
        <v/>
      </c>
      <c r="M106" s="288"/>
      <c r="N106" s="288"/>
      <c r="O106" s="288"/>
      <c r="P106" s="302">
        <f t="shared" si="7"/>
        <v>0</v>
      </c>
    </row>
    <row r="107" spans="1:16" ht="20.25">
      <c r="A107" s="329" t="s">
        <v>292</v>
      </c>
      <c r="B107" s="330">
        <v>10120</v>
      </c>
      <c r="C107" s="330" t="s">
        <v>293</v>
      </c>
      <c r="D107" s="331" t="s">
        <v>110</v>
      </c>
      <c r="E107" s="336"/>
      <c r="F107" s="288"/>
      <c r="G107" s="288"/>
      <c r="H107" s="288"/>
      <c r="I107" s="288"/>
      <c r="J107" s="302">
        <f t="shared" si="4"/>
        <v>0</v>
      </c>
      <c r="K107" s="332">
        <f t="shared" si="5"/>
        <v>0</v>
      </c>
      <c r="L107" s="333" t="str">
        <f t="shared" si="6"/>
        <v/>
      </c>
      <c r="M107" s="288"/>
      <c r="N107" s="288"/>
      <c r="O107" s="288"/>
      <c r="P107" s="302">
        <f t="shared" si="7"/>
        <v>0</v>
      </c>
    </row>
    <row r="108" spans="1:16" ht="20.25">
      <c r="A108" s="329" t="s">
        <v>294</v>
      </c>
      <c r="B108" s="330">
        <v>26921</v>
      </c>
      <c r="C108" s="330" t="s">
        <v>295</v>
      </c>
      <c r="D108" s="331" t="s">
        <v>110</v>
      </c>
      <c r="E108" s="336"/>
      <c r="F108" s="288"/>
      <c r="G108" s="288"/>
      <c r="H108" s="288"/>
      <c r="I108" s="288"/>
      <c r="J108" s="302">
        <f t="shared" si="4"/>
        <v>0</v>
      </c>
      <c r="K108" s="332">
        <f t="shared" si="5"/>
        <v>0</v>
      </c>
      <c r="L108" s="333" t="str">
        <f t="shared" si="6"/>
        <v/>
      </c>
      <c r="M108" s="288"/>
      <c r="N108" s="288"/>
      <c r="O108" s="288"/>
      <c r="P108" s="302">
        <f t="shared" si="7"/>
        <v>0</v>
      </c>
    </row>
    <row r="109" spans="1:16" ht="20.25">
      <c r="A109" s="329" t="s">
        <v>296</v>
      </c>
      <c r="B109" s="330">
        <v>12750</v>
      </c>
      <c r="C109" s="330" t="s">
        <v>297</v>
      </c>
      <c r="D109" s="331" t="s">
        <v>98</v>
      </c>
      <c r="E109" s="336"/>
      <c r="F109" s="288"/>
      <c r="G109" s="288"/>
      <c r="H109" s="288"/>
      <c r="I109" s="288"/>
      <c r="J109" s="302">
        <f t="shared" si="4"/>
        <v>0</v>
      </c>
      <c r="K109" s="332">
        <f t="shared" si="5"/>
        <v>0</v>
      </c>
      <c r="L109" s="333" t="str">
        <f t="shared" si="6"/>
        <v/>
      </c>
      <c r="M109" s="288"/>
      <c r="N109" s="288"/>
      <c r="O109" s="288"/>
      <c r="P109" s="302">
        <f t="shared" si="7"/>
        <v>0</v>
      </c>
    </row>
    <row r="110" spans="1:16">
      <c r="A110" s="329" t="s">
        <v>298</v>
      </c>
      <c r="B110" s="330">
        <v>35181</v>
      </c>
      <c r="C110" s="330" t="s">
        <v>299</v>
      </c>
      <c r="D110" s="331" t="s">
        <v>110</v>
      </c>
      <c r="E110" s="336"/>
      <c r="F110" s="288"/>
      <c r="G110" s="288"/>
      <c r="H110" s="288"/>
      <c r="I110" s="288"/>
      <c r="J110" s="302">
        <f t="shared" si="4"/>
        <v>0</v>
      </c>
      <c r="K110" s="332">
        <f t="shared" si="5"/>
        <v>0</v>
      </c>
      <c r="L110" s="333" t="str">
        <f t="shared" si="6"/>
        <v/>
      </c>
      <c r="M110" s="288"/>
      <c r="N110" s="288"/>
      <c r="O110" s="288"/>
      <c r="P110" s="302">
        <f t="shared" si="7"/>
        <v>0</v>
      </c>
    </row>
    <row r="111" spans="1:16">
      <c r="A111" s="329" t="s">
        <v>300</v>
      </c>
      <c r="B111" s="330">
        <v>40029</v>
      </c>
      <c r="C111" s="330" t="s">
        <v>301</v>
      </c>
      <c r="D111" s="331" t="s">
        <v>104</v>
      </c>
      <c r="E111" s="336"/>
      <c r="F111" s="288"/>
      <c r="G111" s="288"/>
      <c r="H111" s="288"/>
      <c r="I111" s="288"/>
      <c r="J111" s="302">
        <f t="shared" si="4"/>
        <v>0</v>
      </c>
      <c r="K111" s="332">
        <f t="shared" si="5"/>
        <v>0</v>
      </c>
      <c r="L111" s="333" t="str">
        <f t="shared" si="6"/>
        <v/>
      </c>
      <c r="M111" s="288"/>
      <c r="N111" s="288"/>
      <c r="O111" s="288"/>
      <c r="P111" s="302">
        <f t="shared" si="7"/>
        <v>0</v>
      </c>
    </row>
    <row r="112" spans="1:16">
      <c r="A112" s="329" t="s">
        <v>302</v>
      </c>
      <c r="B112" s="330">
        <v>21482</v>
      </c>
      <c r="C112" s="330" t="s">
        <v>303</v>
      </c>
      <c r="D112" s="331" t="s">
        <v>93</v>
      </c>
      <c r="E112" s="336"/>
      <c r="F112" s="288"/>
      <c r="G112" s="288"/>
      <c r="H112" s="288"/>
      <c r="I112" s="288"/>
      <c r="J112" s="302">
        <f t="shared" si="4"/>
        <v>0</v>
      </c>
      <c r="K112" s="332">
        <f t="shared" si="5"/>
        <v>0</v>
      </c>
      <c r="L112" s="333" t="str">
        <f t="shared" si="6"/>
        <v/>
      </c>
      <c r="M112" s="288"/>
      <c r="N112" s="288"/>
      <c r="O112" s="288"/>
      <c r="P112" s="302">
        <f t="shared" si="7"/>
        <v>0</v>
      </c>
    </row>
    <row r="113" spans="1:16">
      <c r="A113" s="329" t="s">
        <v>304</v>
      </c>
      <c r="B113" s="330">
        <v>35157</v>
      </c>
      <c r="C113" s="330" t="s">
        <v>305</v>
      </c>
      <c r="D113" s="331" t="s">
        <v>136</v>
      </c>
      <c r="E113" s="336"/>
      <c r="F113" s="288"/>
      <c r="G113" s="288"/>
      <c r="H113" s="288"/>
      <c r="I113" s="288"/>
      <c r="J113" s="302">
        <f t="shared" si="4"/>
        <v>0</v>
      </c>
      <c r="K113" s="332">
        <f t="shared" si="5"/>
        <v>0</v>
      </c>
      <c r="L113" s="333" t="str">
        <f t="shared" si="6"/>
        <v/>
      </c>
      <c r="M113" s="288"/>
      <c r="N113" s="288"/>
      <c r="O113" s="288"/>
      <c r="P113" s="302">
        <f t="shared" si="7"/>
        <v>0</v>
      </c>
    </row>
    <row r="114" spans="1:16">
      <c r="A114" s="329" t="s">
        <v>306</v>
      </c>
      <c r="B114" s="330">
        <v>19194</v>
      </c>
      <c r="C114" s="330" t="s">
        <v>307</v>
      </c>
      <c r="D114" s="331" t="s">
        <v>146</v>
      </c>
      <c r="E114" s="336"/>
      <c r="F114" s="288"/>
      <c r="G114" s="288"/>
      <c r="H114" s="288"/>
      <c r="I114" s="288"/>
      <c r="J114" s="302">
        <f t="shared" si="4"/>
        <v>0</v>
      </c>
      <c r="K114" s="332">
        <f t="shared" si="5"/>
        <v>0</v>
      </c>
      <c r="L114" s="333" t="str">
        <f t="shared" si="6"/>
        <v/>
      </c>
      <c r="M114" s="288"/>
      <c r="N114" s="288"/>
      <c r="O114" s="288"/>
      <c r="P114" s="302">
        <f t="shared" si="7"/>
        <v>0</v>
      </c>
    </row>
    <row r="115" spans="1:16" ht="20.25">
      <c r="A115" s="329" t="s">
        <v>308</v>
      </c>
      <c r="B115" s="330">
        <v>21652</v>
      </c>
      <c r="C115" s="330" t="s">
        <v>309</v>
      </c>
      <c r="D115" s="331" t="s">
        <v>104</v>
      </c>
      <c r="E115" s="336"/>
      <c r="F115" s="288"/>
      <c r="G115" s="288"/>
      <c r="H115" s="288"/>
      <c r="I115" s="288"/>
      <c r="J115" s="302">
        <f t="shared" si="4"/>
        <v>0</v>
      </c>
      <c r="K115" s="332">
        <f t="shared" si="5"/>
        <v>0</v>
      </c>
      <c r="L115" s="333" t="str">
        <f t="shared" si="6"/>
        <v/>
      </c>
      <c r="M115" s="288"/>
      <c r="N115" s="288"/>
      <c r="O115" s="288"/>
      <c r="P115" s="302">
        <f t="shared" si="7"/>
        <v>0</v>
      </c>
    </row>
    <row r="116" spans="1:16" ht="20.25">
      <c r="A116" s="329" t="s">
        <v>310</v>
      </c>
      <c r="B116" s="330">
        <v>13897</v>
      </c>
      <c r="C116" s="330" t="s">
        <v>311</v>
      </c>
      <c r="D116" s="331" t="s">
        <v>107</v>
      </c>
      <c r="E116" s="336"/>
      <c r="F116" s="288"/>
      <c r="G116" s="288"/>
      <c r="H116" s="288"/>
      <c r="I116" s="288"/>
      <c r="J116" s="302">
        <f t="shared" si="4"/>
        <v>0</v>
      </c>
      <c r="K116" s="332">
        <f t="shared" si="5"/>
        <v>0</v>
      </c>
      <c r="L116" s="333" t="str">
        <f t="shared" si="6"/>
        <v/>
      </c>
      <c r="M116" s="288"/>
      <c r="N116" s="288"/>
      <c r="O116" s="288"/>
      <c r="P116" s="302">
        <f t="shared" si="7"/>
        <v>0</v>
      </c>
    </row>
    <row r="117" spans="1:16">
      <c r="A117" s="329" t="s">
        <v>312</v>
      </c>
      <c r="B117" s="330">
        <v>41483</v>
      </c>
      <c r="C117" s="330" t="s">
        <v>313</v>
      </c>
      <c r="D117" s="331" t="s">
        <v>174</v>
      </c>
      <c r="E117" s="336"/>
      <c r="F117" s="288"/>
      <c r="G117" s="288"/>
      <c r="H117" s="288"/>
      <c r="I117" s="288"/>
      <c r="J117" s="302">
        <f t="shared" si="4"/>
        <v>0</v>
      </c>
      <c r="K117" s="332">
        <f t="shared" si="5"/>
        <v>0</v>
      </c>
      <c r="L117" s="333" t="str">
        <f t="shared" si="6"/>
        <v/>
      </c>
      <c r="M117" s="288"/>
      <c r="N117" s="288"/>
      <c r="O117" s="288"/>
      <c r="P117" s="302">
        <f t="shared" si="7"/>
        <v>0</v>
      </c>
    </row>
    <row r="118" spans="1:16">
      <c r="A118" s="329" t="s">
        <v>314</v>
      </c>
      <c r="B118" s="330">
        <v>10178</v>
      </c>
      <c r="C118" s="330" t="s">
        <v>315</v>
      </c>
      <c r="D118" s="331" t="s">
        <v>77</v>
      </c>
      <c r="E118" s="336"/>
      <c r="F118" s="288"/>
      <c r="G118" s="288"/>
      <c r="H118" s="288"/>
      <c r="I118" s="288"/>
      <c r="J118" s="302">
        <f t="shared" si="4"/>
        <v>0</v>
      </c>
      <c r="K118" s="332">
        <f t="shared" si="5"/>
        <v>0</v>
      </c>
      <c r="L118" s="333" t="str">
        <f t="shared" si="6"/>
        <v/>
      </c>
      <c r="M118" s="288"/>
      <c r="N118" s="288"/>
      <c r="O118" s="288"/>
      <c r="P118" s="302">
        <f t="shared" si="7"/>
        <v>0</v>
      </c>
    </row>
    <row r="119" spans="1:16">
      <c r="A119" s="329" t="s">
        <v>316</v>
      </c>
      <c r="B119" s="330">
        <v>20281</v>
      </c>
      <c r="C119" s="330" t="s">
        <v>317</v>
      </c>
      <c r="D119" s="331" t="s">
        <v>125</v>
      </c>
      <c r="E119" s="336"/>
      <c r="F119" s="288"/>
      <c r="G119" s="288"/>
      <c r="H119" s="288"/>
      <c r="I119" s="288"/>
      <c r="J119" s="302">
        <f t="shared" si="4"/>
        <v>0</v>
      </c>
      <c r="K119" s="332">
        <f t="shared" si="5"/>
        <v>0</v>
      </c>
      <c r="L119" s="333" t="str">
        <f t="shared" si="6"/>
        <v/>
      </c>
      <c r="M119" s="288"/>
      <c r="N119" s="288"/>
      <c r="O119" s="288"/>
      <c r="P119" s="302">
        <f t="shared" si="7"/>
        <v>0</v>
      </c>
    </row>
    <row r="120" spans="1:16">
      <c r="A120" s="329" t="s">
        <v>318</v>
      </c>
      <c r="B120" s="330">
        <v>13935</v>
      </c>
      <c r="C120" s="330" t="s">
        <v>319</v>
      </c>
      <c r="D120" s="331" t="s">
        <v>320</v>
      </c>
      <c r="E120" s="336"/>
      <c r="F120" s="288"/>
      <c r="G120" s="288"/>
      <c r="H120" s="288"/>
      <c r="I120" s="288"/>
      <c r="J120" s="302">
        <f t="shared" si="4"/>
        <v>0</v>
      </c>
      <c r="K120" s="332">
        <f t="shared" si="5"/>
        <v>0</v>
      </c>
      <c r="L120" s="333" t="str">
        <f t="shared" si="6"/>
        <v/>
      </c>
      <c r="M120" s="288"/>
      <c r="N120" s="288"/>
      <c r="O120" s="288"/>
      <c r="P120" s="302">
        <f t="shared" si="7"/>
        <v>0</v>
      </c>
    </row>
    <row r="121" spans="1:16">
      <c r="A121" s="329" t="s">
        <v>321</v>
      </c>
      <c r="B121" s="330">
        <v>39306</v>
      </c>
      <c r="C121" s="330" t="s">
        <v>322</v>
      </c>
      <c r="D121" s="331" t="s">
        <v>85</v>
      </c>
      <c r="E121" s="336"/>
      <c r="F121" s="288"/>
      <c r="G121" s="288"/>
      <c r="H121" s="288"/>
      <c r="I121" s="288"/>
      <c r="J121" s="302">
        <f t="shared" si="4"/>
        <v>0</v>
      </c>
      <c r="K121" s="332">
        <f t="shared" si="5"/>
        <v>0</v>
      </c>
      <c r="L121" s="333" t="str">
        <f t="shared" si="6"/>
        <v/>
      </c>
      <c r="M121" s="288"/>
      <c r="N121" s="288"/>
      <c r="O121" s="288"/>
      <c r="P121" s="302">
        <f t="shared" si="7"/>
        <v>0</v>
      </c>
    </row>
    <row r="122" spans="1:16">
      <c r="A122" s="329" t="s">
        <v>323</v>
      </c>
      <c r="B122" s="330">
        <v>35386</v>
      </c>
      <c r="C122" s="330" t="s">
        <v>324</v>
      </c>
      <c r="D122" s="331" t="s">
        <v>107</v>
      </c>
      <c r="E122" s="336"/>
      <c r="F122" s="288"/>
      <c r="G122" s="288"/>
      <c r="H122" s="288"/>
      <c r="I122" s="288"/>
      <c r="J122" s="302">
        <f t="shared" si="4"/>
        <v>0</v>
      </c>
      <c r="K122" s="332">
        <f t="shared" si="5"/>
        <v>0</v>
      </c>
      <c r="L122" s="333" t="str">
        <f t="shared" si="6"/>
        <v/>
      </c>
      <c r="M122" s="288"/>
      <c r="N122" s="288"/>
      <c r="O122" s="288"/>
      <c r="P122" s="302">
        <f t="shared" si="7"/>
        <v>0</v>
      </c>
    </row>
    <row r="123" spans="1:16">
      <c r="A123" s="329" t="s">
        <v>325</v>
      </c>
      <c r="B123" s="330">
        <v>25879</v>
      </c>
      <c r="C123" s="330" t="s">
        <v>326</v>
      </c>
      <c r="D123" s="331" t="s">
        <v>88</v>
      </c>
      <c r="E123" s="336"/>
      <c r="F123" s="288"/>
      <c r="G123" s="288"/>
      <c r="H123" s="288"/>
      <c r="I123" s="288"/>
      <c r="J123" s="302">
        <f t="shared" si="4"/>
        <v>0</v>
      </c>
      <c r="K123" s="332">
        <f t="shared" si="5"/>
        <v>0</v>
      </c>
      <c r="L123" s="333" t="str">
        <f t="shared" si="6"/>
        <v/>
      </c>
      <c r="M123" s="288"/>
      <c r="N123" s="288"/>
      <c r="O123" s="288"/>
      <c r="P123" s="302">
        <f t="shared" si="7"/>
        <v>0</v>
      </c>
    </row>
    <row r="124" spans="1:16" ht="20.25">
      <c r="A124" s="329" t="s">
        <v>327</v>
      </c>
      <c r="B124" s="330">
        <v>35009</v>
      </c>
      <c r="C124" s="330" t="s">
        <v>328</v>
      </c>
      <c r="D124" s="331" t="s">
        <v>167</v>
      </c>
      <c r="E124" s="336"/>
      <c r="F124" s="288"/>
      <c r="G124" s="288"/>
      <c r="H124" s="288"/>
      <c r="I124" s="288"/>
      <c r="J124" s="302">
        <f t="shared" si="4"/>
        <v>0</v>
      </c>
      <c r="K124" s="332">
        <f t="shared" si="5"/>
        <v>0</v>
      </c>
      <c r="L124" s="333" t="str">
        <f t="shared" si="6"/>
        <v/>
      </c>
      <c r="M124" s="288"/>
      <c r="N124" s="288"/>
      <c r="O124" s="288"/>
      <c r="P124" s="302">
        <f t="shared" si="7"/>
        <v>0</v>
      </c>
    </row>
    <row r="125" spans="1:16">
      <c r="A125" s="329" t="s">
        <v>329</v>
      </c>
      <c r="B125" s="330">
        <v>31453</v>
      </c>
      <c r="C125" s="330" t="s">
        <v>330</v>
      </c>
      <c r="D125" s="331" t="s">
        <v>104</v>
      </c>
      <c r="E125" s="336"/>
      <c r="F125" s="288"/>
      <c r="G125" s="288"/>
      <c r="H125" s="288"/>
      <c r="I125" s="288"/>
      <c r="J125" s="302">
        <f t="shared" si="4"/>
        <v>0</v>
      </c>
      <c r="K125" s="332">
        <f t="shared" si="5"/>
        <v>0</v>
      </c>
      <c r="L125" s="333" t="str">
        <f t="shared" si="6"/>
        <v/>
      </c>
      <c r="M125" s="288"/>
      <c r="N125" s="288"/>
      <c r="O125" s="288"/>
      <c r="P125" s="302">
        <f t="shared" si="7"/>
        <v>0</v>
      </c>
    </row>
    <row r="126" spans="1:16">
      <c r="A126" s="329" t="s">
        <v>331</v>
      </c>
      <c r="B126" s="330">
        <v>39136</v>
      </c>
      <c r="C126" s="330" t="s">
        <v>332</v>
      </c>
      <c r="D126" s="331" t="s">
        <v>174</v>
      </c>
      <c r="E126" s="336"/>
      <c r="F126" s="288"/>
      <c r="G126" s="288"/>
      <c r="H126" s="288"/>
      <c r="I126" s="288"/>
      <c r="J126" s="302">
        <f t="shared" si="4"/>
        <v>0</v>
      </c>
      <c r="K126" s="332">
        <f t="shared" si="5"/>
        <v>0</v>
      </c>
      <c r="L126" s="333" t="str">
        <f t="shared" si="6"/>
        <v/>
      </c>
      <c r="M126" s="288"/>
      <c r="N126" s="288"/>
      <c r="O126" s="288"/>
      <c r="P126" s="302">
        <f t="shared" si="7"/>
        <v>0</v>
      </c>
    </row>
    <row r="127" spans="1:16">
      <c r="A127" s="329" t="s">
        <v>333</v>
      </c>
      <c r="B127" s="330">
        <v>21873</v>
      </c>
      <c r="C127" s="330" t="s">
        <v>334</v>
      </c>
      <c r="D127" s="331" t="s">
        <v>104</v>
      </c>
      <c r="E127" s="336"/>
      <c r="F127" s="288"/>
      <c r="G127" s="288"/>
      <c r="H127" s="288"/>
      <c r="I127" s="288"/>
      <c r="J127" s="302">
        <f t="shared" si="4"/>
        <v>0</v>
      </c>
      <c r="K127" s="332">
        <f t="shared" si="5"/>
        <v>0</v>
      </c>
      <c r="L127" s="333" t="str">
        <f t="shared" si="6"/>
        <v/>
      </c>
      <c r="M127" s="288"/>
      <c r="N127" s="288"/>
      <c r="O127" s="288"/>
      <c r="P127" s="302">
        <f t="shared" si="7"/>
        <v>0</v>
      </c>
    </row>
    <row r="128" spans="1:16" ht="20.25">
      <c r="A128" s="329" t="s">
        <v>335</v>
      </c>
      <c r="B128" s="330">
        <v>11177</v>
      </c>
      <c r="C128" s="330" t="s">
        <v>336</v>
      </c>
      <c r="D128" s="331" t="s">
        <v>85</v>
      </c>
      <c r="E128" s="336"/>
      <c r="F128" s="288"/>
      <c r="G128" s="288"/>
      <c r="H128" s="288"/>
      <c r="I128" s="288"/>
      <c r="J128" s="302">
        <f t="shared" si="4"/>
        <v>0</v>
      </c>
      <c r="K128" s="332">
        <f t="shared" si="5"/>
        <v>0</v>
      </c>
      <c r="L128" s="333" t="str">
        <f t="shared" si="6"/>
        <v/>
      </c>
      <c r="M128" s="288"/>
      <c r="N128" s="288"/>
      <c r="O128" s="288"/>
      <c r="P128" s="302">
        <f t="shared" si="7"/>
        <v>0</v>
      </c>
    </row>
    <row r="129" spans="1:16">
      <c r="A129" s="329" t="s">
        <v>337</v>
      </c>
      <c r="B129" s="330">
        <v>12150</v>
      </c>
      <c r="C129" s="330" t="s">
        <v>338</v>
      </c>
      <c r="D129" s="331" t="s">
        <v>101</v>
      </c>
      <c r="E129" s="336"/>
      <c r="F129" s="288"/>
      <c r="G129" s="288"/>
      <c r="H129" s="288"/>
      <c r="I129" s="288"/>
      <c r="J129" s="302">
        <f t="shared" si="4"/>
        <v>0</v>
      </c>
      <c r="K129" s="332">
        <f t="shared" si="5"/>
        <v>0</v>
      </c>
      <c r="L129" s="333" t="str">
        <f t="shared" si="6"/>
        <v/>
      </c>
      <c r="M129" s="288"/>
      <c r="N129" s="288"/>
      <c r="O129" s="288"/>
      <c r="P129" s="302">
        <f t="shared" si="7"/>
        <v>0</v>
      </c>
    </row>
    <row r="130" spans="1:16">
      <c r="A130" s="329" t="s">
        <v>339</v>
      </c>
      <c r="B130" s="330">
        <v>41742</v>
      </c>
      <c r="C130" s="330" t="s">
        <v>340</v>
      </c>
      <c r="D130" s="331" t="s">
        <v>341</v>
      </c>
      <c r="E130" s="336"/>
      <c r="F130" s="288"/>
      <c r="G130" s="288"/>
      <c r="H130" s="288"/>
      <c r="I130" s="288"/>
      <c r="J130" s="302">
        <f t="shared" si="4"/>
        <v>0</v>
      </c>
      <c r="K130" s="332">
        <f t="shared" si="5"/>
        <v>0</v>
      </c>
      <c r="L130" s="333" t="str">
        <f t="shared" si="6"/>
        <v/>
      </c>
      <c r="M130" s="288"/>
      <c r="N130" s="288"/>
      <c r="O130" s="288"/>
      <c r="P130" s="302">
        <f t="shared" si="7"/>
        <v>0</v>
      </c>
    </row>
    <row r="131" spans="1:16">
      <c r="A131" s="329" t="s">
        <v>342</v>
      </c>
      <c r="B131" s="330">
        <v>10972</v>
      </c>
      <c r="C131" s="330" t="s">
        <v>343</v>
      </c>
      <c r="D131" s="331" t="s">
        <v>344</v>
      </c>
      <c r="E131" s="336"/>
      <c r="F131" s="288"/>
      <c r="G131" s="288"/>
      <c r="H131" s="288"/>
      <c r="I131" s="288"/>
      <c r="J131" s="302">
        <f t="shared" si="4"/>
        <v>0</v>
      </c>
      <c r="K131" s="332">
        <f t="shared" si="5"/>
        <v>0</v>
      </c>
      <c r="L131" s="333" t="str">
        <f t="shared" si="6"/>
        <v/>
      </c>
      <c r="M131" s="288"/>
      <c r="N131" s="288"/>
      <c r="O131" s="288"/>
      <c r="P131" s="302">
        <f t="shared" si="7"/>
        <v>0</v>
      </c>
    </row>
    <row r="132" spans="1:16" ht="20.25">
      <c r="A132" s="329" t="s">
        <v>345</v>
      </c>
      <c r="B132" s="330">
        <v>13986</v>
      </c>
      <c r="C132" s="330" t="s">
        <v>346</v>
      </c>
      <c r="D132" s="331" t="s">
        <v>141</v>
      </c>
      <c r="E132" s="336"/>
      <c r="F132" s="288"/>
      <c r="G132" s="288"/>
      <c r="H132" s="288"/>
      <c r="I132" s="288"/>
      <c r="J132" s="302">
        <f t="shared" si="4"/>
        <v>0</v>
      </c>
      <c r="K132" s="332">
        <f t="shared" si="5"/>
        <v>0</v>
      </c>
      <c r="L132" s="333" t="str">
        <f t="shared" si="6"/>
        <v/>
      </c>
      <c r="M132" s="288"/>
      <c r="N132" s="288"/>
      <c r="O132" s="288"/>
      <c r="P132" s="302">
        <f t="shared" si="7"/>
        <v>0</v>
      </c>
    </row>
    <row r="133" spans="1:16">
      <c r="A133" s="329" t="s">
        <v>347</v>
      </c>
      <c r="B133" s="330">
        <v>24414</v>
      </c>
      <c r="C133" s="330" t="s">
        <v>348</v>
      </c>
      <c r="D133" s="331" t="s">
        <v>88</v>
      </c>
      <c r="E133" s="336"/>
      <c r="F133" s="288"/>
      <c r="G133" s="288"/>
      <c r="H133" s="288"/>
      <c r="I133" s="288"/>
      <c r="J133" s="302">
        <f t="shared" si="4"/>
        <v>0</v>
      </c>
      <c r="K133" s="332">
        <f t="shared" si="5"/>
        <v>0</v>
      </c>
      <c r="L133" s="333" t="str">
        <f t="shared" si="6"/>
        <v/>
      </c>
      <c r="M133" s="288"/>
      <c r="N133" s="288"/>
      <c r="O133" s="288"/>
      <c r="P133" s="302">
        <f t="shared" si="7"/>
        <v>0</v>
      </c>
    </row>
    <row r="134" spans="1:16">
      <c r="A134" s="329" t="s">
        <v>349</v>
      </c>
      <c r="B134" s="330">
        <v>22039</v>
      </c>
      <c r="C134" s="330" t="s">
        <v>350</v>
      </c>
      <c r="D134" s="331" t="s">
        <v>110</v>
      </c>
      <c r="E134" s="336"/>
      <c r="F134" s="288"/>
      <c r="G134" s="288"/>
      <c r="H134" s="288"/>
      <c r="I134" s="288"/>
      <c r="J134" s="302">
        <f t="shared" si="4"/>
        <v>0</v>
      </c>
      <c r="K134" s="332">
        <f t="shared" si="5"/>
        <v>0</v>
      </c>
      <c r="L134" s="333" t="str">
        <f t="shared" si="6"/>
        <v/>
      </c>
      <c r="M134" s="288"/>
      <c r="N134" s="288"/>
      <c r="O134" s="288"/>
      <c r="P134" s="302">
        <f t="shared" si="7"/>
        <v>0</v>
      </c>
    </row>
    <row r="135" spans="1:16">
      <c r="A135" s="329" t="s">
        <v>351</v>
      </c>
      <c r="B135" s="330">
        <v>11967</v>
      </c>
      <c r="C135" s="330" t="s">
        <v>352</v>
      </c>
      <c r="D135" s="331" t="s">
        <v>110</v>
      </c>
      <c r="E135" s="336"/>
      <c r="F135" s="288"/>
      <c r="G135" s="288"/>
      <c r="H135" s="288"/>
      <c r="I135" s="288"/>
      <c r="J135" s="302">
        <f t="shared" si="4"/>
        <v>0</v>
      </c>
      <c r="K135" s="332">
        <f t="shared" si="5"/>
        <v>0</v>
      </c>
      <c r="L135" s="333" t="str">
        <f t="shared" si="6"/>
        <v/>
      </c>
      <c r="M135" s="288"/>
      <c r="N135" s="288"/>
      <c r="O135" s="288"/>
      <c r="P135" s="302">
        <f t="shared" si="7"/>
        <v>0</v>
      </c>
    </row>
    <row r="136" spans="1:16" ht="20.25">
      <c r="A136" s="329" t="s">
        <v>353</v>
      </c>
      <c r="B136" s="330">
        <v>10836</v>
      </c>
      <c r="C136" s="330" t="s">
        <v>354</v>
      </c>
      <c r="D136" s="331" t="s">
        <v>113</v>
      </c>
      <c r="E136" s="336"/>
      <c r="F136" s="288"/>
      <c r="G136" s="288"/>
      <c r="H136" s="288"/>
      <c r="I136" s="288"/>
      <c r="J136" s="302">
        <f t="shared" si="4"/>
        <v>0</v>
      </c>
      <c r="K136" s="332">
        <f t="shared" si="5"/>
        <v>0</v>
      </c>
      <c r="L136" s="333" t="str">
        <f t="shared" si="6"/>
        <v/>
      </c>
      <c r="M136" s="288"/>
      <c r="N136" s="288"/>
      <c r="O136" s="288"/>
      <c r="P136" s="302">
        <f t="shared" si="7"/>
        <v>0</v>
      </c>
    </row>
    <row r="137" spans="1:16">
      <c r="A137" s="329" t="s">
        <v>355</v>
      </c>
      <c r="B137" s="330">
        <v>14060</v>
      </c>
      <c r="C137" s="330" t="s">
        <v>356</v>
      </c>
      <c r="D137" s="331" t="s">
        <v>98</v>
      </c>
      <c r="E137" s="336"/>
      <c r="F137" s="288"/>
      <c r="G137" s="288"/>
      <c r="H137" s="288"/>
      <c r="I137" s="288"/>
      <c r="J137" s="302">
        <f t="shared" si="4"/>
        <v>0</v>
      </c>
      <c r="K137" s="332">
        <f t="shared" si="5"/>
        <v>0</v>
      </c>
      <c r="L137" s="333" t="str">
        <f t="shared" si="6"/>
        <v/>
      </c>
      <c r="M137" s="288"/>
      <c r="N137" s="288"/>
      <c r="O137" s="288"/>
      <c r="P137" s="302">
        <f t="shared" si="7"/>
        <v>0</v>
      </c>
    </row>
    <row r="138" spans="1:16">
      <c r="A138" s="329" t="s">
        <v>357</v>
      </c>
      <c r="B138" s="330">
        <v>11136</v>
      </c>
      <c r="C138" s="330" t="s">
        <v>358</v>
      </c>
      <c r="D138" s="331" t="s">
        <v>98</v>
      </c>
      <c r="E138" s="336"/>
      <c r="F138" s="288"/>
      <c r="G138" s="288"/>
      <c r="H138" s="288"/>
      <c r="I138" s="288"/>
      <c r="J138" s="302">
        <f t="shared" si="4"/>
        <v>0</v>
      </c>
      <c r="K138" s="332">
        <f t="shared" si="5"/>
        <v>0</v>
      </c>
      <c r="L138" s="333" t="str">
        <f t="shared" si="6"/>
        <v/>
      </c>
      <c r="M138" s="288"/>
      <c r="N138" s="288"/>
      <c r="O138" s="288"/>
      <c r="P138" s="302">
        <f t="shared" si="7"/>
        <v>0</v>
      </c>
    </row>
    <row r="139" spans="1:16">
      <c r="A139" s="329" t="s">
        <v>359</v>
      </c>
      <c r="B139" s="330">
        <v>26310</v>
      </c>
      <c r="C139" s="330" t="s">
        <v>360</v>
      </c>
      <c r="D139" s="331" t="s">
        <v>320</v>
      </c>
      <c r="E139" s="336"/>
      <c r="F139" s="288"/>
      <c r="G139" s="288"/>
      <c r="H139" s="288"/>
      <c r="I139" s="288"/>
      <c r="J139" s="302">
        <f t="shared" ref="J139:J202" si="8">+G139+H139+I139</f>
        <v>0</v>
      </c>
      <c r="K139" s="332">
        <f t="shared" ref="K139:K202" si="9">+H139+I139</f>
        <v>0</v>
      </c>
      <c r="L139" s="333" t="str">
        <f t="shared" ref="L139:L202" si="10">IF(K139&lt;&gt;0,+(K139/J139),"")</f>
        <v/>
      </c>
      <c r="M139" s="288"/>
      <c r="N139" s="288"/>
      <c r="O139" s="288"/>
      <c r="P139" s="302">
        <f t="shared" ref="P139:P202" si="11">+J139+M139+N139+O139</f>
        <v>0</v>
      </c>
    </row>
    <row r="140" spans="1:16">
      <c r="A140" s="329" t="s">
        <v>361</v>
      </c>
      <c r="B140" s="330">
        <v>23809</v>
      </c>
      <c r="C140" s="330" t="s">
        <v>362</v>
      </c>
      <c r="D140" s="331" t="s">
        <v>85</v>
      </c>
      <c r="E140" s="336"/>
      <c r="F140" s="288"/>
      <c r="G140" s="288"/>
      <c r="H140" s="288"/>
      <c r="I140" s="288"/>
      <c r="J140" s="302">
        <f t="shared" si="8"/>
        <v>0</v>
      </c>
      <c r="K140" s="332">
        <f t="shared" si="9"/>
        <v>0</v>
      </c>
      <c r="L140" s="333" t="str">
        <f t="shared" si="10"/>
        <v/>
      </c>
      <c r="M140" s="288"/>
      <c r="N140" s="288"/>
      <c r="O140" s="288"/>
      <c r="P140" s="302">
        <f t="shared" si="11"/>
        <v>0</v>
      </c>
    </row>
    <row r="141" spans="1:16">
      <c r="A141" s="329" t="s">
        <v>363</v>
      </c>
      <c r="B141" s="330">
        <v>10671</v>
      </c>
      <c r="C141" s="330" t="s">
        <v>364</v>
      </c>
      <c r="D141" s="331" t="s">
        <v>365</v>
      </c>
      <c r="E141" s="336"/>
      <c r="F141" s="288"/>
      <c r="G141" s="288"/>
      <c r="H141" s="288"/>
      <c r="I141" s="288"/>
      <c r="J141" s="302">
        <f t="shared" si="8"/>
        <v>0</v>
      </c>
      <c r="K141" s="332">
        <f t="shared" si="9"/>
        <v>0</v>
      </c>
      <c r="L141" s="333" t="str">
        <f t="shared" si="10"/>
        <v/>
      </c>
      <c r="M141" s="288"/>
      <c r="N141" s="288"/>
      <c r="O141" s="288"/>
      <c r="P141" s="302">
        <f t="shared" si="11"/>
        <v>0</v>
      </c>
    </row>
    <row r="142" spans="1:16">
      <c r="A142" s="329" t="s">
        <v>366</v>
      </c>
      <c r="B142" s="330">
        <v>36307</v>
      </c>
      <c r="C142" s="330" t="s">
        <v>367</v>
      </c>
      <c r="D142" s="331" t="s">
        <v>365</v>
      </c>
      <c r="E142" s="336"/>
      <c r="F142" s="288"/>
      <c r="G142" s="288"/>
      <c r="H142" s="288"/>
      <c r="I142" s="288"/>
      <c r="J142" s="302">
        <f t="shared" si="8"/>
        <v>0</v>
      </c>
      <c r="K142" s="332">
        <f t="shared" si="9"/>
        <v>0</v>
      </c>
      <c r="L142" s="333" t="str">
        <f t="shared" si="10"/>
        <v/>
      </c>
      <c r="M142" s="288"/>
      <c r="N142" s="288"/>
      <c r="O142" s="288"/>
      <c r="P142" s="302">
        <f t="shared" si="11"/>
        <v>0</v>
      </c>
    </row>
    <row r="143" spans="1:16">
      <c r="A143" s="329" t="s">
        <v>368</v>
      </c>
      <c r="B143" s="330">
        <v>26832</v>
      </c>
      <c r="C143" s="330" t="s">
        <v>369</v>
      </c>
      <c r="D143" s="331" t="s">
        <v>98</v>
      </c>
      <c r="E143" s="336"/>
      <c r="F143" s="288"/>
      <c r="G143" s="288"/>
      <c r="H143" s="288"/>
      <c r="I143" s="288"/>
      <c r="J143" s="302">
        <f t="shared" si="8"/>
        <v>0</v>
      </c>
      <c r="K143" s="332">
        <f t="shared" si="9"/>
        <v>0</v>
      </c>
      <c r="L143" s="333" t="str">
        <f t="shared" si="10"/>
        <v/>
      </c>
      <c r="M143" s="288"/>
      <c r="N143" s="288"/>
      <c r="O143" s="288"/>
      <c r="P143" s="302">
        <f t="shared" si="11"/>
        <v>0</v>
      </c>
    </row>
    <row r="144" spans="1:16">
      <c r="A144" s="329" t="s">
        <v>370</v>
      </c>
      <c r="B144" s="330">
        <v>16691</v>
      </c>
      <c r="C144" s="330" t="s">
        <v>371</v>
      </c>
      <c r="D144" s="331" t="s">
        <v>98</v>
      </c>
      <c r="E144" s="336"/>
      <c r="F144" s="288"/>
      <c r="G144" s="288"/>
      <c r="H144" s="288"/>
      <c r="I144" s="288"/>
      <c r="J144" s="302">
        <f t="shared" si="8"/>
        <v>0</v>
      </c>
      <c r="K144" s="332">
        <f t="shared" si="9"/>
        <v>0</v>
      </c>
      <c r="L144" s="333" t="str">
        <f t="shared" si="10"/>
        <v/>
      </c>
      <c r="M144" s="288"/>
      <c r="N144" s="288"/>
      <c r="O144" s="288"/>
      <c r="P144" s="302">
        <f t="shared" si="11"/>
        <v>0</v>
      </c>
    </row>
    <row r="145" spans="1:16">
      <c r="A145" s="329" t="s">
        <v>372</v>
      </c>
      <c r="B145" s="330">
        <v>22136</v>
      </c>
      <c r="C145" s="330" t="s">
        <v>373</v>
      </c>
      <c r="D145" s="331" t="s">
        <v>136</v>
      </c>
      <c r="E145" s="336"/>
      <c r="F145" s="288"/>
      <c r="G145" s="288"/>
      <c r="H145" s="288"/>
      <c r="I145" s="288"/>
      <c r="J145" s="302">
        <f t="shared" si="8"/>
        <v>0</v>
      </c>
      <c r="K145" s="332">
        <f t="shared" si="9"/>
        <v>0</v>
      </c>
      <c r="L145" s="333" t="str">
        <f t="shared" si="10"/>
        <v/>
      </c>
      <c r="M145" s="288"/>
      <c r="N145" s="288"/>
      <c r="O145" s="288"/>
      <c r="P145" s="302">
        <f t="shared" si="11"/>
        <v>0</v>
      </c>
    </row>
    <row r="146" spans="1:16">
      <c r="A146" s="329" t="s">
        <v>374</v>
      </c>
      <c r="B146" s="330">
        <v>31135</v>
      </c>
      <c r="C146" s="330" t="s">
        <v>375</v>
      </c>
      <c r="D146" s="331" t="s">
        <v>98</v>
      </c>
      <c r="E146" s="336"/>
      <c r="F146" s="288"/>
      <c r="G146" s="288"/>
      <c r="H146" s="288"/>
      <c r="I146" s="288"/>
      <c r="J146" s="302">
        <f t="shared" si="8"/>
        <v>0</v>
      </c>
      <c r="K146" s="332">
        <f t="shared" si="9"/>
        <v>0</v>
      </c>
      <c r="L146" s="333" t="str">
        <f t="shared" si="10"/>
        <v/>
      </c>
      <c r="M146" s="288"/>
      <c r="N146" s="288"/>
      <c r="O146" s="288"/>
      <c r="P146" s="302">
        <f t="shared" si="11"/>
        <v>0</v>
      </c>
    </row>
    <row r="147" spans="1:16">
      <c r="A147" s="329" t="s">
        <v>376</v>
      </c>
      <c r="B147" s="330">
        <v>18694</v>
      </c>
      <c r="C147" s="330" t="s">
        <v>377</v>
      </c>
      <c r="D147" s="331" t="s">
        <v>167</v>
      </c>
      <c r="E147" s="336"/>
      <c r="F147" s="288"/>
      <c r="G147" s="288"/>
      <c r="H147" s="288"/>
      <c r="I147" s="288"/>
      <c r="J147" s="302">
        <f t="shared" si="8"/>
        <v>0</v>
      </c>
      <c r="K147" s="332">
        <f t="shared" si="9"/>
        <v>0</v>
      </c>
      <c r="L147" s="333" t="str">
        <f t="shared" si="10"/>
        <v/>
      </c>
      <c r="M147" s="288"/>
      <c r="N147" s="288"/>
      <c r="O147" s="288"/>
      <c r="P147" s="302">
        <f t="shared" si="11"/>
        <v>0</v>
      </c>
    </row>
    <row r="148" spans="1:16">
      <c r="A148" s="329" t="s">
        <v>378</v>
      </c>
      <c r="B148" s="330">
        <v>20303</v>
      </c>
      <c r="C148" s="330" t="s">
        <v>379</v>
      </c>
      <c r="D148" s="331" t="s">
        <v>125</v>
      </c>
      <c r="E148" s="336"/>
      <c r="F148" s="288"/>
      <c r="G148" s="288"/>
      <c r="H148" s="288"/>
      <c r="I148" s="288"/>
      <c r="J148" s="302">
        <f t="shared" si="8"/>
        <v>0</v>
      </c>
      <c r="K148" s="332">
        <f t="shared" si="9"/>
        <v>0</v>
      </c>
      <c r="L148" s="333" t="str">
        <f t="shared" si="10"/>
        <v/>
      </c>
      <c r="M148" s="288"/>
      <c r="N148" s="288"/>
      <c r="O148" s="288"/>
      <c r="P148" s="302">
        <f t="shared" si="11"/>
        <v>0</v>
      </c>
    </row>
    <row r="149" spans="1:16" ht="20.25">
      <c r="A149" s="329" t="s">
        <v>380</v>
      </c>
      <c r="B149" s="330">
        <v>36650</v>
      </c>
      <c r="C149" s="330" t="s">
        <v>381</v>
      </c>
      <c r="D149" s="331" t="s">
        <v>141</v>
      </c>
      <c r="E149" s="336"/>
      <c r="F149" s="288"/>
      <c r="G149" s="288"/>
      <c r="H149" s="288"/>
      <c r="I149" s="288"/>
      <c r="J149" s="302">
        <f t="shared" si="8"/>
        <v>0</v>
      </c>
      <c r="K149" s="332">
        <f t="shared" si="9"/>
        <v>0</v>
      </c>
      <c r="L149" s="333" t="str">
        <f t="shared" si="10"/>
        <v/>
      </c>
      <c r="M149" s="288"/>
      <c r="N149" s="288"/>
      <c r="O149" s="288"/>
      <c r="P149" s="302">
        <f t="shared" si="11"/>
        <v>0</v>
      </c>
    </row>
    <row r="150" spans="1:16">
      <c r="A150" s="329" t="s">
        <v>382</v>
      </c>
      <c r="B150" s="330">
        <v>22292</v>
      </c>
      <c r="C150" s="330" t="s">
        <v>383</v>
      </c>
      <c r="D150" s="331" t="s">
        <v>113</v>
      </c>
      <c r="E150" s="336"/>
      <c r="F150" s="288"/>
      <c r="G150" s="288"/>
      <c r="H150" s="288"/>
      <c r="I150" s="288"/>
      <c r="J150" s="302">
        <f t="shared" si="8"/>
        <v>0</v>
      </c>
      <c r="K150" s="332">
        <f t="shared" si="9"/>
        <v>0</v>
      </c>
      <c r="L150" s="333" t="str">
        <f t="shared" si="10"/>
        <v/>
      </c>
      <c r="M150" s="288"/>
      <c r="N150" s="288"/>
      <c r="O150" s="288"/>
      <c r="P150" s="302">
        <f t="shared" si="11"/>
        <v>0</v>
      </c>
    </row>
    <row r="151" spans="1:16">
      <c r="A151" s="329" t="s">
        <v>384</v>
      </c>
      <c r="B151" s="330">
        <v>26433</v>
      </c>
      <c r="C151" s="330" t="s">
        <v>385</v>
      </c>
      <c r="D151" s="331" t="s">
        <v>85</v>
      </c>
      <c r="E151" s="336"/>
      <c r="F151" s="288"/>
      <c r="G151" s="288"/>
      <c r="H151" s="288"/>
      <c r="I151" s="288"/>
      <c r="J151" s="302">
        <f t="shared" si="8"/>
        <v>0</v>
      </c>
      <c r="K151" s="332">
        <f t="shared" si="9"/>
        <v>0</v>
      </c>
      <c r="L151" s="333" t="str">
        <f t="shared" si="10"/>
        <v/>
      </c>
      <c r="M151" s="288"/>
      <c r="N151" s="288"/>
      <c r="O151" s="288"/>
      <c r="P151" s="302">
        <f t="shared" si="11"/>
        <v>0</v>
      </c>
    </row>
    <row r="152" spans="1:16" ht="20.25">
      <c r="A152" s="329" t="s">
        <v>386</v>
      </c>
      <c r="B152" s="330">
        <v>22357</v>
      </c>
      <c r="C152" s="330" t="s">
        <v>387</v>
      </c>
      <c r="D152" s="331" t="s">
        <v>174</v>
      </c>
      <c r="E152" s="336"/>
      <c r="F152" s="288"/>
      <c r="G152" s="288"/>
      <c r="H152" s="288"/>
      <c r="I152" s="288"/>
      <c r="J152" s="302">
        <f t="shared" si="8"/>
        <v>0</v>
      </c>
      <c r="K152" s="332">
        <f t="shared" si="9"/>
        <v>0</v>
      </c>
      <c r="L152" s="333" t="str">
        <f t="shared" si="10"/>
        <v/>
      </c>
      <c r="M152" s="288"/>
      <c r="N152" s="288"/>
      <c r="O152" s="288"/>
      <c r="P152" s="302">
        <f t="shared" si="11"/>
        <v>0</v>
      </c>
    </row>
    <row r="153" spans="1:16" ht="20.25">
      <c r="A153" s="329" t="s">
        <v>388</v>
      </c>
      <c r="B153" s="330">
        <v>29424</v>
      </c>
      <c r="C153" s="330" t="s">
        <v>389</v>
      </c>
      <c r="D153" s="331" t="s">
        <v>125</v>
      </c>
      <c r="E153" s="336"/>
      <c r="F153" s="288"/>
      <c r="G153" s="288"/>
      <c r="H153" s="288"/>
      <c r="I153" s="288"/>
      <c r="J153" s="302">
        <f t="shared" si="8"/>
        <v>0</v>
      </c>
      <c r="K153" s="332">
        <f t="shared" si="9"/>
        <v>0</v>
      </c>
      <c r="L153" s="333" t="str">
        <f t="shared" si="10"/>
        <v/>
      </c>
      <c r="M153" s="288"/>
      <c r="N153" s="288"/>
      <c r="O153" s="288"/>
      <c r="P153" s="302">
        <f t="shared" si="11"/>
        <v>0</v>
      </c>
    </row>
    <row r="154" spans="1:16" ht="20.25">
      <c r="A154" s="329" t="s">
        <v>390</v>
      </c>
      <c r="B154" s="330">
        <v>19682</v>
      </c>
      <c r="C154" s="330" t="s">
        <v>391</v>
      </c>
      <c r="D154" s="331" t="s">
        <v>174</v>
      </c>
      <c r="E154" s="336"/>
      <c r="F154" s="288"/>
      <c r="G154" s="288"/>
      <c r="H154" s="288"/>
      <c r="I154" s="288"/>
      <c r="J154" s="302">
        <f t="shared" si="8"/>
        <v>0</v>
      </c>
      <c r="K154" s="332">
        <f t="shared" si="9"/>
        <v>0</v>
      </c>
      <c r="L154" s="333" t="str">
        <f t="shared" si="10"/>
        <v/>
      </c>
      <c r="M154" s="288"/>
      <c r="N154" s="288"/>
      <c r="O154" s="288"/>
      <c r="P154" s="302">
        <f t="shared" si="11"/>
        <v>0</v>
      </c>
    </row>
    <row r="155" spans="1:16">
      <c r="A155" s="329" t="s">
        <v>392</v>
      </c>
      <c r="B155" s="330">
        <v>37478</v>
      </c>
      <c r="C155" s="330" t="s">
        <v>393</v>
      </c>
      <c r="D155" s="331" t="s">
        <v>125</v>
      </c>
      <c r="E155" s="336"/>
      <c r="F155" s="288"/>
      <c r="G155" s="288"/>
      <c r="H155" s="288"/>
      <c r="I155" s="288"/>
      <c r="J155" s="302">
        <f t="shared" si="8"/>
        <v>0</v>
      </c>
      <c r="K155" s="332">
        <f t="shared" si="9"/>
        <v>0</v>
      </c>
      <c r="L155" s="333" t="str">
        <f t="shared" si="10"/>
        <v/>
      </c>
      <c r="M155" s="288"/>
      <c r="N155" s="288"/>
      <c r="O155" s="288"/>
      <c r="P155" s="302">
        <f t="shared" si="11"/>
        <v>0</v>
      </c>
    </row>
    <row r="156" spans="1:16">
      <c r="A156" s="329" t="s">
        <v>394</v>
      </c>
      <c r="B156" s="330">
        <v>30104</v>
      </c>
      <c r="C156" s="330" t="s">
        <v>395</v>
      </c>
      <c r="D156" s="331" t="s">
        <v>174</v>
      </c>
      <c r="E156" s="336"/>
      <c r="F156" s="288"/>
      <c r="G156" s="288"/>
      <c r="H156" s="288"/>
      <c r="I156" s="288"/>
      <c r="J156" s="302">
        <f t="shared" si="8"/>
        <v>0</v>
      </c>
      <c r="K156" s="332">
        <f t="shared" si="9"/>
        <v>0</v>
      </c>
      <c r="L156" s="333" t="str">
        <f t="shared" si="10"/>
        <v/>
      </c>
      <c r="M156" s="288"/>
      <c r="N156" s="288"/>
      <c r="O156" s="288"/>
      <c r="P156" s="302">
        <f t="shared" si="11"/>
        <v>0</v>
      </c>
    </row>
    <row r="157" spans="1:16">
      <c r="A157" s="329" t="s">
        <v>396</v>
      </c>
      <c r="B157" s="330">
        <v>42374</v>
      </c>
      <c r="C157" s="330" t="s">
        <v>397</v>
      </c>
      <c r="D157" s="331" t="s">
        <v>167</v>
      </c>
      <c r="E157" s="336"/>
      <c r="F157" s="288"/>
      <c r="G157" s="288"/>
      <c r="H157" s="288"/>
      <c r="I157" s="288"/>
      <c r="J157" s="302">
        <f t="shared" si="8"/>
        <v>0</v>
      </c>
      <c r="K157" s="332">
        <f t="shared" si="9"/>
        <v>0</v>
      </c>
      <c r="L157" s="333" t="str">
        <f t="shared" si="10"/>
        <v/>
      </c>
      <c r="M157" s="288"/>
      <c r="N157" s="288"/>
      <c r="O157" s="288"/>
      <c r="P157" s="302">
        <f t="shared" si="11"/>
        <v>0</v>
      </c>
    </row>
    <row r="158" spans="1:16">
      <c r="A158" s="329" t="s">
        <v>398</v>
      </c>
      <c r="B158" s="330">
        <v>25054</v>
      </c>
      <c r="C158" s="330" t="s">
        <v>399</v>
      </c>
      <c r="D158" s="331" t="s">
        <v>110</v>
      </c>
      <c r="E158" s="336"/>
      <c r="F158" s="288"/>
      <c r="G158" s="288"/>
      <c r="H158" s="288"/>
      <c r="I158" s="288"/>
      <c r="J158" s="302">
        <f t="shared" si="8"/>
        <v>0</v>
      </c>
      <c r="K158" s="332">
        <f t="shared" si="9"/>
        <v>0</v>
      </c>
      <c r="L158" s="333" t="str">
        <f t="shared" si="10"/>
        <v/>
      </c>
      <c r="M158" s="288"/>
      <c r="N158" s="288"/>
      <c r="O158" s="288"/>
      <c r="P158" s="302">
        <f t="shared" si="11"/>
        <v>0</v>
      </c>
    </row>
    <row r="159" spans="1:16">
      <c r="A159" s="329" t="s">
        <v>400</v>
      </c>
      <c r="B159" s="330">
        <v>14257</v>
      </c>
      <c r="C159" s="330" t="s">
        <v>401</v>
      </c>
      <c r="D159" s="331" t="s">
        <v>107</v>
      </c>
      <c r="E159" s="336"/>
      <c r="F159" s="288"/>
      <c r="G159" s="288"/>
      <c r="H159" s="288"/>
      <c r="I159" s="288"/>
      <c r="J159" s="302">
        <f t="shared" si="8"/>
        <v>0</v>
      </c>
      <c r="K159" s="332">
        <f t="shared" si="9"/>
        <v>0</v>
      </c>
      <c r="L159" s="333" t="str">
        <f t="shared" si="10"/>
        <v/>
      </c>
      <c r="M159" s="288"/>
      <c r="N159" s="288"/>
      <c r="O159" s="288"/>
      <c r="P159" s="302">
        <f t="shared" si="11"/>
        <v>0</v>
      </c>
    </row>
    <row r="160" spans="1:16">
      <c r="A160" s="329" t="s">
        <v>402</v>
      </c>
      <c r="B160" s="330">
        <v>43575</v>
      </c>
      <c r="C160" s="330" t="s">
        <v>403</v>
      </c>
      <c r="D160" s="331" t="s">
        <v>80</v>
      </c>
      <c r="E160" s="336"/>
      <c r="F160" s="288"/>
      <c r="G160" s="288"/>
      <c r="H160" s="288"/>
      <c r="I160" s="288"/>
      <c r="J160" s="302">
        <f t="shared" si="8"/>
        <v>0</v>
      </c>
      <c r="K160" s="332">
        <f t="shared" si="9"/>
        <v>0</v>
      </c>
      <c r="L160" s="333" t="str">
        <f t="shared" si="10"/>
        <v/>
      </c>
      <c r="M160" s="288"/>
      <c r="N160" s="288"/>
      <c r="O160" s="288"/>
      <c r="P160" s="302">
        <f t="shared" si="11"/>
        <v>0</v>
      </c>
    </row>
    <row r="161" spans="1:16" ht="20.25">
      <c r="A161" s="329" t="s">
        <v>404</v>
      </c>
      <c r="B161" s="330">
        <v>18468</v>
      </c>
      <c r="C161" s="330" t="s">
        <v>405</v>
      </c>
      <c r="D161" s="331" t="s">
        <v>210</v>
      </c>
      <c r="E161" s="336"/>
      <c r="F161" s="288"/>
      <c r="G161" s="288"/>
      <c r="H161" s="288"/>
      <c r="I161" s="288"/>
      <c r="J161" s="302">
        <f t="shared" si="8"/>
        <v>0</v>
      </c>
      <c r="K161" s="332">
        <f t="shared" si="9"/>
        <v>0</v>
      </c>
      <c r="L161" s="333" t="str">
        <f t="shared" si="10"/>
        <v/>
      </c>
      <c r="M161" s="288"/>
      <c r="N161" s="288"/>
      <c r="O161" s="288"/>
      <c r="P161" s="302">
        <f t="shared" si="11"/>
        <v>0</v>
      </c>
    </row>
    <row r="162" spans="1:16">
      <c r="A162" s="329" t="s">
        <v>406</v>
      </c>
      <c r="B162" s="330">
        <v>14265</v>
      </c>
      <c r="C162" s="330" t="s">
        <v>407</v>
      </c>
      <c r="D162" s="331" t="s">
        <v>125</v>
      </c>
      <c r="E162" s="336"/>
      <c r="F162" s="288"/>
      <c r="G162" s="288"/>
      <c r="H162" s="288"/>
      <c r="I162" s="288"/>
      <c r="J162" s="302">
        <f t="shared" si="8"/>
        <v>0</v>
      </c>
      <c r="K162" s="332">
        <f t="shared" si="9"/>
        <v>0</v>
      </c>
      <c r="L162" s="333" t="str">
        <f t="shared" si="10"/>
        <v/>
      </c>
      <c r="M162" s="288"/>
      <c r="N162" s="288"/>
      <c r="O162" s="288"/>
      <c r="P162" s="302">
        <f t="shared" si="11"/>
        <v>0</v>
      </c>
    </row>
    <row r="163" spans="1:16" ht="20.25">
      <c r="A163" s="329" t="s">
        <v>408</v>
      </c>
      <c r="B163" s="330">
        <v>23264</v>
      </c>
      <c r="C163" s="330" t="s">
        <v>409</v>
      </c>
      <c r="D163" s="331" t="s">
        <v>194</v>
      </c>
      <c r="E163" s="336"/>
      <c r="F163" s="288"/>
      <c r="G163" s="288"/>
      <c r="H163" s="288"/>
      <c r="I163" s="288"/>
      <c r="J163" s="302">
        <f t="shared" si="8"/>
        <v>0</v>
      </c>
      <c r="K163" s="332">
        <f t="shared" si="9"/>
        <v>0</v>
      </c>
      <c r="L163" s="333" t="str">
        <f t="shared" si="10"/>
        <v/>
      </c>
      <c r="M163" s="288"/>
      <c r="N163" s="288"/>
      <c r="O163" s="288"/>
      <c r="P163" s="302">
        <f t="shared" si="11"/>
        <v>0</v>
      </c>
    </row>
    <row r="164" spans="1:16" ht="20.25">
      <c r="A164" s="329" t="s">
        <v>410</v>
      </c>
      <c r="B164" s="330">
        <v>22713</v>
      </c>
      <c r="C164" s="330" t="s">
        <v>411</v>
      </c>
      <c r="D164" s="331" t="s">
        <v>80</v>
      </c>
      <c r="E164" s="336"/>
      <c r="F164" s="288"/>
      <c r="G164" s="288"/>
      <c r="H164" s="288"/>
      <c r="I164" s="288"/>
      <c r="J164" s="302">
        <f t="shared" si="8"/>
        <v>0</v>
      </c>
      <c r="K164" s="332">
        <f t="shared" si="9"/>
        <v>0</v>
      </c>
      <c r="L164" s="333" t="str">
        <f t="shared" si="10"/>
        <v/>
      </c>
      <c r="M164" s="288"/>
      <c r="N164" s="288"/>
      <c r="O164" s="288"/>
      <c r="P164" s="302">
        <f t="shared" si="11"/>
        <v>0</v>
      </c>
    </row>
    <row r="165" spans="1:16">
      <c r="A165" s="329" t="s">
        <v>412</v>
      </c>
      <c r="B165" s="330">
        <v>19429</v>
      </c>
      <c r="C165" s="330" t="s">
        <v>413</v>
      </c>
      <c r="D165" s="331" t="s">
        <v>85</v>
      </c>
      <c r="E165" s="336"/>
      <c r="F165" s="288"/>
      <c r="G165" s="288"/>
      <c r="H165" s="288"/>
      <c r="I165" s="288"/>
      <c r="J165" s="302">
        <f t="shared" si="8"/>
        <v>0</v>
      </c>
      <c r="K165" s="332">
        <f t="shared" si="9"/>
        <v>0</v>
      </c>
      <c r="L165" s="333" t="str">
        <f t="shared" si="10"/>
        <v/>
      </c>
      <c r="M165" s="288"/>
      <c r="N165" s="288"/>
      <c r="O165" s="288"/>
      <c r="P165" s="302">
        <f t="shared" si="11"/>
        <v>0</v>
      </c>
    </row>
    <row r="166" spans="1:16" ht="20.25">
      <c r="A166" s="329" t="s">
        <v>414</v>
      </c>
      <c r="B166" s="330">
        <v>27847</v>
      </c>
      <c r="C166" s="330" t="s">
        <v>415</v>
      </c>
      <c r="D166" s="331" t="s">
        <v>104</v>
      </c>
      <c r="E166" s="336"/>
      <c r="F166" s="288"/>
      <c r="G166" s="288"/>
      <c r="H166" s="288"/>
      <c r="I166" s="288"/>
      <c r="J166" s="302">
        <f t="shared" si="8"/>
        <v>0</v>
      </c>
      <c r="K166" s="332">
        <f t="shared" si="9"/>
        <v>0</v>
      </c>
      <c r="L166" s="333" t="str">
        <f t="shared" si="10"/>
        <v/>
      </c>
      <c r="M166" s="288"/>
      <c r="N166" s="288"/>
      <c r="O166" s="288"/>
      <c r="P166" s="302">
        <f t="shared" si="11"/>
        <v>0</v>
      </c>
    </row>
    <row r="167" spans="1:16" ht="20.25">
      <c r="A167" s="329" t="s">
        <v>416</v>
      </c>
      <c r="B167" s="330">
        <v>43273</v>
      </c>
      <c r="C167" s="330" t="s">
        <v>417</v>
      </c>
      <c r="D167" s="331" t="s">
        <v>167</v>
      </c>
      <c r="E167" s="336"/>
      <c r="F167" s="288"/>
      <c r="G167" s="288"/>
      <c r="H167" s="288"/>
      <c r="I167" s="288"/>
      <c r="J167" s="302">
        <f t="shared" si="8"/>
        <v>0</v>
      </c>
      <c r="K167" s="332">
        <f t="shared" si="9"/>
        <v>0</v>
      </c>
      <c r="L167" s="333" t="str">
        <f t="shared" si="10"/>
        <v/>
      </c>
      <c r="M167" s="288"/>
      <c r="N167" s="288"/>
      <c r="O167" s="288"/>
      <c r="P167" s="302">
        <f t="shared" si="11"/>
        <v>0</v>
      </c>
    </row>
    <row r="168" spans="1:16" ht="20.25">
      <c r="A168" s="329" t="s">
        <v>418</v>
      </c>
      <c r="B168" s="330">
        <v>14303</v>
      </c>
      <c r="C168" s="330" t="s">
        <v>419</v>
      </c>
      <c r="D168" s="331" t="s">
        <v>98</v>
      </c>
      <c r="E168" s="336"/>
      <c r="F168" s="288"/>
      <c r="G168" s="288"/>
      <c r="H168" s="288"/>
      <c r="I168" s="288"/>
      <c r="J168" s="302">
        <f t="shared" si="8"/>
        <v>0</v>
      </c>
      <c r="K168" s="332">
        <f t="shared" si="9"/>
        <v>0</v>
      </c>
      <c r="L168" s="333" t="str">
        <f t="shared" si="10"/>
        <v/>
      </c>
      <c r="M168" s="288"/>
      <c r="N168" s="288"/>
      <c r="O168" s="288"/>
      <c r="P168" s="302">
        <f t="shared" si="11"/>
        <v>0</v>
      </c>
    </row>
    <row r="169" spans="1:16">
      <c r="A169" s="329" t="s">
        <v>420</v>
      </c>
      <c r="B169" s="330">
        <v>11592</v>
      </c>
      <c r="C169" s="330" t="s">
        <v>421</v>
      </c>
      <c r="D169" s="331" t="s">
        <v>101</v>
      </c>
      <c r="E169" s="336"/>
      <c r="F169" s="288"/>
      <c r="G169" s="288"/>
      <c r="H169" s="288"/>
      <c r="I169" s="288"/>
      <c r="J169" s="302">
        <f t="shared" si="8"/>
        <v>0</v>
      </c>
      <c r="K169" s="332">
        <f t="shared" si="9"/>
        <v>0</v>
      </c>
      <c r="L169" s="333" t="str">
        <f t="shared" si="10"/>
        <v/>
      </c>
      <c r="M169" s="288"/>
      <c r="N169" s="288"/>
      <c r="O169" s="288"/>
      <c r="P169" s="302">
        <f t="shared" si="11"/>
        <v>0</v>
      </c>
    </row>
    <row r="170" spans="1:16">
      <c r="A170" s="329" t="s">
        <v>422</v>
      </c>
      <c r="B170" s="330">
        <v>23647</v>
      </c>
      <c r="C170" s="330" t="s">
        <v>423</v>
      </c>
      <c r="D170" s="331" t="s">
        <v>85</v>
      </c>
      <c r="E170" s="336"/>
      <c r="F170" s="288"/>
      <c r="G170" s="288"/>
      <c r="H170" s="288"/>
      <c r="I170" s="288"/>
      <c r="J170" s="302">
        <f t="shared" si="8"/>
        <v>0</v>
      </c>
      <c r="K170" s="332">
        <f t="shared" si="9"/>
        <v>0</v>
      </c>
      <c r="L170" s="333" t="str">
        <f t="shared" si="10"/>
        <v/>
      </c>
      <c r="M170" s="288"/>
      <c r="N170" s="288"/>
      <c r="O170" s="288"/>
      <c r="P170" s="302">
        <f t="shared" si="11"/>
        <v>0</v>
      </c>
    </row>
    <row r="171" spans="1:16" ht="20.25">
      <c r="A171" s="329" t="s">
        <v>424</v>
      </c>
      <c r="B171" s="330">
        <v>22845</v>
      </c>
      <c r="C171" s="330" t="s">
        <v>425</v>
      </c>
      <c r="D171" s="331" t="s">
        <v>341</v>
      </c>
      <c r="E171" s="336"/>
      <c r="F171" s="288"/>
      <c r="G171" s="288"/>
      <c r="H171" s="288"/>
      <c r="I171" s="288"/>
      <c r="J171" s="302">
        <f t="shared" si="8"/>
        <v>0</v>
      </c>
      <c r="K171" s="332">
        <f t="shared" si="9"/>
        <v>0</v>
      </c>
      <c r="L171" s="333" t="str">
        <f t="shared" si="10"/>
        <v/>
      </c>
      <c r="M171" s="288"/>
      <c r="N171" s="288"/>
      <c r="O171" s="288"/>
      <c r="P171" s="302">
        <f t="shared" si="11"/>
        <v>0</v>
      </c>
    </row>
    <row r="172" spans="1:16">
      <c r="A172" s="329" t="s">
        <v>426</v>
      </c>
      <c r="B172" s="330">
        <v>19437</v>
      </c>
      <c r="C172" s="330" t="s">
        <v>427</v>
      </c>
      <c r="D172" s="331" t="s">
        <v>110</v>
      </c>
      <c r="E172" s="336"/>
      <c r="F172" s="288"/>
      <c r="G172" s="288"/>
      <c r="H172" s="288"/>
      <c r="I172" s="288"/>
      <c r="J172" s="302">
        <f t="shared" si="8"/>
        <v>0</v>
      </c>
      <c r="K172" s="332">
        <f t="shared" si="9"/>
        <v>0</v>
      </c>
      <c r="L172" s="333" t="str">
        <f t="shared" si="10"/>
        <v/>
      </c>
      <c r="M172" s="288"/>
      <c r="N172" s="288"/>
      <c r="O172" s="288"/>
      <c r="P172" s="302">
        <f t="shared" si="11"/>
        <v>0</v>
      </c>
    </row>
    <row r="173" spans="1:16">
      <c r="A173" s="329" t="s">
        <v>428</v>
      </c>
      <c r="B173" s="330">
        <v>37940</v>
      </c>
      <c r="C173" s="330" t="s">
        <v>429</v>
      </c>
      <c r="D173" s="331" t="s">
        <v>77</v>
      </c>
      <c r="E173" s="336"/>
      <c r="F173" s="288"/>
      <c r="G173" s="288"/>
      <c r="H173" s="288"/>
      <c r="I173" s="288"/>
      <c r="J173" s="302">
        <f t="shared" si="8"/>
        <v>0</v>
      </c>
      <c r="K173" s="332">
        <f t="shared" si="9"/>
        <v>0</v>
      </c>
      <c r="L173" s="333" t="str">
        <f t="shared" si="10"/>
        <v/>
      </c>
      <c r="M173" s="288"/>
      <c r="N173" s="288"/>
      <c r="O173" s="288"/>
      <c r="P173" s="302">
        <f t="shared" si="11"/>
        <v>0</v>
      </c>
    </row>
    <row r="174" spans="1:16">
      <c r="A174" s="329" t="s">
        <v>430</v>
      </c>
      <c r="B174" s="330">
        <v>13307</v>
      </c>
      <c r="C174" s="330" t="s">
        <v>431</v>
      </c>
      <c r="D174" s="331" t="s">
        <v>167</v>
      </c>
      <c r="E174" s="336"/>
      <c r="F174" s="288"/>
      <c r="G174" s="288"/>
      <c r="H174" s="288"/>
      <c r="I174" s="288"/>
      <c r="J174" s="302">
        <f t="shared" si="8"/>
        <v>0</v>
      </c>
      <c r="K174" s="332">
        <f t="shared" si="9"/>
        <v>0</v>
      </c>
      <c r="L174" s="333" t="str">
        <f t="shared" si="10"/>
        <v/>
      </c>
      <c r="M174" s="288"/>
      <c r="N174" s="288"/>
      <c r="O174" s="288"/>
      <c r="P174" s="302">
        <f t="shared" si="11"/>
        <v>0</v>
      </c>
    </row>
    <row r="175" spans="1:16">
      <c r="A175" s="329" t="s">
        <v>432</v>
      </c>
      <c r="B175" s="330">
        <v>23035</v>
      </c>
      <c r="C175" s="330" t="s">
        <v>433</v>
      </c>
      <c r="D175" s="331" t="s">
        <v>88</v>
      </c>
      <c r="E175" s="336"/>
      <c r="F175" s="288"/>
      <c r="G175" s="288"/>
      <c r="H175" s="288"/>
      <c r="I175" s="288"/>
      <c r="J175" s="302">
        <f t="shared" si="8"/>
        <v>0</v>
      </c>
      <c r="K175" s="332">
        <f t="shared" si="9"/>
        <v>0</v>
      </c>
      <c r="L175" s="333" t="str">
        <f t="shared" si="10"/>
        <v/>
      </c>
      <c r="M175" s="288"/>
      <c r="N175" s="288"/>
      <c r="O175" s="288"/>
      <c r="P175" s="302">
        <f t="shared" si="11"/>
        <v>0</v>
      </c>
    </row>
    <row r="176" spans="1:16">
      <c r="A176" s="329" t="s">
        <v>434</v>
      </c>
      <c r="B176" s="330">
        <v>23043</v>
      </c>
      <c r="C176" s="330" t="s">
        <v>435</v>
      </c>
      <c r="D176" s="331" t="s">
        <v>436</v>
      </c>
      <c r="E176" s="336"/>
      <c r="F176" s="288"/>
      <c r="G176" s="288"/>
      <c r="H176" s="288"/>
      <c r="I176" s="288"/>
      <c r="J176" s="302">
        <f t="shared" si="8"/>
        <v>0</v>
      </c>
      <c r="K176" s="332">
        <f t="shared" si="9"/>
        <v>0</v>
      </c>
      <c r="L176" s="333" t="str">
        <f t="shared" si="10"/>
        <v/>
      </c>
      <c r="M176" s="288"/>
      <c r="N176" s="288"/>
      <c r="O176" s="288"/>
      <c r="P176" s="302">
        <f t="shared" si="11"/>
        <v>0</v>
      </c>
    </row>
    <row r="177" spans="1:16" ht="20.25">
      <c r="A177" s="329" t="s">
        <v>437</v>
      </c>
      <c r="B177" s="330">
        <v>33600</v>
      </c>
      <c r="C177" s="330" t="s">
        <v>438</v>
      </c>
      <c r="D177" s="331" t="s">
        <v>85</v>
      </c>
      <c r="E177" s="336"/>
      <c r="F177" s="288"/>
      <c r="G177" s="288"/>
      <c r="H177" s="288"/>
      <c r="I177" s="288"/>
      <c r="J177" s="302">
        <f t="shared" si="8"/>
        <v>0</v>
      </c>
      <c r="K177" s="332">
        <f t="shared" si="9"/>
        <v>0</v>
      </c>
      <c r="L177" s="333" t="str">
        <f t="shared" si="10"/>
        <v/>
      </c>
      <c r="M177" s="288"/>
      <c r="N177" s="288"/>
      <c r="O177" s="288"/>
      <c r="P177" s="302">
        <f t="shared" si="11"/>
        <v>0</v>
      </c>
    </row>
    <row r="178" spans="1:16" ht="20.25">
      <c r="A178" s="329" t="s">
        <v>439</v>
      </c>
      <c r="B178" s="330">
        <v>36897</v>
      </c>
      <c r="C178" s="330" t="s">
        <v>440</v>
      </c>
      <c r="D178" s="331" t="s">
        <v>80</v>
      </c>
      <c r="E178" s="336"/>
      <c r="F178" s="288"/>
      <c r="G178" s="288"/>
      <c r="H178" s="288"/>
      <c r="I178" s="288"/>
      <c r="J178" s="302">
        <f t="shared" si="8"/>
        <v>0</v>
      </c>
      <c r="K178" s="332">
        <f t="shared" si="9"/>
        <v>0</v>
      </c>
      <c r="L178" s="333" t="str">
        <f t="shared" si="10"/>
        <v/>
      </c>
      <c r="M178" s="288"/>
      <c r="N178" s="288"/>
      <c r="O178" s="288"/>
      <c r="P178" s="302">
        <f t="shared" si="11"/>
        <v>0</v>
      </c>
    </row>
    <row r="179" spans="1:16">
      <c r="A179" s="329" t="s">
        <v>441</v>
      </c>
      <c r="B179" s="330">
        <v>28932</v>
      </c>
      <c r="C179" s="330" t="s">
        <v>442</v>
      </c>
      <c r="D179" s="331" t="s">
        <v>443</v>
      </c>
      <c r="E179" s="336"/>
      <c r="F179" s="288"/>
      <c r="G179" s="288"/>
      <c r="H179" s="288"/>
      <c r="I179" s="288"/>
      <c r="J179" s="302">
        <f t="shared" si="8"/>
        <v>0</v>
      </c>
      <c r="K179" s="332">
        <f t="shared" si="9"/>
        <v>0</v>
      </c>
      <c r="L179" s="333" t="str">
        <f t="shared" si="10"/>
        <v/>
      </c>
      <c r="M179" s="288"/>
      <c r="N179" s="288"/>
      <c r="O179" s="288"/>
      <c r="P179" s="302">
        <f t="shared" si="11"/>
        <v>0</v>
      </c>
    </row>
    <row r="180" spans="1:16">
      <c r="A180" s="329" t="s">
        <v>444</v>
      </c>
      <c r="B180" s="330">
        <v>10829</v>
      </c>
      <c r="C180" s="330" t="s">
        <v>445</v>
      </c>
      <c r="D180" s="331" t="s">
        <v>110</v>
      </c>
      <c r="E180" s="336"/>
      <c r="F180" s="288"/>
      <c r="G180" s="288"/>
      <c r="H180" s="288"/>
      <c r="I180" s="288"/>
      <c r="J180" s="302">
        <f t="shared" si="8"/>
        <v>0</v>
      </c>
      <c r="K180" s="332">
        <f t="shared" si="9"/>
        <v>0</v>
      </c>
      <c r="L180" s="333" t="str">
        <f t="shared" si="10"/>
        <v/>
      </c>
      <c r="M180" s="288"/>
      <c r="N180" s="288"/>
      <c r="O180" s="288"/>
      <c r="P180" s="302">
        <f t="shared" si="11"/>
        <v>0</v>
      </c>
    </row>
    <row r="181" spans="1:16">
      <c r="A181" s="329" t="s">
        <v>446</v>
      </c>
      <c r="B181" s="330">
        <v>38970</v>
      </c>
      <c r="C181" s="330" t="s">
        <v>447</v>
      </c>
      <c r="D181" s="331" t="s">
        <v>85</v>
      </c>
      <c r="E181" s="336"/>
      <c r="F181" s="288"/>
      <c r="G181" s="288"/>
      <c r="H181" s="288"/>
      <c r="I181" s="288"/>
      <c r="J181" s="302">
        <f t="shared" si="8"/>
        <v>0</v>
      </c>
      <c r="K181" s="332">
        <f t="shared" si="9"/>
        <v>0</v>
      </c>
      <c r="L181" s="333" t="str">
        <f t="shared" si="10"/>
        <v/>
      </c>
      <c r="M181" s="288"/>
      <c r="N181" s="288"/>
      <c r="O181" s="288"/>
      <c r="P181" s="302">
        <f t="shared" si="11"/>
        <v>0</v>
      </c>
    </row>
    <row r="182" spans="1:16">
      <c r="A182" s="329" t="s">
        <v>448</v>
      </c>
      <c r="B182" s="330">
        <v>22306</v>
      </c>
      <c r="C182" s="330" t="s">
        <v>449</v>
      </c>
      <c r="D182" s="331" t="s">
        <v>113</v>
      </c>
      <c r="E182" s="336"/>
      <c r="F182" s="288"/>
      <c r="G182" s="288"/>
      <c r="H182" s="288"/>
      <c r="I182" s="288"/>
      <c r="J182" s="302">
        <f t="shared" si="8"/>
        <v>0</v>
      </c>
      <c r="K182" s="332">
        <f t="shared" si="9"/>
        <v>0</v>
      </c>
      <c r="L182" s="333" t="str">
        <f t="shared" si="10"/>
        <v/>
      </c>
      <c r="M182" s="288"/>
      <c r="N182" s="288"/>
      <c r="O182" s="288"/>
      <c r="P182" s="302">
        <f t="shared" si="11"/>
        <v>0</v>
      </c>
    </row>
    <row r="183" spans="1:16">
      <c r="A183" s="329" t="s">
        <v>450</v>
      </c>
      <c r="B183" s="330">
        <v>14494</v>
      </c>
      <c r="C183" s="330" t="s">
        <v>451</v>
      </c>
      <c r="D183" s="331" t="s">
        <v>107</v>
      </c>
      <c r="E183" s="336"/>
      <c r="F183" s="288"/>
      <c r="G183" s="288"/>
      <c r="H183" s="288"/>
      <c r="I183" s="288"/>
      <c r="J183" s="302">
        <f t="shared" si="8"/>
        <v>0</v>
      </c>
      <c r="K183" s="332">
        <f t="shared" si="9"/>
        <v>0</v>
      </c>
      <c r="L183" s="333" t="str">
        <f t="shared" si="10"/>
        <v/>
      </c>
      <c r="M183" s="288"/>
      <c r="N183" s="288"/>
      <c r="O183" s="288"/>
      <c r="P183" s="302">
        <f t="shared" si="11"/>
        <v>0</v>
      </c>
    </row>
    <row r="184" spans="1:16">
      <c r="A184" s="329" t="s">
        <v>452</v>
      </c>
      <c r="B184" s="330">
        <v>11595</v>
      </c>
      <c r="C184" s="330" t="s">
        <v>453</v>
      </c>
      <c r="D184" s="331" t="s">
        <v>107</v>
      </c>
      <c r="E184" s="336"/>
      <c r="F184" s="288"/>
      <c r="G184" s="288"/>
      <c r="H184" s="288"/>
      <c r="I184" s="288"/>
      <c r="J184" s="302">
        <f t="shared" si="8"/>
        <v>0</v>
      </c>
      <c r="K184" s="332">
        <f t="shared" si="9"/>
        <v>0</v>
      </c>
      <c r="L184" s="333" t="str">
        <f t="shared" si="10"/>
        <v/>
      </c>
      <c r="M184" s="288"/>
      <c r="N184" s="288"/>
      <c r="O184" s="288"/>
      <c r="P184" s="302">
        <f t="shared" si="11"/>
        <v>0</v>
      </c>
    </row>
    <row r="185" spans="1:16">
      <c r="A185" s="329" t="s">
        <v>454</v>
      </c>
      <c r="B185" s="330">
        <v>36838</v>
      </c>
      <c r="C185" s="330" t="s">
        <v>455</v>
      </c>
      <c r="D185" s="331" t="s">
        <v>101</v>
      </c>
      <c r="E185" s="336"/>
      <c r="F185" s="288"/>
      <c r="G185" s="288"/>
      <c r="H185" s="288"/>
      <c r="I185" s="288"/>
      <c r="J185" s="302">
        <f t="shared" si="8"/>
        <v>0</v>
      </c>
      <c r="K185" s="332">
        <f t="shared" si="9"/>
        <v>0</v>
      </c>
      <c r="L185" s="333" t="str">
        <f t="shared" si="10"/>
        <v/>
      </c>
      <c r="M185" s="288"/>
      <c r="N185" s="288"/>
      <c r="O185" s="288"/>
      <c r="P185" s="302">
        <f t="shared" si="11"/>
        <v>0</v>
      </c>
    </row>
    <row r="186" spans="1:16" ht="20.25">
      <c r="A186" s="329" t="s">
        <v>456</v>
      </c>
      <c r="B186" s="330">
        <v>14508</v>
      </c>
      <c r="C186" s="330" t="s">
        <v>457</v>
      </c>
      <c r="D186" s="331" t="s">
        <v>141</v>
      </c>
      <c r="E186" s="336"/>
      <c r="F186" s="288"/>
      <c r="G186" s="288"/>
      <c r="H186" s="288"/>
      <c r="I186" s="288"/>
      <c r="J186" s="302">
        <f t="shared" si="8"/>
        <v>0</v>
      </c>
      <c r="K186" s="332">
        <f t="shared" si="9"/>
        <v>0</v>
      </c>
      <c r="L186" s="333" t="str">
        <f t="shared" si="10"/>
        <v/>
      </c>
      <c r="M186" s="288"/>
      <c r="N186" s="288"/>
      <c r="O186" s="288"/>
      <c r="P186" s="302">
        <f t="shared" si="11"/>
        <v>0</v>
      </c>
    </row>
    <row r="187" spans="1:16">
      <c r="A187" s="329" t="s">
        <v>458</v>
      </c>
      <c r="B187" s="330">
        <v>21687</v>
      </c>
      <c r="C187" s="330" t="s">
        <v>459</v>
      </c>
      <c r="D187" s="331" t="s">
        <v>104</v>
      </c>
      <c r="E187" s="336"/>
      <c r="F187" s="288"/>
      <c r="G187" s="288"/>
      <c r="H187" s="288"/>
      <c r="I187" s="288"/>
      <c r="J187" s="302">
        <f t="shared" si="8"/>
        <v>0</v>
      </c>
      <c r="K187" s="332">
        <f t="shared" si="9"/>
        <v>0</v>
      </c>
      <c r="L187" s="333" t="str">
        <f t="shared" si="10"/>
        <v/>
      </c>
      <c r="M187" s="288"/>
      <c r="N187" s="288"/>
      <c r="O187" s="288"/>
      <c r="P187" s="302">
        <f t="shared" si="11"/>
        <v>0</v>
      </c>
    </row>
    <row r="188" spans="1:16">
      <c r="A188" s="329" t="s">
        <v>460</v>
      </c>
      <c r="B188" s="330">
        <v>23418</v>
      </c>
      <c r="C188" s="330" t="s">
        <v>461</v>
      </c>
      <c r="D188" s="331" t="s">
        <v>98</v>
      </c>
      <c r="E188" s="336"/>
      <c r="F188" s="288"/>
      <c r="G188" s="288"/>
      <c r="H188" s="288"/>
      <c r="I188" s="288"/>
      <c r="J188" s="302">
        <f t="shared" si="8"/>
        <v>0</v>
      </c>
      <c r="K188" s="332">
        <f t="shared" si="9"/>
        <v>0</v>
      </c>
      <c r="L188" s="333" t="str">
        <f t="shared" si="10"/>
        <v/>
      </c>
      <c r="M188" s="288"/>
      <c r="N188" s="288"/>
      <c r="O188" s="288"/>
      <c r="P188" s="302">
        <f t="shared" si="11"/>
        <v>0</v>
      </c>
    </row>
    <row r="189" spans="1:16">
      <c r="A189" s="329" t="s">
        <v>462</v>
      </c>
      <c r="B189" s="330">
        <v>20362</v>
      </c>
      <c r="C189" s="330" t="s">
        <v>463</v>
      </c>
      <c r="D189" s="331" t="s">
        <v>136</v>
      </c>
      <c r="E189" s="336"/>
      <c r="F189" s="288"/>
      <c r="G189" s="288"/>
      <c r="H189" s="288"/>
      <c r="I189" s="288"/>
      <c r="J189" s="302">
        <f t="shared" si="8"/>
        <v>0</v>
      </c>
      <c r="K189" s="332">
        <f t="shared" si="9"/>
        <v>0</v>
      </c>
      <c r="L189" s="333" t="str">
        <f t="shared" si="10"/>
        <v/>
      </c>
      <c r="M189" s="288"/>
      <c r="N189" s="288"/>
      <c r="O189" s="288"/>
      <c r="P189" s="302">
        <f t="shared" si="11"/>
        <v>0</v>
      </c>
    </row>
    <row r="190" spans="1:16">
      <c r="A190" s="329" t="s">
        <v>464</v>
      </c>
      <c r="B190" s="330">
        <v>22551</v>
      </c>
      <c r="C190" s="330" t="s">
        <v>465</v>
      </c>
      <c r="D190" s="331" t="s">
        <v>136</v>
      </c>
      <c r="E190" s="336"/>
      <c r="F190" s="288"/>
      <c r="G190" s="288"/>
      <c r="H190" s="288"/>
      <c r="I190" s="288"/>
      <c r="J190" s="302">
        <f t="shared" si="8"/>
        <v>0</v>
      </c>
      <c r="K190" s="332">
        <f t="shared" si="9"/>
        <v>0</v>
      </c>
      <c r="L190" s="333" t="str">
        <f t="shared" si="10"/>
        <v/>
      </c>
      <c r="M190" s="288"/>
      <c r="N190" s="288"/>
      <c r="O190" s="288"/>
      <c r="P190" s="302">
        <f t="shared" si="11"/>
        <v>0</v>
      </c>
    </row>
    <row r="191" spans="1:16">
      <c r="A191" s="329" t="s">
        <v>466</v>
      </c>
      <c r="B191" s="330">
        <v>14621</v>
      </c>
      <c r="C191" s="330" t="s">
        <v>467</v>
      </c>
      <c r="D191" s="331" t="s">
        <v>98</v>
      </c>
      <c r="E191" s="336"/>
      <c r="F191" s="288"/>
      <c r="G191" s="288"/>
      <c r="H191" s="288"/>
      <c r="I191" s="288"/>
      <c r="J191" s="302">
        <f t="shared" si="8"/>
        <v>0</v>
      </c>
      <c r="K191" s="332">
        <f t="shared" si="9"/>
        <v>0</v>
      </c>
      <c r="L191" s="333" t="str">
        <f t="shared" si="10"/>
        <v/>
      </c>
      <c r="M191" s="288"/>
      <c r="N191" s="288"/>
      <c r="O191" s="288"/>
      <c r="P191" s="302">
        <f t="shared" si="11"/>
        <v>0</v>
      </c>
    </row>
    <row r="192" spans="1:16" ht="20.25">
      <c r="A192" s="329" t="s">
        <v>468</v>
      </c>
      <c r="B192" s="330">
        <v>22012</v>
      </c>
      <c r="C192" s="330" t="s">
        <v>469</v>
      </c>
      <c r="D192" s="331" t="s">
        <v>141</v>
      </c>
      <c r="E192" s="336"/>
      <c r="F192" s="288"/>
      <c r="G192" s="288"/>
      <c r="H192" s="288"/>
      <c r="I192" s="288"/>
      <c r="J192" s="302">
        <f t="shared" si="8"/>
        <v>0</v>
      </c>
      <c r="K192" s="332">
        <f t="shared" si="9"/>
        <v>0</v>
      </c>
      <c r="L192" s="333" t="str">
        <f t="shared" si="10"/>
        <v/>
      </c>
      <c r="M192" s="288"/>
      <c r="N192" s="288"/>
      <c r="O192" s="288"/>
      <c r="P192" s="302">
        <f t="shared" si="11"/>
        <v>0</v>
      </c>
    </row>
    <row r="193" spans="1:16">
      <c r="A193" s="329" t="s">
        <v>470</v>
      </c>
      <c r="B193" s="330">
        <v>10227</v>
      </c>
      <c r="C193" s="330" t="s">
        <v>471</v>
      </c>
      <c r="D193" s="331" t="s">
        <v>110</v>
      </c>
      <c r="E193" s="336"/>
      <c r="F193" s="288"/>
      <c r="G193" s="288"/>
      <c r="H193" s="288"/>
      <c r="I193" s="288"/>
      <c r="J193" s="302">
        <f t="shared" si="8"/>
        <v>0</v>
      </c>
      <c r="K193" s="332">
        <f t="shared" si="9"/>
        <v>0</v>
      </c>
      <c r="L193" s="333" t="str">
        <f t="shared" si="10"/>
        <v/>
      </c>
      <c r="M193" s="288"/>
      <c r="N193" s="288"/>
      <c r="O193" s="288"/>
      <c r="P193" s="302">
        <f t="shared" si="11"/>
        <v>0</v>
      </c>
    </row>
    <row r="194" spans="1:16" ht="20.25">
      <c r="A194" s="329" t="s">
        <v>472</v>
      </c>
      <c r="B194" s="330">
        <v>23663</v>
      </c>
      <c r="C194" s="330" t="s">
        <v>473</v>
      </c>
      <c r="D194" s="331" t="s">
        <v>474</v>
      </c>
      <c r="E194" s="336"/>
      <c r="F194" s="288"/>
      <c r="G194" s="288"/>
      <c r="H194" s="288"/>
      <c r="I194" s="288"/>
      <c r="J194" s="302">
        <f t="shared" si="8"/>
        <v>0</v>
      </c>
      <c r="K194" s="332">
        <f t="shared" si="9"/>
        <v>0</v>
      </c>
      <c r="L194" s="333" t="str">
        <f t="shared" si="10"/>
        <v/>
      </c>
      <c r="M194" s="288"/>
      <c r="N194" s="288"/>
      <c r="O194" s="288"/>
      <c r="P194" s="302">
        <f t="shared" si="11"/>
        <v>0</v>
      </c>
    </row>
    <row r="195" spans="1:16" ht="20.25">
      <c r="A195" s="329" t="s">
        <v>475</v>
      </c>
      <c r="B195" s="330">
        <v>11991</v>
      </c>
      <c r="C195" s="330" t="s">
        <v>476</v>
      </c>
      <c r="D195" s="331" t="s">
        <v>98</v>
      </c>
      <c r="E195" s="336"/>
      <c r="F195" s="288"/>
      <c r="G195" s="288"/>
      <c r="H195" s="288"/>
      <c r="I195" s="288"/>
      <c r="J195" s="302">
        <f t="shared" si="8"/>
        <v>0</v>
      </c>
      <c r="K195" s="332">
        <f t="shared" si="9"/>
        <v>0</v>
      </c>
      <c r="L195" s="333" t="str">
        <f t="shared" si="10"/>
        <v/>
      </c>
      <c r="M195" s="288"/>
      <c r="N195" s="288"/>
      <c r="O195" s="288"/>
      <c r="P195" s="302">
        <f t="shared" si="11"/>
        <v>0</v>
      </c>
    </row>
    <row r="196" spans="1:16" ht="20.25">
      <c r="A196" s="329" t="s">
        <v>477</v>
      </c>
      <c r="B196" s="330">
        <v>16217</v>
      </c>
      <c r="C196" s="330" t="s">
        <v>478</v>
      </c>
      <c r="D196" s="331" t="s">
        <v>479</v>
      </c>
      <c r="E196" s="336"/>
      <c r="F196" s="288"/>
      <c r="G196" s="288"/>
      <c r="H196" s="288"/>
      <c r="I196" s="288"/>
      <c r="J196" s="302">
        <f t="shared" si="8"/>
        <v>0</v>
      </c>
      <c r="K196" s="332">
        <f t="shared" si="9"/>
        <v>0</v>
      </c>
      <c r="L196" s="333" t="str">
        <f t="shared" si="10"/>
        <v/>
      </c>
      <c r="M196" s="288"/>
      <c r="N196" s="288"/>
      <c r="O196" s="288"/>
      <c r="P196" s="302">
        <f t="shared" si="11"/>
        <v>0</v>
      </c>
    </row>
    <row r="197" spans="1:16">
      <c r="A197" s="329" t="s">
        <v>480</v>
      </c>
      <c r="B197" s="330">
        <v>20079</v>
      </c>
      <c r="C197" s="330" t="s">
        <v>481</v>
      </c>
      <c r="D197" s="331" t="s">
        <v>194</v>
      </c>
      <c r="E197" s="336"/>
      <c r="F197" s="288"/>
      <c r="G197" s="288"/>
      <c r="H197" s="288"/>
      <c r="I197" s="288"/>
      <c r="J197" s="302">
        <f t="shared" si="8"/>
        <v>0</v>
      </c>
      <c r="K197" s="332">
        <f t="shared" si="9"/>
        <v>0</v>
      </c>
      <c r="L197" s="333" t="str">
        <f t="shared" si="10"/>
        <v/>
      </c>
      <c r="M197" s="288"/>
      <c r="N197" s="288"/>
      <c r="O197" s="288"/>
      <c r="P197" s="302">
        <f t="shared" si="11"/>
        <v>0</v>
      </c>
    </row>
    <row r="198" spans="1:16">
      <c r="A198" s="329" t="s">
        <v>482</v>
      </c>
      <c r="B198" s="330">
        <v>20478</v>
      </c>
      <c r="C198" s="330" t="s">
        <v>483</v>
      </c>
      <c r="D198" s="331" t="s">
        <v>85</v>
      </c>
      <c r="E198" s="336"/>
      <c r="F198" s="288"/>
      <c r="G198" s="288"/>
      <c r="H198" s="288"/>
      <c r="I198" s="288"/>
      <c r="J198" s="302">
        <f t="shared" si="8"/>
        <v>0</v>
      </c>
      <c r="K198" s="332">
        <f t="shared" si="9"/>
        <v>0</v>
      </c>
      <c r="L198" s="333" t="str">
        <f t="shared" si="10"/>
        <v/>
      </c>
      <c r="M198" s="288"/>
      <c r="N198" s="288"/>
      <c r="O198" s="288"/>
      <c r="P198" s="302">
        <f t="shared" si="11"/>
        <v>0</v>
      </c>
    </row>
    <row r="199" spans="1:16" ht="20.25">
      <c r="A199" s="329" t="s">
        <v>484</v>
      </c>
      <c r="B199" s="330">
        <v>20087</v>
      </c>
      <c r="C199" s="330" t="s">
        <v>485</v>
      </c>
      <c r="D199" s="331" t="s">
        <v>194</v>
      </c>
      <c r="E199" s="336"/>
      <c r="F199" s="288"/>
      <c r="G199" s="288"/>
      <c r="H199" s="288"/>
      <c r="I199" s="288"/>
      <c r="J199" s="302">
        <f t="shared" si="8"/>
        <v>0</v>
      </c>
      <c r="K199" s="332">
        <f t="shared" si="9"/>
        <v>0</v>
      </c>
      <c r="L199" s="333" t="str">
        <f t="shared" si="10"/>
        <v/>
      </c>
      <c r="M199" s="288"/>
      <c r="N199" s="288"/>
      <c r="O199" s="288"/>
      <c r="P199" s="302">
        <f t="shared" si="11"/>
        <v>0</v>
      </c>
    </row>
    <row r="200" spans="1:16">
      <c r="A200" s="329" t="s">
        <v>486</v>
      </c>
      <c r="B200" s="330">
        <v>20052</v>
      </c>
      <c r="C200" s="330" t="s">
        <v>487</v>
      </c>
      <c r="D200" s="331" t="s">
        <v>174</v>
      </c>
      <c r="E200" s="336"/>
      <c r="F200" s="288"/>
      <c r="G200" s="288"/>
      <c r="H200" s="288"/>
      <c r="I200" s="288"/>
      <c r="J200" s="302">
        <f t="shared" si="8"/>
        <v>0</v>
      </c>
      <c r="K200" s="332">
        <f t="shared" si="9"/>
        <v>0</v>
      </c>
      <c r="L200" s="333" t="str">
        <f t="shared" si="10"/>
        <v/>
      </c>
      <c r="M200" s="288"/>
      <c r="N200" s="288"/>
      <c r="O200" s="288"/>
      <c r="P200" s="302">
        <f t="shared" si="11"/>
        <v>0</v>
      </c>
    </row>
    <row r="201" spans="1:16" ht="20.25">
      <c r="A201" s="329" t="s">
        <v>488</v>
      </c>
      <c r="B201" s="330">
        <v>20141</v>
      </c>
      <c r="C201" s="330" t="s">
        <v>489</v>
      </c>
      <c r="D201" s="331" t="s">
        <v>125</v>
      </c>
      <c r="E201" s="336"/>
      <c r="F201" s="288"/>
      <c r="G201" s="288"/>
      <c r="H201" s="288"/>
      <c r="I201" s="288"/>
      <c r="J201" s="302">
        <f t="shared" si="8"/>
        <v>0</v>
      </c>
      <c r="K201" s="332">
        <f t="shared" si="9"/>
        <v>0</v>
      </c>
      <c r="L201" s="333" t="str">
        <f t="shared" si="10"/>
        <v/>
      </c>
      <c r="M201" s="288"/>
      <c r="N201" s="288"/>
      <c r="O201" s="288"/>
      <c r="P201" s="302">
        <f t="shared" si="11"/>
        <v>0</v>
      </c>
    </row>
    <row r="202" spans="1:16" ht="20.25">
      <c r="A202" s="329" t="s">
        <v>490</v>
      </c>
      <c r="B202" s="330">
        <v>19445</v>
      </c>
      <c r="C202" s="330" t="s">
        <v>491</v>
      </c>
      <c r="D202" s="331" t="s">
        <v>80</v>
      </c>
      <c r="E202" s="336"/>
      <c r="F202" s="288"/>
      <c r="G202" s="288"/>
      <c r="H202" s="288"/>
      <c r="I202" s="288"/>
      <c r="J202" s="302">
        <f t="shared" si="8"/>
        <v>0</v>
      </c>
      <c r="K202" s="332">
        <f t="shared" si="9"/>
        <v>0</v>
      </c>
      <c r="L202" s="333" t="str">
        <f t="shared" si="10"/>
        <v/>
      </c>
      <c r="M202" s="288"/>
      <c r="N202" s="288"/>
      <c r="O202" s="288"/>
      <c r="P202" s="302">
        <f t="shared" si="11"/>
        <v>0</v>
      </c>
    </row>
    <row r="203" spans="1:16">
      <c r="A203" s="329" t="s">
        <v>492</v>
      </c>
      <c r="B203" s="330">
        <v>28223</v>
      </c>
      <c r="C203" s="330" t="s">
        <v>493</v>
      </c>
      <c r="D203" s="331" t="s">
        <v>107</v>
      </c>
      <c r="E203" s="336"/>
      <c r="F203" s="288"/>
      <c r="G203" s="288"/>
      <c r="H203" s="288"/>
      <c r="I203" s="288"/>
      <c r="J203" s="302">
        <f t="shared" ref="J203:J266" si="12">+G203+H203+I203</f>
        <v>0</v>
      </c>
      <c r="K203" s="332">
        <f t="shared" ref="K203:K266" si="13">+H203+I203</f>
        <v>0</v>
      </c>
      <c r="L203" s="333" t="str">
        <f t="shared" ref="L203:L266" si="14">IF(K203&lt;&gt;0,+(K203/J203),"")</f>
        <v/>
      </c>
      <c r="M203" s="288"/>
      <c r="N203" s="288"/>
      <c r="O203" s="288"/>
      <c r="P203" s="302">
        <f t="shared" ref="P203:P266" si="15">+J203+M203+N203+O203</f>
        <v>0</v>
      </c>
    </row>
    <row r="204" spans="1:16">
      <c r="A204" s="329" t="s">
        <v>494</v>
      </c>
      <c r="B204" s="330">
        <v>10070</v>
      </c>
      <c r="C204" s="330" t="s">
        <v>495</v>
      </c>
      <c r="D204" s="331" t="s">
        <v>98</v>
      </c>
      <c r="E204" s="336"/>
      <c r="F204" s="288"/>
      <c r="G204" s="288"/>
      <c r="H204" s="288"/>
      <c r="I204" s="288"/>
      <c r="J204" s="302">
        <f t="shared" si="12"/>
        <v>0</v>
      </c>
      <c r="K204" s="332">
        <f t="shared" si="13"/>
        <v>0</v>
      </c>
      <c r="L204" s="333" t="str">
        <f t="shared" si="14"/>
        <v/>
      </c>
      <c r="M204" s="288"/>
      <c r="N204" s="288"/>
      <c r="O204" s="288"/>
      <c r="P204" s="302">
        <f t="shared" si="15"/>
        <v>0</v>
      </c>
    </row>
    <row r="205" spans="1:16">
      <c r="A205" s="329" t="s">
        <v>496</v>
      </c>
      <c r="B205" s="330">
        <v>23779</v>
      </c>
      <c r="C205" s="330" t="s">
        <v>497</v>
      </c>
      <c r="D205" s="331" t="s">
        <v>98</v>
      </c>
      <c r="E205" s="336"/>
      <c r="F205" s="288"/>
      <c r="G205" s="288"/>
      <c r="H205" s="288"/>
      <c r="I205" s="288"/>
      <c r="J205" s="302">
        <f t="shared" si="12"/>
        <v>0</v>
      </c>
      <c r="K205" s="332">
        <f t="shared" si="13"/>
        <v>0</v>
      </c>
      <c r="L205" s="333" t="str">
        <f t="shared" si="14"/>
        <v/>
      </c>
      <c r="M205" s="288"/>
      <c r="N205" s="288"/>
      <c r="O205" s="288"/>
      <c r="P205" s="302">
        <f t="shared" si="15"/>
        <v>0</v>
      </c>
    </row>
    <row r="206" spans="1:16">
      <c r="A206" s="329" t="s">
        <v>498</v>
      </c>
      <c r="B206" s="330">
        <v>23787</v>
      </c>
      <c r="C206" s="330" t="s">
        <v>499</v>
      </c>
      <c r="D206" s="331" t="s">
        <v>98</v>
      </c>
      <c r="E206" s="336"/>
      <c r="F206" s="288"/>
      <c r="G206" s="288"/>
      <c r="H206" s="288"/>
      <c r="I206" s="288"/>
      <c r="J206" s="302">
        <f t="shared" si="12"/>
        <v>0</v>
      </c>
      <c r="K206" s="332">
        <f t="shared" si="13"/>
        <v>0</v>
      </c>
      <c r="L206" s="333" t="str">
        <f t="shared" si="14"/>
        <v/>
      </c>
      <c r="M206" s="288"/>
      <c r="N206" s="288"/>
      <c r="O206" s="288"/>
      <c r="P206" s="302">
        <f t="shared" si="15"/>
        <v>0</v>
      </c>
    </row>
    <row r="207" spans="1:16">
      <c r="A207" s="329" t="s">
        <v>500</v>
      </c>
      <c r="B207" s="330">
        <v>25240</v>
      </c>
      <c r="C207" s="330" t="s">
        <v>501</v>
      </c>
      <c r="D207" s="331" t="s">
        <v>320</v>
      </c>
      <c r="E207" s="336"/>
      <c r="F207" s="288"/>
      <c r="G207" s="288"/>
      <c r="H207" s="288"/>
      <c r="I207" s="288"/>
      <c r="J207" s="302">
        <f t="shared" si="12"/>
        <v>0</v>
      </c>
      <c r="K207" s="332">
        <f t="shared" si="13"/>
        <v>0</v>
      </c>
      <c r="L207" s="333" t="str">
        <f t="shared" si="14"/>
        <v/>
      </c>
      <c r="M207" s="288"/>
      <c r="N207" s="288"/>
      <c r="O207" s="288"/>
      <c r="P207" s="302">
        <f t="shared" si="15"/>
        <v>0</v>
      </c>
    </row>
    <row r="208" spans="1:16">
      <c r="A208" s="329" t="s">
        <v>502</v>
      </c>
      <c r="B208" s="330">
        <v>42307</v>
      </c>
      <c r="C208" s="330" t="s">
        <v>503</v>
      </c>
      <c r="D208" s="331" t="s">
        <v>136</v>
      </c>
      <c r="E208" s="336"/>
      <c r="F208" s="288"/>
      <c r="G208" s="288"/>
      <c r="H208" s="288"/>
      <c r="I208" s="288"/>
      <c r="J208" s="302">
        <f t="shared" si="12"/>
        <v>0</v>
      </c>
      <c r="K208" s="332">
        <f t="shared" si="13"/>
        <v>0</v>
      </c>
      <c r="L208" s="333" t="str">
        <f t="shared" si="14"/>
        <v/>
      </c>
      <c r="M208" s="288"/>
      <c r="N208" s="288"/>
      <c r="O208" s="288"/>
      <c r="P208" s="302">
        <f t="shared" si="15"/>
        <v>0</v>
      </c>
    </row>
    <row r="209" spans="1:16">
      <c r="A209" s="329" t="s">
        <v>504</v>
      </c>
      <c r="B209" s="330">
        <v>41629</v>
      </c>
      <c r="C209" s="330" t="s">
        <v>505</v>
      </c>
      <c r="D209" s="331" t="s">
        <v>174</v>
      </c>
      <c r="E209" s="336"/>
      <c r="F209" s="288"/>
      <c r="G209" s="288"/>
      <c r="H209" s="288"/>
      <c r="I209" s="288"/>
      <c r="J209" s="302">
        <f t="shared" si="12"/>
        <v>0</v>
      </c>
      <c r="K209" s="332">
        <f t="shared" si="13"/>
        <v>0</v>
      </c>
      <c r="L209" s="333" t="str">
        <f t="shared" si="14"/>
        <v/>
      </c>
      <c r="M209" s="288"/>
      <c r="N209" s="288"/>
      <c r="O209" s="288"/>
      <c r="P209" s="302">
        <f t="shared" si="15"/>
        <v>0</v>
      </c>
    </row>
    <row r="210" spans="1:16">
      <c r="A210" s="329" t="s">
        <v>506</v>
      </c>
      <c r="B210" s="330">
        <v>23841</v>
      </c>
      <c r="C210" s="330" t="s">
        <v>507</v>
      </c>
      <c r="D210" s="331" t="s">
        <v>85</v>
      </c>
      <c r="E210" s="336"/>
      <c r="F210" s="288"/>
      <c r="G210" s="288"/>
      <c r="H210" s="288"/>
      <c r="I210" s="288"/>
      <c r="J210" s="302">
        <f t="shared" si="12"/>
        <v>0</v>
      </c>
      <c r="K210" s="332">
        <f t="shared" si="13"/>
        <v>0</v>
      </c>
      <c r="L210" s="333" t="str">
        <f t="shared" si="14"/>
        <v/>
      </c>
      <c r="M210" s="288"/>
      <c r="N210" s="288"/>
      <c r="O210" s="288"/>
      <c r="P210" s="302">
        <f t="shared" si="15"/>
        <v>0</v>
      </c>
    </row>
    <row r="211" spans="1:16">
      <c r="A211" s="329" t="s">
        <v>508</v>
      </c>
      <c r="B211" s="330">
        <v>35432</v>
      </c>
      <c r="C211" s="330" t="s">
        <v>509</v>
      </c>
      <c r="D211" s="331" t="s">
        <v>101</v>
      </c>
      <c r="E211" s="336"/>
      <c r="F211" s="288"/>
      <c r="G211" s="288"/>
      <c r="H211" s="288"/>
      <c r="I211" s="288"/>
      <c r="J211" s="302">
        <f t="shared" si="12"/>
        <v>0</v>
      </c>
      <c r="K211" s="332">
        <f t="shared" si="13"/>
        <v>0</v>
      </c>
      <c r="L211" s="333" t="str">
        <f t="shared" si="14"/>
        <v/>
      </c>
      <c r="M211" s="288"/>
      <c r="N211" s="288"/>
      <c r="O211" s="288"/>
      <c r="P211" s="302">
        <f t="shared" si="15"/>
        <v>0</v>
      </c>
    </row>
    <row r="212" spans="1:16">
      <c r="A212" s="329" t="s">
        <v>510</v>
      </c>
      <c r="B212" s="330">
        <v>16608</v>
      </c>
      <c r="C212" s="330" t="s">
        <v>511</v>
      </c>
      <c r="D212" s="331" t="s">
        <v>136</v>
      </c>
      <c r="E212" s="336"/>
      <c r="F212" s="288"/>
      <c r="G212" s="288"/>
      <c r="H212" s="288"/>
      <c r="I212" s="288"/>
      <c r="J212" s="302">
        <f t="shared" si="12"/>
        <v>0</v>
      </c>
      <c r="K212" s="332">
        <f t="shared" si="13"/>
        <v>0</v>
      </c>
      <c r="L212" s="333" t="str">
        <f t="shared" si="14"/>
        <v/>
      </c>
      <c r="M212" s="288"/>
      <c r="N212" s="288"/>
      <c r="O212" s="288"/>
      <c r="P212" s="302">
        <f t="shared" si="15"/>
        <v>0</v>
      </c>
    </row>
    <row r="213" spans="1:16">
      <c r="A213" s="329" t="s">
        <v>512</v>
      </c>
      <c r="B213" s="330">
        <v>14788</v>
      </c>
      <c r="C213" s="330" t="s">
        <v>513</v>
      </c>
      <c r="D213" s="331" t="s">
        <v>77</v>
      </c>
      <c r="E213" s="336"/>
      <c r="F213" s="288"/>
      <c r="G213" s="288"/>
      <c r="H213" s="288"/>
      <c r="I213" s="288"/>
      <c r="J213" s="302">
        <f t="shared" si="12"/>
        <v>0</v>
      </c>
      <c r="K213" s="332">
        <f t="shared" si="13"/>
        <v>0</v>
      </c>
      <c r="L213" s="333" t="str">
        <f t="shared" si="14"/>
        <v/>
      </c>
      <c r="M213" s="288"/>
      <c r="N213" s="288"/>
      <c r="O213" s="288"/>
      <c r="P213" s="302">
        <f t="shared" si="15"/>
        <v>0</v>
      </c>
    </row>
    <row r="214" spans="1:16">
      <c r="A214" s="329" t="s">
        <v>514</v>
      </c>
      <c r="B214" s="330">
        <v>29874</v>
      </c>
      <c r="C214" s="330" t="s">
        <v>515</v>
      </c>
      <c r="D214" s="331" t="s">
        <v>113</v>
      </c>
      <c r="E214" s="336"/>
      <c r="F214" s="288"/>
      <c r="G214" s="288"/>
      <c r="H214" s="288"/>
      <c r="I214" s="288"/>
      <c r="J214" s="302">
        <f t="shared" si="12"/>
        <v>0</v>
      </c>
      <c r="K214" s="332">
        <f t="shared" si="13"/>
        <v>0</v>
      </c>
      <c r="L214" s="333" t="str">
        <f t="shared" si="14"/>
        <v/>
      </c>
      <c r="M214" s="288"/>
      <c r="N214" s="288"/>
      <c r="O214" s="288"/>
      <c r="P214" s="302">
        <f t="shared" si="15"/>
        <v>0</v>
      </c>
    </row>
    <row r="215" spans="1:16">
      <c r="A215" s="329" t="s">
        <v>516</v>
      </c>
      <c r="B215" s="330">
        <v>21105</v>
      </c>
      <c r="C215" s="330" t="s">
        <v>517</v>
      </c>
      <c r="D215" s="331" t="s">
        <v>101</v>
      </c>
      <c r="E215" s="336"/>
      <c r="F215" s="288"/>
      <c r="G215" s="288"/>
      <c r="H215" s="288"/>
      <c r="I215" s="288"/>
      <c r="J215" s="302">
        <f t="shared" si="12"/>
        <v>0</v>
      </c>
      <c r="K215" s="332">
        <f t="shared" si="13"/>
        <v>0</v>
      </c>
      <c r="L215" s="333" t="str">
        <f t="shared" si="14"/>
        <v/>
      </c>
      <c r="M215" s="288"/>
      <c r="N215" s="288"/>
      <c r="O215" s="288"/>
      <c r="P215" s="302">
        <f t="shared" si="15"/>
        <v>0</v>
      </c>
    </row>
    <row r="216" spans="1:16">
      <c r="A216" s="329" t="s">
        <v>518</v>
      </c>
      <c r="B216" s="330">
        <v>42552</v>
      </c>
      <c r="C216" s="330" t="s">
        <v>519</v>
      </c>
      <c r="D216" s="331" t="s">
        <v>136</v>
      </c>
      <c r="E216" s="336"/>
      <c r="F216" s="288"/>
      <c r="G216" s="288"/>
      <c r="H216" s="288"/>
      <c r="I216" s="288"/>
      <c r="J216" s="302">
        <f t="shared" si="12"/>
        <v>0</v>
      </c>
      <c r="K216" s="332">
        <f t="shared" si="13"/>
        <v>0</v>
      </c>
      <c r="L216" s="333" t="str">
        <f t="shared" si="14"/>
        <v/>
      </c>
      <c r="M216" s="288"/>
      <c r="N216" s="288"/>
      <c r="O216" s="288"/>
      <c r="P216" s="302">
        <f t="shared" si="15"/>
        <v>0</v>
      </c>
    </row>
    <row r="217" spans="1:16">
      <c r="A217" s="329" t="s">
        <v>520</v>
      </c>
      <c r="B217" s="330">
        <v>14190</v>
      </c>
      <c r="C217" s="330" t="s">
        <v>521</v>
      </c>
      <c r="D217" s="331" t="s">
        <v>80</v>
      </c>
      <c r="E217" s="336"/>
      <c r="F217" s="288"/>
      <c r="G217" s="288"/>
      <c r="H217" s="288"/>
      <c r="I217" s="288"/>
      <c r="J217" s="302">
        <f t="shared" si="12"/>
        <v>0</v>
      </c>
      <c r="K217" s="332">
        <f t="shared" si="13"/>
        <v>0</v>
      </c>
      <c r="L217" s="333" t="str">
        <f t="shared" si="14"/>
        <v/>
      </c>
      <c r="M217" s="288"/>
      <c r="N217" s="288"/>
      <c r="O217" s="288"/>
      <c r="P217" s="302">
        <f t="shared" si="15"/>
        <v>0</v>
      </c>
    </row>
    <row r="218" spans="1:16" ht="20.25">
      <c r="A218" s="329" t="s">
        <v>522</v>
      </c>
      <c r="B218" s="330">
        <v>23680</v>
      </c>
      <c r="C218" s="330" t="s">
        <v>523</v>
      </c>
      <c r="D218" s="331" t="s">
        <v>174</v>
      </c>
      <c r="E218" s="336"/>
      <c r="F218" s="288"/>
      <c r="G218" s="288"/>
      <c r="H218" s="288"/>
      <c r="I218" s="288"/>
      <c r="J218" s="302">
        <f t="shared" si="12"/>
        <v>0</v>
      </c>
      <c r="K218" s="332">
        <f t="shared" si="13"/>
        <v>0</v>
      </c>
      <c r="L218" s="333" t="str">
        <f t="shared" si="14"/>
        <v/>
      </c>
      <c r="M218" s="288"/>
      <c r="N218" s="288"/>
      <c r="O218" s="288"/>
      <c r="P218" s="302">
        <f t="shared" si="15"/>
        <v>0</v>
      </c>
    </row>
    <row r="219" spans="1:16">
      <c r="A219" s="329" t="s">
        <v>524</v>
      </c>
      <c r="B219" s="330">
        <v>24074</v>
      </c>
      <c r="C219" s="330" t="s">
        <v>525</v>
      </c>
      <c r="D219" s="331" t="s">
        <v>113</v>
      </c>
      <c r="E219" s="336"/>
      <c r="F219" s="288"/>
      <c r="G219" s="288"/>
      <c r="H219" s="288"/>
      <c r="I219" s="288"/>
      <c r="J219" s="302">
        <f t="shared" si="12"/>
        <v>0</v>
      </c>
      <c r="K219" s="332">
        <f t="shared" si="13"/>
        <v>0</v>
      </c>
      <c r="L219" s="333" t="str">
        <f t="shared" si="14"/>
        <v/>
      </c>
      <c r="M219" s="288"/>
      <c r="N219" s="288"/>
      <c r="O219" s="288"/>
      <c r="P219" s="302">
        <f t="shared" si="15"/>
        <v>0</v>
      </c>
    </row>
    <row r="220" spans="1:16">
      <c r="A220" s="329" t="s">
        <v>526</v>
      </c>
      <c r="B220" s="330">
        <v>24104</v>
      </c>
      <c r="C220" s="330" t="s">
        <v>527</v>
      </c>
      <c r="D220" s="331" t="s">
        <v>98</v>
      </c>
      <c r="E220" s="336"/>
      <c r="F220" s="288"/>
      <c r="G220" s="288"/>
      <c r="H220" s="288"/>
      <c r="I220" s="288"/>
      <c r="J220" s="302">
        <f t="shared" si="12"/>
        <v>0</v>
      </c>
      <c r="K220" s="332">
        <f t="shared" si="13"/>
        <v>0</v>
      </c>
      <c r="L220" s="333" t="str">
        <f t="shared" si="14"/>
        <v/>
      </c>
      <c r="M220" s="288"/>
      <c r="N220" s="288"/>
      <c r="O220" s="288"/>
      <c r="P220" s="302">
        <f t="shared" si="15"/>
        <v>0</v>
      </c>
    </row>
    <row r="221" spans="1:16">
      <c r="A221" s="329" t="s">
        <v>528</v>
      </c>
      <c r="B221" s="330">
        <v>26565</v>
      </c>
      <c r="C221" s="330" t="s">
        <v>529</v>
      </c>
      <c r="D221" s="331" t="s">
        <v>98</v>
      </c>
      <c r="E221" s="336"/>
      <c r="F221" s="288"/>
      <c r="G221" s="288"/>
      <c r="H221" s="288"/>
      <c r="I221" s="288"/>
      <c r="J221" s="302">
        <f t="shared" si="12"/>
        <v>0</v>
      </c>
      <c r="K221" s="332">
        <f t="shared" si="13"/>
        <v>0</v>
      </c>
      <c r="L221" s="333" t="str">
        <f t="shared" si="14"/>
        <v/>
      </c>
      <c r="M221" s="288"/>
      <c r="N221" s="288"/>
      <c r="O221" s="288"/>
      <c r="P221" s="302">
        <f t="shared" si="15"/>
        <v>0</v>
      </c>
    </row>
    <row r="222" spans="1:16" ht="20.25">
      <c r="A222" s="329" t="s">
        <v>530</v>
      </c>
      <c r="B222" s="330">
        <v>23426</v>
      </c>
      <c r="C222" s="330" t="s">
        <v>531</v>
      </c>
      <c r="D222" s="331" t="s">
        <v>98</v>
      </c>
      <c r="E222" s="336"/>
      <c r="F222" s="288"/>
      <c r="G222" s="288"/>
      <c r="H222" s="288"/>
      <c r="I222" s="288"/>
      <c r="J222" s="302">
        <f t="shared" si="12"/>
        <v>0</v>
      </c>
      <c r="K222" s="332">
        <f t="shared" si="13"/>
        <v>0</v>
      </c>
      <c r="L222" s="333" t="str">
        <f t="shared" si="14"/>
        <v/>
      </c>
      <c r="M222" s="288"/>
      <c r="N222" s="288"/>
      <c r="O222" s="288"/>
      <c r="P222" s="302">
        <f t="shared" si="15"/>
        <v>0</v>
      </c>
    </row>
    <row r="223" spans="1:16" ht="20.25">
      <c r="A223" s="329" t="s">
        <v>532</v>
      </c>
      <c r="B223" s="330">
        <v>40231</v>
      </c>
      <c r="C223" s="330" t="s">
        <v>533</v>
      </c>
      <c r="D223" s="331" t="s">
        <v>77</v>
      </c>
      <c r="E223" s="336"/>
      <c r="F223" s="288"/>
      <c r="G223" s="288"/>
      <c r="H223" s="288"/>
      <c r="I223" s="288"/>
      <c r="J223" s="302">
        <f t="shared" si="12"/>
        <v>0</v>
      </c>
      <c r="K223" s="332">
        <f t="shared" si="13"/>
        <v>0</v>
      </c>
      <c r="L223" s="333" t="str">
        <f t="shared" si="14"/>
        <v/>
      </c>
      <c r="M223" s="288"/>
      <c r="N223" s="288"/>
      <c r="O223" s="288"/>
      <c r="P223" s="302">
        <f t="shared" si="15"/>
        <v>0</v>
      </c>
    </row>
    <row r="224" spans="1:16" ht="20.25">
      <c r="A224" s="329" t="s">
        <v>534</v>
      </c>
      <c r="B224" s="330">
        <v>24139</v>
      </c>
      <c r="C224" s="330" t="s">
        <v>535</v>
      </c>
      <c r="D224" s="331" t="s">
        <v>85</v>
      </c>
      <c r="E224" s="336"/>
      <c r="F224" s="288"/>
      <c r="G224" s="288"/>
      <c r="H224" s="288"/>
      <c r="I224" s="288"/>
      <c r="J224" s="302">
        <f t="shared" si="12"/>
        <v>0</v>
      </c>
      <c r="K224" s="332">
        <f t="shared" si="13"/>
        <v>0</v>
      </c>
      <c r="L224" s="333" t="str">
        <f t="shared" si="14"/>
        <v/>
      </c>
      <c r="M224" s="288"/>
      <c r="N224" s="288"/>
      <c r="O224" s="288"/>
      <c r="P224" s="302">
        <f t="shared" si="15"/>
        <v>0</v>
      </c>
    </row>
    <row r="225" spans="1:16">
      <c r="A225" s="329" t="s">
        <v>536</v>
      </c>
      <c r="B225" s="330">
        <v>24147</v>
      </c>
      <c r="C225" s="330" t="s">
        <v>537</v>
      </c>
      <c r="D225" s="331" t="s">
        <v>80</v>
      </c>
      <c r="E225" s="336"/>
      <c r="F225" s="288"/>
      <c r="G225" s="288"/>
      <c r="H225" s="288"/>
      <c r="I225" s="288"/>
      <c r="J225" s="302">
        <f t="shared" si="12"/>
        <v>0</v>
      </c>
      <c r="K225" s="332">
        <f t="shared" si="13"/>
        <v>0</v>
      </c>
      <c r="L225" s="333" t="str">
        <f t="shared" si="14"/>
        <v/>
      </c>
      <c r="M225" s="288"/>
      <c r="N225" s="288"/>
      <c r="O225" s="288"/>
      <c r="P225" s="302">
        <f t="shared" si="15"/>
        <v>0</v>
      </c>
    </row>
    <row r="226" spans="1:16">
      <c r="A226" s="329" t="s">
        <v>538</v>
      </c>
      <c r="B226" s="330">
        <v>40444</v>
      </c>
      <c r="C226" s="330" t="s">
        <v>539</v>
      </c>
      <c r="D226" s="331" t="s">
        <v>88</v>
      </c>
      <c r="E226" s="336"/>
      <c r="F226" s="288"/>
      <c r="G226" s="288"/>
      <c r="H226" s="288"/>
      <c r="I226" s="288"/>
      <c r="J226" s="302">
        <f t="shared" si="12"/>
        <v>0</v>
      </c>
      <c r="K226" s="332">
        <f t="shared" si="13"/>
        <v>0</v>
      </c>
      <c r="L226" s="333" t="str">
        <f t="shared" si="14"/>
        <v/>
      </c>
      <c r="M226" s="288"/>
      <c r="N226" s="288"/>
      <c r="O226" s="288"/>
      <c r="P226" s="302">
        <f t="shared" si="15"/>
        <v>0</v>
      </c>
    </row>
    <row r="227" spans="1:16">
      <c r="A227" s="329" t="s">
        <v>540</v>
      </c>
      <c r="B227" s="330">
        <v>20346</v>
      </c>
      <c r="C227" s="330" t="s">
        <v>541</v>
      </c>
      <c r="D227" s="331" t="s">
        <v>88</v>
      </c>
      <c r="E227" s="336"/>
      <c r="F227" s="288"/>
      <c r="G227" s="288"/>
      <c r="H227" s="288"/>
      <c r="I227" s="288"/>
      <c r="J227" s="302">
        <f t="shared" si="12"/>
        <v>0</v>
      </c>
      <c r="K227" s="332">
        <f t="shared" si="13"/>
        <v>0</v>
      </c>
      <c r="L227" s="333" t="str">
        <f t="shared" si="14"/>
        <v/>
      </c>
      <c r="M227" s="288"/>
      <c r="N227" s="288"/>
      <c r="O227" s="288"/>
      <c r="P227" s="302">
        <f t="shared" si="15"/>
        <v>0</v>
      </c>
    </row>
    <row r="228" spans="1:16">
      <c r="A228" s="329" t="s">
        <v>542</v>
      </c>
      <c r="B228" s="330">
        <v>18380</v>
      </c>
      <c r="C228" s="330" t="s">
        <v>543</v>
      </c>
      <c r="D228" s="331" t="s">
        <v>344</v>
      </c>
      <c r="E228" s="336"/>
      <c r="F228" s="288"/>
      <c r="G228" s="288"/>
      <c r="H228" s="288"/>
      <c r="I228" s="288"/>
      <c r="J228" s="302">
        <f t="shared" si="12"/>
        <v>0</v>
      </c>
      <c r="K228" s="332">
        <f t="shared" si="13"/>
        <v>0</v>
      </c>
      <c r="L228" s="333" t="str">
        <f t="shared" si="14"/>
        <v/>
      </c>
      <c r="M228" s="288"/>
      <c r="N228" s="288"/>
      <c r="O228" s="288"/>
      <c r="P228" s="302">
        <f t="shared" si="15"/>
        <v>0</v>
      </c>
    </row>
    <row r="229" spans="1:16">
      <c r="A229" s="329" t="s">
        <v>544</v>
      </c>
      <c r="B229" s="330">
        <v>10046</v>
      </c>
      <c r="C229" s="330" t="s">
        <v>545</v>
      </c>
      <c r="D229" s="331" t="s">
        <v>174</v>
      </c>
      <c r="E229" s="336"/>
      <c r="F229" s="288"/>
      <c r="G229" s="288"/>
      <c r="H229" s="288"/>
      <c r="I229" s="288"/>
      <c r="J229" s="302">
        <f t="shared" si="12"/>
        <v>0</v>
      </c>
      <c r="K229" s="332">
        <f t="shared" si="13"/>
        <v>0</v>
      </c>
      <c r="L229" s="333" t="str">
        <f t="shared" si="14"/>
        <v/>
      </c>
      <c r="M229" s="288"/>
      <c r="N229" s="288"/>
      <c r="O229" s="288"/>
      <c r="P229" s="302">
        <f t="shared" si="15"/>
        <v>0</v>
      </c>
    </row>
    <row r="230" spans="1:16">
      <c r="A230" s="329" t="s">
        <v>546</v>
      </c>
      <c r="B230" s="330">
        <v>38636</v>
      </c>
      <c r="C230" s="330" t="s">
        <v>547</v>
      </c>
      <c r="D230" s="331" t="s">
        <v>136</v>
      </c>
      <c r="E230" s="336"/>
      <c r="F230" s="288"/>
      <c r="G230" s="288"/>
      <c r="H230" s="288"/>
      <c r="I230" s="288"/>
      <c r="J230" s="302">
        <f t="shared" si="12"/>
        <v>0</v>
      </c>
      <c r="K230" s="332">
        <f t="shared" si="13"/>
        <v>0</v>
      </c>
      <c r="L230" s="333" t="str">
        <f t="shared" si="14"/>
        <v/>
      </c>
      <c r="M230" s="288"/>
      <c r="N230" s="288"/>
      <c r="O230" s="288"/>
      <c r="P230" s="302">
        <f t="shared" si="15"/>
        <v>0</v>
      </c>
    </row>
    <row r="231" spans="1:16">
      <c r="A231" s="329" t="s">
        <v>548</v>
      </c>
      <c r="B231" s="330">
        <v>11835</v>
      </c>
      <c r="C231" s="330" t="s">
        <v>549</v>
      </c>
      <c r="D231" s="331" t="s">
        <v>110</v>
      </c>
      <c r="E231" s="336"/>
      <c r="F231" s="288"/>
      <c r="G231" s="288"/>
      <c r="H231" s="288"/>
      <c r="I231" s="288"/>
      <c r="J231" s="302">
        <f t="shared" si="12"/>
        <v>0</v>
      </c>
      <c r="K231" s="332">
        <f t="shared" si="13"/>
        <v>0</v>
      </c>
      <c r="L231" s="333" t="str">
        <f t="shared" si="14"/>
        <v/>
      </c>
      <c r="M231" s="288"/>
      <c r="N231" s="288"/>
      <c r="O231" s="288"/>
      <c r="P231" s="302">
        <f t="shared" si="15"/>
        <v>0</v>
      </c>
    </row>
    <row r="232" spans="1:16">
      <c r="A232" s="329" t="s">
        <v>550</v>
      </c>
      <c r="B232" s="330">
        <v>24198</v>
      </c>
      <c r="C232" s="330" t="s">
        <v>551</v>
      </c>
      <c r="D232" s="331" t="s">
        <v>113</v>
      </c>
      <c r="E232" s="336"/>
      <c r="F232" s="288"/>
      <c r="G232" s="288"/>
      <c r="H232" s="288"/>
      <c r="I232" s="288"/>
      <c r="J232" s="302">
        <f t="shared" si="12"/>
        <v>0</v>
      </c>
      <c r="K232" s="332">
        <f t="shared" si="13"/>
        <v>0</v>
      </c>
      <c r="L232" s="333" t="str">
        <f t="shared" si="14"/>
        <v/>
      </c>
      <c r="M232" s="288"/>
      <c r="N232" s="288"/>
      <c r="O232" s="288"/>
      <c r="P232" s="302">
        <f t="shared" si="15"/>
        <v>0</v>
      </c>
    </row>
    <row r="233" spans="1:16">
      <c r="A233" s="329" t="s">
        <v>552</v>
      </c>
      <c r="B233" s="330">
        <v>24228</v>
      </c>
      <c r="C233" s="330" t="s">
        <v>553</v>
      </c>
      <c r="D233" s="331" t="s">
        <v>85</v>
      </c>
      <c r="E233" s="336"/>
      <c r="F233" s="288"/>
      <c r="G233" s="288"/>
      <c r="H233" s="288"/>
      <c r="I233" s="288"/>
      <c r="J233" s="302">
        <f t="shared" si="12"/>
        <v>0</v>
      </c>
      <c r="K233" s="332">
        <f t="shared" si="13"/>
        <v>0</v>
      </c>
      <c r="L233" s="333" t="str">
        <f t="shared" si="14"/>
        <v/>
      </c>
      <c r="M233" s="288"/>
      <c r="N233" s="288"/>
      <c r="O233" s="288"/>
      <c r="P233" s="302">
        <f t="shared" si="15"/>
        <v>0</v>
      </c>
    </row>
    <row r="234" spans="1:16">
      <c r="A234" s="329" t="s">
        <v>554</v>
      </c>
      <c r="B234" s="330">
        <v>41424</v>
      </c>
      <c r="C234" s="330" t="s">
        <v>555</v>
      </c>
      <c r="D234" s="331" t="s">
        <v>80</v>
      </c>
      <c r="E234" s="336"/>
      <c r="F234" s="288"/>
      <c r="G234" s="288"/>
      <c r="H234" s="288"/>
      <c r="I234" s="288"/>
      <c r="J234" s="302">
        <f t="shared" si="12"/>
        <v>0</v>
      </c>
      <c r="K234" s="332">
        <f t="shared" si="13"/>
        <v>0</v>
      </c>
      <c r="L234" s="333" t="str">
        <f t="shared" si="14"/>
        <v/>
      </c>
      <c r="M234" s="288"/>
      <c r="N234" s="288"/>
      <c r="O234" s="288"/>
      <c r="P234" s="302">
        <f t="shared" si="15"/>
        <v>0</v>
      </c>
    </row>
    <row r="235" spans="1:16">
      <c r="A235" s="329" t="s">
        <v>556</v>
      </c>
      <c r="B235" s="330">
        <v>12262</v>
      </c>
      <c r="C235" s="330" t="s">
        <v>557</v>
      </c>
      <c r="D235" s="331" t="s">
        <v>80</v>
      </c>
      <c r="E235" s="336"/>
      <c r="F235" s="288"/>
      <c r="G235" s="288"/>
      <c r="H235" s="288"/>
      <c r="I235" s="288"/>
      <c r="J235" s="302">
        <f t="shared" si="12"/>
        <v>0</v>
      </c>
      <c r="K235" s="332">
        <f t="shared" si="13"/>
        <v>0</v>
      </c>
      <c r="L235" s="333" t="str">
        <f t="shared" si="14"/>
        <v/>
      </c>
      <c r="M235" s="288"/>
      <c r="N235" s="288"/>
      <c r="O235" s="288"/>
      <c r="P235" s="302">
        <f t="shared" si="15"/>
        <v>0</v>
      </c>
    </row>
    <row r="236" spans="1:16">
      <c r="A236" s="329" t="s">
        <v>558</v>
      </c>
      <c r="B236" s="330">
        <v>14990</v>
      </c>
      <c r="C236" s="330" t="s">
        <v>559</v>
      </c>
      <c r="D236" s="331" t="s">
        <v>80</v>
      </c>
      <c r="E236" s="336"/>
      <c r="F236" s="288"/>
      <c r="G236" s="288"/>
      <c r="H236" s="288"/>
      <c r="I236" s="288"/>
      <c r="J236" s="302">
        <f t="shared" si="12"/>
        <v>0</v>
      </c>
      <c r="K236" s="332">
        <f t="shared" si="13"/>
        <v>0</v>
      </c>
      <c r="L236" s="333" t="str">
        <f t="shared" si="14"/>
        <v/>
      </c>
      <c r="M236" s="288"/>
      <c r="N236" s="288"/>
      <c r="O236" s="288"/>
      <c r="P236" s="302">
        <f t="shared" si="15"/>
        <v>0</v>
      </c>
    </row>
    <row r="237" spans="1:16">
      <c r="A237" s="329" t="s">
        <v>560</v>
      </c>
      <c r="B237" s="330">
        <v>18058</v>
      </c>
      <c r="C237" s="330" t="s">
        <v>561</v>
      </c>
      <c r="D237" s="331" t="s">
        <v>80</v>
      </c>
      <c r="E237" s="336"/>
      <c r="F237" s="288"/>
      <c r="G237" s="288"/>
      <c r="H237" s="288"/>
      <c r="I237" s="288"/>
      <c r="J237" s="302">
        <f t="shared" si="12"/>
        <v>0</v>
      </c>
      <c r="K237" s="332">
        <f t="shared" si="13"/>
        <v>0</v>
      </c>
      <c r="L237" s="333" t="str">
        <f t="shared" si="14"/>
        <v/>
      </c>
      <c r="M237" s="288"/>
      <c r="N237" s="288"/>
      <c r="O237" s="288"/>
      <c r="P237" s="302">
        <f t="shared" si="15"/>
        <v>0</v>
      </c>
    </row>
    <row r="238" spans="1:16" ht="20.25">
      <c r="A238" s="329" t="s">
        <v>562</v>
      </c>
      <c r="B238" s="330">
        <v>25623</v>
      </c>
      <c r="C238" s="330" t="s">
        <v>563</v>
      </c>
      <c r="D238" s="331" t="s">
        <v>174</v>
      </c>
      <c r="E238" s="336"/>
      <c r="F238" s="288"/>
      <c r="G238" s="288"/>
      <c r="H238" s="288"/>
      <c r="I238" s="288"/>
      <c r="J238" s="302">
        <f t="shared" si="12"/>
        <v>0</v>
      </c>
      <c r="K238" s="332">
        <f t="shared" si="13"/>
        <v>0</v>
      </c>
      <c r="L238" s="333" t="str">
        <f t="shared" si="14"/>
        <v/>
      </c>
      <c r="M238" s="288"/>
      <c r="N238" s="288"/>
      <c r="O238" s="288"/>
      <c r="P238" s="302">
        <f t="shared" si="15"/>
        <v>0</v>
      </c>
    </row>
    <row r="239" spans="1:16" ht="20.25">
      <c r="A239" s="329" t="s">
        <v>564</v>
      </c>
      <c r="B239" s="330">
        <v>18619</v>
      </c>
      <c r="C239" s="330" t="s">
        <v>565</v>
      </c>
      <c r="D239" s="331" t="s">
        <v>194</v>
      </c>
      <c r="E239" s="336"/>
      <c r="F239" s="288"/>
      <c r="G239" s="288"/>
      <c r="H239" s="288"/>
      <c r="I239" s="288"/>
      <c r="J239" s="302">
        <f t="shared" si="12"/>
        <v>0</v>
      </c>
      <c r="K239" s="332">
        <f t="shared" si="13"/>
        <v>0</v>
      </c>
      <c r="L239" s="333" t="str">
        <f t="shared" si="14"/>
        <v/>
      </c>
      <c r="M239" s="288"/>
      <c r="N239" s="288"/>
      <c r="O239" s="288"/>
      <c r="P239" s="302">
        <f t="shared" si="15"/>
        <v>0</v>
      </c>
    </row>
    <row r="240" spans="1:16">
      <c r="A240" s="329" t="s">
        <v>566</v>
      </c>
      <c r="B240" s="330">
        <v>30945</v>
      </c>
      <c r="C240" s="330" t="s">
        <v>567</v>
      </c>
      <c r="D240" s="331" t="s">
        <v>107</v>
      </c>
      <c r="E240" s="336"/>
      <c r="F240" s="288"/>
      <c r="G240" s="288"/>
      <c r="H240" s="288"/>
      <c r="I240" s="288"/>
      <c r="J240" s="302">
        <f t="shared" si="12"/>
        <v>0</v>
      </c>
      <c r="K240" s="332">
        <f t="shared" si="13"/>
        <v>0</v>
      </c>
      <c r="L240" s="333" t="str">
        <f t="shared" si="14"/>
        <v/>
      </c>
      <c r="M240" s="288"/>
      <c r="N240" s="288"/>
      <c r="O240" s="288"/>
      <c r="P240" s="302">
        <f t="shared" si="15"/>
        <v>0</v>
      </c>
    </row>
    <row r="241" spans="1:16">
      <c r="A241" s="329" t="s">
        <v>568</v>
      </c>
      <c r="B241" s="330">
        <v>37257</v>
      </c>
      <c r="C241" s="330" t="s">
        <v>569</v>
      </c>
      <c r="D241" s="331" t="s">
        <v>80</v>
      </c>
      <c r="E241" s="336"/>
      <c r="F241" s="288"/>
      <c r="G241" s="288"/>
      <c r="H241" s="288"/>
      <c r="I241" s="288"/>
      <c r="J241" s="302">
        <f t="shared" si="12"/>
        <v>0</v>
      </c>
      <c r="K241" s="332">
        <f t="shared" si="13"/>
        <v>0</v>
      </c>
      <c r="L241" s="333" t="str">
        <f t="shared" si="14"/>
        <v/>
      </c>
      <c r="M241" s="288"/>
      <c r="N241" s="288"/>
      <c r="O241" s="288"/>
      <c r="P241" s="302">
        <f t="shared" si="15"/>
        <v>0</v>
      </c>
    </row>
    <row r="242" spans="1:16" ht="20.25">
      <c r="A242" s="329" t="s">
        <v>570</v>
      </c>
      <c r="B242" s="330">
        <v>21903</v>
      </c>
      <c r="C242" s="330" t="s">
        <v>571</v>
      </c>
      <c r="D242" s="331" t="s">
        <v>141</v>
      </c>
      <c r="E242" s="336"/>
      <c r="F242" s="288"/>
      <c r="G242" s="288"/>
      <c r="H242" s="288"/>
      <c r="I242" s="288"/>
      <c r="J242" s="302">
        <f t="shared" si="12"/>
        <v>0</v>
      </c>
      <c r="K242" s="332">
        <f t="shared" si="13"/>
        <v>0</v>
      </c>
      <c r="L242" s="333" t="str">
        <f t="shared" si="14"/>
        <v/>
      </c>
      <c r="M242" s="288"/>
      <c r="N242" s="288"/>
      <c r="O242" s="288"/>
      <c r="P242" s="302">
        <f t="shared" si="15"/>
        <v>0</v>
      </c>
    </row>
    <row r="243" spans="1:16">
      <c r="A243" s="329" t="s">
        <v>572</v>
      </c>
      <c r="B243" s="330">
        <v>24260</v>
      </c>
      <c r="C243" s="330" t="s">
        <v>573</v>
      </c>
      <c r="D243" s="331" t="s">
        <v>98</v>
      </c>
      <c r="E243" s="336"/>
      <c r="F243" s="288"/>
      <c r="G243" s="288"/>
      <c r="H243" s="288"/>
      <c r="I243" s="288"/>
      <c r="J243" s="302">
        <f t="shared" si="12"/>
        <v>0</v>
      </c>
      <c r="K243" s="332">
        <f t="shared" si="13"/>
        <v>0</v>
      </c>
      <c r="L243" s="333" t="str">
        <f t="shared" si="14"/>
        <v/>
      </c>
      <c r="M243" s="288"/>
      <c r="N243" s="288"/>
      <c r="O243" s="288"/>
      <c r="P243" s="302">
        <f t="shared" si="15"/>
        <v>0</v>
      </c>
    </row>
    <row r="244" spans="1:16">
      <c r="A244" s="329" t="s">
        <v>574</v>
      </c>
      <c r="B244" s="330">
        <v>38628</v>
      </c>
      <c r="C244" s="330" t="s">
        <v>575</v>
      </c>
      <c r="D244" s="331" t="s">
        <v>88</v>
      </c>
      <c r="E244" s="336"/>
      <c r="F244" s="288"/>
      <c r="G244" s="288"/>
      <c r="H244" s="288"/>
      <c r="I244" s="288"/>
      <c r="J244" s="302">
        <f t="shared" si="12"/>
        <v>0</v>
      </c>
      <c r="K244" s="332">
        <f t="shared" si="13"/>
        <v>0</v>
      </c>
      <c r="L244" s="333" t="str">
        <f t="shared" si="14"/>
        <v/>
      </c>
      <c r="M244" s="288"/>
      <c r="N244" s="288"/>
      <c r="O244" s="288"/>
      <c r="P244" s="302">
        <f t="shared" si="15"/>
        <v>0</v>
      </c>
    </row>
    <row r="245" spans="1:16">
      <c r="A245" s="329" t="s">
        <v>576</v>
      </c>
      <c r="B245" s="330">
        <v>42919</v>
      </c>
      <c r="C245" s="330" t="s">
        <v>577</v>
      </c>
      <c r="D245" s="331" t="s">
        <v>98</v>
      </c>
      <c r="E245" s="336"/>
      <c r="F245" s="288"/>
      <c r="G245" s="288"/>
      <c r="H245" s="288"/>
      <c r="I245" s="288"/>
      <c r="J245" s="302">
        <f t="shared" si="12"/>
        <v>0</v>
      </c>
      <c r="K245" s="332">
        <f t="shared" si="13"/>
        <v>0</v>
      </c>
      <c r="L245" s="333" t="str">
        <f t="shared" si="14"/>
        <v/>
      </c>
      <c r="M245" s="288"/>
      <c r="N245" s="288"/>
      <c r="O245" s="288"/>
      <c r="P245" s="302">
        <f t="shared" si="15"/>
        <v>0</v>
      </c>
    </row>
    <row r="246" spans="1:16">
      <c r="A246" s="329" t="s">
        <v>578</v>
      </c>
      <c r="B246" s="330">
        <v>12416</v>
      </c>
      <c r="C246" s="330" t="s">
        <v>579</v>
      </c>
      <c r="D246" s="331" t="s">
        <v>125</v>
      </c>
      <c r="E246" s="336"/>
      <c r="F246" s="288"/>
      <c r="G246" s="288"/>
      <c r="H246" s="288"/>
      <c r="I246" s="288"/>
      <c r="J246" s="302">
        <f t="shared" si="12"/>
        <v>0</v>
      </c>
      <c r="K246" s="332">
        <f t="shared" si="13"/>
        <v>0</v>
      </c>
      <c r="L246" s="333" t="str">
        <f t="shared" si="14"/>
        <v/>
      </c>
      <c r="M246" s="288"/>
      <c r="N246" s="288"/>
      <c r="O246" s="288"/>
      <c r="P246" s="302">
        <f t="shared" si="15"/>
        <v>0</v>
      </c>
    </row>
    <row r="247" spans="1:16">
      <c r="A247" s="329" t="s">
        <v>580</v>
      </c>
      <c r="B247" s="330">
        <v>35769</v>
      </c>
      <c r="C247" s="330" t="s">
        <v>581</v>
      </c>
      <c r="D247" s="331" t="s">
        <v>160</v>
      </c>
      <c r="E247" s="336"/>
      <c r="F247" s="288"/>
      <c r="G247" s="288"/>
      <c r="H247" s="288"/>
      <c r="I247" s="288"/>
      <c r="J247" s="302">
        <f t="shared" si="12"/>
        <v>0</v>
      </c>
      <c r="K247" s="332">
        <f t="shared" si="13"/>
        <v>0</v>
      </c>
      <c r="L247" s="333" t="str">
        <f t="shared" si="14"/>
        <v/>
      </c>
      <c r="M247" s="288"/>
      <c r="N247" s="288"/>
      <c r="O247" s="288"/>
      <c r="P247" s="302">
        <f t="shared" si="15"/>
        <v>0</v>
      </c>
    </row>
    <row r="248" spans="1:16">
      <c r="A248" s="329" t="s">
        <v>582</v>
      </c>
      <c r="B248" s="330">
        <v>39217</v>
      </c>
      <c r="C248" s="330" t="s">
        <v>583</v>
      </c>
      <c r="D248" s="331" t="s">
        <v>80</v>
      </c>
      <c r="E248" s="336"/>
      <c r="F248" s="288"/>
      <c r="G248" s="288"/>
      <c r="H248" s="288"/>
      <c r="I248" s="288"/>
      <c r="J248" s="302">
        <f t="shared" si="12"/>
        <v>0</v>
      </c>
      <c r="K248" s="332">
        <f t="shared" si="13"/>
        <v>0</v>
      </c>
      <c r="L248" s="333" t="str">
        <f t="shared" si="14"/>
        <v/>
      </c>
      <c r="M248" s="288"/>
      <c r="N248" s="288"/>
      <c r="O248" s="288"/>
      <c r="P248" s="302">
        <f t="shared" si="15"/>
        <v>0</v>
      </c>
    </row>
    <row r="249" spans="1:16">
      <c r="A249" s="329" t="s">
        <v>584</v>
      </c>
      <c r="B249" s="330">
        <v>10219</v>
      </c>
      <c r="C249" s="330" t="s">
        <v>585</v>
      </c>
      <c r="D249" s="331" t="s">
        <v>80</v>
      </c>
      <c r="E249" s="336"/>
      <c r="F249" s="288"/>
      <c r="G249" s="288"/>
      <c r="H249" s="288"/>
      <c r="I249" s="288"/>
      <c r="J249" s="302">
        <f t="shared" si="12"/>
        <v>0</v>
      </c>
      <c r="K249" s="332">
        <f t="shared" si="13"/>
        <v>0</v>
      </c>
      <c r="L249" s="333" t="str">
        <f t="shared" si="14"/>
        <v/>
      </c>
      <c r="M249" s="288"/>
      <c r="N249" s="288"/>
      <c r="O249" s="288"/>
      <c r="P249" s="302">
        <f t="shared" si="15"/>
        <v>0</v>
      </c>
    </row>
    <row r="250" spans="1:16" ht="20.25">
      <c r="A250" s="329" t="s">
        <v>586</v>
      </c>
      <c r="B250" s="330">
        <v>24449</v>
      </c>
      <c r="C250" s="330" t="s">
        <v>587</v>
      </c>
      <c r="D250" s="331" t="s">
        <v>88</v>
      </c>
      <c r="E250" s="336"/>
      <c r="F250" s="288"/>
      <c r="G250" s="288"/>
      <c r="H250" s="288"/>
      <c r="I250" s="288"/>
      <c r="J250" s="302">
        <f t="shared" si="12"/>
        <v>0</v>
      </c>
      <c r="K250" s="332">
        <f t="shared" si="13"/>
        <v>0</v>
      </c>
      <c r="L250" s="333" t="str">
        <f t="shared" si="14"/>
        <v/>
      </c>
      <c r="M250" s="288"/>
      <c r="N250" s="288"/>
      <c r="O250" s="288"/>
      <c r="P250" s="302">
        <f t="shared" si="15"/>
        <v>0</v>
      </c>
    </row>
    <row r="251" spans="1:16">
      <c r="A251" s="329" t="s">
        <v>588</v>
      </c>
      <c r="B251" s="330">
        <v>10357</v>
      </c>
      <c r="C251" s="330" t="s">
        <v>589</v>
      </c>
      <c r="D251" s="331" t="s">
        <v>177</v>
      </c>
      <c r="E251" s="336"/>
      <c r="F251" s="288"/>
      <c r="G251" s="288"/>
      <c r="H251" s="288"/>
      <c r="I251" s="288"/>
      <c r="J251" s="302">
        <f t="shared" si="12"/>
        <v>0</v>
      </c>
      <c r="K251" s="332">
        <f t="shared" si="13"/>
        <v>0</v>
      </c>
      <c r="L251" s="333" t="str">
        <f t="shared" si="14"/>
        <v/>
      </c>
      <c r="M251" s="288"/>
      <c r="N251" s="288"/>
      <c r="O251" s="288"/>
      <c r="P251" s="302">
        <f t="shared" si="15"/>
        <v>0</v>
      </c>
    </row>
    <row r="252" spans="1:16">
      <c r="A252" s="329" t="s">
        <v>590</v>
      </c>
      <c r="B252" s="330">
        <v>12475</v>
      </c>
      <c r="C252" s="330" t="s">
        <v>591</v>
      </c>
      <c r="D252" s="331" t="s">
        <v>98</v>
      </c>
      <c r="E252" s="336"/>
      <c r="F252" s="288"/>
      <c r="G252" s="288"/>
      <c r="H252" s="288"/>
      <c r="I252" s="288"/>
      <c r="J252" s="302">
        <f t="shared" si="12"/>
        <v>0</v>
      </c>
      <c r="K252" s="332">
        <f t="shared" si="13"/>
        <v>0</v>
      </c>
      <c r="L252" s="333" t="str">
        <f t="shared" si="14"/>
        <v/>
      </c>
      <c r="M252" s="288"/>
      <c r="N252" s="288"/>
      <c r="O252" s="288"/>
      <c r="P252" s="302">
        <f t="shared" si="15"/>
        <v>0</v>
      </c>
    </row>
    <row r="253" spans="1:16">
      <c r="A253" s="329" t="s">
        <v>592</v>
      </c>
      <c r="B253" s="330">
        <v>13056</v>
      </c>
      <c r="C253" s="330" t="s">
        <v>593</v>
      </c>
      <c r="D253" s="331" t="s">
        <v>85</v>
      </c>
      <c r="E253" s="336"/>
      <c r="F253" s="288"/>
      <c r="G253" s="288"/>
      <c r="H253" s="288"/>
      <c r="I253" s="288"/>
      <c r="J253" s="302">
        <f t="shared" si="12"/>
        <v>0</v>
      </c>
      <c r="K253" s="332">
        <f t="shared" si="13"/>
        <v>0</v>
      </c>
      <c r="L253" s="333" t="str">
        <f t="shared" si="14"/>
        <v/>
      </c>
      <c r="M253" s="288"/>
      <c r="N253" s="288"/>
      <c r="O253" s="288"/>
      <c r="P253" s="302">
        <f t="shared" si="15"/>
        <v>0</v>
      </c>
    </row>
    <row r="254" spans="1:16">
      <c r="A254" s="329" t="s">
        <v>594</v>
      </c>
      <c r="B254" s="330">
        <v>42706</v>
      </c>
      <c r="C254" s="330" t="s">
        <v>595</v>
      </c>
      <c r="D254" s="331" t="s">
        <v>77</v>
      </c>
      <c r="E254" s="336"/>
      <c r="F254" s="288"/>
      <c r="G254" s="288"/>
      <c r="H254" s="288"/>
      <c r="I254" s="288"/>
      <c r="J254" s="302">
        <f t="shared" si="12"/>
        <v>0</v>
      </c>
      <c r="K254" s="332">
        <f t="shared" si="13"/>
        <v>0</v>
      </c>
      <c r="L254" s="333" t="str">
        <f t="shared" si="14"/>
        <v/>
      </c>
      <c r="M254" s="288"/>
      <c r="N254" s="288"/>
      <c r="O254" s="288"/>
      <c r="P254" s="302">
        <f t="shared" si="15"/>
        <v>0</v>
      </c>
    </row>
    <row r="255" spans="1:16">
      <c r="A255" s="329" t="s">
        <v>596</v>
      </c>
      <c r="B255" s="330">
        <v>35505</v>
      </c>
      <c r="C255" s="330" t="s">
        <v>597</v>
      </c>
      <c r="D255" s="331" t="s">
        <v>80</v>
      </c>
      <c r="E255" s="336"/>
      <c r="F255" s="288"/>
      <c r="G255" s="288"/>
      <c r="H255" s="288"/>
      <c r="I255" s="288"/>
      <c r="J255" s="302">
        <f t="shared" si="12"/>
        <v>0</v>
      </c>
      <c r="K255" s="332">
        <f t="shared" si="13"/>
        <v>0</v>
      </c>
      <c r="L255" s="333" t="str">
        <f t="shared" si="14"/>
        <v/>
      </c>
      <c r="M255" s="288"/>
      <c r="N255" s="288"/>
      <c r="O255" s="288"/>
      <c r="P255" s="302">
        <f t="shared" si="15"/>
        <v>0</v>
      </c>
    </row>
    <row r="256" spans="1:16">
      <c r="A256" s="329" t="s">
        <v>598</v>
      </c>
      <c r="B256" s="330">
        <v>24740</v>
      </c>
      <c r="C256" s="330" t="s">
        <v>599</v>
      </c>
      <c r="D256" s="331" t="s">
        <v>113</v>
      </c>
      <c r="E256" s="336"/>
      <c r="F256" s="288"/>
      <c r="G256" s="288"/>
      <c r="H256" s="288"/>
      <c r="I256" s="288"/>
      <c r="J256" s="302">
        <f t="shared" si="12"/>
        <v>0</v>
      </c>
      <c r="K256" s="332">
        <f t="shared" si="13"/>
        <v>0</v>
      </c>
      <c r="L256" s="333" t="str">
        <f t="shared" si="14"/>
        <v/>
      </c>
      <c r="M256" s="288"/>
      <c r="N256" s="288"/>
      <c r="O256" s="288"/>
      <c r="P256" s="302">
        <f t="shared" si="15"/>
        <v>0</v>
      </c>
    </row>
    <row r="257" spans="1:16">
      <c r="A257" s="329" t="s">
        <v>600</v>
      </c>
      <c r="B257" s="330">
        <v>36560</v>
      </c>
      <c r="C257" s="330" t="s">
        <v>601</v>
      </c>
      <c r="D257" s="331" t="s">
        <v>77</v>
      </c>
      <c r="E257" s="336"/>
      <c r="F257" s="288"/>
      <c r="G257" s="288"/>
      <c r="H257" s="288"/>
      <c r="I257" s="288"/>
      <c r="J257" s="302">
        <f t="shared" si="12"/>
        <v>0</v>
      </c>
      <c r="K257" s="332">
        <f t="shared" si="13"/>
        <v>0</v>
      </c>
      <c r="L257" s="333" t="str">
        <f t="shared" si="14"/>
        <v/>
      </c>
      <c r="M257" s="288"/>
      <c r="N257" s="288"/>
      <c r="O257" s="288"/>
      <c r="P257" s="302">
        <f t="shared" si="15"/>
        <v>0</v>
      </c>
    </row>
    <row r="258" spans="1:16" ht="20.25">
      <c r="A258" s="329" t="s">
        <v>602</v>
      </c>
      <c r="B258" s="330">
        <v>15105</v>
      </c>
      <c r="C258" s="330" t="s">
        <v>603</v>
      </c>
      <c r="D258" s="331" t="s">
        <v>160</v>
      </c>
      <c r="E258" s="336"/>
      <c r="F258" s="288"/>
      <c r="G258" s="288"/>
      <c r="H258" s="288"/>
      <c r="I258" s="288"/>
      <c r="J258" s="302">
        <f t="shared" si="12"/>
        <v>0</v>
      </c>
      <c r="K258" s="332">
        <f t="shared" si="13"/>
        <v>0</v>
      </c>
      <c r="L258" s="333" t="str">
        <f t="shared" si="14"/>
        <v/>
      </c>
      <c r="M258" s="288"/>
      <c r="N258" s="288"/>
      <c r="O258" s="288"/>
      <c r="P258" s="302">
        <f t="shared" si="15"/>
        <v>0</v>
      </c>
    </row>
    <row r="259" spans="1:16">
      <c r="A259" s="329" t="s">
        <v>604</v>
      </c>
      <c r="B259" s="330">
        <v>40460</v>
      </c>
      <c r="C259" s="330" t="s">
        <v>605</v>
      </c>
      <c r="D259" s="331" t="s">
        <v>125</v>
      </c>
      <c r="E259" s="336"/>
      <c r="F259" s="288"/>
      <c r="G259" s="288"/>
      <c r="H259" s="288"/>
      <c r="I259" s="288"/>
      <c r="J259" s="302">
        <f t="shared" si="12"/>
        <v>0</v>
      </c>
      <c r="K259" s="332">
        <f t="shared" si="13"/>
        <v>0</v>
      </c>
      <c r="L259" s="333" t="str">
        <f t="shared" si="14"/>
        <v/>
      </c>
      <c r="M259" s="288"/>
      <c r="N259" s="288"/>
      <c r="O259" s="288"/>
      <c r="P259" s="302">
        <f t="shared" si="15"/>
        <v>0</v>
      </c>
    </row>
    <row r="260" spans="1:16">
      <c r="A260" s="329" t="s">
        <v>606</v>
      </c>
      <c r="B260" s="330">
        <v>30058</v>
      </c>
      <c r="C260" s="330" t="s">
        <v>607</v>
      </c>
      <c r="D260" s="331" t="s">
        <v>136</v>
      </c>
      <c r="E260" s="336"/>
      <c r="F260" s="288"/>
      <c r="G260" s="288"/>
      <c r="H260" s="288"/>
      <c r="I260" s="288"/>
      <c r="J260" s="302">
        <f t="shared" si="12"/>
        <v>0</v>
      </c>
      <c r="K260" s="332">
        <f t="shared" si="13"/>
        <v>0</v>
      </c>
      <c r="L260" s="333" t="str">
        <f t="shared" si="14"/>
        <v/>
      </c>
      <c r="M260" s="288"/>
      <c r="N260" s="288"/>
      <c r="O260" s="288"/>
      <c r="P260" s="302">
        <f t="shared" si="15"/>
        <v>0</v>
      </c>
    </row>
    <row r="261" spans="1:16">
      <c r="A261" s="329" t="s">
        <v>608</v>
      </c>
      <c r="B261" s="330">
        <v>22543</v>
      </c>
      <c r="C261" s="330" t="s">
        <v>609</v>
      </c>
      <c r="D261" s="331" t="s">
        <v>88</v>
      </c>
      <c r="E261" s="336"/>
      <c r="F261" s="288"/>
      <c r="G261" s="288"/>
      <c r="H261" s="288"/>
      <c r="I261" s="288"/>
      <c r="J261" s="302">
        <f t="shared" si="12"/>
        <v>0</v>
      </c>
      <c r="K261" s="332">
        <f t="shared" si="13"/>
        <v>0</v>
      </c>
      <c r="L261" s="333" t="str">
        <f t="shared" si="14"/>
        <v/>
      </c>
      <c r="M261" s="288"/>
      <c r="N261" s="288"/>
      <c r="O261" s="288"/>
      <c r="P261" s="302">
        <f t="shared" si="15"/>
        <v>0</v>
      </c>
    </row>
    <row r="262" spans="1:16">
      <c r="A262" s="329" t="s">
        <v>610</v>
      </c>
      <c r="B262" s="330">
        <v>11074</v>
      </c>
      <c r="C262" s="330" t="s">
        <v>611</v>
      </c>
      <c r="D262" s="331" t="s">
        <v>101</v>
      </c>
      <c r="E262" s="336"/>
      <c r="F262" s="288"/>
      <c r="G262" s="288"/>
      <c r="H262" s="288"/>
      <c r="I262" s="288"/>
      <c r="J262" s="302">
        <f t="shared" si="12"/>
        <v>0</v>
      </c>
      <c r="K262" s="332">
        <f t="shared" si="13"/>
        <v>0</v>
      </c>
      <c r="L262" s="333" t="str">
        <f t="shared" si="14"/>
        <v/>
      </c>
      <c r="M262" s="288"/>
      <c r="N262" s="288"/>
      <c r="O262" s="288"/>
      <c r="P262" s="302">
        <f t="shared" si="15"/>
        <v>0</v>
      </c>
    </row>
    <row r="263" spans="1:16">
      <c r="A263" s="329" t="s">
        <v>612</v>
      </c>
      <c r="B263" s="330">
        <v>14376</v>
      </c>
      <c r="C263" s="330" t="s">
        <v>613</v>
      </c>
      <c r="D263" s="331" t="s">
        <v>101</v>
      </c>
      <c r="E263" s="336"/>
      <c r="F263" s="288"/>
      <c r="G263" s="288"/>
      <c r="H263" s="288"/>
      <c r="I263" s="288"/>
      <c r="J263" s="302">
        <f t="shared" si="12"/>
        <v>0</v>
      </c>
      <c r="K263" s="332">
        <f t="shared" si="13"/>
        <v>0</v>
      </c>
      <c r="L263" s="333" t="str">
        <f t="shared" si="14"/>
        <v/>
      </c>
      <c r="M263" s="288"/>
      <c r="N263" s="288"/>
      <c r="O263" s="288"/>
      <c r="P263" s="302">
        <f t="shared" si="15"/>
        <v>0</v>
      </c>
    </row>
    <row r="264" spans="1:16" ht="20.25">
      <c r="A264" s="329" t="s">
        <v>614</v>
      </c>
      <c r="B264" s="330">
        <v>14377</v>
      </c>
      <c r="C264" s="330" t="s">
        <v>615</v>
      </c>
      <c r="D264" s="331" t="s">
        <v>101</v>
      </c>
      <c r="E264" s="336"/>
      <c r="F264" s="288"/>
      <c r="G264" s="288"/>
      <c r="H264" s="288"/>
      <c r="I264" s="288"/>
      <c r="J264" s="302">
        <f t="shared" si="12"/>
        <v>0</v>
      </c>
      <c r="K264" s="332">
        <f t="shared" si="13"/>
        <v>0</v>
      </c>
      <c r="L264" s="333" t="str">
        <f t="shared" si="14"/>
        <v/>
      </c>
      <c r="M264" s="288"/>
      <c r="N264" s="288"/>
      <c r="O264" s="288"/>
      <c r="P264" s="302">
        <f t="shared" si="15"/>
        <v>0</v>
      </c>
    </row>
    <row r="265" spans="1:16">
      <c r="A265" s="329" t="s">
        <v>616</v>
      </c>
      <c r="B265" s="330">
        <v>12572</v>
      </c>
      <c r="C265" s="330" t="s">
        <v>617</v>
      </c>
      <c r="D265" s="331" t="s">
        <v>101</v>
      </c>
      <c r="E265" s="336"/>
      <c r="F265" s="288"/>
      <c r="G265" s="288"/>
      <c r="H265" s="288"/>
      <c r="I265" s="288"/>
      <c r="J265" s="302">
        <f t="shared" si="12"/>
        <v>0</v>
      </c>
      <c r="K265" s="332">
        <f t="shared" si="13"/>
        <v>0</v>
      </c>
      <c r="L265" s="333" t="str">
        <f t="shared" si="14"/>
        <v/>
      </c>
      <c r="M265" s="288"/>
      <c r="N265" s="288"/>
      <c r="O265" s="288"/>
      <c r="P265" s="302">
        <f t="shared" si="15"/>
        <v>0</v>
      </c>
    </row>
    <row r="266" spans="1:16">
      <c r="A266" s="329" t="s">
        <v>618</v>
      </c>
      <c r="B266" s="330">
        <v>11867</v>
      </c>
      <c r="C266" s="330" t="s">
        <v>619</v>
      </c>
      <c r="D266" s="331" t="s">
        <v>101</v>
      </c>
      <c r="E266" s="336"/>
      <c r="F266" s="288"/>
      <c r="G266" s="288"/>
      <c r="H266" s="288"/>
      <c r="I266" s="288"/>
      <c r="J266" s="302">
        <f t="shared" si="12"/>
        <v>0</v>
      </c>
      <c r="K266" s="332">
        <f t="shared" si="13"/>
        <v>0</v>
      </c>
      <c r="L266" s="333" t="str">
        <f t="shared" si="14"/>
        <v/>
      </c>
      <c r="M266" s="288"/>
      <c r="N266" s="288"/>
      <c r="O266" s="288"/>
      <c r="P266" s="302">
        <f t="shared" si="15"/>
        <v>0</v>
      </c>
    </row>
    <row r="267" spans="1:16">
      <c r="A267" s="329" t="s">
        <v>620</v>
      </c>
      <c r="B267" s="330">
        <v>13730</v>
      </c>
      <c r="C267" s="330" t="s">
        <v>621</v>
      </c>
      <c r="D267" s="331" t="s">
        <v>136</v>
      </c>
      <c r="E267" s="336"/>
      <c r="F267" s="288"/>
      <c r="G267" s="288"/>
      <c r="H267" s="288"/>
      <c r="I267" s="288"/>
      <c r="J267" s="302">
        <f t="shared" ref="J267:J330" si="16">+G267+H267+I267</f>
        <v>0</v>
      </c>
      <c r="K267" s="332">
        <f t="shared" ref="K267:K330" si="17">+H267+I267</f>
        <v>0</v>
      </c>
      <c r="L267" s="333" t="str">
        <f t="shared" ref="L267:L330" si="18">IF(K267&lt;&gt;0,+(K267/J267),"")</f>
        <v/>
      </c>
      <c r="M267" s="288"/>
      <c r="N267" s="288"/>
      <c r="O267" s="288"/>
      <c r="P267" s="302">
        <f t="shared" ref="P267:P330" si="19">+J267+M267+N267+O267</f>
        <v>0</v>
      </c>
    </row>
    <row r="268" spans="1:16" ht="20.25">
      <c r="A268" s="329" t="s">
        <v>622</v>
      </c>
      <c r="B268" s="330">
        <v>19259</v>
      </c>
      <c r="C268" s="330" t="s">
        <v>623</v>
      </c>
      <c r="D268" s="331" t="s">
        <v>125</v>
      </c>
      <c r="E268" s="336"/>
      <c r="F268" s="288"/>
      <c r="G268" s="288"/>
      <c r="H268" s="288"/>
      <c r="I268" s="288"/>
      <c r="J268" s="302">
        <f t="shared" si="16"/>
        <v>0</v>
      </c>
      <c r="K268" s="332">
        <f t="shared" si="17"/>
        <v>0</v>
      </c>
      <c r="L268" s="333" t="str">
        <f t="shared" si="18"/>
        <v/>
      </c>
      <c r="M268" s="288"/>
      <c r="N268" s="288"/>
      <c r="O268" s="288"/>
      <c r="P268" s="302">
        <f t="shared" si="19"/>
        <v>0</v>
      </c>
    </row>
    <row r="269" spans="1:16">
      <c r="A269" s="329" t="s">
        <v>624</v>
      </c>
      <c r="B269" s="330">
        <v>39926</v>
      </c>
      <c r="C269" s="330" t="s">
        <v>625</v>
      </c>
      <c r="D269" s="331" t="s">
        <v>125</v>
      </c>
      <c r="E269" s="336"/>
      <c r="F269" s="288"/>
      <c r="G269" s="288"/>
      <c r="H269" s="288"/>
      <c r="I269" s="288"/>
      <c r="J269" s="302">
        <f t="shared" si="16"/>
        <v>0</v>
      </c>
      <c r="K269" s="332">
        <f t="shared" si="17"/>
        <v>0</v>
      </c>
      <c r="L269" s="333" t="str">
        <f t="shared" si="18"/>
        <v/>
      </c>
      <c r="M269" s="288"/>
      <c r="N269" s="288"/>
      <c r="O269" s="288"/>
      <c r="P269" s="302">
        <f t="shared" si="19"/>
        <v>0</v>
      </c>
    </row>
    <row r="270" spans="1:16">
      <c r="A270" s="329" t="s">
        <v>626</v>
      </c>
      <c r="B270" s="330">
        <v>26301</v>
      </c>
      <c r="C270" s="330" t="s">
        <v>627</v>
      </c>
      <c r="D270" s="331" t="s">
        <v>101</v>
      </c>
      <c r="E270" s="336"/>
      <c r="F270" s="288"/>
      <c r="G270" s="288"/>
      <c r="H270" s="288"/>
      <c r="I270" s="288"/>
      <c r="J270" s="302">
        <f t="shared" si="16"/>
        <v>0</v>
      </c>
      <c r="K270" s="332">
        <f t="shared" si="17"/>
        <v>0</v>
      </c>
      <c r="L270" s="333" t="str">
        <f t="shared" si="18"/>
        <v/>
      </c>
      <c r="M270" s="288"/>
      <c r="N270" s="288"/>
      <c r="O270" s="288"/>
      <c r="P270" s="302">
        <f t="shared" si="19"/>
        <v>0</v>
      </c>
    </row>
    <row r="271" spans="1:16">
      <c r="A271" s="329" t="s">
        <v>628</v>
      </c>
      <c r="B271" s="330">
        <v>10936</v>
      </c>
      <c r="C271" s="330" t="s">
        <v>629</v>
      </c>
      <c r="D271" s="331" t="s">
        <v>136</v>
      </c>
      <c r="E271" s="336"/>
      <c r="F271" s="288"/>
      <c r="G271" s="288"/>
      <c r="H271" s="288"/>
      <c r="I271" s="288"/>
      <c r="J271" s="302">
        <f t="shared" si="16"/>
        <v>0</v>
      </c>
      <c r="K271" s="332">
        <f t="shared" si="17"/>
        <v>0</v>
      </c>
      <c r="L271" s="333" t="str">
        <f t="shared" si="18"/>
        <v/>
      </c>
      <c r="M271" s="288"/>
      <c r="N271" s="288"/>
      <c r="O271" s="288"/>
      <c r="P271" s="302">
        <f t="shared" si="19"/>
        <v>0</v>
      </c>
    </row>
    <row r="272" spans="1:16">
      <c r="A272" s="329" t="s">
        <v>630</v>
      </c>
      <c r="B272" s="330">
        <v>11000</v>
      </c>
      <c r="C272" s="330" t="s">
        <v>631</v>
      </c>
      <c r="D272" s="331" t="s">
        <v>174</v>
      </c>
      <c r="E272" s="336"/>
      <c r="F272" s="288"/>
      <c r="G272" s="288"/>
      <c r="H272" s="288"/>
      <c r="I272" s="288"/>
      <c r="J272" s="302">
        <f t="shared" si="16"/>
        <v>0</v>
      </c>
      <c r="K272" s="332">
        <f t="shared" si="17"/>
        <v>0</v>
      </c>
      <c r="L272" s="333" t="str">
        <f t="shared" si="18"/>
        <v/>
      </c>
      <c r="M272" s="288"/>
      <c r="N272" s="288"/>
      <c r="O272" s="288"/>
      <c r="P272" s="302">
        <f t="shared" si="19"/>
        <v>0</v>
      </c>
    </row>
    <row r="273" spans="1:16" ht="20.25">
      <c r="A273" s="329" t="s">
        <v>632</v>
      </c>
      <c r="B273" s="330">
        <v>24988</v>
      </c>
      <c r="C273" s="330" t="s">
        <v>633</v>
      </c>
      <c r="D273" s="331" t="s">
        <v>88</v>
      </c>
      <c r="E273" s="336"/>
      <c r="F273" s="288"/>
      <c r="G273" s="288"/>
      <c r="H273" s="288"/>
      <c r="I273" s="288"/>
      <c r="J273" s="302">
        <f t="shared" si="16"/>
        <v>0</v>
      </c>
      <c r="K273" s="332">
        <f t="shared" si="17"/>
        <v>0</v>
      </c>
      <c r="L273" s="333" t="str">
        <f t="shared" si="18"/>
        <v/>
      </c>
      <c r="M273" s="288"/>
      <c r="N273" s="288"/>
      <c r="O273" s="288"/>
      <c r="P273" s="302">
        <f t="shared" si="19"/>
        <v>0</v>
      </c>
    </row>
    <row r="274" spans="1:16">
      <c r="A274" s="329" t="s">
        <v>634</v>
      </c>
      <c r="B274" s="330">
        <v>21180</v>
      </c>
      <c r="C274" s="330" t="s">
        <v>635</v>
      </c>
      <c r="D274" s="331" t="s">
        <v>88</v>
      </c>
      <c r="E274" s="336"/>
      <c r="F274" s="288"/>
      <c r="G274" s="288"/>
      <c r="H274" s="288"/>
      <c r="I274" s="288"/>
      <c r="J274" s="302">
        <f t="shared" si="16"/>
        <v>0</v>
      </c>
      <c r="K274" s="332">
        <f t="shared" si="17"/>
        <v>0</v>
      </c>
      <c r="L274" s="333" t="str">
        <f t="shared" si="18"/>
        <v/>
      </c>
      <c r="M274" s="288"/>
      <c r="N274" s="288"/>
      <c r="O274" s="288"/>
      <c r="P274" s="302">
        <f t="shared" si="19"/>
        <v>0</v>
      </c>
    </row>
    <row r="275" spans="1:16" ht="20.25">
      <c r="A275" s="329" t="s">
        <v>636</v>
      </c>
      <c r="B275" s="330">
        <v>28240</v>
      </c>
      <c r="C275" s="330" t="s">
        <v>637</v>
      </c>
      <c r="D275" s="331" t="s">
        <v>101</v>
      </c>
      <c r="E275" s="336"/>
      <c r="F275" s="288"/>
      <c r="G275" s="288"/>
      <c r="H275" s="288"/>
      <c r="I275" s="288"/>
      <c r="J275" s="302">
        <f t="shared" si="16"/>
        <v>0</v>
      </c>
      <c r="K275" s="332">
        <f t="shared" si="17"/>
        <v>0</v>
      </c>
      <c r="L275" s="333" t="str">
        <f t="shared" si="18"/>
        <v/>
      </c>
      <c r="M275" s="288"/>
      <c r="N275" s="288"/>
      <c r="O275" s="288"/>
      <c r="P275" s="302">
        <f t="shared" si="19"/>
        <v>0</v>
      </c>
    </row>
    <row r="276" spans="1:16">
      <c r="A276" s="329" t="s">
        <v>638</v>
      </c>
      <c r="B276" s="330">
        <v>38776</v>
      </c>
      <c r="C276" s="330" t="s">
        <v>639</v>
      </c>
      <c r="D276" s="331" t="s">
        <v>136</v>
      </c>
      <c r="E276" s="336"/>
      <c r="F276" s="288"/>
      <c r="G276" s="288"/>
      <c r="H276" s="288"/>
      <c r="I276" s="288"/>
      <c r="J276" s="302">
        <f t="shared" si="16"/>
        <v>0</v>
      </c>
      <c r="K276" s="332">
        <f t="shared" si="17"/>
        <v>0</v>
      </c>
      <c r="L276" s="333" t="str">
        <f t="shared" si="18"/>
        <v/>
      </c>
      <c r="M276" s="288"/>
      <c r="N276" s="288"/>
      <c r="O276" s="288"/>
      <c r="P276" s="302">
        <f t="shared" si="19"/>
        <v>0</v>
      </c>
    </row>
    <row r="277" spans="1:16" ht="20.25">
      <c r="A277" s="329" t="s">
        <v>640</v>
      </c>
      <c r="B277" s="330">
        <v>12294</v>
      </c>
      <c r="C277" s="330" t="s">
        <v>641</v>
      </c>
      <c r="D277" s="331" t="s">
        <v>642</v>
      </c>
      <c r="E277" s="336"/>
      <c r="F277" s="288"/>
      <c r="G277" s="288"/>
      <c r="H277" s="288"/>
      <c r="I277" s="288"/>
      <c r="J277" s="302">
        <f t="shared" si="16"/>
        <v>0</v>
      </c>
      <c r="K277" s="332">
        <f t="shared" si="17"/>
        <v>0</v>
      </c>
      <c r="L277" s="333" t="str">
        <f t="shared" si="18"/>
        <v/>
      </c>
      <c r="M277" s="288"/>
      <c r="N277" s="288"/>
      <c r="O277" s="288"/>
      <c r="P277" s="302">
        <f t="shared" si="19"/>
        <v>0</v>
      </c>
    </row>
    <row r="278" spans="1:16">
      <c r="A278" s="329" t="s">
        <v>643</v>
      </c>
      <c r="B278" s="330">
        <v>24767</v>
      </c>
      <c r="C278" s="330" t="s">
        <v>644</v>
      </c>
      <c r="D278" s="331" t="s">
        <v>174</v>
      </c>
      <c r="E278" s="336"/>
      <c r="F278" s="288"/>
      <c r="G278" s="288"/>
      <c r="H278" s="288"/>
      <c r="I278" s="288"/>
      <c r="J278" s="302">
        <f t="shared" si="16"/>
        <v>0</v>
      </c>
      <c r="K278" s="332">
        <f t="shared" si="17"/>
        <v>0</v>
      </c>
      <c r="L278" s="333" t="str">
        <f t="shared" si="18"/>
        <v/>
      </c>
      <c r="M278" s="288"/>
      <c r="N278" s="288"/>
      <c r="O278" s="288"/>
      <c r="P278" s="302">
        <f t="shared" si="19"/>
        <v>0</v>
      </c>
    </row>
    <row r="279" spans="1:16">
      <c r="A279" s="329" t="s">
        <v>645</v>
      </c>
      <c r="B279" s="330">
        <v>24775</v>
      </c>
      <c r="C279" s="330" t="s">
        <v>646</v>
      </c>
      <c r="D279" s="331" t="s">
        <v>174</v>
      </c>
      <c r="E279" s="336"/>
      <c r="F279" s="288"/>
      <c r="G279" s="288"/>
      <c r="H279" s="288"/>
      <c r="I279" s="288"/>
      <c r="J279" s="302">
        <f t="shared" si="16"/>
        <v>0</v>
      </c>
      <c r="K279" s="332">
        <f t="shared" si="17"/>
        <v>0</v>
      </c>
      <c r="L279" s="333" t="str">
        <f t="shared" si="18"/>
        <v/>
      </c>
      <c r="M279" s="288"/>
      <c r="N279" s="288"/>
      <c r="O279" s="288"/>
      <c r="P279" s="302">
        <f t="shared" si="19"/>
        <v>0</v>
      </c>
    </row>
    <row r="280" spans="1:16">
      <c r="A280" s="329" t="s">
        <v>647</v>
      </c>
      <c r="B280" s="330">
        <v>24791</v>
      </c>
      <c r="C280" s="330" t="s">
        <v>648</v>
      </c>
      <c r="D280" s="331" t="s">
        <v>174</v>
      </c>
      <c r="E280" s="336"/>
      <c r="F280" s="288"/>
      <c r="G280" s="288"/>
      <c r="H280" s="288"/>
      <c r="I280" s="288"/>
      <c r="J280" s="302">
        <f t="shared" si="16"/>
        <v>0</v>
      </c>
      <c r="K280" s="332">
        <f t="shared" si="17"/>
        <v>0</v>
      </c>
      <c r="L280" s="333" t="str">
        <f t="shared" si="18"/>
        <v/>
      </c>
      <c r="M280" s="288"/>
      <c r="N280" s="288"/>
      <c r="O280" s="288"/>
      <c r="P280" s="302">
        <f t="shared" si="19"/>
        <v>0</v>
      </c>
    </row>
    <row r="281" spans="1:16" ht="20.25">
      <c r="A281" s="329" t="s">
        <v>649</v>
      </c>
      <c r="B281" s="330">
        <v>19224</v>
      </c>
      <c r="C281" s="330" t="s">
        <v>650</v>
      </c>
      <c r="D281" s="331" t="s">
        <v>174</v>
      </c>
      <c r="E281" s="336"/>
      <c r="F281" s="288"/>
      <c r="G281" s="288"/>
      <c r="H281" s="288"/>
      <c r="I281" s="288"/>
      <c r="J281" s="302">
        <f t="shared" si="16"/>
        <v>0</v>
      </c>
      <c r="K281" s="332">
        <f t="shared" si="17"/>
        <v>0</v>
      </c>
      <c r="L281" s="333" t="str">
        <f t="shared" si="18"/>
        <v/>
      </c>
      <c r="M281" s="288"/>
      <c r="N281" s="288"/>
      <c r="O281" s="288"/>
      <c r="P281" s="302">
        <f t="shared" si="19"/>
        <v>0</v>
      </c>
    </row>
    <row r="282" spans="1:16" ht="20.25">
      <c r="A282" s="329" t="s">
        <v>651</v>
      </c>
      <c r="B282" s="330">
        <v>19070</v>
      </c>
      <c r="C282" s="330" t="s">
        <v>652</v>
      </c>
      <c r="D282" s="331" t="s">
        <v>174</v>
      </c>
      <c r="E282" s="336"/>
      <c r="F282" s="288"/>
      <c r="G282" s="288"/>
      <c r="H282" s="288"/>
      <c r="I282" s="288"/>
      <c r="J282" s="302">
        <f t="shared" si="16"/>
        <v>0</v>
      </c>
      <c r="K282" s="332">
        <f t="shared" si="17"/>
        <v>0</v>
      </c>
      <c r="L282" s="333" t="str">
        <f t="shared" si="18"/>
        <v/>
      </c>
      <c r="M282" s="288"/>
      <c r="N282" s="288"/>
      <c r="O282" s="288"/>
      <c r="P282" s="302">
        <f t="shared" si="19"/>
        <v>0</v>
      </c>
    </row>
    <row r="283" spans="1:16" ht="20.25">
      <c r="A283" s="329" t="s">
        <v>653</v>
      </c>
      <c r="B283" s="330">
        <v>18023</v>
      </c>
      <c r="C283" s="330" t="s">
        <v>654</v>
      </c>
      <c r="D283" s="331" t="s">
        <v>141</v>
      </c>
      <c r="E283" s="336"/>
      <c r="F283" s="288"/>
      <c r="G283" s="288"/>
      <c r="H283" s="288"/>
      <c r="I283" s="288"/>
      <c r="J283" s="302">
        <f t="shared" si="16"/>
        <v>0</v>
      </c>
      <c r="K283" s="332">
        <f t="shared" si="17"/>
        <v>0</v>
      </c>
      <c r="L283" s="333" t="str">
        <f t="shared" si="18"/>
        <v/>
      </c>
      <c r="M283" s="288"/>
      <c r="N283" s="288"/>
      <c r="O283" s="288"/>
      <c r="P283" s="302">
        <f t="shared" si="19"/>
        <v>0</v>
      </c>
    </row>
    <row r="284" spans="1:16">
      <c r="A284" s="329" t="s">
        <v>655</v>
      </c>
      <c r="B284" s="330">
        <v>40045</v>
      </c>
      <c r="C284" s="330" t="s">
        <v>656</v>
      </c>
      <c r="D284" s="331" t="s">
        <v>107</v>
      </c>
      <c r="E284" s="336"/>
      <c r="F284" s="288"/>
      <c r="G284" s="288"/>
      <c r="H284" s="288"/>
      <c r="I284" s="288"/>
      <c r="J284" s="302">
        <f t="shared" si="16"/>
        <v>0</v>
      </c>
      <c r="K284" s="332">
        <f t="shared" si="17"/>
        <v>0</v>
      </c>
      <c r="L284" s="333" t="str">
        <f t="shared" si="18"/>
        <v/>
      </c>
      <c r="M284" s="288"/>
      <c r="N284" s="288"/>
      <c r="O284" s="288"/>
      <c r="P284" s="302">
        <f t="shared" si="19"/>
        <v>0</v>
      </c>
    </row>
    <row r="285" spans="1:16">
      <c r="A285" s="329" t="s">
        <v>657</v>
      </c>
      <c r="B285" s="330">
        <v>38318</v>
      </c>
      <c r="C285" s="330" t="s">
        <v>658</v>
      </c>
      <c r="D285" s="331" t="s">
        <v>167</v>
      </c>
      <c r="E285" s="336"/>
      <c r="F285" s="288"/>
      <c r="G285" s="288"/>
      <c r="H285" s="288"/>
      <c r="I285" s="288"/>
      <c r="J285" s="302">
        <f t="shared" si="16"/>
        <v>0</v>
      </c>
      <c r="K285" s="332">
        <f t="shared" si="17"/>
        <v>0</v>
      </c>
      <c r="L285" s="333" t="str">
        <f t="shared" si="18"/>
        <v/>
      </c>
      <c r="M285" s="288"/>
      <c r="N285" s="288"/>
      <c r="O285" s="288"/>
      <c r="P285" s="302">
        <f t="shared" si="19"/>
        <v>0</v>
      </c>
    </row>
    <row r="286" spans="1:16">
      <c r="A286" s="329" t="s">
        <v>659</v>
      </c>
      <c r="B286" s="330">
        <v>16109</v>
      </c>
      <c r="C286" s="330" t="s">
        <v>660</v>
      </c>
      <c r="D286" s="331" t="s">
        <v>167</v>
      </c>
      <c r="E286" s="336"/>
      <c r="F286" s="288"/>
      <c r="G286" s="288"/>
      <c r="H286" s="288"/>
      <c r="I286" s="288"/>
      <c r="J286" s="302">
        <f t="shared" si="16"/>
        <v>0</v>
      </c>
      <c r="K286" s="332">
        <f t="shared" si="17"/>
        <v>0</v>
      </c>
      <c r="L286" s="333" t="str">
        <f t="shared" si="18"/>
        <v/>
      </c>
      <c r="M286" s="288"/>
      <c r="N286" s="288"/>
      <c r="O286" s="288"/>
      <c r="P286" s="302">
        <f t="shared" si="19"/>
        <v>0</v>
      </c>
    </row>
    <row r="287" spans="1:16">
      <c r="A287" s="329" t="s">
        <v>661</v>
      </c>
      <c r="B287" s="330">
        <v>25127</v>
      </c>
      <c r="C287" s="330" t="s">
        <v>662</v>
      </c>
      <c r="D287" s="331" t="s">
        <v>107</v>
      </c>
      <c r="E287" s="336"/>
      <c r="F287" s="288"/>
      <c r="G287" s="288"/>
      <c r="H287" s="288"/>
      <c r="I287" s="288"/>
      <c r="J287" s="302">
        <f t="shared" si="16"/>
        <v>0</v>
      </c>
      <c r="K287" s="332">
        <f t="shared" si="17"/>
        <v>0</v>
      </c>
      <c r="L287" s="333" t="str">
        <f t="shared" si="18"/>
        <v/>
      </c>
      <c r="M287" s="288"/>
      <c r="N287" s="288"/>
      <c r="O287" s="288"/>
      <c r="P287" s="302">
        <f t="shared" si="19"/>
        <v>0</v>
      </c>
    </row>
    <row r="288" spans="1:16">
      <c r="A288" s="329" t="s">
        <v>663</v>
      </c>
      <c r="B288" s="330">
        <v>25135</v>
      </c>
      <c r="C288" s="330" t="s">
        <v>664</v>
      </c>
      <c r="D288" s="331" t="s">
        <v>98</v>
      </c>
      <c r="E288" s="336"/>
      <c r="F288" s="288"/>
      <c r="G288" s="288"/>
      <c r="H288" s="288"/>
      <c r="I288" s="288"/>
      <c r="J288" s="302">
        <f t="shared" si="16"/>
        <v>0</v>
      </c>
      <c r="K288" s="332">
        <f t="shared" si="17"/>
        <v>0</v>
      </c>
      <c r="L288" s="333" t="str">
        <f t="shared" si="18"/>
        <v/>
      </c>
      <c r="M288" s="288"/>
      <c r="N288" s="288"/>
      <c r="O288" s="288"/>
      <c r="P288" s="302">
        <f t="shared" si="19"/>
        <v>0</v>
      </c>
    </row>
    <row r="289" spans="1:16" ht="20.25">
      <c r="A289" s="329" t="s">
        <v>665</v>
      </c>
      <c r="B289" s="330">
        <v>25143</v>
      </c>
      <c r="C289" s="330" t="s">
        <v>666</v>
      </c>
      <c r="D289" s="331" t="s">
        <v>85</v>
      </c>
      <c r="E289" s="336"/>
      <c r="F289" s="288"/>
      <c r="G289" s="288"/>
      <c r="H289" s="288"/>
      <c r="I289" s="288"/>
      <c r="J289" s="302">
        <f t="shared" si="16"/>
        <v>0</v>
      </c>
      <c r="K289" s="332">
        <f t="shared" si="17"/>
        <v>0</v>
      </c>
      <c r="L289" s="333" t="str">
        <f t="shared" si="18"/>
        <v/>
      </c>
      <c r="M289" s="288"/>
      <c r="N289" s="288"/>
      <c r="O289" s="288"/>
      <c r="P289" s="302">
        <f t="shared" si="19"/>
        <v>0</v>
      </c>
    </row>
    <row r="290" spans="1:16">
      <c r="A290" s="329" t="s">
        <v>667</v>
      </c>
      <c r="B290" s="330">
        <v>25180</v>
      </c>
      <c r="C290" s="330" t="s">
        <v>668</v>
      </c>
      <c r="D290" s="331" t="s">
        <v>104</v>
      </c>
      <c r="E290" s="336"/>
      <c r="F290" s="288"/>
      <c r="G290" s="288"/>
      <c r="H290" s="288"/>
      <c r="I290" s="288"/>
      <c r="J290" s="302">
        <f t="shared" si="16"/>
        <v>0</v>
      </c>
      <c r="K290" s="332">
        <f t="shared" si="17"/>
        <v>0</v>
      </c>
      <c r="L290" s="333" t="str">
        <f t="shared" si="18"/>
        <v/>
      </c>
      <c r="M290" s="288"/>
      <c r="N290" s="288"/>
      <c r="O290" s="288"/>
      <c r="P290" s="302">
        <f t="shared" si="19"/>
        <v>0</v>
      </c>
    </row>
    <row r="291" spans="1:16">
      <c r="A291" s="329" t="s">
        <v>669</v>
      </c>
      <c r="B291" s="330">
        <v>16578</v>
      </c>
      <c r="C291" s="330" t="s">
        <v>670</v>
      </c>
      <c r="D291" s="331" t="s">
        <v>136</v>
      </c>
      <c r="E291" s="336"/>
      <c r="F291" s="288"/>
      <c r="G291" s="288"/>
      <c r="H291" s="288"/>
      <c r="I291" s="288"/>
      <c r="J291" s="302">
        <f t="shared" si="16"/>
        <v>0</v>
      </c>
      <c r="K291" s="332">
        <f t="shared" si="17"/>
        <v>0</v>
      </c>
      <c r="L291" s="333" t="str">
        <f t="shared" si="18"/>
        <v/>
      </c>
      <c r="M291" s="288"/>
      <c r="N291" s="288"/>
      <c r="O291" s="288"/>
      <c r="P291" s="302">
        <f t="shared" si="19"/>
        <v>0</v>
      </c>
    </row>
    <row r="292" spans="1:16" ht="20.25">
      <c r="A292" s="329" t="s">
        <v>671</v>
      </c>
      <c r="B292" s="330">
        <v>10916</v>
      </c>
      <c r="C292" s="330" t="s">
        <v>672</v>
      </c>
      <c r="D292" s="331" t="s">
        <v>167</v>
      </c>
      <c r="E292" s="336"/>
      <c r="F292" s="288"/>
      <c r="G292" s="288"/>
      <c r="H292" s="288"/>
      <c r="I292" s="288"/>
      <c r="J292" s="302">
        <f t="shared" si="16"/>
        <v>0</v>
      </c>
      <c r="K292" s="332">
        <f t="shared" si="17"/>
        <v>0</v>
      </c>
      <c r="L292" s="333" t="str">
        <f t="shared" si="18"/>
        <v/>
      </c>
      <c r="M292" s="288"/>
      <c r="N292" s="288"/>
      <c r="O292" s="288"/>
      <c r="P292" s="302">
        <f t="shared" si="19"/>
        <v>0</v>
      </c>
    </row>
    <row r="293" spans="1:16">
      <c r="A293" s="329" t="s">
        <v>673</v>
      </c>
      <c r="B293" s="330">
        <v>24047</v>
      </c>
      <c r="C293" s="330" t="s">
        <v>674</v>
      </c>
      <c r="D293" s="331" t="s">
        <v>203</v>
      </c>
      <c r="E293" s="336"/>
      <c r="F293" s="288"/>
      <c r="G293" s="288"/>
      <c r="H293" s="288"/>
      <c r="I293" s="288"/>
      <c r="J293" s="302">
        <f t="shared" si="16"/>
        <v>0</v>
      </c>
      <c r="K293" s="332">
        <f t="shared" si="17"/>
        <v>0</v>
      </c>
      <c r="L293" s="333" t="str">
        <f t="shared" si="18"/>
        <v/>
      </c>
      <c r="M293" s="288"/>
      <c r="N293" s="288"/>
      <c r="O293" s="288"/>
      <c r="P293" s="302">
        <f t="shared" si="19"/>
        <v>0</v>
      </c>
    </row>
    <row r="294" spans="1:16">
      <c r="A294" s="329" t="s">
        <v>675</v>
      </c>
      <c r="B294" s="330">
        <v>25364</v>
      </c>
      <c r="C294" s="330" t="s">
        <v>676</v>
      </c>
      <c r="D294" s="331" t="s">
        <v>136</v>
      </c>
      <c r="E294" s="336"/>
      <c r="F294" s="288"/>
      <c r="G294" s="288"/>
      <c r="H294" s="288"/>
      <c r="I294" s="288"/>
      <c r="J294" s="302">
        <f t="shared" si="16"/>
        <v>0</v>
      </c>
      <c r="K294" s="332">
        <f t="shared" si="17"/>
        <v>0</v>
      </c>
      <c r="L294" s="333" t="str">
        <f t="shared" si="18"/>
        <v/>
      </c>
      <c r="M294" s="288"/>
      <c r="N294" s="288"/>
      <c r="O294" s="288"/>
      <c r="P294" s="302">
        <f t="shared" si="19"/>
        <v>0</v>
      </c>
    </row>
    <row r="295" spans="1:16" ht="20.25">
      <c r="A295" s="329" t="s">
        <v>677</v>
      </c>
      <c r="B295" s="330">
        <v>42376</v>
      </c>
      <c r="C295" s="330" t="s">
        <v>678</v>
      </c>
      <c r="D295" s="331" t="s">
        <v>110</v>
      </c>
      <c r="E295" s="336"/>
      <c r="F295" s="288"/>
      <c r="G295" s="288"/>
      <c r="H295" s="288"/>
      <c r="I295" s="288"/>
      <c r="J295" s="302">
        <f t="shared" si="16"/>
        <v>0</v>
      </c>
      <c r="K295" s="332">
        <f t="shared" si="17"/>
        <v>0</v>
      </c>
      <c r="L295" s="333" t="str">
        <f t="shared" si="18"/>
        <v/>
      </c>
      <c r="M295" s="288"/>
      <c r="N295" s="288"/>
      <c r="O295" s="288"/>
      <c r="P295" s="302">
        <f t="shared" si="19"/>
        <v>0</v>
      </c>
    </row>
    <row r="296" spans="1:16" ht="20.25">
      <c r="A296" s="329" t="s">
        <v>679</v>
      </c>
      <c r="B296" s="330">
        <v>32301</v>
      </c>
      <c r="C296" s="330" t="s">
        <v>680</v>
      </c>
      <c r="D296" s="331" t="s">
        <v>136</v>
      </c>
      <c r="E296" s="336"/>
      <c r="F296" s="288"/>
      <c r="G296" s="288"/>
      <c r="H296" s="288"/>
      <c r="I296" s="288"/>
      <c r="J296" s="302">
        <f t="shared" si="16"/>
        <v>0</v>
      </c>
      <c r="K296" s="332">
        <f t="shared" si="17"/>
        <v>0</v>
      </c>
      <c r="L296" s="333" t="str">
        <f t="shared" si="18"/>
        <v/>
      </c>
      <c r="M296" s="288"/>
      <c r="N296" s="288"/>
      <c r="O296" s="288"/>
      <c r="P296" s="302">
        <f t="shared" si="19"/>
        <v>0</v>
      </c>
    </row>
    <row r="297" spans="1:16">
      <c r="A297" s="329" t="s">
        <v>681</v>
      </c>
      <c r="B297" s="330">
        <v>42439</v>
      </c>
      <c r="C297" s="330" t="s">
        <v>682</v>
      </c>
      <c r="D297" s="331" t="s">
        <v>110</v>
      </c>
      <c r="E297" s="336"/>
      <c r="F297" s="288"/>
      <c r="G297" s="288"/>
      <c r="H297" s="288"/>
      <c r="I297" s="288"/>
      <c r="J297" s="302">
        <f t="shared" si="16"/>
        <v>0</v>
      </c>
      <c r="K297" s="332">
        <f t="shared" si="17"/>
        <v>0</v>
      </c>
      <c r="L297" s="333" t="str">
        <f t="shared" si="18"/>
        <v/>
      </c>
      <c r="M297" s="288"/>
      <c r="N297" s="288"/>
      <c r="O297" s="288"/>
      <c r="P297" s="302">
        <f t="shared" si="19"/>
        <v>0</v>
      </c>
    </row>
    <row r="298" spans="1:16">
      <c r="A298" s="329" t="s">
        <v>683</v>
      </c>
      <c r="B298" s="330">
        <v>10945</v>
      </c>
      <c r="C298" s="330" t="s">
        <v>684</v>
      </c>
      <c r="D298" s="331" t="s">
        <v>136</v>
      </c>
      <c r="E298" s="336"/>
      <c r="F298" s="288"/>
      <c r="G298" s="288"/>
      <c r="H298" s="288"/>
      <c r="I298" s="288"/>
      <c r="J298" s="302">
        <f t="shared" si="16"/>
        <v>0</v>
      </c>
      <c r="K298" s="332">
        <f t="shared" si="17"/>
        <v>0</v>
      </c>
      <c r="L298" s="333" t="str">
        <f t="shared" si="18"/>
        <v/>
      </c>
      <c r="M298" s="288"/>
      <c r="N298" s="288"/>
      <c r="O298" s="288"/>
      <c r="P298" s="302">
        <f t="shared" si="19"/>
        <v>0</v>
      </c>
    </row>
    <row r="299" spans="1:16">
      <c r="A299" s="329" t="s">
        <v>685</v>
      </c>
      <c r="B299" s="330">
        <v>19453</v>
      </c>
      <c r="C299" s="330" t="s">
        <v>686</v>
      </c>
      <c r="D299" s="331" t="s">
        <v>136</v>
      </c>
      <c r="E299" s="336"/>
      <c r="F299" s="288"/>
      <c r="G299" s="288"/>
      <c r="H299" s="288"/>
      <c r="I299" s="288"/>
      <c r="J299" s="302">
        <f t="shared" si="16"/>
        <v>0</v>
      </c>
      <c r="K299" s="332">
        <f t="shared" si="17"/>
        <v>0</v>
      </c>
      <c r="L299" s="333" t="str">
        <f t="shared" si="18"/>
        <v/>
      </c>
      <c r="M299" s="288"/>
      <c r="N299" s="288"/>
      <c r="O299" s="288"/>
      <c r="P299" s="302">
        <f t="shared" si="19"/>
        <v>0</v>
      </c>
    </row>
    <row r="300" spans="1:16" ht="20.25">
      <c r="A300" s="329" t="s">
        <v>687</v>
      </c>
      <c r="B300" s="330">
        <v>19038</v>
      </c>
      <c r="C300" s="330" t="s">
        <v>688</v>
      </c>
      <c r="D300" s="331" t="s">
        <v>174</v>
      </c>
      <c r="E300" s="336"/>
      <c r="F300" s="288"/>
      <c r="G300" s="288"/>
      <c r="H300" s="288"/>
      <c r="I300" s="288"/>
      <c r="J300" s="302">
        <f t="shared" si="16"/>
        <v>0</v>
      </c>
      <c r="K300" s="332">
        <f t="shared" si="17"/>
        <v>0</v>
      </c>
      <c r="L300" s="333" t="str">
        <f t="shared" si="18"/>
        <v/>
      </c>
      <c r="M300" s="288"/>
      <c r="N300" s="288"/>
      <c r="O300" s="288"/>
      <c r="P300" s="302">
        <f t="shared" si="19"/>
        <v>0</v>
      </c>
    </row>
    <row r="301" spans="1:16" ht="20.25">
      <c r="A301" s="329" t="s">
        <v>689</v>
      </c>
      <c r="B301" s="330">
        <v>31194</v>
      </c>
      <c r="C301" s="330" t="s">
        <v>690</v>
      </c>
      <c r="D301" s="331" t="s">
        <v>174</v>
      </c>
      <c r="E301" s="336"/>
      <c r="F301" s="288"/>
      <c r="G301" s="288"/>
      <c r="H301" s="288"/>
      <c r="I301" s="288"/>
      <c r="J301" s="302">
        <f t="shared" si="16"/>
        <v>0</v>
      </c>
      <c r="K301" s="332">
        <f t="shared" si="17"/>
        <v>0</v>
      </c>
      <c r="L301" s="333" t="str">
        <f t="shared" si="18"/>
        <v/>
      </c>
      <c r="M301" s="288"/>
      <c r="N301" s="288"/>
      <c r="O301" s="288"/>
      <c r="P301" s="302">
        <f t="shared" si="19"/>
        <v>0</v>
      </c>
    </row>
    <row r="302" spans="1:16">
      <c r="A302" s="329" t="s">
        <v>691</v>
      </c>
      <c r="B302" s="330">
        <v>41769</v>
      </c>
      <c r="C302" s="330" t="s">
        <v>692</v>
      </c>
      <c r="D302" s="331" t="s">
        <v>174</v>
      </c>
      <c r="E302" s="336"/>
      <c r="F302" s="288"/>
      <c r="G302" s="288"/>
      <c r="H302" s="288"/>
      <c r="I302" s="288"/>
      <c r="J302" s="302">
        <f t="shared" si="16"/>
        <v>0</v>
      </c>
      <c r="K302" s="332">
        <f t="shared" si="17"/>
        <v>0</v>
      </c>
      <c r="L302" s="333" t="str">
        <f t="shared" si="18"/>
        <v/>
      </c>
      <c r="M302" s="288"/>
      <c r="N302" s="288"/>
      <c r="O302" s="288"/>
      <c r="P302" s="302">
        <f t="shared" si="19"/>
        <v>0</v>
      </c>
    </row>
    <row r="303" spans="1:16">
      <c r="A303" s="329" t="s">
        <v>693</v>
      </c>
      <c r="B303" s="330">
        <v>36170</v>
      </c>
      <c r="C303" s="330" t="s">
        <v>694</v>
      </c>
      <c r="D303" s="331" t="s">
        <v>174</v>
      </c>
      <c r="E303" s="336"/>
      <c r="F303" s="288"/>
      <c r="G303" s="288"/>
      <c r="H303" s="288"/>
      <c r="I303" s="288"/>
      <c r="J303" s="302">
        <f t="shared" si="16"/>
        <v>0</v>
      </c>
      <c r="K303" s="332">
        <f t="shared" si="17"/>
        <v>0</v>
      </c>
      <c r="L303" s="333" t="str">
        <f t="shared" si="18"/>
        <v/>
      </c>
      <c r="M303" s="288"/>
      <c r="N303" s="288"/>
      <c r="O303" s="288"/>
      <c r="P303" s="302">
        <f t="shared" si="19"/>
        <v>0</v>
      </c>
    </row>
    <row r="304" spans="1:16" ht="20.25">
      <c r="A304" s="329" t="s">
        <v>695</v>
      </c>
      <c r="B304" s="330">
        <v>19046</v>
      </c>
      <c r="C304" s="330" t="s">
        <v>696</v>
      </c>
      <c r="D304" s="331" t="s">
        <v>174</v>
      </c>
      <c r="E304" s="336"/>
      <c r="F304" s="288"/>
      <c r="G304" s="288"/>
      <c r="H304" s="288"/>
      <c r="I304" s="288"/>
      <c r="J304" s="302">
        <f t="shared" si="16"/>
        <v>0</v>
      </c>
      <c r="K304" s="332">
        <f t="shared" si="17"/>
        <v>0</v>
      </c>
      <c r="L304" s="333" t="str">
        <f t="shared" si="18"/>
        <v/>
      </c>
      <c r="M304" s="288"/>
      <c r="N304" s="288"/>
      <c r="O304" s="288"/>
      <c r="P304" s="302">
        <f t="shared" si="19"/>
        <v>0</v>
      </c>
    </row>
    <row r="305" spans="1:16">
      <c r="A305" s="329" t="s">
        <v>697</v>
      </c>
      <c r="B305" s="330">
        <v>36137</v>
      </c>
      <c r="C305" s="330" t="s">
        <v>698</v>
      </c>
      <c r="D305" s="331" t="s">
        <v>174</v>
      </c>
      <c r="E305" s="336"/>
      <c r="F305" s="288"/>
      <c r="G305" s="288"/>
      <c r="H305" s="288"/>
      <c r="I305" s="288"/>
      <c r="J305" s="302">
        <f t="shared" si="16"/>
        <v>0</v>
      </c>
      <c r="K305" s="332">
        <f t="shared" si="17"/>
        <v>0</v>
      </c>
      <c r="L305" s="333" t="str">
        <f t="shared" si="18"/>
        <v/>
      </c>
      <c r="M305" s="288"/>
      <c r="N305" s="288"/>
      <c r="O305" s="288"/>
      <c r="P305" s="302">
        <f t="shared" si="19"/>
        <v>0</v>
      </c>
    </row>
    <row r="306" spans="1:16">
      <c r="A306" s="329" t="s">
        <v>699</v>
      </c>
      <c r="B306" s="330">
        <v>41750</v>
      </c>
      <c r="C306" s="330" t="s">
        <v>700</v>
      </c>
      <c r="D306" s="331" t="s">
        <v>174</v>
      </c>
      <c r="E306" s="336"/>
      <c r="F306" s="288"/>
      <c r="G306" s="288"/>
      <c r="H306" s="288"/>
      <c r="I306" s="288"/>
      <c r="J306" s="302">
        <f t="shared" si="16"/>
        <v>0</v>
      </c>
      <c r="K306" s="332">
        <f t="shared" si="17"/>
        <v>0</v>
      </c>
      <c r="L306" s="333" t="str">
        <f t="shared" si="18"/>
        <v/>
      </c>
      <c r="M306" s="288"/>
      <c r="N306" s="288"/>
      <c r="O306" s="288"/>
      <c r="P306" s="302">
        <f t="shared" si="19"/>
        <v>0</v>
      </c>
    </row>
    <row r="307" spans="1:16" ht="20.25">
      <c r="A307" s="329" t="s">
        <v>701</v>
      </c>
      <c r="B307" s="330">
        <v>25658</v>
      </c>
      <c r="C307" s="330" t="s">
        <v>702</v>
      </c>
      <c r="D307" s="331" t="s">
        <v>174</v>
      </c>
      <c r="E307" s="336"/>
      <c r="F307" s="288"/>
      <c r="G307" s="288"/>
      <c r="H307" s="288"/>
      <c r="I307" s="288"/>
      <c r="J307" s="302">
        <f t="shared" si="16"/>
        <v>0</v>
      </c>
      <c r="K307" s="332">
        <f t="shared" si="17"/>
        <v>0</v>
      </c>
      <c r="L307" s="333" t="str">
        <f t="shared" si="18"/>
        <v/>
      </c>
      <c r="M307" s="288"/>
      <c r="N307" s="288"/>
      <c r="O307" s="288"/>
      <c r="P307" s="302">
        <f t="shared" si="19"/>
        <v>0</v>
      </c>
    </row>
    <row r="308" spans="1:16" ht="20.25">
      <c r="A308" s="329" t="s">
        <v>703</v>
      </c>
      <c r="B308" s="330">
        <v>25666</v>
      </c>
      <c r="C308" s="330" t="s">
        <v>704</v>
      </c>
      <c r="D308" s="331" t="s">
        <v>174</v>
      </c>
      <c r="E308" s="336"/>
      <c r="F308" s="288"/>
      <c r="G308" s="288"/>
      <c r="H308" s="288"/>
      <c r="I308" s="288"/>
      <c r="J308" s="302">
        <f t="shared" si="16"/>
        <v>0</v>
      </c>
      <c r="K308" s="332">
        <f t="shared" si="17"/>
        <v>0</v>
      </c>
      <c r="L308" s="333" t="str">
        <f t="shared" si="18"/>
        <v/>
      </c>
      <c r="M308" s="288"/>
      <c r="N308" s="288"/>
      <c r="O308" s="288"/>
      <c r="P308" s="302">
        <f t="shared" si="19"/>
        <v>0</v>
      </c>
    </row>
    <row r="309" spans="1:16">
      <c r="A309" s="329" t="s">
        <v>705</v>
      </c>
      <c r="B309" s="330">
        <v>25682</v>
      </c>
      <c r="C309" s="330" t="s">
        <v>706</v>
      </c>
      <c r="D309" s="331" t="s">
        <v>174</v>
      </c>
      <c r="E309" s="336"/>
      <c r="F309" s="288"/>
      <c r="G309" s="288"/>
      <c r="H309" s="288"/>
      <c r="I309" s="288"/>
      <c r="J309" s="302">
        <f t="shared" si="16"/>
        <v>0</v>
      </c>
      <c r="K309" s="332">
        <f t="shared" si="17"/>
        <v>0</v>
      </c>
      <c r="L309" s="333" t="str">
        <f t="shared" si="18"/>
        <v/>
      </c>
      <c r="M309" s="288"/>
      <c r="N309" s="288"/>
      <c r="O309" s="288"/>
      <c r="P309" s="302">
        <f t="shared" si="19"/>
        <v>0</v>
      </c>
    </row>
    <row r="310" spans="1:16" ht="20.25">
      <c r="A310" s="329" t="s">
        <v>707</v>
      </c>
      <c r="B310" s="330">
        <v>38130</v>
      </c>
      <c r="C310" s="330" t="s">
        <v>708</v>
      </c>
      <c r="D310" s="331" t="s">
        <v>174</v>
      </c>
      <c r="E310" s="336"/>
      <c r="F310" s="288"/>
      <c r="G310" s="288"/>
      <c r="H310" s="288"/>
      <c r="I310" s="288"/>
      <c r="J310" s="302">
        <f t="shared" si="16"/>
        <v>0</v>
      </c>
      <c r="K310" s="332">
        <f t="shared" si="17"/>
        <v>0</v>
      </c>
      <c r="L310" s="333" t="str">
        <f t="shared" si="18"/>
        <v/>
      </c>
      <c r="M310" s="288"/>
      <c r="N310" s="288"/>
      <c r="O310" s="288"/>
      <c r="P310" s="302">
        <f t="shared" si="19"/>
        <v>0</v>
      </c>
    </row>
    <row r="311" spans="1:16">
      <c r="A311" s="329" t="s">
        <v>709</v>
      </c>
      <c r="B311" s="330">
        <v>25674</v>
      </c>
      <c r="C311" s="330" t="s">
        <v>710</v>
      </c>
      <c r="D311" s="331" t="s">
        <v>174</v>
      </c>
      <c r="E311" s="336"/>
      <c r="F311" s="288"/>
      <c r="G311" s="288"/>
      <c r="H311" s="288"/>
      <c r="I311" s="288"/>
      <c r="J311" s="302">
        <f t="shared" si="16"/>
        <v>0</v>
      </c>
      <c r="K311" s="332">
        <f t="shared" si="17"/>
        <v>0</v>
      </c>
      <c r="L311" s="333" t="str">
        <f t="shared" si="18"/>
        <v/>
      </c>
      <c r="M311" s="288"/>
      <c r="N311" s="288"/>
      <c r="O311" s="288"/>
      <c r="P311" s="302">
        <f t="shared" si="19"/>
        <v>0</v>
      </c>
    </row>
    <row r="312" spans="1:16">
      <c r="A312" s="329" t="s">
        <v>711</v>
      </c>
      <c r="B312" s="330">
        <v>41211</v>
      </c>
      <c r="C312" s="330" t="s">
        <v>712</v>
      </c>
      <c r="D312" s="331" t="s">
        <v>167</v>
      </c>
      <c r="E312" s="336"/>
      <c r="F312" s="288"/>
      <c r="G312" s="288"/>
      <c r="H312" s="288"/>
      <c r="I312" s="288"/>
      <c r="J312" s="302">
        <f t="shared" si="16"/>
        <v>0</v>
      </c>
      <c r="K312" s="332">
        <f t="shared" si="17"/>
        <v>0</v>
      </c>
      <c r="L312" s="333" t="str">
        <f t="shared" si="18"/>
        <v/>
      </c>
      <c r="M312" s="288"/>
      <c r="N312" s="288"/>
      <c r="O312" s="288"/>
      <c r="P312" s="302">
        <f t="shared" si="19"/>
        <v>0</v>
      </c>
    </row>
    <row r="313" spans="1:16">
      <c r="A313" s="329" t="s">
        <v>713</v>
      </c>
      <c r="B313" s="330">
        <v>27120</v>
      </c>
      <c r="C313" s="330" t="s">
        <v>714</v>
      </c>
      <c r="D313" s="331" t="s">
        <v>174</v>
      </c>
      <c r="E313" s="336"/>
      <c r="F313" s="288"/>
      <c r="G313" s="288"/>
      <c r="H313" s="288"/>
      <c r="I313" s="288"/>
      <c r="J313" s="302">
        <f t="shared" si="16"/>
        <v>0</v>
      </c>
      <c r="K313" s="332">
        <f t="shared" si="17"/>
        <v>0</v>
      </c>
      <c r="L313" s="333" t="str">
        <f t="shared" si="18"/>
        <v/>
      </c>
      <c r="M313" s="288"/>
      <c r="N313" s="288"/>
      <c r="O313" s="288"/>
      <c r="P313" s="302">
        <f t="shared" si="19"/>
        <v>0</v>
      </c>
    </row>
    <row r="314" spans="1:16" ht="20.25">
      <c r="A314" s="329" t="s">
        <v>715</v>
      </c>
      <c r="B314" s="330">
        <v>29459</v>
      </c>
      <c r="C314" s="330" t="s">
        <v>716</v>
      </c>
      <c r="D314" s="331" t="s">
        <v>125</v>
      </c>
      <c r="E314" s="336"/>
      <c r="F314" s="288"/>
      <c r="G314" s="288"/>
      <c r="H314" s="288"/>
      <c r="I314" s="288"/>
      <c r="J314" s="302">
        <f t="shared" si="16"/>
        <v>0</v>
      </c>
      <c r="K314" s="332">
        <f t="shared" si="17"/>
        <v>0</v>
      </c>
      <c r="L314" s="333" t="str">
        <f t="shared" si="18"/>
        <v/>
      </c>
      <c r="M314" s="288"/>
      <c r="N314" s="288"/>
      <c r="O314" s="288"/>
      <c r="P314" s="302">
        <f t="shared" si="19"/>
        <v>0</v>
      </c>
    </row>
    <row r="315" spans="1:16">
      <c r="A315" s="329" t="s">
        <v>717</v>
      </c>
      <c r="B315" s="330">
        <v>29599</v>
      </c>
      <c r="C315" s="330" t="s">
        <v>718</v>
      </c>
      <c r="D315" s="331" t="s">
        <v>167</v>
      </c>
      <c r="E315" s="336"/>
      <c r="F315" s="288"/>
      <c r="G315" s="288"/>
      <c r="H315" s="288"/>
      <c r="I315" s="288"/>
      <c r="J315" s="302">
        <f t="shared" si="16"/>
        <v>0</v>
      </c>
      <c r="K315" s="332">
        <f t="shared" si="17"/>
        <v>0</v>
      </c>
      <c r="L315" s="333" t="str">
        <f t="shared" si="18"/>
        <v/>
      </c>
      <c r="M315" s="288"/>
      <c r="N315" s="288"/>
      <c r="O315" s="288"/>
      <c r="P315" s="302">
        <f t="shared" si="19"/>
        <v>0</v>
      </c>
    </row>
    <row r="316" spans="1:16" ht="20.25">
      <c r="A316" s="329" t="s">
        <v>719</v>
      </c>
      <c r="B316" s="330">
        <v>25844</v>
      </c>
      <c r="C316" s="330" t="s">
        <v>720</v>
      </c>
      <c r="D316" s="331" t="s">
        <v>107</v>
      </c>
      <c r="E316" s="336"/>
      <c r="F316" s="288"/>
      <c r="G316" s="288"/>
      <c r="H316" s="288"/>
      <c r="I316" s="288"/>
      <c r="J316" s="302">
        <f t="shared" si="16"/>
        <v>0</v>
      </c>
      <c r="K316" s="332">
        <f t="shared" si="17"/>
        <v>0</v>
      </c>
      <c r="L316" s="333" t="str">
        <f t="shared" si="18"/>
        <v/>
      </c>
      <c r="M316" s="288"/>
      <c r="N316" s="288"/>
      <c r="O316" s="288"/>
      <c r="P316" s="302">
        <f t="shared" si="19"/>
        <v>0</v>
      </c>
    </row>
    <row r="317" spans="1:16">
      <c r="A317" s="329" t="s">
        <v>721</v>
      </c>
      <c r="B317" s="330">
        <v>36226</v>
      </c>
      <c r="C317" s="330" t="s">
        <v>722</v>
      </c>
      <c r="D317" s="331" t="s">
        <v>194</v>
      </c>
      <c r="E317" s="336"/>
      <c r="F317" s="288"/>
      <c r="G317" s="288"/>
      <c r="H317" s="288"/>
      <c r="I317" s="288"/>
      <c r="J317" s="302">
        <f t="shared" si="16"/>
        <v>0</v>
      </c>
      <c r="K317" s="332">
        <f t="shared" si="17"/>
        <v>0</v>
      </c>
      <c r="L317" s="333" t="str">
        <f t="shared" si="18"/>
        <v/>
      </c>
      <c r="M317" s="288"/>
      <c r="N317" s="288"/>
      <c r="O317" s="288"/>
      <c r="P317" s="302">
        <f t="shared" si="19"/>
        <v>0</v>
      </c>
    </row>
    <row r="318" spans="1:16" ht="20.25">
      <c r="A318" s="329" t="s">
        <v>723</v>
      </c>
      <c r="B318" s="330">
        <v>13021</v>
      </c>
      <c r="C318" s="330" t="s">
        <v>724</v>
      </c>
      <c r="D318" s="331" t="s">
        <v>107</v>
      </c>
      <c r="E318" s="336"/>
      <c r="F318" s="288"/>
      <c r="G318" s="288"/>
      <c r="H318" s="288"/>
      <c r="I318" s="288"/>
      <c r="J318" s="302">
        <f t="shared" si="16"/>
        <v>0</v>
      </c>
      <c r="K318" s="332">
        <f t="shared" si="17"/>
        <v>0</v>
      </c>
      <c r="L318" s="333" t="str">
        <f t="shared" si="18"/>
        <v/>
      </c>
      <c r="M318" s="288"/>
      <c r="N318" s="288"/>
      <c r="O318" s="288"/>
      <c r="P318" s="302">
        <f t="shared" si="19"/>
        <v>0</v>
      </c>
    </row>
    <row r="319" spans="1:16" ht="20.25">
      <c r="A319" s="329" t="s">
        <v>725</v>
      </c>
      <c r="B319" s="330">
        <v>19496</v>
      </c>
      <c r="C319" s="330" t="s">
        <v>726</v>
      </c>
      <c r="D319" s="331" t="s">
        <v>167</v>
      </c>
      <c r="E319" s="336"/>
      <c r="F319" s="288"/>
      <c r="G319" s="288"/>
      <c r="H319" s="288"/>
      <c r="I319" s="288"/>
      <c r="J319" s="302">
        <f t="shared" si="16"/>
        <v>0</v>
      </c>
      <c r="K319" s="332">
        <f t="shared" si="17"/>
        <v>0</v>
      </c>
      <c r="L319" s="333" t="str">
        <f t="shared" si="18"/>
        <v/>
      </c>
      <c r="M319" s="288"/>
      <c r="N319" s="288"/>
      <c r="O319" s="288"/>
      <c r="P319" s="302">
        <f t="shared" si="19"/>
        <v>0</v>
      </c>
    </row>
    <row r="320" spans="1:16">
      <c r="A320" s="329" t="s">
        <v>727</v>
      </c>
      <c r="B320" s="330">
        <v>25887</v>
      </c>
      <c r="C320" s="330" t="s">
        <v>728</v>
      </c>
      <c r="D320" s="331" t="s">
        <v>174</v>
      </c>
      <c r="E320" s="336"/>
      <c r="F320" s="288"/>
      <c r="G320" s="288"/>
      <c r="H320" s="288"/>
      <c r="I320" s="288"/>
      <c r="J320" s="302">
        <f t="shared" si="16"/>
        <v>0</v>
      </c>
      <c r="K320" s="332">
        <f t="shared" si="17"/>
        <v>0</v>
      </c>
      <c r="L320" s="333" t="str">
        <f t="shared" si="18"/>
        <v/>
      </c>
      <c r="M320" s="288"/>
      <c r="N320" s="288"/>
      <c r="O320" s="288"/>
      <c r="P320" s="302">
        <f t="shared" si="19"/>
        <v>0</v>
      </c>
    </row>
    <row r="321" spans="1:16">
      <c r="A321" s="329" t="s">
        <v>729</v>
      </c>
      <c r="B321" s="330">
        <v>21113</v>
      </c>
      <c r="C321" s="330" t="s">
        <v>730</v>
      </c>
      <c r="D321" s="331" t="s">
        <v>110</v>
      </c>
      <c r="E321" s="336"/>
      <c r="F321" s="288"/>
      <c r="G321" s="288"/>
      <c r="H321" s="288"/>
      <c r="I321" s="288"/>
      <c r="J321" s="302">
        <f t="shared" si="16"/>
        <v>0</v>
      </c>
      <c r="K321" s="332">
        <f t="shared" si="17"/>
        <v>0</v>
      </c>
      <c r="L321" s="333" t="str">
        <f t="shared" si="18"/>
        <v/>
      </c>
      <c r="M321" s="288"/>
      <c r="N321" s="288"/>
      <c r="O321" s="288"/>
      <c r="P321" s="302">
        <f t="shared" si="19"/>
        <v>0</v>
      </c>
    </row>
    <row r="322" spans="1:16">
      <c r="A322" s="329" t="s">
        <v>731</v>
      </c>
      <c r="B322" s="330">
        <v>10656</v>
      </c>
      <c r="C322" s="330" t="s">
        <v>732</v>
      </c>
      <c r="D322" s="331" t="s">
        <v>177</v>
      </c>
      <c r="E322" s="336"/>
      <c r="F322" s="288"/>
      <c r="G322" s="288"/>
      <c r="H322" s="288"/>
      <c r="I322" s="288"/>
      <c r="J322" s="302">
        <f t="shared" si="16"/>
        <v>0</v>
      </c>
      <c r="K322" s="332">
        <f t="shared" si="17"/>
        <v>0</v>
      </c>
      <c r="L322" s="333" t="str">
        <f t="shared" si="18"/>
        <v/>
      </c>
      <c r="M322" s="288"/>
      <c r="N322" s="288"/>
      <c r="O322" s="288"/>
      <c r="P322" s="302">
        <f t="shared" si="19"/>
        <v>0</v>
      </c>
    </row>
    <row r="323" spans="1:16" ht="20.25">
      <c r="A323" s="329" t="s">
        <v>733</v>
      </c>
      <c r="B323" s="330">
        <v>44423</v>
      </c>
      <c r="C323" s="330" t="s">
        <v>734</v>
      </c>
      <c r="D323" s="331" t="s">
        <v>157</v>
      </c>
      <c r="E323" s="336"/>
      <c r="F323" s="288"/>
      <c r="G323" s="288"/>
      <c r="H323" s="288"/>
      <c r="I323" s="288"/>
      <c r="J323" s="302">
        <f t="shared" si="16"/>
        <v>0</v>
      </c>
      <c r="K323" s="332">
        <f t="shared" si="17"/>
        <v>0</v>
      </c>
      <c r="L323" s="333" t="str">
        <f t="shared" si="18"/>
        <v/>
      </c>
      <c r="M323" s="288"/>
      <c r="N323" s="288"/>
      <c r="O323" s="288"/>
      <c r="P323" s="302">
        <f t="shared" si="19"/>
        <v>0</v>
      </c>
    </row>
    <row r="324" spans="1:16">
      <c r="A324" s="329" t="s">
        <v>735</v>
      </c>
      <c r="B324" s="330">
        <v>32867</v>
      </c>
      <c r="C324" s="330" t="s">
        <v>736</v>
      </c>
      <c r="D324" s="331" t="s">
        <v>125</v>
      </c>
      <c r="E324" s="336"/>
      <c r="F324" s="288"/>
      <c r="G324" s="288"/>
      <c r="H324" s="288"/>
      <c r="I324" s="288"/>
      <c r="J324" s="302">
        <f t="shared" si="16"/>
        <v>0</v>
      </c>
      <c r="K324" s="332">
        <f t="shared" si="17"/>
        <v>0</v>
      </c>
      <c r="L324" s="333" t="str">
        <f t="shared" si="18"/>
        <v/>
      </c>
      <c r="M324" s="288"/>
      <c r="N324" s="288"/>
      <c r="O324" s="288"/>
      <c r="P324" s="302">
        <f t="shared" si="19"/>
        <v>0</v>
      </c>
    </row>
    <row r="325" spans="1:16">
      <c r="A325" s="329" t="s">
        <v>737</v>
      </c>
      <c r="B325" s="330">
        <v>25933</v>
      </c>
      <c r="C325" s="330" t="s">
        <v>738</v>
      </c>
      <c r="D325" s="331" t="s">
        <v>194</v>
      </c>
      <c r="E325" s="336"/>
      <c r="F325" s="288"/>
      <c r="G325" s="288"/>
      <c r="H325" s="288"/>
      <c r="I325" s="288"/>
      <c r="J325" s="302">
        <f t="shared" si="16"/>
        <v>0</v>
      </c>
      <c r="K325" s="332">
        <f t="shared" si="17"/>
        <v>0</v>
      </c>
      <c r="L325" s="333" t="str">
        <f t="shared" si="18"/>
        <v/>
      </c>
      <c r="M325" s="288"/>
      <c r="N325" s="288"/>
      <c r="O325" s="288"/>
      <c r="P325" s="302">
        <f t="shared" si="19"/>
        <v>0</v>
      </c>
    </row>
    <row r="326" spans="1:16">
      <c r="A326" s="329" t="s">
        <v>739</v>
      </c>
      <c r="B326" s="330">
        <v>41181</v>
      </c>
      <c r="C326" s="330" t="s">
        <v>740</v>
      </c>
      <c r="D326" s="331" t="s">
        <v>85</v>
      </c>
      <c r="E326" s="336"/>
      <c r="F326" s="288"/>
      <c r="G326" s="288"/>
      <c r="H326" s="288"/>
      <c r="I326" s="288"/>
      <c r="J326" s="302">
        <f t="shared" si="16"/>
        <v>0</v>
      </c>
      <c r="K326" s="332">
        <f t="shared" si="17"/>
        <v>0</v>
      </c>
      <c r="L326" s="333" t="str">
        <f t="shared" si="18"/>
        <v/>
      </c>
      <c r="M326" s="288"/>
      <c r="N326" s="288"/>
      <c r="O326" s="288"/>
      <c r="P326" s="302">
        <f t="shared" si="19"/>
        <v>0</v>
      </c>
    </row>
    <row r="327" spans="1:16">
      <c r="A327" s="329" t="s">
        <v>741</v>
      </c>
      <c r="B327" s="330">
        <v>25976</v>
      </c>
      <c r="C327" s="330" t="s">
        <v>742</v>
      </c>
      <c r="D327" s="331" t="s">
        <v>136</v>
      </c>
      <c r="E327" s="336"/>
      <c r="F327" s="288"/>
      <c r="G327" s="288"/>
      <c r="H327" s="288"/>
      <c r="I327" s="288"/>
      <c r="J327" s="302">
        <f t="shared" si="16"/>
        <v>0</v>
      </c>
      <c r="K327" s="332">
        <f t="shared" si="17"/>
        <v>0</v>
      </c>
      <c r="L327" s="333" t="str">
        <f t="shared" si="18"/>
        <v/>
      </c>
      <c r="M327" s="288"/>
      <c r="N327" s="288"/>
      <c r="O327" s="288"/>
      <c r="P327" s="302">
        <f t="shared" si="19"/>
        <v>0</v>
      </c>
    </row>
    <row r="328" spans="1:16" ht="20.25">
      <c r="A328" s="329" t="s">
        <v>743</v>
      </c>
      <c r="B328" s="330">
        <v>10024</v>
      </c>
      <c r="C328" s="330" t="s">
        <v>744</v>
      </c>
      <c r="D328" s="331" t="s">
        <v>167</v>
      </c>
      <c r="E328" s="336"/>
      <c r="F328" s="288"/>
      <c r="G328" s="288"/>
      <c r="H328" s="288"/>
      <c r="I328" s="288"/>
      <c r="J328" s="302">
        <f t="shared" si="16"/>
        <v>0</v>
      </c>
      <c r="K328" s="332">
        <f t="shared" si="17"/>
        <v>0</v>
      </c>
      <c r="L328" s="333" t="str">
        <f t="shared" si="18"/>
        <v/>
      </c>
      <c r="M328" s="288"/>
      <c r="N328" s="288"/>
      <c r="O328" s="288"/>
      <c r="P328" s="302">
        <f t="shared" si="19"/>
        <v>0</v>
      </c>
    </row>
    <row r="329" spans="1:16">
      <c r="A329" s="329" t="s">
        <v>745</v>
      </c>
      <c r="B329" s="330">
        <v>20397</v>
      </c>
      <c r="C329" s="330" t="s">
        <v>746</v>
      </c>
      <c r="D329" s="331" t="s">
        <v>136</v>
      </c>
      <c r="E329" s="336"/>
      <c r="F329" s="288"/>
      <c r="G329" s="288"/>
      <c r="H329" s="288"/>
      <c r="I329" s="288"/>
      <c r="J329" s="302">
        <f t="shared" si="16"/>
        <v>0</v>
      </c>
      <c r="K329" s="332">
        <f t="shared" si="17"/>
        <v>0</v>
      </c>
      <c r="L329" s="333" t="str">
        <f t="shared" si="18"/>
        <v/>
      </c>
      <c r="M329" s="288"/>
      <c r="N329" s="288"/>
      <c r="O329" s="288"/>
      <c r="P329" s="302">
        <f t="shared" si="19"/>
        <v>0</v>
      </c>
    </row>
    <row r="330" spans="1:16">
      <c r="A330" s="329" t="s">
        <v>747</v>
      </c>
      <c r="B330" s="330">
        <v>32778</v>
      </c>
      <c r="C330" s="330" t="s">
        <v>748</v>
      </c>
      <c r="D330" s="331" t="s">
        <v>113</v>
      </c>
      <c r="E330" s="336"/>
      <c r="F330" s="288"/>
      <c r="G330" s="288"/>
      <c r="H330" s="288"/>
      <c r="I330" s="288"/>
      <c r="J330" s="302">
        <f t="shared" si="16"/>
        <v>0</v>
      </c>
      <c r="K330" s="332">
        <f t="shared" si="17"/>
        <v>0</v>
      </c>
      <c r="L330" s="333" t="str">
        <f t="shared" si="18"/>
        <v/>
      </c>
      <c r="M330" s="288"/>
      <c r="N330" s="288"/>
      <c r="O330" s="288"/>
      <c r="P330" s="302">
        <f t="shared" si="19"/>
        <v>0</v>
      </c>
    </row>
    <row r="331" spans="1:16">
      <c r="A331" s="329" t="s">
        <v>749</v>
      </c>
      <c r="B331" s="330">
        <v>44393</v>
      </c>
      <c r="C331" s="330" t="s">
        <v>750</v>
      </c>
      <c r="D331" s="331" t="s">
        <v>125</v>
      </c>
      <c r="E331" s="336"/>
      <c r="F331" s="288"/>
      <c r="G331" s="288"/>
      <c r="H331" s="288"/>
      <c r="I331" s="288"/>
      <c r="J331" s="302">
        <f t="shared" ref="J331:J342" si="20">+G331+H331+I331</f>
        <v>0</v>
      </c>
      <c r="K331" s="332">
        <f t="shared" ref="K331:K342" si="21">+H331+I331</f>
        <v>0</v>
      </c>
      <c r="L331" s="333" t="str">
        <f t="shared" ref="L331:L342" si="22">IF(K331&lt;&gt;0,+(K331/J331),"")</f>
        <v/>
      </c>
      <c r="M331" s="288"/>
      <c r="N331" s="288"/>
      <c r="O331" s="288"/>
      <c r="P331" s="302">
        <f t="shared" ref="P331:P342" si="23">+J331+M331+N331+O331</f>
        <v>0</v>
      </c>
    </row>
    <row r="332" spans="1:16">
      <c r="A332" s="329" t="s">
        <v>751</v>
      </c>
      <c r="B332" s="330">
        <v>15350</v>
      </c>
      <c r="C332" s="330" t="s">
        <v>752</v>
      </c>
      <c r="D332" s="331" t="s">
        <v>88</v>
      </c>
      <c r="E332" s="336"/>
      <c r="F332" s="288"/>
      <c r="G332" s="288"/>
      <c r="H332" s="288"/>
      <c r="I332" s="288"/>
      <c r="J332" s="302">
        <f t="shared" si="20"/>
        <v>0</v>
      </c>
      <c r="K332" s="332">
        <f t="shared" si="21"/>
        <v>0</v>
      </c>
      <c r="L332" s="333" t="str">
        <f t="shared" si="22"/>
        <v/>
      </c>
      <c r="M332" s="288"/>
      <c r="N332" s="288"/>
      <c r="O332" s="288"/>
      <c r="P332" s="302">
        <f t="shared" si="23"/>
        <v>0</v>
      </c>
    </row>
    <row r="333" spans="1:16" ht="20.25">
      <c r="A333" s="329" t="s">
        <v>753</v>
      </c>
      <c r="B333" s="330">
        <v>10030</v>
      </c>
      <c r="C333" s="330" t="s">
        <v>754</v>
      </c>
      <c r="D333" s="331" t="s">
        <v>80</v>
      </c>
      <c r="E333" s="336"/>
      <c r="F333" s="288"/>
      <c r="G333" s="288"/>
      <c r="H333" s="288"/>
      <c r="I333" s="288"/>
      <c r="J333" s="302">
        <f t="shared" si="20"/>
        <v>0</v>
      </c>
      <c r="K333" s="332">
        <f t="shared" si="21"/>
        <v>0</v>
      </c>
      <c r="L333" s="333" t="str">
        <f t="shared" si="22"/>
        <v/>
      </c>
      <c r="M333" s="288"/>
      <c r="N333" s="288"/>
      <c r="O333" s="288"/>
      <c r="P333" s="302">
        <f t="shared" si="23"/>
        <v>0</v>
      </c>
    </row>
    <row r="334" spans="1:16">
      <c r="A334" s="329" t="s">
        <v>755</v>
      </c>
      <c r="B334" s="330">
        <v>15377</v>
      </c>
      <c r="C334" s="330" t="s">
        <v>756</v>
      </c>
      <c r="D334" s="331" t="s">
        <v>320</v>
      </c>
      <c r="E334" s="336"/>
      <c r="F334" s="288"/>
      <c r="G334" s="288"/>
      <c r="H334" s="288"/>
      <c r="I334" s="288"/>
      <c r="J334" s="302">
        <f t="shared" si="20"/>
        <v>0</v>
      </c>
      <c r="K334" s="332">
        <f t="shared" si="21"/>
        <v>0</v>
      </c>
      <c r="L334" s="333" t="str">
        <f t="shared" si="22"/>
        <v/>
      </c>
      <c r="M334" s="288"/>
      <c r="N334" s="288"/>
      <c r="O334" s="288"/>
      <c r="P334" s="302">
        <f t="shared" si="23"/>
        <v>0</v>
      </c>
    </row>
    <row r="335" spans="1:16" ht="20.25">
      <c r="A335" s="329" t="s">
        <v>757</v>
      </c>
      <c r="B335" s="330">
        <v>13188</v>
      </c>
      <c r="C335" s="330" t="s">
        <v>758</v>
      </c>
      <c r="D335" s="331" t="s">
        <v>203</v>
      </c>
      <c r="E335" s="336"/>
      <c r="F335" s="288"/>
      <c r="G335" s="288"/>
      <c r="H335" s="288"/>
      <c r="I335" s="288"/>
      <c r="J335" s="302">
        <f t="shared" si="20"/>
        <v>0</v>
      </c>
      <c r="K335" s="332">
        <f t="shared" si="21"/>
        <v>0</v>
      </c>
      <c r="L335" s="333" t="str">
        <f t="shared" si="22"/>
        <v/>
      </c>
      <c r="M335" s="288"/>
      <c r="N335" s="288"/>
      <c r="O335" s="288"/>
      <c r="P335" s="302">
        <f t="shared" si="23"/>
        <v>0</v>
      </c>
    </row>
    <row r="336" spans="1:16">
      <c r="A336" s="329" t="s">
        <v>759</v>
      </c>
      <c r="B336" s="330">
        <v>24112</v>
      </c>
      <c r="C336" s="330" t="s">
        <v>760</v>
      </c>
      <c r="D336" s="331" t="s">
        <v>98</v>
      </c>
      <c r="E336" s="336"/>
      <c r="F336" s="288"/>
      <c r="G336" s="288"/>
      <c r="H336" s="288"/>
      <c r="I336" s="288"/>
      <c r="J336" s="302">
        <f t="shared" si="20"/>
        <v>0</v>
      </c>
      <c r="K336" s="332">
        <f t="shared" si="21"/>
        <v>0</v>
      </c>
      <c r="L336" s="333" t="str">
        <f t="shared" si="22"/>
        <v/>
      </c>
      <c r="M336" s="288"/>
      <c r="N336" s="288"/>
      <c r="O336" s="288"/>
      <c r="P336" s="302">
        <f t="shared" si="23"/>
        <v>0</v>
      </c>
    </row>
    <row r="337" spans="1:16">
      <c r="A337" s="329" t="s">
        <v>761</v>
      </c>
      <c r="B337" s="330">
        <v>24120</v>
      </c>
      <c r="C337" s="330" t="s">
        <v>762</v>
      </c>
      <c r="D337" s="331" t="s">
        <v>98</v>
      </c>
      <c r="E337" s="336"/>
      <c r="F337" s="288"/>
      <c r="G337" s="288"/>
      <c r="H337" s="288"/>
      <c r="I337" s="288"/>
      <c r="J337" s="302">
        <f t="shared" si="20"/>
        <v>0</v>
      </c>
      <c r="K337" s="332">
        <f t="shared" si="21"/>
        <v>0</v>
      </c>
      <c r="L337" s="333" t="str">
        <f t="shared" si="22"/>
        <v/>
      </c>
      <c r="M337" s="288"/>
      <c r="N337" s="288"/>
      <c r="O337" s="288"/>
      <c r="P337" s="302">
        <f t="shared" si="23"/>
        <v>0</v>
      </c>
    </row>
    <row r="338" spans="1:16">
      <c r="A338" s="329" t="s">
        <v>763</v>
      </c>
      <c r="B338" s="330">
        <v>39845</v>
      </c>
      <c r="C338" s="330" t="s">
        <v>764</v>
      </c>
      <c r="D338" s="331" t="s">
        <v>160</v>
      </c>
      <c r="E338" s="336"/>
      <c r="F338" s="288"/>
      <c r="G338" s="288"/>
      <c r="H338" s="288"/>
      <c r="I338" s="288"/>
      <c r="J338" s="302">
        <f t="shared" si="20"/>
        <v>0</v>
      </c>
      <c r="K338" s="332">
        <f t="shared" si="21"/>
        <v>0</v>
      </c>
      <c r="L338" s="333" t="str">
        <f t="shared" si="22"/>
        <v/>
      </c>
      <c r="M338" s="288"/>
      <c r="N338" s="288"/>
      <c r="O338" s="288"/>
      <c r="P338" s="302">
        <f t="shared" si="23"/>
        <v>0</v>
      </c>
    </row>
    <row r="339" spans="1:16">
      <c r="A339" s="329" t="s">
        <v>765</v>
      </c>
      <c r="B339" s="330">
        <v>20583</v>
      </c>
      <c r="C339" s="330" t="s">
        <v>766</v>
      </c>
      <c r="D339" s="331" t="s">
        <v>136</v>
      </c>
      <c r="E339" s="336"/>
      <c r="F339" s="288"/>
      <c r="G339" s="288"/>
      <c r="H339" s="288"/>
      <c r="I339" s="288"/>
      <c r="J339" s="302">
        <f t="shared" si="20"/>
        <v>0</v>
      </c>
      <c r="K339" s="332">
        <f t="shared" si="21"/>
        <v>0</v>
      </c>
      <c r="L339" s="333" t="str">
        <f t="shared" si="22"/>
        <v/>
      </c>
      <c r="M339" s="288"/>
      <c r="N339" s="288"/>
      <c r="O339" s="288"/>
      <c r="P339" s="302">
        <f t="shared" si="23"/>
        <v>0</v>
      </c>
    </row>
    <row r="340" spans="1:16">
      <c r="A340" s="329" t="s">
        <v>767</v>
      </c>
      <c r="B340" s="330">
        <v>37885</v>
      </c>
      <c r="C340" s="330" t="s">
        <v>768</v>
      </c>
      <c r="D340" s="331" t="s">
        <v>110</v>
      </c>
      <c r="E340" s="336"/>
      <c r="F340" s="288"/>
      <c r="G340" s="288"/>
      <c r="H340" s="288"/>
      <c r="I340" s="288"/>
      <c r="J340" s="302">
        <f t="shared" si="20"/>
        <v>0</v>
      </c>
      <c r="K340" s="332">
        <f t="shared" si="21"/>
        <v>0</v>
      </c>
      <c r="L340" s="333" t="str">
        <f t="shared" si="22"/>
        <v/>
      </c>
      <c r="M340" s="288"/>
      <c r="N340" s="288"/>
      <c r="O340" s="288"/>
      <c r="P340" s="302">
        <f t="shared" si="23"/>
        <v>0</v>
      </c>
    </row>
    <row r="341" spans="1:16" ht="20.25">
      <c r="A341" s="329" t="s">
        <v>769</v>
      </c>
      <c r="B341" s="330">
        <v>16535</v>
      </c>
      <c r="C341" s="330" t="s">
        <v>770</v>
      </c>
      <c r="D341" s="331" t="s">
        <v>136</v>
      </c>
      <c r="E341" s="336"/>
      <c r="F341" s="367"/>
      <c r="G341" s="368"/>
      <c r="H341" s="368"/>
      <c r="I341" s="368"/>
      <c r="J341" s="369">
        <f t="shared" si="20"/>
        <v>0</v>
      </c>
      <c r="K341" s="370">
        <f t="shared" si="21"/>
        <v>0</v>
      </c>
      <c r="L341" s="371" t="str">
        <f t="shared" si="22"/>
        <v/>
      </c>
      <c r="M341" s="368"/>
      <c r="N341" s="368"/>
      <c r="O341" s="368"/>
      <c r="P341" s="369">
        <f t="shared" si="23"/>
        <v>0</v>
      </c>
    </row>
    <row r="342" spans="1:16">
      <c r="A342" s="284" t="s">
        <v>771</v>
      </c>
      <c r="B342" s="285"/>
      <c r="C342" s="286"/>
      <c r="D342" s="285"/>
      <c r="E342" s="287"/>
      <c r="F342" s="280">
        <f>SUM(F11:F341)</f>
        <v>0</v>
      </c>
      <c r="G342" s="280">
        <f>SUM(G11:G341)</f>
        <v>0</v>
      </c>
      <c r="H342" s="280">
        <f>SUM(H11:H341)</f>
        <v>0</v>
      </c>
      <c r="I342" s="280">
        <f>SUM(I11:I341)</f>
        <v>0</v>
      </c>
      <c r="J342" s="281">
        <f t="shared" si="20"/>
        <v>0</v>
      </c>
      <c r="K342" s="282">
        <f t="shared" si="21"/>
        <v>0</v>
      </c>
      <c r="L342" s="283" t="str">
        <f t="shared" si="22"/>
        <v/>
      </c>
      <c r="M342" s="280">
        <f>SUM(M11:M341)</f>
        <v>0</v>
      </c>
      <c r="N342" s="280">
        <f>SUM(N11:N341)</f>
        <v>0</v>
      </c>
      <c r="O342" s="280">
        <f>SUM(O11:O341)</f>
        <v>0</v>
      </c>
      <c r="P342" s="281">
        <f t="shared" si="23"/>
        <v>0</v>
      </c>
    </row>
    <row r="343" spans="1:16">
      <c r="A343" s="334"/>
      <c r="B343" s="334"/>
      <c r="C343" s="334"/>
      <c r="D343" s="334"/>
    </row>
    <row r="344" spans="1:16">
      <c r="A344" s="334"/>
      <c r="B344" s="334"/>
      <c r="C344" s="334"/>
      <c r="D344" s="334"/>
    </row>
    <row r="345" spans="1:16">
      <c r="A345" s="334"/>
      <c r="B345" s="334"/>
      <c r="C345" s="334"/>
      <c r="D345" s="334"/>
    </row>
    <row r="346" spans="1:16">
      <c r="A346" s="334"/>
      <c r="B346" s="334"/>
      <c r="C346" s="334"/>
      <c r="D346" s="334"/>
    </row>
    <row r="347" spans="1:16">
      <c r="A347" s="334"/>
      <c r="B347" s="334"/>
      <c r="C347" s="335"/>
      <c r="D347" s="335"/>
    </row>
    <row r="348" spans="1:16">
      <c r="A348" s="334"/>
      <c r="B348" s="334"/>
      <c r="C348" s="334"/>
      <c r="D348" s="334"/>
    </row>
    <row r="349" spans="1:16">
      <c r="A349" s="334"/>
      <c r="B349" s="334"/>
      <c r="C349" s="334"/>
      <c r="D349" s="334"/>
    </row>
    <row r="350" spans="1:16">
      <c r="A350" s="334"/>
      <c r="B350" s="334"/>
      <c r="C350" s="334"/>
      <c r="D350" s="334"/>
    </row>
    <row r="351" spans="1:16">
      <c r="A351" s="334"/>
      <c r="B351" s="334"/>
      <c r="C351" s="334"/>
      <c r="D351" s="334"/>
    </row>
    <row r="352" spans="1:16">
      <c r="A352" s="334"/>
      <c r="B352" s="334"/>
      <c r="C352" s="335"/>
      <c r="D352" s="335"/>
    </row>
    <row r="353" spans="1:4">
      <c r="A353" s="334"/>
      <c r="B353" s="334"/>
      <c r="C353" s="334"/>
      <c r="D353" s="334"/>
    </row>
    <row r="354" spans="1:4">
      <c r="A354" s="334"/>
      <c r="B354" s="334"/>
      <c r="C354" s="334"/>
      <c r="D354" s="334"/>
    </row>
    <row r="355" spans="1:4">
      <c r="A355" s="334"/>
      <c r="B355" s="334"/>
      <c r="C355" s="334"/>
      <c r="D355" s="334"/>
    </row>
    <row r="356" spans="1:4">
      <c r="A356" s="334"/>
      <c r="B356" s="334"/>
      <c r="C356" s="334"/>
      <c r="D356" s="334"/>
    </row>
    <row r="357" spans="1:4">
      <c r="A357" s="334"/>
      <c r="B357" s="334"/>
      <c r="C357" s="335"/>
      <c r="D357" s="335"/>
    </row>
    <row r="358" spans="1:4">
      <c r="A358" s="334"/>
      <c r="B358" s="334"/>
      <c r="C358" s="334"/>
      <c r="D358" s="334"/>
    </row>
    <row r="359" spans="1:4">
      <c r="A359" s="334"/>
      <c r="B359" s="334"/>
      <c r="C359" s="334"/>
      <c r="D359" s="334"/>
    </row>
    <row r="360" spans="1:4">
      <c r="A360" s="334"/>
      <c r="B360" s="334"/>
      <c r="C360" s="334"/>
      <c r="D360" s="334"/>
    </row>
    <row r="361" spans="1:4">
      <c r="A361" s="334"/>
      <c r="B361" s="334"/>
      <c r="C361" s="334"/>
      <c r="D361" s="334"/>
    </row>
    <row r="362" spans="1:4">
      <c r="A362" s="334"/>
      <c r="B362" s="334"/>
      <c r="C362" s="335"/>
      <c r="D362" s="335"/>
    </row>
    <row r="363" spans="1:4">
      <c r="A363" s="334"/>
      <c r="B363" s="334"/>
      <c r="C363" s="334"/>
      <c r="D363" s="334"/>
    </row>
    <row r="364" spans="1:4">
      <c r="A364" s="334"/>
      <c r="B364" s="334"/>
      <c r="C364" s="334"/>
      <c r="D364" s="334"/>
    </row>
    <row r="365" spans="1:4">
      <c r="A365" s="334"/>
      <c r="B365" s="334"/>
      <c r="C365" s="334"/>
      <c r="D365" s="334"/>
    </row>
    <row r="366" spans="1:4">
      <c r="A366" s="334"/>
      <c r="B366" s="334"/>
      <c r="C366" s="334"/>
      <c r="D366" s="334"/>
    </row>
    <row r="367" spans="1:4">
      <c r="A367" s="334"/>
      <c r="B367" s="334"/>
      <c r="C367" s="335"/>
      <c r="D367" s="335"/>
    </row>
    <row r="368" spans="1:4">
      <c r="A368" s="334"/>
      <c r="B368" s="334"/>
      <c r="C368" s="334"/>
      <c r="D368" s="334"/>
    </row>
    <row r="369" spans="1:4">
      <c r="A369" s="334"/>
      <c r="B369" s="334"/>
      <c r="C369" s="334"/>
      <c r="D369" s="334"/>
    </row>
    <row r="370" spans="1:4">
      <c r="A370" s="334"/>
      <c r="B370" s="334"/>
      <c r="C370" s="334"/>
      <c r="D370" s="334"/>
    </row>
    <row r="371" spans="1:4">
      <c r="A371" s="334"/>
      <c r="B371" s="334"/>
      <c r="C371" s="334"/>
      <c r="D371" s="334"/>
    </row>
    <row r="372" spans="1:4">
      <c r="A372" s="334"/>
      <c r="B372" s="334"/>
      <c r="C372" s="335"/>
      <c r="D372" s="335"/>
    </row>
    <row r="373" spans="1:4">
      <c r="A373" s="334"/>
      <c r="B373" s="334"/>
      <c r="C373" s="334"/>
      <c r="D373" s="334"/>
    </row>
    <row r="374" spans="1:4">
      <c r="A374" s="334"/>
      <c r="B374" s="334"/>
      <c r="C374" s="334"/>
      <c r="D374" s="334"/>
    </row>
    <row r="375" spans="1:4">
      <c r="A375" s="334"/>
      <c r="B375" s="334"/>
      <c r="C375" s="334"/>
      <c r="D375" s="334"/>
    </row>
    <row r="376" spans="1:4">
      <c r="A376" s="334"/>
      <c r="B376" s="334"/>
      <c r="C376" s="334"/>
      <c r="D376" s="334"/>
    </row>
    <row r="377" spans="1:4">
      <c r="A377" s="334"/>
      <c r="B377" s="334"/>
      <c r="C377" s="335"/>
      <c r="D377" s="335"/>
    </row>
    <row r="378" spans="1:4">
      <c r="A378" s="334"/>
      <c r="B378" s="334"/>
      <c r="C378" s="334"/>
      <c r="D378" s="334"/>
    </row>
    <row r="379" spans="1:4">
      <c r="A379" s="334"/>
      <c r="B379" s="334"/>
      <c r="C379" s="334"/>
      <c r="D379" s="334"/>
    </row>
    <row r="380" spans="1:4">
      <c r="A380" s="334"/>
      <c r="B380" s="334"/>
      <c r="C380" s="334"/>
      <c r="D380" s="334"/>
    </row>
    <row r="381" spans="1:4">
      <c r="A381" s="334"/>
      <c r="B381" s="334"/>
      <c r="C381" s="334"/>
      <c r="D381" s="334"/>
    </row>
    <row r="382" spans="1:4">
      <c r="A382" s="334"/>
      <c r="B382" s="334"/>
      <c r="C382" s="335"/>
      <c r="D382" s="335"/>
    </row>
    <row r="383" spans="1:4">
      <c r="A383" s="334"/>
      <c r="B383" s="334"/>
      <c r="C383" s="334"/>
      <c r="D383" s="334"/>
    </row>
    <row r="384" spans="1:4">
      <c r="A384" s="334"/>
      <c r="B384" s="334"/>
      <c r="C384" s="334"/>
      <c r="D384" s="334"/>
    </row>
    <row r="385" spans="1:4">
      <c r="A385" s="334"/>
      <c r="B385" s="334"/>
      <c r="C385" s="334"/>
      <c r="D385" s="334"/>
    </row>
    <row r="386" spans="1:4">
      <c r="A386" s="334"/>
      <c r="B386" s="334"/>
      <c r="C386" s="334"/>
      <c r="D386" s="334"/>
    </row>
    <row r="387" spans="1:4">
      <c r="A387" s="334"/>
      <c r="B387" s="334"/>
      <c r="C387" s="335"/>
      <c r="D387" s="335"/>
    </row>
    <row r="388" spans="1:4">
      <c r="A388" s="334"/>
      <c r="B388" s="334"/>
      <c r="C388" s="334"/>
      <c r="D388" s="334"/>
    </row>
    <row r="389" spans="1:4">
      <c r="A389" s="334"/>
      <c r="B389" s="334"/>
      <c r="C389" s="334"/>
      <c r="D389" s="334"/>
    </row>
    <row r="390" spans="1:4">
      <c r="A390" s="334"/>
      <c r="B390" s="334"/>
      <c r="C390" s="334"/>
      <c r="D390" s="334"/>
    </row>
    <row r="391" spans="1:4">
      <c r="A391" s="334"/>
      <c r="B391" s="334"/>
      <c r="C391" s="334"/>
      <c r="D391" s="334"/>
    </row>
    <row r="392" spans="1:4">
      <c r="A392" s="334"/>
      <c r="B392" s="334"/>
      <c r="C392" s="335"/>
      <c r="D392" s="335"/>
    </row>
    <row r="393" spans="1:4">
      <c r="A393" s="334"/>
      <c r="B393" s="334"/>
      <c r="C393" s="334"/>
      <c r="D393" s="334"/>
    </row>
    <row r="394" spans="1:4">
      <c r="A394" s="334"/>
      <c r="B394" s="334"/>
      <c r="C394" s="334"/>
      <c r="D394" s="334"/>
    </row>
    <row r="395" spans="1:4">
      <c r="A395" s="334"/>
      <c r="B395" s="334"/>
      <c r="C395" s="334"/>
      <c r="D395" s="334"/>
    </row>
    <row r="396" spans="1:4">
      <c r="A396" s="334"/>
      <c r="B396" s="334"/>
      <c r="C396" s="334"/>
      <c r="D396" s="334"/>
    </row>
    <row r="397" spans="1:4">
      <c r="A397" s="334"/>
      <c r="B397" s="334"/>
      <c r="C397" s="335"/>
      <c r="D397" s="335"/>
    </row>
    <row r="398" spans="1:4">
      <c r="A398" s="334"/>
      <c r="B398" s="334"/>
      <c r="C398" s="334"/>
      <c r="D398" s="334"/>
    </row>
    <row r="399" spans="1:4">
      <c r="A399" s="334"/>
      <c r="B399" s="334"/>
      <c r="C399" s="334"/>
      <c r="D399" s="334"/>
    </row>
    <row r="400" spans="1:4">
      <c r="A400" s="334"/>
      <c r="B400" s="334"/>
      <c r="C400" s="334"/>
      <c r="D400" s="334"/>
    </row>
    <row r="401" spans="1:4">
      <c r="A401" s="334"/>
      <c r="B401" s="334"/>
      <c r="C401" s="334"/>
      <c r="D401" s="334"/>
    </row>
  </sheetData>
  <sheetProtection password="CDF6" sheet="1"/>
  <customSheetViews>
    <customSheetView guid="{58DE8FD8-B5D7-11D4-844B-00001D1EC508}" showRuler="0">
      <pageMargins left="0" right="0" top="0" bottom="0" header="0" footer="0"/>
      <pageSetup paperSize="5" scale="88" orientation="landscape" blackAndWhite="1" horizontalDpi="720" verticalDpi="720" r:id="rId1"/>
      <headerFooter alignWithMargins="0">
        <oddHeader xml:space="preserve">&amp;L&amp;8Schedule F - Part 1 - Section I
Page &amp;P&amp;C&amp;"Arial,Bold"ANNUAL STATEMENT FOR THE YEAR 1999 OF &amp;R&amp;8OMB No. 1510-0012
Expiration Date:  02-28-2001&amp;10
</oddHeader>
        <oddFooter>&amp;L&amp;"Arial,Bold"&amp;8FMS Form 6314
2-2001&amp;"Arial,Regular"
EDITION OF 02-1999 IS OBSOLETE
&amp;C&amp;8+ = Footnote    d = Disputed Items    J = Delinquency
&amp;R&amp;"Arial,Bold Italic"&amp;8Department of the Treasury&amp;"Arial,Regular"
&amp;"Arial,Italic"Financial Management Service</oddFooter>
      </headerFooter>
    </customSheetView>
  </customSheetViews>
  <phoneticPr fontId="0" type="noConversion"/>
  <printOptions horizontalCentered="1"/>
  <pageMargins left="0" right="0" top="0.2" bottom="0.75" header="0.25" footer="0"/>
  <pageSetup paperSize="5" scale="88" fitToHeight="500" orientation="landscape" blackAndWhite="1" useFirstPageNumber="1" horizontalDpi="720" verticalDpi="720" r:id="rId2"/>
  <headerFooter alignWithMargins="0">
    <oddFooter>&amp;L&amp;"Arial,Bold"&amp;8
OMB No. 1530-0008
OMB Expiration Date:1-31-2017&amp;"Arial,Regular"
&amp;C&amp;8+ = Footnote    d = Disputed Items    J = Delinquency
Page &amp;P
&amp;R&amp;"Arial,Bold Italic"&amp;8Department of the Treasury&amp;"Arial,Regular"
&amp;"Arial,Italic"FS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4"/>
  </sheetPr>
  <dimension ref="A1:P48"/>
  <sheetViews>
    <sheetView showGridLines="0" zoomScaleNormal="100" workbookViewId="0">
      <selection activeCell="C18" sqref="C18"/>
    </sheetView>
  </sheetViews>
  <sheetFormatPr defaultRowHeight="12.75"/>
  <cols>
    <col min="1" max="1" width="9.28515625" style="236" customWidth="1"/>
    <col min="2" max="2" width="7.140625" style="236" customWidth="1"/>
    <col min="3" max="3" width="42.140625" style="236" customWidth="1"/>
    <col min="4" max="4" width="14.28515625" style="236" customWidth="1"/>
    <col min="5" max="5" width="2.7109375" style="236" customWidth="1"/>
    <col min="6" max="6" width="11.5703125" style="236" customWidth="1"/>
    <col min="7" max="10" width="11.7109375" style="236" customWidth="1"/>
    <col min="11" max="11" width="10" style="236" customWidth="1"/>
    <col min="12" max="12" width="8.5703125" style="236" customWidth="1"/>
    <col min="13" max="13" width="11.7109375" style="236" customWidth="1"/>
    <col min="14" max="14" width="11.85546875" style="236" customWidth="1"/>
    <col min="15" max="16" width="11.7109375" style="236" customWidth="1"/>
    <col min="17" max="16384" width="9.140625" style="236"/>
  </cols>
  <sheetData>
    <row r="1" spans="1:16">
      <c r="A1" s="37"/>
      <c r="B1" s="38"/>
      <c r="C1" s="38"/>
      <c r="D1" s="38"/>
      <c r="E1" s="38"/>
      <c r="F1" s="38"/>
      <c r="G1" s="38"/>
      <c r="H1" s="39" t="str">
        <f>'Section I'!H1</f>
        <v xml:space="preserve">ANNUAL STATEMENT FOR THE YEAR 2021 OF  </v>
      </c>
      <c r="I1" s="291" t="str">
        <f>IF('Section I'!$I$1&lt;&gt;0,+'Section I'!$I$1,"")</f>
        <v/>
      </c>
      <c r="J1" s="292"/>
      <c r="K1" s="292"/>
      <c r="L1" s="292"/>
      <c r="M1" s="40"/>
      <c r="N1" s="38"/>
      <c r="O1" s="41"/>
      <c r="P1" s="42" t="str">
        <f>+'Section I'!P1</f>
        <v>OMB No. 1530-0008</v>
      </c>
    </row>
    <row r="2" spans="1:16">
      <c r="A2" s="43"/>
      <c r="B2" s="31"/>
      <c r="C2" s="31"/>
      <c r="D2" s="31"/>
      <c r="E2" s="31"/>
      <c r="F2" s="31"/>
      <c r="G2" s="31"/>
      <c r="H2" s="31"/>
      <c r="I2" s="44"/>
      <c r="J2" s="45" t="s">
        <v>42</v>
      </c>
      <c r="K2" s="46"/>
      <c r="L2" s="44"/>
      <c r="M2" s="31"/>
      <c r="N2" s="31"/>
      <c r="O2" s="41"/>
      <c r="P2" s="47" t="str">
        <f>+'Section I'!P2</f>
        <v xml:space="preserve"> OMB Expiration Date:  6-30-2023</v>
      </c>
    </row>
    <row r="3" spans="1:16">
      <c r="A3" s="48" t="s">
        <v>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1:16">
      <c r="A4" s="49" t="str">
        <f>+'Section I'!A4</f>
        <v>Ceded Reinsurance as of December 31, Current Year (000's Omitted)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ht="67.5">
      <c r="A6" s="53" t="str">
        <f>+'Section I'!A6</f>
        <v>Federal ID</v>
      </c>
      <c r="B6" s="34" t="str">
        <f>+'Section I'!B6</f>
        <v xml:space="preserve">NAIC Company </v>
      </c>
      <c r="C6" s="54" t="str">
        <f>+'Section I'!C6</f>
        <v>Name of Reinsurer</v>
      </c>
      <c r="D6" s="55" t="str">
        <f>+'Section I'!D6</f>
        <v>Domiciliary</v>
      </c>
      <c r="E6" s="56" t="str">
        <f>+'Section I'!E6</f>
        <v>+</v>
      </c>
      <c r="F6" s="34" t="str">
        <f>+'Section I'!F6</f>
        <v>(1)                      Reinsurance Premiums</v>
      </c>
      <c r="G6" s="33" t="str">
        <f>+'Section I'!G6</f>
        <v>(2)                                                                                                                                                                        Recoverable on Paid Losses and                                                                              Paid Loss Adjustment Expense, Days Overdue</v>
      </c>
      <c r="H6" s="33"/>
      <c r="I6" s="33"/>
      <c r="J6" s="33"/>
      <c r="K6" s="34" t="str">
        <f>+'Section I'!K6</f>
        <v>(3)                            Total           Overdue</v>
      </c>
      <c r="L6" s="34" t="str">
        <f>+'Section I'!L6</f>
        <v xml:space="preserve">(4)          Percentage Overdue     </v>
      </c>
      <c r="M6" s="34" t="str">
        <f>+'Section I'!M6</f>
        <v>(5)                       (Known Case) Reinsurance Recoverable on Unpaid Losses</v>
      </c>
      <c r="N6" s="34" t="str">
        <f>+'Section I'!N6</f>
        <v>(6)                   Incurred But Not Reported Losses and</v>
      </c>
      <c r="O6" s="34" t="str">
        <f>+'Section I'!O6</f>
        <v>(7)                 Unearned</v>
      </c>
      <c r="P6" s="34" t="str">
        <f>+'Section I'!P6</f>
        <v xml:space="preserve">(8)                                      Total Recoverable      </v>
      </c>
    </row>
    <row r="7" spans="1:16" ht="45">
      <c r="A7" s="57" t="str">
        <f>+'Section I'!A7</f>
        <v>Number</v>
      </c>
      <c r="B7" s="36" t="str">
        <f>+'Section I'!B7</f>
        <v>Code</v>
      </c>
      <c r="C7" s="58"/>
      <c r="D7" s="36" t="str">
        <f>+'Section I'!D7</f>
        <v>Jurisdiction</v>
      </c>
      <c r="E7" s="59"/>
      <c r="F7" s="36" t="str">
        <f>+'Section I'!F7</f>
        <v>Ceded</v>
      </c>
      <c r="G7" s="60" t="str">
        <f>+'Section I'!G7</f>
        <v>(A)                    Current and              1 - 90</v>
      </c>
      <c r="H7" s="61" t="str">
        <f>+'Section I'!H7</f>
        <v>(B)                     91 - 120</v>
      </c>
      <c r="I7" s="61" t="str">
        <f>+'Section I'!I7</f>
        <v>(C)                  Over 120</v>
      </c>
      <c r="J7" s="35" t="str">
        <f>+'Section I'!J7</f>
        <v>(D)                           Total</v>
      </c>
      <c r="K7" s="36" t="str">
        <f>+'Section I'!K7</f>
        <v>(Col 2B + 2C)</v>
      </c>
      <c r="L7" s="36" t="str">
        <f>+'Section I'!L7</f>
        <v>(Col 3/Col 2D)</v>
      </c>
      <c r="M7" s="36" t="str">
        <f>+'Section I'!M7</f>
        <v>and Unpaid Loss Adjustment Expense</v>
      </c>
      <c r="N7" s="36" t="str">
        <f>+'Section I'!N7</f>
        <v>Loss Adjustment Expense</v>
      </c>
      <c r="O7" s="36" t="str">
        <f>+'Section I'!O7</f>
        <v>Premiums</v>
      </c>
      <c r="P7" s="36" t="str">
        <f>+'Section I'!P7</f>
        <v>(Cols 2D+5+6+7)</v>
      </c>
    </row>
    <row r="8" spans="1:16">
      <c r="A8" s="62" t="s">
        <v>772</v>
      </c>
      <c r="B8" s="63"/>
      <c r="C8" s="63"/>
      <c r="D8" s="63"/>
      <c r="E8" s="63"/>
      <c r="F8" s="63"/>
      <c r="G8" s="63"/>
      <c r="H8" s="64"/>
      <c r="I8" s="64"/>
      <c r="J8" s="13"/>
      <c r="K8" s="14"/>
      <c r="L8" s="13"/>
      <c r="M8" s="13"/>
      <c r="N8" s="13"/>
      <c r="O8" s="13"/>
      <c r="P8" s="13"/>
    </row>
    <row r="9" spans="1:16">
      <c r="A9" s="65" t="s">
        <v>773</v>
      </c>
      <c r="B9" s="63"/>
      <c r="C9" s="63"/>
      <c r="D9" s="63"/>
      <c r="E9" s="63"/>
      <c r="F9" s="63"/>
      <c r="G9" s="63"/>
      <c r="H9" s="13"/>
      <c r="I9" s="13"/>
      <c r="J9" s="13"/>
      <c r="K9" s="14"/>
      <c r="L9" s="13"/>
      <c r="M9" s="13"/>
      <c r="N9" s="13"/>
      <c r="O9" s="13"/>
      <c r="P9" s="13"/>
    </row>
    <row r="10" spans="1:16">
      <c r="A10" s="66"/>
      <c r="B10" s="63"/>
      <c r="C10" s="63"/>
      <c r="D10" s="63"/>
      <c r="E10" s="63"/>
      <c r="F10" s="63"/>
      <c r="G10" s="63"/>
      <c r="H10" s="13"/>
      <c r="I10" s="13"/>
      <c r="J10" s="13"/>
      <c r="K10" s="14"/>
      <c r="L10" s="13"/>
      <c r="M10" s="13"/>
      <c r="N10" s="13"/>
      <c r="O10" s="13"/>
      <c r="P10" s="13"/>
    </row>
    <row r="11" spans="1:16">
      <c r="A11" s="378" t="s">
        <v>774</v>
      </c>
      <c r="B11" s="63"/>
      <c r="C11" s="63"/>
      <c r="D11" s="63"/>
      <c r="E11" s="63"/>
      <c r="F11" s="63"/>
      <c r="G11" s="63"/>
      <c r="H11" s="13"/>
      <c r="I11" s="13"/>
      <c r="J11" s="13"/>
      <c r="K11" s="14"/>
      <c r="L11" s="13"/>
      <c r="M11" s="15"/>
      <c r="N11" s="15"/>
      <c r="O11" s="15"/>
      <c r="P11" s="15"/>
    </row>
    <row r="12" spans="1:16">
      <c r="A12" s="379" t="s">
        <v>775</v>
      </c>
      <c r="B12" s="63"/>
      <c r="C12" s="63"/>
      <c r="D12" s="63"/>
      <c r="E12" s="63"/>
      <c r="F12" s="63"/>
      <c r="G12" s="63"/>
      <c r="H12" s="13"/>
      <c r="I12" s="13"/>
      <c r="J12" s="13"/>
      <c r="K12" s="14"/>
      <c r="L12" s="13"/>
      <c r="M12" s="15"/>
      <c r="N12" s="15"/>
      <c r="O12" s="15"/>
      <c r="P12" s="15"/>
    </row>
    <row r="13" spans="1:16">
      <c r="A13" s="379" t="s">
        <v>776</v>
      </c>
      <c r="B13" s="63"/>
      <c r="C13" s="63"/>
      <c r="D13" s="63"/>
      <c r="E13" s="63"/>
      <c r="F13" s="63"/>
      <c r="G13" s="63"/>
      <c r="H13" s="13"/>
      <c r="I13" s="13"/>
      <c r="J13" s="13"/>
      <c r="K13" s="14"/>
      <c r="L13" s="13"/>
      <c r="M13" s="15"/>
      <c r="N13" s="15"/>
      <c r="O13" s="15"/>
      <c r="P13" s="15"/>
    </row>
    <row r="14" spans="1:16">
      <c r="A14" s="21"/>
      <c r="B14" s="22"/>
      <c r="C14" s="17"/>
      <c r="D14" s="17"/>
      <c r="E14" s="17"/>
      <c r="F14" s="18"/>
      <c r="G14" s="18"/>
      <c r="H14" s="18"/>
      <c r="I14" s="18"/>
      <c r="J14" s="115">
        <f>+G14+H14+I14</f>
        <v>0</v>
      </c>
      <c r="K14" s="160">
        <f>+H14+I14</f>
        <v>0</v>
      </c>
      <c r="L14" s="117" t="str">
        <f>IF(K14&lt;&gt;0,+K14/J14,"")</f>
        <v/>
      </c>
      <c r="M14" s="18"/>
      <c r="N14" s="18"/>
      <c r="O14" s="18"/>
      <c r="P14" s="115">
        <f>+J14+M14+N14+O14</f>
        <v>0</v>
      </c>
    </row>
    <row r="15" spans="1:16">
      <c r="A15" s="21"/>
      <c r="B15" s="22"/>
      <c r="C15" s="17"/>
      <c r="D15" s="17"/>
      <c r="E15" s="17"/>
      <c r="F15" s="18"/>
      <c r="G15" s="18"/>
      <c r="H15" s="18"/>
      <c r="I15" s="18"/>
      <c r="J15" s="115">
        <f t="shared" ref="J15:J38" si="0">+G15+H15+I15</f>
        <v>0</v>
      </c>
      <c r="K15" s="160">
        <f t="shared" ref="K15:K38" si="1">+H15+I15</f>
        <v>0</v>
      </c>
      <c r="L15" s="117" t="str">
        <f t="shared" ref="L15:L38" si="2">IF(K15&lt;&gt;0,+K15/J15,"")</f>
        <v/>
      </c>
      <c r="M15" s="18"/>
      <c r="N15" s="18"/>
      <c r="O15" s="18"/>
      <c r="P15" s="115">
        <f t="shared" ref="P15:P38" si="3">+J15+M15+N15+O15</f>
        <v>0</v>
      </c>
    </row>
    <row r="16" spans="1:16">
      <c r="A16" s="21"/>
      <c r="B16" s="22"/>
      <c r="C16" s="17"/>
      <c r="D16" s="17"/>
      <c r="E16" s="17"/>
      <c r="F16" s="18"/>
      <c r="G16" s="18"/>
      <c r="H16" s="18"/>
      <c r="I16" s="18"/>
      <c r="J16" s="115">
        <f t="shared" si="0"/>
        <v>0</v>
      </c>
      <c r="K16" s="160">
        <f t="shared" si="1"/>
        <v>0</v>
      </c>
      <c r="L16" s="117" t="str">
        <f t="shared" si="2"/>
        <v/>
      </c>
      <c r="M16" s="18"/>
      <c r="N16" s="18"/>
      <c r="O16" s="18"/>
      <c r="P16" s="115">
        <f t="shared" si="3"/>
        <v>0</v>
      </c>
    </row>
    <row r="17" spans="1:16">
      <c r="A17" s="21"/>
      <c r="B17" s="22"/>
      <c r="C17" s="17"/>
      <c r="D17" s="17"/>
      <c r="E17" s="17"/>
      <c r="F17" s="18"/>
      <c r="G17" s="18"/>
      <c r="H17" s="18"/>
      <c r="I17" s="18"/>
      <c r="J17" s="115">
        <f t="shared" si="0"/>
        <v>0</v>
      </c>
      <c r="K17" s="160">
        <f t="shared" si="1"/>
        <v>0</v>
      </c>
      <c r="L17" s="117" t="str">
        <f t="shared" si="2"/>
        <v/>
      </c>
      <c r="M17" s="18"/>
      <c r="N17" s="18"/>
      <c r="O17" s="18"/>
      <c r="P17" s="115">
        <f t="shared" si="3"/>
        <v>0</v>
      </c>
    </row>
    <row r="18" spans="1:16">
      <c r="A18" s="21"/>
      <c r="B18" s="22"/>
      <c r="C18" s="17"/>
      <c r="D18" s="17"/>
      <c r="E18" s="17"/>
      <c r="F18" s="18"/>
      <c r="G18" s="18"/>
      <c r="H18" s="18"/>
      <c r="I18" s="18"/>
      <c r="J18" s="115">
        <f t="shared" si="0"/>
        <v>0</v>
      </c>
      <c r="K18" s="160">
        <f t="shared" si="1"/>
        <v>0</v>
      </c>
      <c r="L18" s="117" t="str">
        <f t="shared" si="2"/>
        <v/>
      </c>
      <c r="M18" s="18"/>
      <c r="N18" s="18"/>
      <c r="O18" s="18"/>
      <c r="P18" s="115">
        <f t="shared" si="3"/>
        <v>0</v>
      </c>
    </row>
    <row r="19" spans="1:16">
      <c r="A19" s="21"/>
      <c r="B19" s="22"/>
      <c r="C19" s="17"/>
      <c r="D19" s="17"/>
      <c r="E19" s="17"/>
      <c r="F19" s="18"/>
      <c r="G19" s="18"/>
      <c r="H19" s="18"/>
      <c r="I19" s="18"/>
      <c r="J19" s="115">
        <f t="shared" si="0"/>
        <v>0</v>
      </c>
      <c r="K19" s="160">
        <f t="shared" si="1"/>
        <v>0</v>
      </c>
      <c r="L19" s="117" t="str">
        <f t="shared" si="2"/>
        <v/>
      </c>
      <c r="M19" s="18"/>
      <c r="N19" s="18"/>
      <c r="O19" s="18"/>
      <c r="P19" s="115">
        <f t="shared" si="3"/>
        <v>0</v>
      </c>
    </row>
    <row r="20" spans="1:16">
      <c r="A20" s="21"/>
      <c r="B20" s="22"/>
      <c r="C20" s="17"/>
      <c r="D20" s="17"/>
      <c r="E20" s="17"/>
      <c r="F20" s="18"/>
      <c r="G20" s="18"/>
      <c r="H20" s="18"/>
      <c r="I20" s="18"/>
      <c r="J20" s="115">
        <f t="shared" si="0"/>
        <v>0</v>
      </c>
      <c r="K20" s="160">
        <f t="shared" si="1"/>
        <v>0</v>
      </c>
      <c r="L20" s="117" t="str">
        <f t="shared" si="2"/>
        <v/>
      </c>
      <c r="M20" s="18"/>
      <c r="N20" s="18"/>
      <c r="O20" s="18"/>
      <c r="P20" s="115">
        <f t="shared" si="3"/>
        <v>0</v>
      </c>
    </row>
    <row r="21" spans="1:16">
      <c r="A21" s="21"/>
      <c r="B21" s="22"/>
      <c r="C21" s="17"/>
      <c r="D21" s="17"/>
      <c r="E21" s="17"/>
      <c r="F21" s="18"/>
      <c r="G21" s="18"/>
      <c r="H21" s="18"/>
      <c r="I21" s="18"/>
      <c r="J21" s="115">
        <f t="shared" si="0"/>
        <v>0</v>
      </c>
      <c r="K21" s="160">
        <f t="shared" si="1"/>
        <v>0</v>
      </c>
      <c r="L21" s="117" t="str">
        <f t="shared" si="2"/>
        <v/>
      </c>
      <c r="M21" s="18"/>
      <c r="N21" s="18"/>
      <c r="O21" s="18"/>
      <c r="P21" s="115">
        <f t="shared" si="3"/>
        <v>0</v>
      </c>
    </row>
    <row r="22" spans="1:16">
      <c r="A22" s="21"/>
      <c r="B22" s="22"/>
      <c r="C22" s="17"/>
      <c r="D22" s="17"/>
      <c r="E22" s="17"/>
      <c r="F22" s="18"/>
      <c r="G22" s="18"/>
      <c r="H22" s="18"/>
      <c r="I22" s="18"/>
      <c r="J22" s="115">
        <f t="shared" si="0"/>
        <v>0</v>
      </c>
      <c r="K22" s="160">
        <f t="shared" si="1"/>
        <v>0</v>
      </c>
      <c r="L22" s="117" t="str">
        <f t="shared" si="2"/>
        <v/>
      </c>
      <c r="M22" s="18"/>
      <c r="N22" s="18"/>
      <c r="O22" s="18"/>
      <c r="P22" s="115">
        <f t="shared" si="3"/>
        <v>0</v>
      </c>
    </row>
    <row r="23" spans="1:16">
      <c r="A23" s="21"/>
      <c r="B23" s="22"/>
      <c r="C23" s="17"/>
      <c r="D23" s="17"/>
      <c r="E23" s="17"/>
      <c r="F23" s="18"/>
      <c r="G23" s="18"/>
      <c r="H23" s="18"/>
      <c r="I23" s="18"/>
      <c r="J23" s="115">
        <f t="shared" si="0"/>
        <v>0</v>
      </c>
      <c r="K23" s="160">
        <f t="shared" si="1"/>
        <v>0</v>
      </c>
      <c r="L23" s="117" t="str">
        <f t="shared" si="2"/>
        <v/>
      </c>
      <c r="M23" s="18"/>
      <c r="N23" s="18"/>
      <c r="O23" s="18"/>
      <c r="P23" s="115">
        <f t="shared" si="3"/>
        <v>0</v>
      </c>
    </row>
    <row r="24" spans="1:16">
      <c r="A24" s="21"/>
      <c r="B24" s="22"/>
      <c r="C24" s="17"/>
      <c r="D24" s="17"/>
      <c r="E24" s="17"/>
      <c r="F24" s="18"/>
      <c r="G24" s="18"/>
      <c r="H24" s="18"/>
      <c r="I24" s="18"/>
      <c r="J24" s="115">
        <f t="shared" si="0"/>
        <v>0</v>
      </c>
      <c r="K24" s="160">
        <f t="shared" si="1"/>
        <v>0</v>
      </c>
      <c r="L24" s="117" t="str">
        <f t="shared" si="2"/>
        <v/>
      </c>
      <c r="M24" s="18"/>
      <c r="N24" s="18"/>
      <c r="O24" s="18"/>
      <c r="P24" s="115">
        <f t="shared" si="3"/>
        <v>0</v>
      </c>
    </row>
    <row r="25" spans="1:16">
      <c r="A25" s="21"/>
      <c r="B25" s="22"/>
      <c r="C25" s="17"/>
      <c r="D25" s="17"/>
      <c r="E25" s="17"/>
      <c r="F25" s="18"/>
      <c r="G25" s="18"/>
      <c r="H25" s="18"/>
      <c r="I25" s="18"/>
      <c r="J25" s="115">
        <f t="shared" si="0"/>
        <v>0</v>
      </c>
      <c r="K25" s="160">
        <f t="shared" si="1"/>
        <v>0</v>
      </c>
      <c r="L25" s="117" t="str">
        <f t="shared" si="2"/>
        <v/>
      </c>
      <c r="M25" s="18"/>
      <c r="N25" s="18"/>
      <c r="O25" s="18"/>
      <c r="P25" s="115">
        <f t="shared" si="3"/>
        <v>0</v>
      </c>
    </row>
    <row r="26" spans="1:16">
      <c r="A26" s="21"/>
      <c r="B26" s="22"/>
      <c r="C26" s="17"/>
      <c r="D26" s="17"/>
      <c r="E26" s="17"/>
      <c r="F26" s="18"/>
      <c r="G26" s="18"/>
      <c r="H26" s="18"/>
      <c r="I26" s="18"/>
      <c r="J26" s="115">
        <f t="shared" si="0"/>
        <v>0</v>
      </c>
      <c r="K26" s="160">
        <f t="shared" si="1"/>
        <v>0</v>
      </c>
      <c r="L26" s="117" t="str">
        <f t="shared" si="2"/>
        <v/>
      </c>
      <c r="M26" s="18"/>
      <c r="N26" s="18"/>
      <c r="O26" s="18"/>
      <c r="P26" s="115">
        <f t="shared" si="3"/>
        <v>0</v>
      </c>
    </row>
    <row r="27" spans="1:16">
      <c r="A27" s="163" t="s">
        <v>777</v>
      </c>
      <c r="B27" s="164"/>
      <c r="C27" s="119"/>
      <c r="D27" s="119"/>
      <c r="E27" s="119"/>
      <c r="F27" s="165"/>
      <c r="G27" s="165"/>
      <c r="H27" s="165"/>
      <c r="I27" s="165"/>
      <c r="J27" s="111"/>
      <c r="K27" s="112"/>
      <c r="L27" s="118"/>
      <c r="M27" s="165"/>
      <c r="N27" s="165"/>
      <c r="O27" s="165"/>
      <c r="P27" s="111"/>
    </row>
    <row r="28" spans="1:16">
      <c r="A28" s="21"/>
      <c r="B28" s="22"/>
      <c r="C28" s="17"/>
      <c r="D28" s="17"/>
      <c r="E28" s="17"/>
      <c r="F28" s="18"/>
      <c r="G28" s="18"/>
      <c r="H28" s="18"/>
      <c r="I28" s="18"/>
      <c r="J28" s="115">
        <f t="shared" si="0"/>
        <v>0</v>
      </c>
      <c r="K28" s="160">
        <f t="shared" si="1"/>
        <v>0</v>
      </c>
      <c r="L28" s="117" t="str">
        <f t="shared" si="2"/>
        <v/>
      </c>
      <c r="M28" s="18"/>
      <c r="N28" s="18"/>
      <c r="O28" s="18"/>
      <c r="P28" s="115">
        <f t="shared" si="3"/>
        <v>0</v>
      </c>
    </row>
    <row r="29" spans="1:16">
      <c r="A29" s="21"/>
      <c r="B29" s="22"/>
      <c r="C29" s="17"/>
      <c r="D29" s="17"/>
      <c r="E29" s="17"/>
      <c r="F29" s="18"/>
      <c r="G29" s="18"/>
      <c r="H29" s="18"/>
      <c r="I29" s="18"/>
      <c r="J29" s="115">
        <f t="shared" si="0"/>
        <v>0</v>
      </c>
      <c r="K29" s="115">
        <f t="shared" si="1"/>
        <v>0</v>
      </c>
      <c r="L29" s="117" t="str">
        <f t="shared" si="2"/>
        <v/>
      </c>
      <c r="M29" s="18"/>
      <c r="N29" s="18"/>
      <c r="O29" s="18"/>
      <c r="P29" s="115">
        <f t="shared" si="3"/>
        <v>0</v>
      </c>
    </row>
    <row r="30" spans="1:16">
      <c r="A30" s="21"/>
      <c r="B30" s="22"/>
      <c r="C30" s="19"/>
      <c r="D30" s="17"/>
      <c r="E30" s="17"/>
      <c r="F30" s="18"/>
      <c r="G30" s="18"/>
      <c r="H30" s="18"/>
      <c r="I30" s="18"/>
      <c r="J30" s="115">
        <f t="shared" si="0"/>
        <v>0</v>
      </c>
      <c r="K30" s="115">
        <f t="shared" si="1"/>
        <v>0</v>
      </c>
      <c r="L30" s="117" t="str">
        <f t="shared" si="2"/>
        <v/>
      </c>
      <c r="M30" s="18"/>
      <c r="N30" s="18"/>
      <c r="O30" s="18"/>
      <c r="P30" s="115">
        <f t="shared" si="3"/>
        <v>0</v>
      </c>
    </row>
    <row r="31" spans="1:16">
      <c r="A31" s="21"/>
      <c r="B31" s="22"/>
      <c r="C31" s="19"/>
      <c r="D31" s="17"/>
      <c r="E31" s="17"/>
      <c r="F31" s="18"/>
      <c r="G31" s="18"/>
      <c r="H31" s="18"/>
      <c r="I31" s="18"/>
      <c r="J31" s="115">
        <f t="shared" si="0"/>
        <v>0</v>
      </c>
      <c r="K31" s="115">
        <f t="shared" si="1"/>
        <v>0</v>
      </c>
      <c r="L31" s="117" t="str">
        <f t="shared" si="2"/>
        <v/>
      </c>
      <c r="M31" s="18"/>
      <c r="N31" s="18"/>
      <c r="O31" s="18"/>
      <c r="P31" s="115">
        <f t="shared" si="3"/>
        <v>0</v>
      </c>
    </row>
    <row r="32" spans="1:16">
      <c r="A32" s="21"/>
      <c r="B32" s="22"/>
      <c r="C32" s="19"/>
      <c r="D32" s="17"/>
      <c r="E32" s="17"/>
      <c r="F32" s="18"/>
      <c r="G32" s="18"/>
      <c r="H32" s="18"/>
      <c r="I32" s="18"/>
      <c r="J32" s="115">
        <f t="shared" si="0"/>
        <v>0</v>
      </c>
      <c r="K32" s="115">
        <f t="shared" si="1"/>
        <v>0</v>
      </c>
      <c r="L32" s="117" t="str">
        <f t="shared" si="2"/>
        <v/>
      </c>
      <c r="M32" s="18"/>
      <c r="N32" s="18"/>
      <c r="O32" s="18"/>
      <c r="P32" s="115">
        <f t="shared" si="3"/>
        <v>0</v>
      </c>
    </row>
    <row r="33" spans="1:16">
      <c r="A33" s="21"/>
      <c r="B33" s="22"/>
      <c r="C33" s="19"/>
      <c r="D33" s="17"/>
      <c r="E33" s="17"/>
      <c r="F33" s="18"/>
      <c r="G33" s="18"/>
      <c r="H33" s="18"/>
      <c r="I33" s="18"/>
      <c r="J33" s="115">
        <f t="shared" si="0"/>
        <v>0</v>
      </c>
      <c r="K33" s="115">
        <f t="shared" si="1"/>
        <v>0</v>
      </c>
      <c r="L33" s="117" t="str">
        <f t="shared" si="2"/>
        <v/>
      </c>
      <c r="M33" s="18"/>
      <c r="N33" s="18"/>
      <c r="O33" s="18"/>
      <c r="P33" s="115">
        <f t="shared" si="3"/>
        <v>0</v>
      </c>
    </row>
    <row r="34" spans="1:16">
      <c r="A34" s="21"/>
      <c r="B34" s="22"/>
      <c r="C34" s="19"/>
      <c r="D34" s="17"/>
      <c r="E34" s="17"/>
      <c r="F34" s="18"/>
      <c r="G34" s="18"/>
      <c r="H34" s="18"/>
      <c r="I34" s="18"/>
      <c r="J34" s="115">
        <f t="shared" si="0"/>
        <v>0</v>
      </c>
      <c r="K34" s="115">
        <f t="shared" si="1"/>
        <v>0</v>
      </c>
      <c r="L34" s="117" t="str">
        <f t="shared" si="2"/>
        <v/>
      </c>
      <c r="M34" s="18"/>
      <c r="N34" s="18"/>
      <c r="O34" s="18"/>
      <c r="P34" s="115">
        <f t="shared" si="3"/>
        <v>0</v>
      </c>
    </row>
    <row r="35" spans="1:16">
      <c r="A35" s="21"/>
      <c r="B35" s="22"/>
      <c r="C35" s="19"/>
      <c r="D35" s="17"/>
      <c r="E35" s="17"/>
      <c r="F35" s="18"/>
      <c r="G35" s="18"/>
      <c r="H35" s="18"/>
      <c r="I35" s="18"/>
      <c r="J35" s="115">
        <f t="shared" si="0"/>
        <v>0</v>
      </c>
      <c r="K35" s="115">
        <f t="shared" si="1"/>
        <v>0</v>
      </c>
      <c r="L35" s="117" t="str">
        <f t="shared" si="2"/>
        <v/>
      </c>
      <c r="M35" s="18"/>
      <c r="N35" s="18"/>
      <c r="O35" s="18"/>
      <c r="P35" s="115">
        <f t="shared" si="3"/>
        <v>0</v>
      </c>
    </row>
    <row r="36" spans="1:16">
      <c r="A36" s="21"/>
      <c r="B36" s="22"/>
      <c r="C36" s="19"/>
      <c r="D36" s="17"/>
      <c r="E36" s="17"/>
      <c r="F36" s="18"/>
      <c r="G36" s="18"/>
      <c r="H36" s="18"/>
      <c r="I36" s="18"/>
      <c r="J36" s="115">
        <f t="shared" si="0"/>
        <v>0</v>
      </c>
      <c r="K36" s="115">
        <f t="shared" si="1"/>
        <v>0</v>
      </c>
      <c r="L36" s="117" t="str">
        <f t="shared" si="2"/>
        <v/>
      </c>
      <c r="M36" s="18"/>
      <c r="N36" s="18"/>
      <c r="O36" s="18"/>
      <c r="P36" s="115">
        <f t="shared" si="3"/>
        <v>0</v>
      </c>
    </row>
    <row r="37" spans="1:16">
      <c r="A37" s="21"/>
      <c r="B37" s="22"/>
      <c r="C37" s="19"/>
      <c r="D37" s="17"/>
      <c r="E37" s="17"/>
      <c r="F37" s="18"/>
      <c r="G37" s="18"/>
      <c r="H37" s="18"/>
      <c r="I37" s="18"/>
      <c r="J37" s="115">
        <f t="shared" si="0"/>
        <v>0</v>
      </c>
      <c r="K37" s="115">
        <f t="shared" si="1"/>
        <v>0</v>
      </c>
      <c r="L37" s="117" t="str">
        <f t="shared" si="2"/>
        <v/>
      </c>
      <c r="M37" s="18"/>
      <c r="N37" s="18"/>
      <c r="O37" s="18"/>
      <c r="P37" s="115">
        <f t="shared" si="3"/>
        <v>0</v>
      </c>
    </row>
    <row r="38" spans="1:16">
      <c r="A38" s="3"/>
      <c r="B38" s="22"/>
      <c r="C38" s="4"/>
      <c r="D38" s="1"/>
      <c r="E38" s="1"/>
      <c r="F38" s="18"/>
      <c r="G38" s="18"/>
      <c r="H38" s="18"/>
      <c r="I38" s="18"/>
      <c r="J38" s="111">
        <f t="shared" si="0"/>
        <v>0</v>
      </c>
      <c r="K38" s="111">
        <f t="shared" si="1"/>
        <v>0</v>
      </c>
      <c r="L38" s="118" t="str">
        <f t="shared" si="2"/>
        <v/>
      </c>
      <c r="M38" s="18"/>
      <c r="N38" s="18"/>
      <c r="O38" s="18"/>
      <c r="P38" s="111">
        <f t="shared" si="3"/>
        <v>0</v>
      </c>
    </row>
    <row r="39" spans="1:16">
      <c r="A39" s="67" t="s">
        <v>778</v>
      </c>
      <c r="B39" s="68"/>
      <c r="C39" s="69"/>
      <c r="D39" s="69"/>
      <c r="E39" s="69"/>
      <c r="F39" s="158">
        <f>SUM(F14:F38)</f>
        <v>0</v>
      </c>
      <c r="G39" s="158">
        <f>SUM(G14:G38)</f>
        <v>0</v>
      </c>
      <c r="H39" s="158">
        <f>SUM(H14:H38)</f>
        <v>0</v>
      </c>
      <c r="I39" s="158">
        <f>SUM(I14:I38)</f>
        <v>0</v>
      </c>
      <c r="J39" s="158">
        <f>+G39+H39+I39</f>
        <v>0</v>
      </c>
      <c r="K39" s="158">
        <f>+H39+I39</f>
        <v>0</v>
      </c>
      <c r="L39" s="159" t="str">
        <f>IF(K39&lt;&gt;0,+(K39/J39),"")</f>
        <v/>
      </c>
      <c r="M39" s="158">
        <f>SUM(M14:M38)</f>
        <v>0</v>
      </c>
      <c r="N39" s="158">
        <f>SUM(N14:N38)</f>
        <v>0</v>
      </c>
      <c r="O39" s="158">
        <f>SUM(O14:O38)</f>
        <v>0</v>
      </c>
      <c r="P39" s="158">
        <f>+J39+M39+N39+O39</f>
        <v>0</v>
      </c>
    </row>
    <row r="40" spans="1:16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</row>
    <row r="41" spans="1:16">
      <c r="A41" s="243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</row>
    <row r="42" spans="1:16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</row>
    <row r="43" spans="1:16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</row>
    <row r="44" spans="1:16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</row>
    <row r="45" spans="1:16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</row>
    <row r="46" spans="1:16">
      <c r="A46" s="243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</row>
    <row r="47" spans="1:16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</row>
    <row r="48" spans="1:16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</row>
  </sheetData>
  <sheetProtection password="CDF6" sheet="1"/>
  <customSheetViews>
    <customSheetView guid="{58DE8FD8-B5D7-11D4-844B-00001D1EC508}" showRuler="0">
      <pageMargins left="0" right="0" top="0" bottom="0" header="0" footer="0"/>
      <pageSetup paperSize="5" scale="88" orientation="landscape" blackAndWhite="1" horizontalDpi="720" verticalDpi="720" r:id="rId1"/>
      <headerFooter alignWithMargins="0">
        <oddHeader>&amp;L&amp;8Schedule F - Part 1 - Section II
Page &amp;P
&amp;C&amp;"Arial,Bold"ANNUAL STATEMENT FOR THE YEAR 1999 OF &amp;R&amp;8OMB No. 1510-0012
Expiration Date:  02-28-2001</oddHeader>
        <oddFooter xml:space="preserve">&amp;L&amp;"Arial,Bold"&amp;8FMS FORM 6314
2-2001&amp;"Arial,Regular"
EDITION OF 02-1999 IS OBSOLETE&amp;C&amp;8+ = Footnote    d = Disputed Items    J = Delinquency&amp;R&amp;"Arial,Bold Italic"&amp;8Department of the Treasury&amp;"Arial,Italic"
Financial Management Service&amp;"Arial,Regular"&amp;10
</oddFooter>
      </headerFooter>
    </customSheetView>
  </customSheetViews>
  <phoneticPr fontId="0" type="noConversion"/>
  <printOptions horizontalCentered="1"/>
  <pageMargins left="0" right="0" top="0.2" bottom="0.75" header="0.25" footer="0"/>
  <pageSetup paperSize="5" scale="88" firstPageNumber="12" orientation="landscape" blackAndWhite="1" useFirstPageNumber="1" horizontalDpi="720" verticalDpi="720" r:id="rId2"/>
  <headerFooter alignWithMargins="0">
    <oddFooter>&amp;L&amp;"Arial,Bold"&amp;8
OMB No. 1530-0008
OMB Expiration Date:1-31-2017&amp;C&amp;8+ = Footnote    d = Disputed Items    J = Delinquency
Page &amp;P&amp;R&amp;"Arial,Bold Italic"&amp;8Department of the Treasury
FS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4"/>
    <pageSetUpPr fitToPage="1"/>
  </sheetPr>
  <dimension ref="A1:Q1505"/>
  <sheetViews>
    <sheetView showGridLines="0" topLeftCell="A337" zoomScaleNormal="100" workbookViewId="0">
      <selection activeCell="N301" sqref="N301"/>
    </sheetView>
  </sheetViews>
  <sheetFormatPr defaultRowHeight="12.75"/>
  <cols>
    <col min="1" max="1" width="1.5703125" style="236" customWidth="1"/>
    <col min="2" max="2" width="11" style="236" customWidth="1"/>
    <col min="3" max="3" width="49.140625" style="236" customWidth="1"/>
    <col min="4" max="4" width="12.42578125" style="236" customWidth="1"/>
    <col min="5" max="5" width="2.7109375" style="236" customWidth="1"/>
    <col min="6" max="6" width="10.85546875" style="236" customWidth="1"/>
    <col min="7" max="8" width="11.85546875" style="236" customWidth="1"/>
    <col min="9" max="9" width="10.140625" style="236" customWidth="1"/>
    <col min="10" max="10" width="11.85546875" style="236" customWidth="1"/>
    <col min="11" max="11" width="10.140625" style="236" customWidth="1"/>
    <col min="12" max="12" width="8.5703125" style="236" customWidth="1"/>
    <col min="13" max="16" width="11.85546875" style="236" customWidth="1"/>
    <col min="17" max="16384" width="9.140625" style="236"/>
  </cols>
  <sheetData>
    <row r="1" spans="1:17">
      <c r="A1" s="37"/>
      <c r="B1" s="38"/>
      <c r="C1" s="38"/>
      <c r="D1" s="38"/>
      <c r="E1" s="38"/>
      <c r="F1" s="38"/>
      <c r="G1" s="38"/>
      <c r="H1" s="39" t="str">
        <f>+'Section II'!H1</f>
        <v xml:space="preserve">ANNUAL STATEMENT FOR THE YEAR 2021 OF  </v>
      </c>
      <c r="I1" s="291" t="str">
        <f>IF('Section I'!$I$1&lt;&gt;0,+'Section I'!$I$1,"")</f>
        <v/>
      </c>
      <c r="J1" s="292"/>
      <c r="K1" s="292"/>
      <c r="L1" s="292"/>
      <c r="M1" s="40"/>
      <c r="N1" s="38"/>
      <c r="O1" s="41"/>
      <c r="P1" s="42" t="str">
        <f>+'Section I'!P1</f>
        <v>OMB No. 1530-0008</v>
      </c>
    </row>
    <row r="2" spans="1:17">
      <c r="A2" s="43"/>
      <c r="B2" s="31"/>
      <c r="C2" s="31"/>
      <c r="D2" s="31"/>
      <c r="E2" s="31"/>
      <c r="F2" s="31"/>
      <c r="G2" s="31"/>
      <c r="H2" s="31"/>
      <c r="I2" s="44"/>
      <c r="J2" s="45" t="s">
        <v>42</v>
      </c>
      <c r="K2" s="46"/>
      <c r="L2" s="44"/>
      <c r="M2" s="31"/>
      <c r="N2" s="31"/>
      <c r="O2" s="41"/>
      <c r="P2" s="47" t="str">
        <f>+'Section II'!P2</f>
        <v xml:space="preserve"> OMB Expiration Date:  6-30-2023</v>
      </c>
      <c r="Q2" s="243"/>
    </row>
    <row r="3" spans="1:17">
      <c r="A3" s="48" t="s">
        <v>44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8"/>
      <c r="Q3" s="243"/>
    </row>
    <row r="4" spans="1:17">
      <c r="A4" s="49" t="str">
        <f>+'Section I'!A4</f>
        <v>Ceded Reinsurance as of December 31, Current Year (000's Omitted)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  <c r="Q4" s="243"/>
    </row>
    <row r="5" spans="1:17">
      <c r="A5" s="50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70"/>
      <c r="Q5" s="243"/>
    </row>
    <row r="6" spans="1:17" ht="56.25">
      <c r="A6" s="53"/>
      <c r="B6" s="171" t="s">
        <v>779</v>
      </c>
      <c r="C6" s="55" t="str">
        <f>+'Section I'!C6</f>
        <v>Name of Reinsurer</v>
      </c>
      <c r="D6" s="55"/>
      <c r="E6" s="172" t="str">
        <f>+'Section I'!E6</f>
        <v>+</v>
      </c>
      <c r="F6" s="55" t="str">
        <f>+'Section I'!F6</f>
        <v>(1)                      Reinsurance Premiums</v>
      </c>
      <c r="G6" s="173" t="str">
        <f>+'Section I'!G6</f>
        <v>(2)                                                                                                                                                                        Recoverable on Paid Losses and                                                                              Paid Loss Adjustment Expense, Days Overdue</v>
      </c>
      <c r="H6" s="174"/>
      <c r="I6" s="174"/>
      <c r="J6" s="175"/>
      <c r="K6" s="55" t="str">
        <f>+'Section I'!K6</f>
        <v>(3)                            Total           Overdue</v>
      </c>
      <c r="L6" s="55" t="str">
        <f>+'Section I'!L6</f>
        <v xml:space="preserve">(4)          Percentage Overdue     </v>
      </c>
      <c r="M6" s="55" t="str">
        <f>+'Section I'!M6</f>
        <v>(5)                       (Known Case) Reinsurance Recoverable on Unpaid Losses</v>
      </c>
      <c r="N6" s="55" t="str">
        <f>+'Section I'!N6</f>
        <v>(6)                   Incurred But Not Reported Losses and</v>
      </c>
      <c r="O6" s="176" t="str">
        <f>+'Section I'!O6</f>
        <v>(7)                 Unearned</v>
      </c>
      <c r="P6" s="55" t="str">
        <f>+'Section I'!P6</f>
        <v xml:space="preserve">(8)                                      Total Recoverable      </v>
      </c>
      <c r="Q6" s="243"/>
    </row>
    <row r="7" spans="1:17" ht="45">
      <c r="A7" s="177"/>
      <c r="B7" s="178" t="s">
        <v>780</v>
      </c>
      <c r="C7" s="179"/>
      <c r="D7" s="180"/>
      <c r="E7" s="179"/>
      <c r="F7" s="36" t="str">
        <f>+'Section I'!F7</f>
        <v>Ceded</v>
      </c>
      <c r="G7" s="61" t="str">
        <f>+'Section I'!G7</f>
        <v>(A)                    Current and              1 - 90</v>
      </c>
      <c r="H7" s="61" t="str">
        <f>+'Section I'!H7</f>
        <v>(B)                     91 - 120</v>
      </c>
      <c r="I7" s="61" t="str">
        <f>+'Section I'!I7</f>
        <v>(C)                  Over 120</v>
      </c>
      <c r="J7" s="61" t="str">
        <f>+'Section I'!J7</f>
        <v>(D)                           Total</v>
      </c>
      <c r="K7" s="180" t="str">
        <f>+'Section I'!K7</f>
        <v>(Col 2B + 2C)</v>
      </c>
      <c r="L7" s="36" t="str">
        <f>+'Section I'!L7</f>
        <v>(Col 3/Col 2D)</v>
      </c>
      <c r="M7" s="36" t="str">
        <f>+'Section I'!M7</f>
        <v>and Unpaid Loss Adjustment Expense</v>
      </c>
      <c r="N7" s="36" t="str">
        <f>+'Section I'!N7</f>
        <v>Loss Adjustment Expense</v>
      </c>
      <c r="O7" s="181" t="str">
        <f>+'Section I'!O7</f>
        <v>Premiums</v>
      </c>
      <c r="P7" s="182" t="str">
        <f>+'Section I'!P7</f>
        <v>(Cols 2D+5+6+7)</v>
      </c>
      <c r="Q7" s="319"/>
    </row>
    <row r="8" spans="1:17">
      <c r="A8" s="62" t="s">
        <v>781</v>
      </c>
      <c r="B8" s="76"/>
      <c r="C8" s="154"/>
      <c r="D8" s="76"/>
      <c r="E8" s="76"/>
      <c r="F8" s="76"/>
      <c r="G8" s="155"/>
      <c r="H8" s="155"/>
      <c r="I8" s="155"/>
      <c r="J8" s="183"/>
      <c r="K8" s="66"/>
      <c r="L8" s="64"/>
      <c r="M8" s="64"/>
      <c r="N8" s="64"/>
      <c r="O8" s="64"/>
      <c r="P8" s="184"/>
      <c r="Q8" s="243"/>
    </row>
    <row r="9" spans="1:17">
      <c r="A9" s="62" t="s">
        <v>782</v>
      </c>
      <c r="B9" s="66"/>
      <c r="C9" s="154"/>
      <c r="D9" s="76"/>
      <c r="E9" s="76"/>
      <c r="F9" s="76"/>
      <c r="G9" s="155"/>
      <c r="H9" s="155"/>
      <c r="I9" s="155"/>
      <c r="J9" s="183"/>
      <c r="K9" s="66"/>
      <c r="L9" s="13"/>
      <c r="M9" s="13"/>
      <c r="N9" s="13"/>
      <c r="O9" s="13"/>
      <c r="P9" s="184"/>
      <c r="Q9" s="243"/>
    </row>
    <row r="10" spans="1:17">
      <c r="A10" s="66"/>
      <c r="B10" s="76"/>
      <c r="C10" s="63"/>
      <c r="D10" s="76"/>
      <c r="E10" s="76"/>
      <c r="F10" s="76"/>
      <c r="G10" s="155"/>
      <c r="H10" s="155"/>
      <c r="I10" s="155"/>
      <c r="J10" s="183"/>
      <c r="K10" s="66"/>
      <c r="L10" s="13"/>
      <c r="M10" s="13"/>
      <c r="N10" s="13"/>
      <c r="O10" s="13"/>
      <c r="P10" s="184"/>
      <c r="Q10" s="243"/>
    </row>
    <row r="11" spans="1:17">
      <c r="A11" s="298"/>
      <c r="B11" s="299">
        <v>74</v>
      </c>
      <c r="C11" s="300" t="s">
        <v>783</v>
      </c>
      <c r="D11" s="301" t="s">
        <v>784</v>
      </c>
      <c r="E11" s="288"/>
      <c r="F11" s="288"/>
      <c r="G11" s="288"/>
      <c r="H11" s="288"/>
      <c r="I11" s="288"/>
      <c r="J11" s="302">
        <f t="shared" ref="J11:J42" si="0">SUM(G11:I11)</f>
        <v>0</v>
      </c>
      <c r="K11" s="302">
        <f t="shared" ref="K11:K42" si="1">+H11+I11</f>
        <v>0</v>
      </c>
      <c r="L11" s="303" t="str">
        <f t="shared" ref="L11:L42" si="2">IF(K11&lt;&gt;0,+(K11/J11),"")</f>
        <v/>
      </c>
      <c r="M11" s="288"/>
      <c r="N11" s="288"/>
      <c r="O11" s="288"/>
      <c r="P11" s="302">
        <f t="shared" ref="P11:P42" si="3">+J11+M11+N11+O11</f>
        <v>0</v>
      </c>
      <c r="Q11" s="243"/>
    </row>
    <row r="12" spans="1:17" ht="22.5">
      <c r="A12" s="298"/>
      <c r="B12" s="299">
        <v>73</v>
      </c>
      <c r="C12" s="300" t="s">
        <v>785</v>
      </c>
      <c r="D12" s="301" t="s">
        <v>786</v>
      </c>
      <c r="E12" s="288"/>
      <c r="F12" s="288"/>
      <c r="G12" s="288"/>
      <c r="H12" s="288"/>
      <c r="I12" s="288"/>
      <c r="J12" s="302">
        <f t="shared" si="0"/>
        <v>0</v>
      </c>
      <c r="K12" s="302">
        <f t="shared" si="1"/>
        <v>0</v>
      </c>
      <c r="L12" s="303" t="str">
        <f t="shared" si="2"/>
        <v/>
      </c>
      <c r="M12" s="288"/>
      <c r="N12" s="288"/>
      <c r="O12" s="288"/>
      <c r="P12" s="302">
        <f t="shared" si="3"/>
        <v>0</v>
      </c>
      <c r="Q12" s="243"/>
    </row>
    <row r="13" spans="1:17">
      <c r="A13" s="298"/>
      <c r="B13" s="299">
        <v>55</v>
      </c>
      <c r="C13" s="300" t="s">
        <v>787</v>
      </c>
      <c r="D13" s="301" t="s">
        <v>786</v>
      </c>
      <c r="E13" s="288"/>
      <c r="F13" s="288"/>
      <c r="G13" s="288"/>
      <c r="H13" s="288"/>
      <c r="I13" s="288"/>
      <c r="J13" s="302">
        <f t="shared" si="0"/>
        <v>0</v>
      </c>
      <c r="K13" s="302">
        <f t="shared" si="1"/>
        <v>0</v>
      </c>
      <c r="L13" s="303" t="str">
        <f t="shared" si="2"/>
        <v/>
      </c>
      <c r="M13" s="288"/>
      <c r="N13" s="288"/>
      <c r="O13" s="288"/>
      <c r="P13" s="302">
        <f t="shared" si="3"/>
        <v>0</v>
      </c>
      <c r="Q13" s="243"/>
    </row>
    <row r="14" spans="1:17">
      <c r="A14" s="298"/>
      <c r="B14" s="299">
        <v>93</v>
      </c>
      <c r="C14" s="300" t="s">
        <v>788</v>
      </c>
      <c r="D14" s="301" t="s">
        <v>789</v>
      </c>
      <c r="E14" s="288"/>
      <c r="F14" s="288"/>
      <c r="G14" s="288"/>
      <c r="H14" s="288"/>
      <c r="I14" s="288"/>
      <c r="J14" s="302">
        <f t="shared" si="0"/>
        <v>0</v>
      </c>
      <c r="K14" s="302">
        <f t="shared" si="1"/>
        <v>0</v>
      </c>
      <c r="L14" s="303" t="str">
        <f t="shared" si="2"/>
        <v/>
      </c>
      <c r="M14" s="288"/>
      <c r="N14" s="288"/>
      <c r="O14" s="288"/>
      <c r="P14" s="302">
        <f t="shared" si="3"/>
        <v>0</v>
      </c>
      <c r="Q14" s="243"/>
    </row>
    <row r="15" spans="1:17">
      <c r="A15" s="298"/>
      <c r="B15" s="299">
        <v>97</v>
      </c>
      <c r="C15" s="300" t="s">
        <v>790</v>
      </c>
      <c r="D15" s="301" t="s">
        <v>789</v>
      </c>
      <c r="E15" s="288"/>
      <c r="F15" s="288"/>
      <c r="G15" s="288"/>
      <c r="H15" s="288"/>
      <c r="I15" s="288"/>
      <c r="J15" s="302">
        <f t="shared" si="0"/>
        <v>0</v>
      </c>
      <c r="K15" s="302">
        <f t="shared" si="1"/>
        <v>0</v>
      </c>
      <c r="L15" s="303" t="str">
        <f t="shared" si="2"/>
        <v/>
      </c>
      <c r="M15" s="288"/>
      <c r="N15" s="288"/>
      <c r="O15" s="288"/>
      <c r="P15" s="302">
        <f t="shared" si="3"/>
        <v>0</v>
      </c>
      <c r="Q15" s="243"/>
    </row>
    <row r="16" spans="1:17" ht="22.5">
      <c r="A16" s="298"/>
      <c r="B16" s="299">
        <v>100</v>
      </c>
      <c r="C16" s="300" t="s">
        <v>791</v>
      </c>
      <c r="D16" s="301" t="s">
        <v>789</v>
      </c>
      <c r="E16" s="288"/>
      <c r="F16" s="288"/>
      <c r="G16" s="288"/>
      <c r="H16" s="288"/>
      <c r="I16" s="288"/>
      <c r="J16" s="302">
        <f t="shared" si="0"/>
        <v>0</v>
      </c>
      <c r="K16" s="302">
        <f t="shared" si="1"/>
        <v>0</v>
      </c>
      <c r="L16" s="303" t="str">
        <f t="shared" si="2"/>
        <v/>
      </c>
      <c r="M16" s="288"/>
      <c r="N16" s="288"/>
      <c r="O16" s="288"/>
      <c r="P16" s="302">
        <f t="shared" si="3"/>
        <v>0</v>
      </c>
      <c r="Q16" s="243"/>
    </row>
    <row r="17" spans="1:17">
      <c r="A17" s="298"/>
      <c r="B17" s="299">
        <v>68</v>
      </c>
      <c r="C17" s="300" t="s">
        <v>792</v>
      </c>
      <c r="D17" s="301" t="s">
        <v>784</v>
      </c>
      <c r="E17" s="288"/>
      <c r="F17" s="288"/>
      <c r="G17" s="288"/>
      <c r="H17" s="288"/>
      <c r="I17" s="288"/>
      <c r="J17" s="302">
        <f t="shared" si="0"/>
        <v>0</v>
      </c>
      <c r="K17" s="302">
        <f t="shared" si="1"/>
        <v>0</v>
      </c>
      <c r="L17" s="303" t="str">
        <f t="shared" si="2"/>
        <v/>
      </c>
      <c r="M17" s="288"/>
      <c r="N17" s="288"/>
      <c r="O17" s="288"/>
      <c r="P17" s="302">
        <f t="shared" si="3"/>
        <v>0</v>
      </c>
      <c r="Q17" s="243"/>
    </row>
    <row r="18" spans="1:17">
      <c r="A18" s="298"/>
      <c r="B18" s="299">
        <v>69</v>
      </c>
      <c r="C18" s="300" t="s">
        <v>793</v>
      </c>
      <c r="D18" s="301" t="s">
        <v>784</v>
      </c>
      <c r="E18" s="288"/>
      <c r="F18" s="288"/>
      <c r="G18" s="288"/>
      <c r="H18" s="288"/>
      <c r="I18" s="288"/>
      <c r="J18" s="302">
        <f t="shared" si="0"/>
        <v>0</v>
      </c>
      <c r="K18" s="302">
        <f t="shared" si="1"/>
        <v>0</v>
      </c>
      <c r="L18" s="303" t="str">
        <f t="shared" si="2"/>
        <v/>
      </c>
      <c r="M18" s="288"/>
      <c r="N18" s="288"/>
      <c r="O18" s="288"/>
      <c r="P18" s="302">
        <f t="shared" si="3"/>
        <v>0</v>
      </c>
      <c r="Q18" s="243"/>
    </row>
    <row r="19" spans="1:17">
      <c r="A19" s="298"/>
      <c r="B19" s="299">
        <v>87</v>
      </c>
      <c r="C19" s="300" t="s">
        <v>794</v>
      </c>
      <c r="D19" s="301" t="s">
        <v>786</v>
      </c>
      <c r="E19" s="288"/>
      <c r="F19" s="288"/>
      <c r="G19" s="288"/>
      <c r="H19" s="288"/>
      <c r="I19" s="288"/>
      <c r="J19" s="302">
        <f t="shared" si="0"/>
        <v>0</v>
      </c>
      <c r="K19" s="302">
        <f t="shared" si="1"/>
        <v>0</v>
      </c>
      <c r="L19" s="303" t="str">
        <f t="shared" si="2"/>
        <v/>
      </c>
      <c r="M19" s="288"/>
      <c r="N19" s="288"/>
      <c r="O19" s="288"/>
      <c r="P19" s="302">
        <f t="shared" si="3"/>
        <v>0</v>
      </c>
      <c r="Q19" s="243"/>
    </row>
    <row r="20" spans="1:17">
      <c r="A20" s="298"/>
      <c r="B20" s="299">
        <v>63</v>
      </c>
      <c r="C20" s="300" t="s">
        <v>795</v>
      </c>
      <c r="D20" s="301" t="s">
        <v>786</v>
      </c>
      <c r="E20" s="288"/>
      <c r="F20" s="288"/>
      <c r="G20" s="288"/>
      <c r="H20" s="288"/>
      <c r="I20" s="288"/>
      <c r="J20" s="302">
        <f t="shared" si="0"/>
        <v>0</v>
      </c>
      <c r="K20" s="302">
        <f t="shared" si="1"/>
        <v>0</v>
      </c>
      <c r="L20" s="303" t="str">
        <f t="shared" si="2"/>
        <v/>
      </c>
      <c r="M20" s="288"/>
      <c r="N20" s="288"/>
      <c r="O20" s="288"/>
      <c r="P20" s="302">
        <f t="shared" si="3"/>
        <v>0</v>
      </c>
      <c r="Q20" s="243"/>
    </row>
    <row r="21" spans="1:17">
      <c r="A21" s="298"/>
      <c r="B21" s="299">
        <v>55</v>
      </c>
      <c r="C21" s="300" t="s">
        <v>796</v>
      </c>
      <c r="D21" s="301" t="s">
        <v>797</v>
      </c>
      <c r="E21" s="288"/>
      <c r="F21" s="288"/>
      <c r="G21" s="288"/>
      <c r="H21" s="288"/>
      <c r="I21" s="288"/>
      <c r="J21" s="302">
        <f t="shared" si="0"/>
        <v>0</v>
      </c>
      <c r="K21" s="302">
        <f t="shared" si="1"/>
        <v>0</v>
      </c>
      <c r="L21" s="303" t="str">
        <f t="shared" si="2"/>
        <v/>
      </c>
      <c r="M21" s="288"/>
      <c r="N21" s="288"/>
      <c r="O21" s="288"/>
      <c r="P21" s="302">
        <f t="shared" si="3"/>
        <v>0</v>
      </c>
      <c r="Q21" s="243"/>
    </row>
    <row r="22" spans="1:17">
      <c r="A22" s="298"/>
      <c r="B22" s="299">
        <v>61</v>
      </c>
      <c r="C22" s="300" t="s">
        <v>798</v>
      </c>
      <c r="D22" s="301" t="s">
        <v>784</v>
      </c>
      <c r="E22" s="288"/>
      <c r="F22" s="288"/>
      <c r="G22" s="288"/>
      <c r="H22" s="288"/>
      <c r="I22" s="288"/>
      <c r="J22" s="302">
        <f t="shared" si="0"/>
        <v>0</v>
      </c>
      <c r="K22" s="302">
        <f t="shared" si="1"/>
        <v>0</v>
      </c>
      <c r="L22" s="303" t="str">
        <f t="shared" si="2"/>
        <v/>
      </c>
      <c r="M22" s="288"/>
      <c r="N22" s="288"/>
      <c r="O22" s="288"/>
      <c r="P22" s="302">
        <f t="shared" si="3"/>
        <v>0</v>
      </c>
      <c r="Q22" s="243"/>
    </row>
    <row r="23" spans="1:17">
      <c r="A23" s="298"/>
      <c r="B23" s="299">
        <v>62</v>
      </c>
      <c r="C23" s="300" t="s">
        <v>799</v>
      </c>
      <c r="D23" s="301" t="s">
        <v>784</v>
      </c>
      <c r="E23" s="288"/>
      <c r="F23" s="288"/>
      <c r="G23" s="288"/>
      <c r="H23" s="288"/>
      <c r="I23" s="288"/>
      <c r="J23" s="302">
        <f t="shared" si="0"/>
        <v>0</v>
      </c>
      <c r="K23" s="302">
        <f t="shared" si="1"/>
        <v>0</v>
      </c>
      <c r="L23" s="303" t="str">
        <f t="shared" si="2"/>
        <v/>
      </c>
      <c r="M23" s="288"/>
      <c r="N23" s="288"/>
      <c r="O23" s="288"/>
      <c r="P23" s="302">
        <f t="shared" si="3"/>
        <v>0</v>
      </c>
      <c r="Q23" s="243"/>
    </row>
    <row r="24" spans="1:17">
      <c r="A24" s="298"/>
      <c r="B24" s="299">
        <v>27</v>
      </c>
      <c r="C24" s="300" t="s">
        <v>800</v>
      </c>
      <c r="D24" s="301" t="s">
        <v>801</v>
      </c>
      <c r="E24" s="288"/>
      <c r="F24" s="288"/>
      <c r="G24" s="288"/>
      <c r="H24" s="288"/>
      <c r="I24" s="288"/>
      <c r="J24" s="302">
        <f t="shared" si="0"/>
        <v>0</v>
      </c>
      <c r="K24" s="302">
        <f t="shared" si="1"/>
        <v>0</v>
      </c>
      <c r="L24" s="303" t="str">
        <f t="shared" si="2"/>
        <v/>
      </c>
      <c r="M24" s="288"/>
      <c r="N24" s="288"/>
      <c r="O24" s="288"/>
      <c r="P24" s="302">
        <f t="shared" si="3"/>
        <v>0</v>
      </c>
      <c r="Q24" s="243"/>
    </row>
    <row r="25" spans="1:17">
      <c r="A25" s="298"/>
      <c r="B25" s="299">
        <v>78</v>
      </c>
      <c r="C25" s="300" t="s">
        <v>802</v>
      </c>
      <c r="D25" s="301" t="s">
        <v>784</v>
      </c>
      <c r="E25" s="288"/>
      <c r="F25" s="288"/>
      <c r="G25" s="288"/>
      <c r="H25" s="288"/>
      <c r="I25" s="288"/>
      <c r="J25" s="302">
        <f t="shared" si="0"/>
        <v>0</v>
      </c>
      <c r="K25" s="302">
        <f t="shared" si="1"/>
        <v>0</v>
      </c>
      <c r="L25" s="303" t="str">
        <f t="shared" si="2"/>
        <v/>
      </c>
      <c r="M25" s="288"/>
      <c r="N25" s="288"/>
      <c r="O25" s="288"/>
      <c r="P25" s="302">
        <f t="shared" si="3"/>
        <v>0</v>
      </c>
      <c r="Q25" s="243"/>
    </row>
    <row r="26" spans="1:17">
      <c r="A26" s="298"/>
      <c r="B26" s="299">
        <v>60</v>
      </c>
      <c r="C26" s="300" t="s">
        <v>803</v>
      </c>
      <c r="D26" s="301" t="s">
        <v>784</v>
      </c>
      <c r="E26" s="288"/>
      <c r="F26" s="288"/>
      <c r="G26" s="288"/>
      <c r="H26" s="288"/>
      <c r="I26" s="288"/>
      <c r="J26" s="302">
        <f t="shared" si="0"/>
        <v>0</v>
      </c>
      <c r="K26" s="302">
        <f t="shared" si="1"/>
        <v>0</v>
      </c>
      <c r="L26" s="303" t="str">
        <f t="shared" si="2"/>
        <v/>
      </c>
      <c r="M26" s="288"/>
      <c r="N26" s="288"/>
      <c r="O26" s="288"/>
      <c r="P26" s="302">
        <f t="shared" si="3"/>
        <v>0</v>
      </c>
    </row>
    <row r="27" spans="1:17">
      <c r="A27" s="298"/>
      <c r="B27" s="299">
        <v>83</v>
      </c>
      <c r="C27" s="300" t="s">
        <v>804</v>
      </c>
      <c r="D27" s="301" t="s">
        <v>805</v>
      </c>
      <c r="E27" s="288"/>
      <c r="F27" s="288"/>
      <c r="G27" s="288"/>
      <c r="H27" s="288"/>
      <c r="I27" s="288"/>
      <c r="J27" s="302">
        <f t="shared" si="0"/>
        <v>0</v>
      </c>
      <c r="K27" s="302">
        <f t="shared" si="1"/>
        <v>0</v>
      </c>
      <c r="L27" s="303" t="str">
        <f t="shared" si="2"/>
        <v/>
      </c>
      <c r="M27" s="288"/>
      <c r="N27" s="288"/>
      <c r="O27" s="288"/>
      <c r="P27" s="302">
        <f t="shared" si="3"/>
        <v>0</v>
      </c>
    </row>
    <row r="28" spans="1:17">
      <c r="A28" s="298"/>
      <c r="B28" s="299">
        <v>100</v>
      </c>
      <c r="C28" s="300" t="s">
        <v>806</v>
      </c>
      <c r="D28" s="301" t="s">
        <v>807</v>
      </c>
      <c r="E28" s="288"/>
      <c r="F28" s="288"/>
      <c r="G28" s="288"/>
      <c r="H28" s="288"/>
      <c r="I28" s="288"/>
      <c r="J28" s="302">
        <f t="shared" si="0"/>
        <v>0</v>
      </c>
      <c r="K28" s="302">
        <f t="shared" si="1"/>
        <v>0</v>
      </c>
      <c r="L28" s="303" t="str">
        <f t="shared" si="2"/>
        <v/>
      </c>
      <c r="M28" s="288"/>
      <c r="N28" s="288"/>
      <c r="O28" s="288"/>
      <c r="P28" s="302">
        <f t="shared" si="3"/>
        <v>0</v>
      </c>
    </row>
    <row r="29" spans="1:17">
      <c r="A29" s="298"/>
      <c r="B29" s="299">
        <v>62</v>
      </c>
      <c r="C29" s="300" t="s">
        <v>808</v>
      </c>
      <c r="D29" s="301" t="s">
        <v>784</v>
      </c>
      <c r="E29" s="288"/>
      <c r="F29" s="288"/>
      <c r="G29" s="288"/>
      <c r="H29" s="288"/>
      <c r="I29" s="288"/>
      <c r="J29" s="302">
        <f t="shared" si="0"/>
        <v>0</v>
      </c>
      <c r="K29" s="302">
        <f t="shared" si="1"/>
        <v>0</v>
      </c>
      <c r="L29" s="303" t="str">
        <f t="shared" si="2"/>
        <v/>
      </c>
      <c r="M29" s="288"/>
      <c r="N29" s="288"/>
      <c r="O29" s="288"/>
      <c r="P29" s="302">
        <f t="shared" si="3"/>
        <v>0</v>
      </c>
      <c r="Q29" s="237"/>
    </row>
    <row r="30" spans="1:17">
      <c r="A30" s="298"/>
      <c r="B30" s="299">
        <v>81</v>
      </c>
      <c r="C30" s="300" t="s">
        <v>809</v>
      </c>
      <c r="D30" s="301" t="s">
        <v>797</v>
      </c>
      <c r="E30" s="288"/>
      <c r="F30" s="288"/>
      <c r="G30" s="288"/>
      <c r="H30" s="288"/>
      <c r="I30" s="288"/>
      <c r="J30" s="302">
        <f t="shared" si="0"/>
        <v>0</v>
      </c>
      <c r="K30" s="302">
        <f t="shared" si="1"/>
        <v>0</v>
      </c>
      <c r="L30" s="303" t="str">
        <f t="shared" si="2"/>
        <v/>
      </c>
      <c r="M30" s="288"/>
      <c r="N30" s="288"/>
      <c r="O30" s="288"/>
      <c r="P30" s="302">
        <f t="shared" si="3"/>
        <v>0</v>
      </c>
      <c r="Q30" s="237"/>
    </row>
    <row r="31" spans="1:17">
      <c r="A31" s="298"/>
      <c r="B31" s="299">
        <v>57</v>
      </c>
      <c r="C31" s="300" t="s">
        <v>810</v>
      </c>
      <c r="D31" s="301" t="s">
        <v>784</v>
      </c>
      <c r="E31" s="288"/>
      <c r="F31" s="288"/>
      <c r="G31" s="288"/>
      <c r="H31" s="288"/>
      <c r="I31" s="288"/>
      <c r="J31" s="302">
        <f t="shared" si="0"/>
        <v>0</v>
      </c>
      <c r="K31" s="302">
        <f t="shared" si="1"/>
        <v>0</v>
      </c>
      <c r="L31" s="303" t="str">
        <f t="shared" si="2"/>
        <v/>
      </c>
      <c r="M31" s="288"/>
      <c r="N31" s="288"/>
      <c r="O31" s="288"/>
      <c r="P31" s="302">
        <f t="shared" si="3"/>
        <v>0</v>
      </c>
      <c r="Q31" s="237"/>
    </row>
    <row r="32" spans="1:17">
      <c r="A32" s="298"/>
      <c r="B32" s="299">
        <v>52</v>
      </c>
      <c r="C32" s="300" t="s">
        <v>811</v>
      </c>
      <c r="D32" s="301" t="s">
        <v>784</v>
      </c>
      <c r="E32" s="288"/>
      <c r="F32" s="288"/>
      <c r="G32" s="288"/>
      <c r="H32" s="288"/>
      <c r="I32" s="288"/>
      <c r="J32" s="302">
        <f t="shared" si="0"/>
        <v>0</v>
      </c>
      <c r="K32" s="302">
        <f t="shared" si="1"/>
        <v>0</v>
      </c>
      <c r="L32" s="303" t="str">
        <f t="shared" si="2"/>
        <v/>
      </c>
      <c r="M32" s="288"/>
      <c r="N32" s="288"/>
      <c r="O32" s="288"/>
      <c r="P32" s="302">
        <f t="shared" si="3"/>
        <v>0</v>
      </c>
      <c r="Q32" s="237"/>
    </row>
    <row r="33" spans="1:17">
      <c r="A33" s="298"/>
      <c r="B33" s="299">
        <v>70</v>
      </c>
      <c r="C33" s="300" t="s">
        <v>812</v>
      </c>
      <c r="D33" s="301" t="s">
        <v>813</v>
      </c>
      <c r="E33" s="288"/>
      <c r="F33" s="288"/>
      <c r="G33" s="288"/>
      <c r="H33" s="288"/>
      <c r="I33" s="288"/>
      <c r="J33" s="302">
        <f t="shared" si="0"/>
        <v>0</v>
      </c>
      <c r="K33" s="302">
        <f t="shared" si="1"/>
        <v>0</v>
      </c>
      <c r="L33" s="303" t="str">
        <f t="shared" si="2"/>
        <v/>
      </c>
      <c r="M33" s="288"/>
      <c r="N33" s="288"/>
      <c r="O33" s="288"/>
      <c r="P33" s="302">
        <f t="shared" si="3"/>
        <v>0</v>
      </c>
      <c r="Q33" s="237"/>
    </row>
    <row r="34" spans="1:17">
      <c r="A34" s="298"/>
      <c r="B34" s="299">
        <v>74</v>
      </c>
      <c r="C34" s="300" t="s">
        <v>814</v>
      </c>
      <c r="D34" s="301" t="s">
        <v>786</v>
      </c>
      <c r="E34" s="288"/>
      <c r="F34" s="288"/>
      <c r="G34" s="288"/>
      <c r="H34" s="288"/>
      <c r="I34" s="288"/>
      <c r="J34" s="302">
        <f t="shared" si="0"/>
        <v>0</v>
      </c>
      <c r="K34" s="302">
        <f t="shared" si="1"/>
        <v>0</v>
      </c>
      <c r="L34" s="303" t="str">
        <f t="shared" si="2"/>
        <v/>
      </c>
      <c r="M34" s="288"/>
      <c r="N34" s="288"/>
      <c r="O34" s="288"/>
      <c r="P34" s="302">
        <f t="shared" si="3"/>
        <v>0</v>
      </c>
      <c r="Q34" s="237"/>
    </row>
    <row r="35" spans="1:17">
      <c r="A35" s="298"/>
      <c r="B35" s="299">
        <v>61</v>
      </c>
      <c r="C35" s="300" t="s">
        <v>815</v>
      </c>
      <c r="D35" s="301" t="s">
        <v>786</v>
      </c>
      <c r="E35" s="288"/>
      <c r="F35" s="288"/>
      <c r="G35" s="288"/>
      <c r="H35" s="288"/>
      <c r="I35" s="288"/>
      <c r="J35" s="302">
        <f t="shared" si="0"/>
        <v>0</v>
      </c>
      <c r="K35" s="302">
        <f t="shared" si="1"/>
        <v>0</v>
      </c>
      <c r="L35" s="303" t="str">
        <f t="shared" si="2"/>
        <v/>
      </c>
      <c r="M35" s="288"/>
      <c r="N35" s="288"/>
      <c r="O35" s="288"/>
      <c r="P35" s="302">
        <f t="shared" si="3"/>
        <v>0</v>
      </c>
      <c r="Q35" s="237"/>
    </row>
    <row r="36" spans="1:17" ht="22.5">
      <c r="A36" s="298"/>
      <c r="B36" s="299">
        <v>67</v>
      </c>
      <c r="C36" s="300" t="s">
        <v>816</v>
      </c>
      <c r="D36" s="301" t="s">
        <v>786</v>
      </c>
      <c r="E36" s="288"/>
      <c r="F36" s="288"/>
      <c r="G36" s="288"/>
      <c r="H36" s="288"/>
      <c r="I36" s="288"/>
      <c r="J36" s="302">
        <f t="shared" si="0"/>
        <v>0</v>
      </c>
      <c r="K36" s="302">
        <f t="shared" si="1"/>
        <v>0</v>
      </c>
      <c r="L36" s="303" t="str">
        <f t="shared" si="2"/>
        <v/>
      </c>
      <c r="M36" s="288"/>
      <c r="N36" s="288"/>
      <c r="O36" s="288"/>
      <c r="P36" s="302">
        <f t="shared" si="3"/>
        <v>0</v>
      </c>
      <c r="Q36" s="237"/>
    </row>
    <row r="37" spans="1:17">
      <c r="A37" s="298"/>
      <c r="B37" s="299">
        <v>77</v>
      </c>
      <c r="C37" s="300" t="s">
        <v>817</v>
      </c>
      <c r="D37" s="301" t="s">
        <v>784</v>
      </c>
      <c r="E37" s="288"/>
      <c r="F37" s="288"/>
      <c r="G37" s="288"/>
      <c r="H37" s="288"/>
      <c r="I37" s="288"/>
      <c r="J37" s="302">
        <f t="shared" si="0"/>
        <v>0</v>
      </c>
      <c r="K37" s="302">
        <f t="shared" si="1"/>
        <v>0</v>
      </c>
      <c r="L37" s="303" t="str">
        <f t="shared" si="2"/>
        <v/>
      </c>
      <c r="M37" s="288"/>
      <c r="N37" s="288"/>
      <c r="O37" s="288"/>
      <c r="P37" s="302">
        <f t="shared" si="3"/>
        <v>0</v>
      </c>
      <c r="Q37" s="237"/>
    </row>
    <row r="38" spans="1:17">
      <c r="A38" s="298"/>
      <c r="B38" s="299">
        <v>67</v>
      </c>
      <c r="C38" s="300" t="s">
        <v>818</v>
      </c>
      <c r="D38" s="301" t="s">
        <v>784</v>
      </c>
      <c r="E38" s="288"/>
      <c r="F38" s="288"/>
      <c r="G38" s="288"/>
      <c r="H38" s="288"/>
      <c r="I38" s="288"/>
      <c r="J38" s="302">
        <f t="shared" si="0"/>
        <v>0</v>
      </c>
      <c r="K38" s="302">
        <f t="shared" si="1"/>
        <v>0</v>
      </c>
      <c r="L38" s="303" t="str">
        <f t="shared" si="2"/>
        <v/>
      </c>
      <c r="M38" s="288"/>
      <c r="N38" s="288"/>
      <c r="O38" s="288"/>
      <c r="P38" s="302">
        <f t="shared" si="3"/>
        <v>0</v>
      </c>
      <c r="Q38" s="237"/>
    </row>
    <row r="39" spans="1:17" ht="22.5">
      <c r="A39" s="298"/>
      <c r="B39" s="299">
        <v>63</v>
      </c>
      <c r="C39" s="300" t="s">
        <v>819</v>
      </c>
      <c r="D39" s="301" t="s">
        <v>786</v>
      </c>
      <c r="E39" s="288"/>
      <c r="F39" s="288"/>
      <c r="G39" s="288"/>
      <c r="H39" s="288"/>
      <c r="I39" s="288"/>
      <c r="J39" s="302">
        <f t="shared" si="0"/>
        <v>0</v>
      </c>
      <c r="K39" s="302">
        <f t="shared" si="1"/>
        <v>0</v>
      </c>
      <c r="L39" s="303" t="str">
        <f t="shared" si="2"/>
        <v/>
      </c>
      <c r="M39" s="288"/>
      <c r="N39" s="288"/>
      <c r="O39" s="288"/>
      <c r="P39" s="302">
        <f t="shared" si="3"/>
        <v>0</v>
      </c>
      <c r="Q39" s="237"/>
    </row>
    <row r="40" spans="1:17">
      <c r="A40" s="298"/>
      <c r="B40" s="299">
        <v>72</v>
      </c>
      <c r="C40" s="300" t="s">
        <v>820</v>
      </c>
      <c r="D40" s="301" t="s">
        <v>784</v>
      </c>
      <c r="E40" s="288"/>
      <c r="F40" s="288"/>
      <c r="G40" s="288"/>
      <c r="H40" s="288"/>
      <c r="I40" s="288"/>
      <c r="J40" s="302">
        <f t="shared" si="0"/>
        <v>0</v>
      </c>
      <c r="K40" s="302">
        <f t="shared" si="1"/>
        <v>0</v>
      </c>
      <c r="L40" s="303" t="str">
        <f t="shared" si="2"/>
        <v/>
      </c>
      <c r="M40" s="288"/>
      <c r="N40" s="288"/>
      <c r="O40" s="288"/>
      <c r="P40" s="302">
        <f t="shared" si="3"/>
        <v>0</v>
      </c>
      <c r="Q40" s="237"/>
    </row>
    <row r="41" spans="1:17">
      <c r="A41" s="298"/>
      <c r="B41" s="299">
        <v>80</v>
      </c>
      <c r="C41" s="300" t="s">
        <v>821</v>
      </c>
      <c r="D41" s="301" t="s">
        <v>784</v>
      </c>
      <c r="E41" s="288"/>
      <c r="F41" s="288"/>
      <c r="G41" s="288"/>
      <c r="H41" s="288"/>
      <c r="I41" s="288"/>
      <c r="J41" s="302">
        <f t="shared" si="0"/>
        <v>0</v>
      </c>
      <c r="K41" s="302">
        <f t="shared" si="1"/>
        <v>0</v>
      </c>
      <c r="L41" s="303" t="str">
        <f t="shared" si="2"/>
        <v/>
      </c>
      <c r="M41" s="288"/>
      <c r="N41" s="288"/>
      <c r="O41" s="288"/>
      <c r="P41" s="302">
        <f t="shared" si="3"/>
        <v>0</v>
      </c>
      <c r="Q41" s="237"/>
    </row>
    <row r="42" spans="1:17" ht="22.5">
      <c r="A42" s="298"/>
      <c r="B42" s="299">
        <v>75</v>
      </c>
      <c r="C42" s="300" t="s">
        <v>822</v>
      </c>
      <c r="D42" s="301" t="s">
        <v>786</v>
      </c>
      <c r="E42" s="288"/>
      <c r="F42" s="288"/>
      <c r="G42" s="288"/>
      <c r="H42" s="288"/>
      <c r="I42" s="288"/>
      <c r="J42" s="302">
        <f t="shared" si="0"/>
        <v>0</v>
      </c>
      <c r="K42" s="302">
        <f t="shared" si="1"/>
        <v>0</v>
      </c>
      <c r="L42" s="303" t="str">
        <f t="shared" si="2"/>
        <v/>
      </c>
      <c r="M42" s="288"/>
      <c r="N42" s="288"/>
      <c r="O42" s="288"/>
      <c r="P42" s="302">
        <f t="shared" si="3"/>
        <v>0</v>
      </c>
      <c r="Q42" s="237"/>
    </row>
    <row r="43" spans="1:17">
      <c r="A43" s="298"/>
      <c r="B43" s="299">
        <v>100</v>
      </c>
      <c r="C43" s="300" t="s">
        <v>823</v>
      </c>
      <c r="D43" s="301" t="s">
        <v>824</v>
      </c>
      <c r="E43" s="288"/>
      <c r="F43" s="288"/>
      <c r="G43" s="288"/>
      <c r="H43" s="288"/>
      <c r="I43" s="288"/>
      <c r="J43" s="302">
        <f t="shared" ref="J43:J74" si="4">SUM(G43:I43)</f>
        <v>0</v>
      </c>
      <c r="K43" s="302">
        <f t="shared" ref="K43:K74" si="5">+H43+I43</f>
        <v>0</v>
      </c>
      <c r="L43" s="303" t="str">
        <f t="shared" ref="L43:L74" si="6">IF(K43&lt;&gt;0,+(K43/J43),"")</f>
        <v/>
      </c>
      <c r="M43" s="288"/>
      <c r="N43" s="288"/>
      <c r="O43" s="288"/>
      <c r="P43" s="302">
        <f t="shared" ref="P43:P74" si="7">+J43+M43+N43+O43</f>
        <v>0</v>
      </c>
      <c r="Q43" s="237"/>
    </row>
    <row r="44" spans="1:17">
      <c r="A44" s="298"/>
      <c r="B44" s="299">
        <v>61</v>
      </c>
      <c r="C44" s="300" t="s">
        <v>825</v>
      </c>
      <c r="D44" s="301" t="s">
        <v>784</v>
      </c>
      <c r="E44" s="288"/>
      <c r="F44" s="288"/>
      <c r="G44" s="288"/>
      <c r="H44" s="288"/>
      <c r="I44" s="288"/>
      <c r="J44" s="302">
        <f t="shared" si="4"/>
        <v>0</v>
      </c>
      <c r="K44" s="302">
        <f t="shared" si="5"/>
        <v>0</v>
      </c>
      <c r="L44" s="303" t="str">
        <f t="shared" si="6"/>
        <v/>
      </c>
      <c r="M44" s="288"/>
      <c r="N44" s="288"/>
      <c r="O44" s="288"/>
      <c r="P44" s="302">
        <f t="shared" si="7"/>
        <v>0</v>
      </c>
      <c r="Q44" s="237"/>
    </row>
    <row r="45" spans="1:17">
      <c r="A45" s="298"/>
      <c r="B45" s="299">
        <v>56</v>
      </c>
      <c r="C45" s="300" t="s">
        <v>826</v>
      </c>
      <c r="D45" s="301" t="s">
        <v>784</v>
      </c>
      <c r="E45" s="288"/>
      <c r="F45" s="288"/>
      <c r="G45" s="288"/>
      <c r="H45" s="288"/>
      <c r="I45" s="288"/>
      <c r="J45" s="302">
        <f t="shared" si="4"/>
        <v>0</v>
      </c>
      <c r="K45" s="302">
        <f t="shared" si="5"/>
        <v>0</v>
      </c>
      <c r="L45" s="303" t="str">
        <f t="shared" si="6"/>
        <v/>
      </c>
      <c r="M45" s="288"/>
      <c r="N45" s="288"/>
      <c r="O45" s="288"/>
      <c r="P45" s="302">
        <f t="shared" si="7"/>
        <v>0</v>
      </c>
      <c r="Q45" s="237"/>
    </row>
    <row r="46" spans="1:17">
      <c r="A46" s="298"/>
      <c r="B46" s="299">
        <v>69</v>
      </c>
      <c r="C46" s="300" t="s">
        <v>827</v>
      </c>
      <c r="D46" s="301" t="s">
        <v>786</v>
      </c>
      <c r="E46" s="288"/>
      <c r="F46" s="288"/>
      <c r="G46" s="288"/>
      <c r="H46" s="288"/>
      <c r="I46" s="288"/>
      <c r="J46" s="302">
        <f t="shared" si="4"/>
        <v>0</v>
      </c>
      <c r="K46" s="302">
        <f t="shared" si="5"/>
        <v>0</v>
      </c>
      <c r="L46" s="303" t="str">
        <f t="shared" si="6"/>
        <v/>
      </c>
      <c r="M46" s="288"/>
      <c r="N46" s="288"/>
      <c r="O46" s="288"/>
      <c r="P46" s="302">
        <f t="shared" si="7"/>
        <v>0</v>
      </c>
      <c r="Q46" s="237"/>
    </row>
    <row r="47" spans="1:17" ht="22.5">
      <c r="A47" s="298"/>
      <c r="B47" s="299">
        <v>67</v>
      </c>
      <c r="C47" s="300" t="s">
        <v>828</v>
      </c>
      <c r="D47" s="301" t="s">
        <v>801</v>
      </c>
      <c r="E47" s="288"/>
      <c r="F47" s="288"/>
      <c r="G47" s="288"/>
      <c r="H47" s="288"/>
      <c r="I47" s="288"/>
      <c r="J47" s="302">
        <f t="shared" si="4"/>
        <v>0</v>
      </c>
      <c r="K47" s="302">
        <f t="shared" si="5"/>
        <v>0</v>
      </c>
      <c r="L47" s="303" t="str">
        <f t="shared" si="6"/>
        <v/>
      </c>
      <c r="M47" s="288"/>
      <c r="N47" s="288"/>
      <c r="O47" s="288"/>
      <c r="P47" s="302">
        <f t="shared" si="7"/>
        <v>0</v>
      </c>
      <c r="Q47" s="237"/>
    </row>
    <row r="48" spans="1:17">
      <c r="A48" s="298"/>
      <c r="B48" s="299">
        <v>61</v>
      </c>
      <c r="C48" s="300" t="s">
        <v>829</v>
      </c>
      <c r="D48" s="301" t="s">
        <v>786</v>
      </c>
      <c r="E48" s="288"/>
      <c r="F48" s="288"/>
      <c r="G48" s="288"/>
      <c r="H48" s="288"/>
      <c r="I48" s="288"/>
      <c r="J48" s="302">
        <f t="shared" si="4"/>
        <v>0</v>
      </c>
      <c r="K48" s="302">
        <f t="shared" si="5"/>
        <v>0</v>
      </c>
      <c r="L48" s="303" t="str">
        <f t="shared" si="6"/>
        <v/>
      </c>
      <c r="M48" s="288"/>
      <c r="N48" s="288"/>
      <c r="O48" s="288"/>
      <c r="P48" s="302">
        <f t="shared" si="7"/>
        <v>0</v>
      </c>
      <c r="Q48" s="237"/>
    </row>
    <row r="49" spans="1:17">
      <c r="A49" s="298"/>
      <c r="B49" s="299">
        <v>14</v>
      </c>
      <c r="C49" s="300" t="s">
        <v>830</v>
      </c>
      <c r="D49" s="301" t="s">
        <v>831</v>
      </c>
      <c r="E49" s="288"/>
      <c r="F49" s="288"/>
      <c r="G49" s="288"/>
      <c r="H49" s="288"/>
      <c r="I49" s="288"/>
      <c r="J49" s="302">
        <f t="shared" si="4"/>
        <v>0</v>
      </c>
      <c r="K49" s="302">
        <f t="shared" si="5"/>
        <v>0</v>
      </c>
      <c r="L49" s="303" t="str">
        <f t="shared" si="6"/>
        <v/>
      </c>
      <c r="M49" s="288"/>
      <c r="N49" s="288"/>
      <c r="O49" s="288"/>
      <c r="P49" s="302">
        <f t="shared" si="7"/>
        <v>0</v>
      </c>
      <c r="Q49" s="237"/>
    </row>
    <row r="50" spans="1:17">
      <c r="A50" s="298"/>
      <c r="B50" s="299">
        <v>46</v>
      </c>
      <c r="C50" s="300" t="s">
        <v>832</v>
      </c>
      <c r="D50" s="301" t="s">
        <v>786</v>
      </c>
      <c r="E50" s="288"/>
      <c r="F50" s="288"/>
      <c r="G50" s="288"/>
      <c r="H50" s="288"/>
      <c r="I50" s="288"/>
      <c r="J50" s="302">
        <f t="shared" si="4"/>
        <v>0</v>
      </c>
      <c r="K50" s="302">
        <f t="shared" si="5"/>
        <v>0</v>
      </c>
      <c r="L50" s="303" t="str">
        <f t="shared" si="6"/>
        <v/>
      </c>
      <c r="M50" s="288"/>
      <c r="N50" s="288"/>
      <c r="O50" s="288"/>
      <c r="P50" s="302">
        <f t="shared" si="7"/>
        <v>0</v>
      </c>
      <c r="Q50" s="237"/>
    </row>
    <row r="51" spans="1:17">
      <c r="A51" s="298"/>
      <c r="B51" s="299">
        <v>67</v>
      </c>
      <c r="C51" s="300" t="s">
        <v>833</v>
      </c>
      <c r="D51" s="301" t="s">
        <v>784</v>
      </c>
      <c r="E51" s="288"/>
      <c r="F51" s="288"/>
      <c r="G51" s="288"/>
      <c r="H51" s="288"/>
      <c r="I51" s="288"/>
      <c r="J51" s="302">
        <f t="shared" si="4"/>
        <v>0</v>
      </c>
      <c r="K51" s="302">
        <f t="shared" si="5"/>
        <v>0</v>
      </c>
      <c r="L51" s="303" t="str">
        <f t="shared" si="6"/>
        <v/>
      </c>
      <c r="M51" s="288"/>
      <c r="N51" s="288"/>
      <c r="O51" s="288"/>
      <c r="P51" s="302">
        <f t="shared" si="7"/>
        <v>0</v>
      </c>
      <c r="Q51" s="237"/>
    </row>
    <row r="52" spans="1:17">
      <c r="A52" s="298"/>
      <c r="B52" s="299">
        <v>65</v>
      </c>
      <c r="C52" s="300" t="s">
        <v>834</v>
      </c>
      <c r="D52" s="301" t="s">
        <v>835</v>
      </c>
      <c r="E52" s="288"/>
      <c r="F52" s="288"/>
      <c r="G52" s="288"/>
      <c r="H52" s="288"/>
      <c r="I52" s="288"/>
      <c r="J52" s="302">
        <f t="shared" si="4"/>
        <v>0</v>
      </c>
      <c r="K52" s="302">
        <f t="shared" si="5"/>
        <v>0</v>
      </c>
      <c r="L52" s="303" t="str">
        <f t="shared" si="6"/>
        <v/>
      </c>
      <c r="M52" s="288"/>
      <c r="N52" s="288"/>
      <c r="O52" s="288"/>
      <c r="P52" s="302">
        <f t="shared" si="7"/>
        <v>0</v>
      </c>
      <c r="Q52" s="237"/>
    </row>
    <row r="53" spans="1:17">
      <c r="A53" s="298"/>
      <c r="B53" s="299">
        <v>72</v>
      </c>
      <c r="C53" s="300" t="s">
        <v>836</v>
      </c>
      <c r="D53" s="301" t="s">
        <v>784</v>
      </c>
      <c r="E53" s="288"/>
      <c r="F53" s="288"/>
      <c r="G53" s="288"/>
      <c r="H53" s="288"/>
      <c r="I53" s="288"/>
      <c r="J53" s="302">
        <f t="shared" si="4"/>
        <v>0</v>
      </c>
      <c r="K53" s="302">
        <f t="shared" si="5"/>
        <v>0</v>
      </c>
      <c r="L53" s="303" t="str">
        <f t="shared" si="6"/>
        <v/>
      </c>
      <c r="M53" s="288"/>
      <c r="N53" s="288"/>
      <c r="O53" s="288"/>
      <c r="P53" s="302">
        <f t="shared" si="7"/>
        <v>0</v>
      </c>
      <c r="Q53" s="237"/>
    </row>
    <row r="54" spans="1:17">
      <c r="A54" s="298"/>
      <c r="B54" s="299">
        <v>59</v>
      </c>
      <c r="C54" s="300" t="s">
        <v>837</v>
      </c>
      <c r="D54" s="301" t="s">
        <v>784</v>
      </c>
      <c r="E54" s="288"/>
      <c r="F54" s="288"/>
      <c r="G54" s="288"/>
      <c r="H54" s="288"/>
      <c r="I54" s="288"/>
      <c r="J54" s="302">
        <f t="shared" si="4"/>
        <v>0</v>
      </c>
      <c r="K54" s="302">
        <f t="shared" si="5"/>
        <v>0</v>
      </c>
      <c r="L54" s="303" t="str">
        <f t="shared" si="6"/>
        <v/>
      </c>
      <c r="M54" s="288"/>
      <c r="N54" s="288"/>
      <c r="O54" s="288"/>
      <c r="P54" s="302">
        <f t="shared" si="7"/>
        <v>0</v>
      </c>
      <c r="Q54" s="237"/>
    </row>
    <row r="55" spans="1:17">
      <c r="A55" s="298"/>
      <c r="B55" s="299">
        <v>67</v>
      </c>
      <c r="C55" s="300" t="s">
        <v>838</v>
      </c>
      <c r="D55" s="301" t="s">
        <v>784</v>
      </c>
      <c r="E55" s="288"/>
      <c r="F55" s="288"/>
      <c r="G55" s="288"/>
      <c r="H55" s="288"/>
      <c r="I55" s="288"/>
      <c r="J55" s="302">
        <f t="shared" si="4"/>
        <v>0</v>
      </c>
      <c r="K55" s="302">
        <f t="shared" si="5"/>
        <v>0</v>
      </c>
      <c r="L55" s="303" t="str">
        <f t="shared" si="6"/>
        <v/>
      </c>
      <c r="M55" s="288"/>
      <c r="N55" s="288"/>
      <c r="O55" s="288"/>
      <c r="P55" s="302">
        <f t="shared" si="7"/>
        <v>0</v>
      </c>
      <c r="Q55" s="237"/>
    </row>
    <row r="56" spans="1:17">
      <c r="A56" s="298"/>
      <c r="B56" s="299">
        <v>40</v>
      </c>
      <c r="C56" s="300" t="s">
        <v>839</v>
      </c>
      <c r="D56" s="301" t="s">
        <v>840</v>
      </c>
      <c r="E56" s="288"/>
      <c r="F56" s="288"/>
      <c r="G56" s="288"/>
      <c r="H56" s="288"/>
      <c r="I56" s="288"/>
      <c r="J56" s="302">
        <f t="shared" si="4"/>
        <v>0</v>
      </c>
      <c r="K56" s="302">
        <f t="shared" si="5"/>
        <v>0</v>
      </c>
      <c r="L56" s="303" t="str">
        <f t="shared" si="6"/>
        <v/>
      </c>
      <c r="M56" s="288"/>
      <c r="N56" s="288"/>
      <c r="O56" s="288"/>
      <c r="P56" s="302">
        <f t="shared" si="7"/>
        <v>0</v>
      </c>
      <c r="Q56" s="237"/>
    </row>
    <row r="57" spans="1:17">
      <c r="A57" s="298"/>
      <c r="B57" s="299">
        <v>45</v>
      </c>
      <c r="C57" s="300" t="s">
        <v>841</v>
      </c>
      <c r="D57" s="301" t="s">
        <v>786</v>
      </c>
      <c r="E57" s="288"/>
      <c r="F57" s="288"/>
      <c r="G57" s="288"/>
      <c r="H57" s="288"/>
      <c r="I57" s="288"/>
      <c r="J57" s="302">
        <f t="shared" si="4"/>
        <v>0</v>
      </c>
      <c r="K57" s="302">
        <f t="shared" si="5"/>
        <v>0</v>
      </c>
      <c r="L57" s="303" t="str">
        <f t="shared" si="6"/>
        <v/>
      </c>
      <c r="M57" s="288"/>
      <c r="N57" s="288"/>
      <c r="O57" s="288"/>
      <c r="P57" s="302">
        <f t="shared" si="7"/>
        <v>0</v>
      </c>
      <c r="Q57" s="237"/>
    </row>
    <row r="58" spans="1:17">
      <c r="A58" s="298"/>
      <c r="B58" s="299">
        <v>66</v>
      </c>
      <c r="C58" s="300" t="s">
        <v>842</v>
      </c>
      <c r="D58" s="301" t="s">
        <v>784</v>
      </c>
      <c r="E58" s="288"/>
      <c r="F58" s="288"/>
      <c r="G58" s="288"/>
      <c r="H58" s="288"/>
      <c r="I58" s="288"/>
      <c r="J58" s="302">
        <f t="shared" si="4"/>
        <v>0</v>
      </c>
      <c r="K58" s="302">
        <f t="shared" si="5"/>
        <v>0</v>
      </c>
      <c r="L58" s="303" t="str">
        <f t="shared" si="6"/>
        <v/>
      </c>
      <c r="M58" s="288"/>
      <c r="N58" s="288"/>
      <c r="O58" s="288"/>
      <c r="P58" s="302">
        <f t="shared" si="7"/>
        <v>0</v>
      </c>
      <c r="Q58" s="237"/>
    </row>
    <row r="59" spans="1:17">
      <c r="A59" s="298"/>
      <c r="B59" s="299">
        <v>63</v>
      </c>
      <c r="C59" s="300" t="s">
        <v>843</v>
      </c>
      <c r="D59" s="301" t="s">
        <v>784</v>
      </c>
      <c r="E59" s="288"/>
      <c r="F59" s="288"/>
      <c r="G59" s="288"/>
      <c r="H59" s="288"/>
      <c r="I59" s="288"/>
      <c r="J59" s="302">
        <f t="shared" si="4"/>
        <v>0</v>
      </c>
      <c r="K59" s="302">
        <f t="shared" si="5"/>
        <v>0</v>
      </c>
      <c r="L59" s="303" t="str">
        <f t="shared" si="6"/>
        <v/>
      </c>
      <c r="M59" s="288"/>
      <c r="N59" s="288"/>
      <c r="O59" s="288"/>
      <c r="P59" s="302">
        <f t="shared" si="7"/>
        <v>0</v>
      </c>
      <c r="Q59" s="237"/>
    </row>
    <row r="60" spans="1:17" ht="22.5">
      <c r="A60" s="298"/>
      <c r="B60" s="299">
        <v>24</v>
      </c>
      <c r="C60" s="300" t="s">
        <v>844</v>
      </c>
      <c r="D60" s="301" t="s">
        <v>784</v>
      </c>
      <c r="E60" s="288"/>
      <c r="F60" s="288"/>
      <c r="G60" s="288"/>
      <c r="H60" s="288"/>
      <c r="I60" s="288"/>
      <c r="J60" s="302">
        <f t="shared" si="4"/>
        <v>0</v>
      </c>
      <c r="K60" s="302">
        <f t="shared" si="5"/>
        <v>0</v>
      </c>
      <c r="L60" s="303" t="str">
        <f t="shared" si="6"/>
        <v/>
      </c>
      <c r="M60" s="288"/>
      <c r="N60" s="288"/>
      <c r="O60" s="288"/>
      <c r="P60" s="302">
        <f t="shared" si="7"/>
        <v>0</v>
      </c>
      <c r="Q60" s="237"/>
    </row>
    <row r="61" spans="1:17">
      <c r="A61" s="298"/>
      <c r="B61" s="299">
        <v>56</v>
      </c>
      <c r="C61" s="300" t="s">
        <v>845</v>
      </c>
      <c r="D61" s="301" t="s">
        <v>784</v>
      </c>
      <c r="E61" s="288"/>
      <c r="F61" s="288"/>
      <c r="G61" s="288"/>
      <c r="H61" s="288"/>
      <c r="I61" s="288"/>
      <c r="J61" s="302">
        <f t="shared" si="4"/>
        <v>0</v>
      </c>
      <c r="K61" s="302">
        <f t="shared" si="5"/>
        <v>0</v>
      </c>
      <c r="L61" s="303" t="str">
        <f t="shared" si="6"/>
        <v/>
      </c>
      <c r="M61" s="288"/>
      <c r="N61" s="288"/>
      <c r="O61" s="288"/>
      <c r="P61" s="302">
        <f t="shared" si="7"/>
        <v>0</v>
      </c>
      <c r="Q61" s="237"/>
    </row>
    <row r="62" spans="1:17">
      <c r="A62" s="298"/>
      <c r="B62" s="299">
        <v>48</v>
      </c>
      <c r="C62" s="300" t="s">
        <v>846</v>
      </c>
      <c r="D62" s="301" t="s">
        <v>784</v>
      </c>
      <c r="E62" s="288"/>
      <c r="F62" s="288"/>
      <c r="G62" s="288"/>
      <c r="H62" s="288"/>
      <c r="I62" s="288"/>
      <c r="J62" s="302">
        <f t="shared" si="4"/>
        <v>0</v>
      </c>
      <c r="K62" s="302">
        <f t="shared" si="5"/>
        <v>0</v>
      </c>
      <c r="L62" s="303" t="str">
        <f t="shared" si="6"/>
        <v/>
      </c>
      <c r="M62" s="288"/>
      <c r="N62" s="288"/>
      <c r="O62" s="288"/>
      <c r="P62" s="302">
        <f t="shared" si="7"/>
        <v>0</v>
      </c>
      <c r="Q62" s="237"/>
    </row>
    <row r="63" spans="1:17">
      <c r="A63" s="298"/>
      <c r="B63" s="299">
        <v>74</v>
      </c>
      <c r="C63" s="300" t="s">
        <v>847</v>
      </c>
      <c r="D63" s="301" t="s">
        <v>784</v>
      </c>
      <c r="E63" s="288"/>
      <c r="F63" s="288"/>
      <c r="G63" s="288"/>
      <c r="H63" s="288"/>
      <c r="I63" s="288"/>
      <c r="J63" s="302">
        <f t="shared" si="4"/>
        <v>0</v>
      </c>
      <c r="K63" s="302">
        <f t="shared" si="5"/>
        <v>0</v>
      </c>
      <c r="L63" s="303" t="str">
        <f t="shared" si="6"/>
        <v/>
      </c>
      <c r="M63" s="288"/>
      <c r="N63" s="288"/>
      <c r="O63" s="288"/>
      <c r="P63" s="302">
        <f t="shared" si="7"/>
        <v>0</v>
      </c>
      <c r="Q63" s="237"/>
    </row>
    <row r="64" spans="1:17">
      <c r="A64" s="298"/>
      <c r="B64" s="299">
        <v>41</v>
      </c>
      <c r="C64" s="300" t="s">
        <v>848</v>
      </c>
      <c r="D64" s="301" t="s">
        <v>786</v>
      </c>
      <c r="E64" s="288"/>
      <c r="F64" s="288"/>
      <c r="G64" s="288"/>
      <c r="H64" s="288"/>
      <c r="I64" s="288"/>
      <c r="J64" s="302">
        <f t="shared" si="4"/>
        <v>0</v>
      </c>
      <c r="K64" s="302">
        <f t="shared" si="5"/>
        <v>0</v>
      </c>
      <c r="L64" s="303" t="str">
        <f t="shared" si="6"/>
        <v/>
      </c>
      <c r="M64" s="288"/>
      <c r="N64" s="288"/>
      <c r="O64" s="288"/>
      <c r="P64" s="302">
        <f t="shared" si="7"/>
        <v>0</v>
      </c>
      <c r="Q64" s="237"/>
    </row>
    <row r="65" spans="1:17">
      <c r="A65" s="298"/>
      <c r="B65" s="299">
        <v>49</v>
      </c>
      <c r="C65" s="300" t="s">
        <v>849</v>
      </c>
      <c r="D65" s="301" t="s">
        <v>784</v>
      </c>
      <c r="E65" s="288"/>
      <c r="F65" s="288"/>
      <c r="G65" s="288"/>
      <c r="H65" s="288"/>
      <c r="I65" s="288"/>
      <c r="J65" s="302">
        <f t="shared" si="4"/>
        <v>0</v>
      </c>
      <c r="K65" s="302">
        <f t="shared" si="5"/>
        <v>0</v>
      </c>
      <c r="L65" s="303" t="str">
        <f t="shared" si="6"/>
        <v/>
      </c>
      <c r="M65" s="288"/>
      <c r="N65" s="288"/>
      <c r="O65" s="288"/>
      <c r="P65" s="302">
        <f t="shared" si="7"/>
        <v>0</v>
      </c>
      <c r="Q65" s="237"/>
    </row>
    <row r="66" spans="1:17">
      <c r="A66" s="298"/>
      <c r="B66" s="299">
        <v>23</v>
      </c>
      <c r="C66" s="300" t="s">
        <v>850</v>
      </c>
      <c r="D66" s="301" t="s">
        <v>784</v>
      </c>
      <c r="E66" s="288"/>
      <c r="F66" s="288"/>
      <c r="G66" s="288"/>
      <c r="H66" s="288"/>
      <c r="I66" s="288"/>
      <c r="J66" s="302">
        <f t="shared" si="4"/>
        <v>0</v>
      </c>
      <c r="K66" s="302">
        <f t="shared" si="5"/>
        <v>0</v>
      </c>
      <c r="L66" s="303" t="str">
        <f t="shared" si="6"/>
        <v/>
      </c>
      <c r="M66" s="288"/>
      <c r="N66" s="288"/>
      <c r="O66" s="288"/>
      <c r="P66" s="302">
        <f t="shared" si="7"/>
        <v>0</v>
      </c>
      <c r="Q66" s="237"/>
    </row>
    <row r="67" spans="1:17">
      <c r="A67" s="298"/>
      <c r="B67" s="299">
        <v>65</v>
      </c>
      <c r="C67" s="300" t="s">
        <v>851</v>
      </c>
      <c r="D67" s="301" t="s">
        <v>784</v>
      </c>
      <c r="E67" s="288"/>
      <c r="F67" s="288"/>
      <c r="G67" s="288"/>
      <c r="H67" s="288"/>
      <c r="I67" s="288"/>
      <c r="J67" s="302">
        <f t="shared" si="4"/>
        <v>0</v>
      </c>
      <c r="K67" s="302">
        <f t="shared" si="5"/>
        <v>0</v>
      </c>
      <c r="L67" s="303" t="str">
        <f t="shared" si="6"/>
        <v/>
      </c>
      <c r="M67" s="288"/>
      <c r="N67" s="288"/>
      <c r="O67" s="288"/>
      <c r="P67" s="302">
        <f t="shared" si="7"/>
        <v>0</v>
      </c>
      <c r="Q67" s="237"/>
    </row>
    <row r="68" spans="1:17">
      <c r="A68" s="298"/>
      <c r="B68" s="299">
        <v>78</v>
      </c>
      <c r="C68" s="300" t="s">
        <v>852</v>
      </c>
      <c r="D68" s="301" t="s">
        <v>784</v>
      </c>
      <c r="E68" s="288"/>
      <c r="F68" s="288"/>
      <c r="G68" s="288"/>
      <c r="H68" s="288"/>
      <c r="I68" s="288"/>
      <c r="J68" s="302">
        <f t="shared" si="4"/>
        <v>0</v>
      </c>
      <c r="K68" s="302">
        <f t="shared" si="5"/>
        <v>0</v>
      </c>
      <c r="L68" s="303" t="str">
        <f t="shared" si="6"/>
        <v/>
      </c>
      <c r="M68" s="288"/>
      <c r="N68" s="288"/>
      <c r="O68" s="288"/>
      <c r="P68" s="302">
        <f t="shared" si="7"/>
        <v>0</v>
      </c>
      <c r="Q68" s="237"/>
    </row>
    <row r="69" spans="1:17">
      <c r="A69" s="298"/>
      <c r="B69" s="299">
        <v>73</v>
      </c>
      <c r="C69" s="300" t="s">
        <v>853</v>
      </c>
      <c r="D69" s="301" t="s">
        <v>784</v>
      </c>
      <c r="E69" s="288"/>
      <c r="F69" s="288"/>
      <c r="G69" s="288"/>
      <c r="H69" s="288"/>
      <c r="I69" s="288"/>
      <c r="J69" s="302">
        <f t="shared" si="4"/>
        <v>0</v>
      </c>
      <c r="K69" s="302">
        <f t="shared" si="5"/>
        <v>0</v>
      </c>
      <c r="L69" s="303" t="str">
        <f t="shared" si="6"/>
        <v/>
      </c>
      <c r="M69" s="288"/>
      <c r="N69" s="288"/>
      <c r="O69" s="288"/>
      <c r="P69" s="302">
        <f t="shared" si="7"/>
        <v>0</v>
      </c>
      <c r="Q69" s="237"/>
    </row>
    <row r="70" spans="1:17">
      <c r="A70" s="298"/>
      <c r="B70" s="299">
        <v>53</v>
      </c>
      <c r="C70" s="300" t="s">
        <v>854</v>
      </c>
      <c r="D70" s="301" t="s">
        <v>784</v>
      </c>
      <c r="E70" s="288"/>
      <c r="F70" s="288"/>
      <c r="G70" s="288"/>
      <c r="H70" s="288"/>
      <c r="I70" s="288"/>
      <c r="J70" s="302">
        <f t="shared" si="4"/>
        <v>0</v>
      </c>
      <c r="K70" s="302">
        <f t="shared" si="5"/>
        <v>0</v>
      </c>
      <c r="L70" s="303" t="str">
        <f t="shared" si="6"/>
        <v/>
      </c>
      <c r="M70" s="288"/>
      <c r="N70" s="288"/>
      <c r="O70" s="288"/>
      <c r="P70" s="302">
        <f t="shared" si="7"/>
        <v>0</v>
      </c>
      <c r="Q70" s="237"/>
    </row>
    <row r="71" spans="1:17">
      <c r="A71" s="298"/>
      <c r="B71" s="299">
        <v>63</v>
      </c>
      <c r="C71" s="300" t="s">
        <v>855</v>
      </c>
      <c r="D71" s="301" t="s">
        <v>784</v>
      </c>
      <c r="E71" s="288"/>
      <c r="F71" s="288"/>
      <c r="G71" s="288"/>
      <c r="H71" s="288"/>
      <c r="I71" s="288"/>
      <c r="J71" s="302">
        <f t="shared" si="4"/>
        <v>0</v>
      </c>
      <c r="K71" s="302">
        <f t="shared" si="5"/>
        <v>0</v>
      </c>
      <c r="L71" s="303" t="str">
        <f t="shared" si="6"/>
        <v/>
      </c>
      <c r="M71" s="288"/>
      <c r="N71" s="288"/>
      <c r="O71" s="288"/>
      <c r="P71" s="302">
        <f t="shared" si="7"/>
        <v>0</v>
      </c>
      <c r="Q71" s="237"/>
    </row>
    <row r="72" spans="1:17" ht="22.5">
      <c r="A72" s="298"/>
      <c r="B72" s="299">
        <v>72</v>
      </c>
      <c r="C72" s="300" t="s">
        <v>856</v>
      </c>
      <c r="D72" s="301" t="s">
        <v>786</v>
      </c>
      <c r="E72" s="288"/>
      <c r="F72" s="288"/>
      <c r="G72" s="288"/>
      <c r="H72" s="288"/>
      <c r="I72" s="288"/>
      <c r="J72" s="302">
        <f t="shared" si="4"/>
        <v>0</v>
      </c>
      <c r="K72" s="302">
        <f t="shared" si="5"/>
        <v>0</v>
      </c>
      <c r="L72" s="303" t="str">
        <f t="shared" si="6"/>
        <v/>
      </c>
      <c r="M72" s="288"/>
      <c r="N72" s="288"/>
      <c r="O72" s="288"/>
      <c r="P72" s="302">
        <f t="shared" si="7"/>
        <v>0</v>
      </c>
      <c r="Q72" s="237"/>
    </row>
    <row r="73" spans="1:17">
      <c r="A73" s="298"/>
      <c r="B73" s="299">
        <v>71</v>
      </c>
      <c r="C73" s="300" t="s">
        <v>857</v>
      </c>
      <c r="D73" s="301" t="s">
        <v>784</v>
      </c>
      <c r="E73" s="288"/>
      <c r="F73" s="288"/>
      <c r="G73" s="288"/>
      <c r="H73" s="288"/>
      <c r="I73" s="288"/>
      <c r="J73" s="302">
        <f t="shared" si="4"/>
        <v>0</v>
      </c>
      <c r="K73" s="302">
        <f t="shared" si="5"/>
        <v>0</v>
      </c>
      <c r="L73" s="303" t="str">
        <f t="shared" si="6"/>
        <v/>
      </c>
      <c r="M73" s="288"/>
      <c r="N73" s="288"/>
      <c r="O73" s="288"/>
      <c r="P73" s="302">
        <f t="shared" si="7"/>
        <v>0</v>
      </c>
      <c r="Q73" s="237"/>
    </row>
    <row r="74" spans="1:17" ht="22.5">
      <c r="A74" s="298"/>
      <c r="B74" s="299">
        <v>70</v>
      </c>
      <c r="C74" s="300" t="s">
        <v>858</v>
      </c>
      <c r="D74" s="301" t="s">
        <v>784</v>
      </c>
      <c r="E74" s="288"/>
      <c r="F74" s="288"/>
      <c r="G74" s="288"/>
      <c r="H74" s="288"/>
      <c r="I74" s="288"/>
      <c r="J74" s="302">
        <f t="shared" si="4"/>
        <v>0</v>
      </c>
      <c r="K74" s="302">
        <f t="shared" si="5"/>
        <v>0</v>
      </c>
      <c r="L74" s="303" t="str">
        <f t="shared" si="6"/>
        <v/>
      </c>
      <c r="M74" s="288"/>
      <c r="N74" s="288"/>
      <c r="O74" s="288"/>
      <c r="P74" s="302">
        <f t="shared" si="7"/>
        <v>0</v>
      </c>
      <c r="Q74" s="237"/>
    </row>
    <row r="75" spans="1:17">
      <c r="A75" s="298"/>
      <c r="B75" s="299">
        <v>56</v>
      </c>
      <c r="C75" s="300" t="s">
        <v>859</v>
      </c>
      <c r="D75" s="301" t="s">
        <v>784</v>
      </c>
      <c r="E75" s="288"/>
      <c r="F75" s="288"/>
      <c r="G75" s="288"/>
      <c r="H75" s="288"/>
      <c r="I75" s="288"/>
      <c r="J75" s="302">
        <f t="shared" ref="J75:J89" si="8">SUM(G75:I75)</f>
        <v>0</v>
      </c>
      <c r="K75" s="302">
        <f t="shared" ref="K75:K89" si="9">+H75+I75</f>
        <v>0</v>
      </c>
      <c r="L75" s="303" t="str">
        <f t="shared" ref="L75:L89" si="10">IF(K75&lt;&gt;0,+(K75/J75),"")</f>
        <v/>
      </c>
      <c r="M75" s="288"/>
      <c r="N75" s="288"/>
      <c r="O75" s="288"/>
      <c r="P75" s="302">
        <f t="shared" ref="P75:P89" si="11">+J75+M75+N75+O75</f>
        <v>0</v>
      </c>
      <c r="Q75" s="237"/>
    </row>
    <row r="76" spans="1:17">
      <c r="A76" s="298"/>
      <c r="B76" s="299">
        <v>73</v>
      </c>
      <c r="C76" s="300" t="s">
        <v>860</v>
      </c>
      <c r="D76" s="301" t="s">
        <v>784</v>
      </c>
      <c r="E76" s="288"/>
      <c r="F76" s="288"/>
      <c r="G76" s="288"/>
      <c r="H76" s="288"/>
      <c r="I76" s="288"/>
      <c r="J76" s="302">
        <f t="shared" si="8"/>
        <v>0</v>
      </c>
      <c r="K76" s="302">
        <f t="shared" si="9"/>
        <v>0</v>
      </c>
      <c r="L76" s="303" t="str">
        <f t="shared" si="10"/>
        <v/>
      </c>
      <c r="M76" s="288"/>
      <c r="N76" s="288"/>
      <c r="O76" s="288"/>
      <c r="P76" s="302">
        <f t="shared" si="11"/>
        <v>0</v>
      </c>
      <c r="Q76" s="237"/>
    </row>
    <row r="77" spans="1:17">
      <c r="A77" s="298"/>
      <c r="B77" s="299">
        <v>47</v>
      </c>
      <c r="C77" s="300" t="s">
        <v>861</v>
      </c>
      <c r="D77" s="301" t="s">
        <v>786</v>
      </c>
      <c r="E77" s="288"/>
      <c r="F77" s="288"/>
      <c r="G77" s="288"/>
      <c r="H77" s="288"/>
      <c r="I77" s="288"/>
      <c r="J77" s="302">
        <f t="shared" si="8"/>
        <v>0</v>
      </c>
      <c r="K77" s="302">
        <f t="shared" si="9"/>
        <v>0</v>
      </c>
      <c r="L77" s="303" t="str">
        <f t="shared" si="10"/>
        <v/>
      </c>
      <c r="M77" s="288"/>
      <c r="N77" s="288"/>
      <c r="O77" s="288"/>
      <c r="P77" s="302">
        <f t="shared" si="11"/>
        <v>0</v>
      </c>
      <c r="Q77" s="237"/>
    </row>
    <row r="78" spans="1:17" ht="22.5">
      <c r="A78" s="298"/>
      <c r="B78" s="299">
        <v>67</v>
      </c>
      <c r="C78" s="300" t="s">
        <v>862</v>
      </c>
      <c r="D78" s="301" t="s">
        <v>786</v>
      </c>
      <c r="E78" s="288"/>
      <c r="F78" s="288"/>
      <c r="G78" s="288"/>
      <c r="H78" s="288"/>
      <c r="I78" s="288"/>
      <c r="J78" s="302">
        <f t="shared" si="8"/>
        <v>0</v>
      </c>
      <c r="K78" s="302">
        <f t="shared" si="9"/>
        <v>0</v>
      </c>
      <c r="L78" s="303" t="str">
        <f t="shared" si="10"/>
        <v/>
      </c>
      <c r="M78" s="288"/>
      <c r="N78" s="288"/>
      <c r="O78" s="288"/>
      <c r="P78" s="302">
        <f t="shared" si="11"/>
        <v>0</v>
      </c>
      <c r="Q78" s="237"/>
    </row>
    <row r="79" spans="1:17">
      <c r="A79" s="298"/>
      <c r="B79" s="299">
        <v>100</v>
      </c>
      <c r="C79" s="300" t="s">
        <v>863</v>
      </c>
      <c r="D79" s="301" t="s">
        <v>807</v>
      </c>
      <c r="E79" s="288"/>
      <c r="F79" s="288"/>
      <c r="G79" s="288"/>
      <c r="H79" s="288"/>
      <c r="I79" s="288"/>
      <c r="J79" s="302">
        <f t="shared" si="8"/>
        <v>0</v>
      </c>
      <c r="K79" s="302">
        <f t="shared" si="9"/>
        <v>0</v>
      </c>
      <c r="L79" s="303" t="str">
        <f t="shared" si="10"/>
        <v/>
      </c>
      <c r="M79" s="288"/>
      <c r="N79" s="288"/>
      <c r="O79" s="288"/>
      <c r="P79" s="302">
        <f t="shared" si="11"/>
        <v>0</v>
      </c>
      <c r="Q79" s="237"/>
    </row>
    <row r="80" spans="1:17">
      <c r="A80" s="298"/>
      <c r="B80" s="299">
        <v>68</v>
      </c>
      <c r="C80" s="300" t="s">
        <v>864</v>
      </c>
      <c r="D80" s="301" t="s">
        <v>784</v>
      </c>
      <c r="E80" s="288"/>
      <c r="F80" s="288"/>
      <c r="G80" s="288"/>
      <c r="H80" s="288"/>
      <c r="I80" s="288"/>
      <c r="J80" s="302">
        <f t="shared" si="8"/>
        <v>0</v>
      </c>
      <c r="K80" s="302">
        <f t="shared" si="9"/>
        <v>0</v>
      </c>
      <c r="L80" s="303" t="str">
        <f t="shared" si="10"/>
        <v/>
      </c>
      <c r="M80" s="288"/>
      <c r="N80" s="288"/>
      <c r="O80" s="288"/>
      <c r="P80" s="302">
        <f t="shared" si="11"/>
        <v>0</v>
      </c>
      <c r="Q80" s="237"/>
    </row>
    <row r="81" spans="1:17">
      <c r="A81" s="298"/>
      <c r="B81" s="299">
        <v>60</v>
      </c>
      <c r="C81" s="300" t="s">
        <v>865</v>
      </c>
      <c r="D81" s="301" t="s">
        <v>784</v>
      </c>
      <c r="E81" s="288"/>
      <c r="F81" s="288"/>
      <c r="G81" s="288"/>
      <c r="H81" s="288"/>
      <c r="I81" s="288"/>
      <c r="J81" s="302">
        <f t="shared" si="8"/>
        <v>0</v>
      </c>
      <c r="K81" s="302">
        <f t="shared" si="9"/>
        <v>0</v>
      </c>
      <c r="L81" s="303" t="str">
        <f t="shared" si="10"/>
        <v/>
      </c>
      <c r="M81" s="288"/>
      <c r="N81" s="288"/>
      <c r="O81" s="288"/>
      <c r="P81" s="302">
        <f t="shared" si="11"/>
        <v>0</v>
      </c>
      <c r="Q81" s="237"/>
    </row>
    <row r="82" spans="1:17">
      <c r="A82" s="298"/>
      <c r="B82" s="299">
        <v>73</v>
      </c>
      <c r="C82" s="300" t="s">
        <v>866</v>
      </c>
      <c r="D82" s="301" t="s">
        <v>784</v>
      </c>
      <c r="E82" s="288"/>
      <c r="F82" s="288"/>
      <c r="G82" s="288"/>
      <c r="H82" s="288"/>
      <c r="I82" s="288"/>
      <c r="J82" s="302">
        <f t="shared" si="8"/>
        <v>0</v>
      </c>
      <c r="K82" s="302">
        <f t="shared" si="9"/>
        <v>0</v>
      </c>
      <c r="L82" s="303" t="str">
        <f t="shared" si="10"/>
        <v/>
      </c>
      <c r="M82" s="288"/>
      <c r="N82" s="288"/>
      <c r="O82" s="288"/>
      <c r="P82" s="302">
        <f t="shared" si="11"/>
        <v>0</v>
      </c>
      <c r="Q82" s="237"/>
    </row>
    <row r="83" spans="1:17" ht="22.5">
      <c r="A83" s="298"/>
      <c r="B83" s="299">
        <v>66</v>
      </c>
      <c r="C83" s="300" t="s">
        <v>867</v>
      </c>
      <c r="D83" s="301" t="s">
        <v>786</v>
      </c>
      <c r="E83" s="288"/>
      <c r="F83" s="288"/>
      <c r="G83" s="288"/>
      <c r="H83" s="288"/>
      <c r="I83" s="288"/>
      <c r="J83" s="302">
        <f t="shared" si="8"/>
        <v>0</v>
      </c>
      <c r="K83" s="302">
        <f t="shared" si="9"/>
        <v>0</v>
      </c>
      <c r="L83" s="303" t="str">
        <f t="shared" si="10"/>
        <v/>
      </c>
      <c r="M83" s="288"/>
      <c r="N83" s="288"/>
      <c r="O83" s="288"/>
      <c r="P83" s="302">
        <f t="shared" si="11"/>
        <v>0</v>
      </c>
      <c r="Q83" s="237"/>
    </row>
    <row r="84" spans="1:17">
      <c r="A84" s="298"/>
      <c r="B84" s="299">
        <v>64</v>
      </c>
      <c r="C84" s="300" t="s">
        <v>868</v>
      </c>
      <c r="D84" s="301" t="s">
        <v>784</v>
      </c>
      <c r="E84" s="288"/>
      <c r="F84" s="288"/>
      <c r="G84" s="288"/>
      <c r="H84" s="288"/>
      <c r="I84" s="288"/>
      <c r="J84" s="302">
        <f t="shared" si="8"/>
        <v>0</v>
      </c>
      <c r="K84" s="302">
        <f t="shared" si="9"/>
        <v>0</v>
      </c>
      <c r="L84" s="303" t="str">
        <f t="shared" si="10"/>
        <v/>
      </c>
      <c r="M84" s="288"/>
      <c r="N84" s="288"/>
      <c r="O84" s="288"/>
      <c r="P84" s="302">
        <f t="shared" si="11"/>
        <v>0</v>
      </c>
      <c r="Q84" s="237"/>
    </row>
    <row r="85" spans="1:17">
      <c r="A85" s="298"/>
      <c r="B85" s="299">
        <v>89</v>
      </c>
      <c r="C85" s="300" t="s">
        <v>869</v>
      </c>
      <c r="D85" s="301" t="s">
        <v>784</v>
      </c>
      <c r="E85" s="288"/>
      <c r="F85" s="288"/>
      <c r="G85" s="288"/>
      <c r="H85" s="288"/>
      <c r="I85" s="288"/>
      <c r="J85" s="302">
        <f t="shared" si="8"/>
        <v>0</v>
      </c>
      <c r="K85" s="302">
        <f t="shared" si="9"/>
        <v>0</v>
      </c>
      <c r="L85" s="303" t="str">
        <f t="shared" si="10"/>
        <v/>
      </c>
      <c r="M85" s="288"/>
      <c r="N85" s="288"/>
      <c r="O85" s="288"/>
      <c r="P85" s="302">
        <f t="shared" si="11"/>
        <v>0</v>
      </c>
      <c r="Q85" s="237"/>
    </row>
    <row r="86" spans="1:17">
      <c r="A86" s="298"/>
      <c r="B86" s="299">
        <v>68</v>
      </c>
      <c r="C86" s="300" t="s">
        <v>870</v>
      </c>
      <c r="D86" s="301" t="s">
        <v>784</v>
      </c>
      <c r="E86" s="288"/>
      <c r="F86" s="288"/>
      <c r="G86" s="288"/>
      <c r="H86" s="288"/>
      <c r="I86" s="288"/>
      <c r="J86" s="302">
        <f t="shared" si="8"/>
        <v>0</v>
      </c>
      <c r="K86" s="302">
        <f t="shared" si="9"/>
        <v>0</v>
      </c>
      <c r="L86" s="303" t="str">
        <f t="shared" si="10"/>
        <v/>
      </c>
      <c r="M86" s="288"/>
      <c r="N86" s="288"/>
      <c r="O86" s="288"/>
      <c r="P86" s="302">
        <f t="shared" si="11"/>
        <v>0</v>
      </c>
      <c r="Q86" s="237"/>
    </row>
    <row r="87" spans="1:17">
      <c r="A87" s="298"/>
      <c r="B87" s="299">
        <v>61</v>
      </c>
      <c r="C87" s="300" t="s">
        <v>871</v>
      </c>
      <c r="D87" s="301" t="s">
        <v>872</v>
      </c>
      <c r="E87" s="288"/>
      <c r="F87" s="288"/>
      <c r="G87" s="288"/>
      <c r="H87" s="288"/>
      <c r="I87" s="288"/>
      <c r="J87" s="302">
        <f t="shared" si="8"/>
        <v>0</v>
      </c>
      <c r="K87" s="302">
        <f t="shared" si="9"/>
        <v>0</v>
      </c>
      <c r="L87" s="303" t="str">
        <f t="shared" si="10"/>
        <v/>
      </c>
      <c r="M87" s="288"/>
      <c r="N87" s="288"/>
      <c r="O87" s="288"/>
      <c r="P87" s="302">
        <f t="shared" si="11"/>
        <v>0</v>
      </c>
      <c r="Q87" s="237"/>
    </row>
    <row r="88" spans="1:17">
      <c r="A88" s="298"/>
      <c r="B88" s="299">
        <v>35</v>
      </c>
      <c r="C88" s="300" t="s">
        <v>873</v>
      </c>
      <c r="D88" s="301" t="s">
        <v>874</v>
      </c>
      <c r="E88" s="288"/>
      <c r="F88" s="288"/>
      <c r="G88" s="288"/>
      <c r="H88" s="288"/>
      <c r="I88" s="288"/>
      <c r="J88" s="302">
        <f t="shared" si="8"/>
        <v>0</v>
      </c>
      <c r="K88" s="302">
        <f t="shared" si="9"/>
        <v>0</v>
      </c>
      <c r="L88" s="303" t="str">
        <f t="shared" si="10"/>
        <v/>
      </c>
      <c r="M88" s="288"/>
      <c r="N88" s="288"/>
      <c r="O88" s="288"/>
      <c r="P88" s="302">
        <f t="shared" si="11"/>
        <v>0</v>
      </c>
      <c r="Q88" s="237"/>
    </row>
    <row r="89" spans="1:17">
      <c r="A89" s="298"/>
      <c r="B89" s="299">
        <v>61</v>
      </c>
      <c r="C89" s="300" t="s">
        <v>875</v>
      </c>
      <c r="D89" s="301" t="s">
        <v>784</v>
      </c>
      <c r="E89" s="288"/>
      <c r="F89" s="288"/>
      <c r="G89" s="288"/>
      <c r="H89" s="288"/>
      <c r="I89" s="288"/>
      <c r="J89" s="302">
        <f t="shared" si="8"/>
        <v>0</v>
      </c>
      <c r="K89" s="302">
        <f t="shared" si="9"/>
        <v>0</v>
      </c>
      <c r="L89" s="303" t="str">
        <f t="shared" si="10"/>
        <v/>
      </c>
      <c r="M89" s="288"/>
      <c r="N89" s="288"/>
      <c r="O89" s="288"/>
      <c r="P89" s="302">
        <f t="shared" si="11"/>
        <v>0</v>
      </c>
      <c r="Q89" s="237"/>
    </row>
    <row r="90" spans="1:17">
      <c r="A90" s="251"/>
      <c r="B90" s="252"/>
      <c r="C90" s="253"/>
      <c r="D90" s="253"/>
      <c r="E90" s="265"/>
      <c r="F90" s="266"/>
      <c r="G90" s="266"/>
      <c r="H90" s="266"/>
      <c r="I90" s="266"/>
      <c r="J90" s="266"/>
      <c r="K90" s="266"/>
      <c r="L90" s="268"/>
      <c r="M90" s="266"/>
      <c r="N90" s="266"/>
      <c r="O90" s="266"/>
      <c r="P90" s="112"/>
      <c r="Q90" s="237"/>
    </row>
    <row r="91" spans="1:17">
      <c r="A91" s="254"/>
      <c r="B91" s="255"/>
      <c r="C91" s="256" t="s">
        <v>876</v>
      </c>
      <c r="D91" s="253"/>
      <c r="E91" s="265"/>
      <c r="F91" s="111"/>
      <c r="G91" s="111"/>
      <c r="H91" s="111"/>
      <c r="I91" s="111"/>
      <c r="J91" s="111"/>
      <c r="K91" s="111"/>
      <c r="L91" s="118"/>
      <c r="M91" s="111"/>
      <c r="N91" s="111"/>
      <c r="O91" s="111"/>
      <c r="P91" s="112"/>
      <c r="Q91" s="237"/>
    </row>
    <row r="92" spans="1:17">
      <c r="A92" s="257"/>
      <c r="B92" s="258" t="s">
        <v>877</v>
      </c>
      <c r="C92" s="253"/>
      <c r="D92" s="253"/>
      <c r="E92" s="265"/>
      <c r="F92" s="267"/>
      <c r="G92" s="267"/>
      <c r="H92" s="267"/>
      <c r="I92" s="267"/>
      <c r="J92" s="267"/>
      <c r="K92" s="267"/>
      <c r="L92" s="269"/>
      <c r="M92" s="267"/>
      <c r="N92" s="267"/>
      <c r="O92" s="267"/>
      <c r="P92" s="112"/>
      <c r="Q92" s="237"/>
    </row>
    <row r="93" spans="1:17">
      <c r="A93" s="320"/>
      <c r="B93" s="277" t="s">
        <v>878</v>
      </c>
      <c r="C93" s="377" t="s">
        <v>879</v>
      </c>
      <c r="D93" s="321" t="s">
        <v>880</v>
      </c>
      <c r="E93" s="278"/>
      <c r="F93" s="279"/>
      <c r="G93" s="279"/>
      <c r="H93" s="279"/>
      <c r="I93" s="279"/>
      <c r="J93" s="266">
        <f>SUM(G93:I93)</f>
        <v>0</v>
      </c>
      <c r="K93" s="266">
        <f>+H93+I93</f>
        <v>0</v>
      </c>
      <c r="L93" s="268" t="str">
        <f t="shared" ref="L93:L145" si="12">IF(K93&lt;&gt;0,+(K93/J93),"")</f>
        <v/>
      </c>
      <c r="M93" s="279"/>
      <c r="N93" s="279"/>
      <c r="O93" s="279"/>
      <c r="P93" s="266">
        <f>+J93+M93+N93+O93</f>
        <v>0</v>
      </c>
      <c r="Q93" s="237"/>
    </row>
    <row r="94" spans="1:17">
      <c r="A94" s="298"/>
      <c r="B94" s="322" t="s">
        <v>881</v>
      </c>
      <c r="C94" s="323">
        <v>2</v>
      </c>
      <c r="D94" s="324" t="s">
        <v>880</v>
      </c>
      <c r="E94" s="288"/>
      <c r="F94" s="288"/>
      <c r="G94" s="288"/>
      <c r="H94" s="288"/>
      <c r="I94" s="288"/>
      <c r="J94" s="302">
        <f t="shared" ref="J94:J157" si="13">SUM(G94:I94)</f>
        <v>0</v>
      </c>
      <c r="K94" s="302">
        <f t="shared" ref="K94:K157" si="14">+H94+I94</f>
        <v>0</v>
      </c>
      <c r="L94" s="268" t="str">
        <f t="shared" si="12"/>
        <v/>
      </c>
      <c r="M94" s="288"/>
      <c r="N94" s="288"/>
      <c r="O94" s="288"/>
      <c r="P94" s="302">
        <f t="shared" ref="P94:P157" si="15">+J94+M94+N94+O94</f>
        <v>0</v>
      </c>
      <c r="Q94" s="237"/>
    </row>
    <row r="95" spans="1:17">
      <c r="A95" s="298"/>
      <c r="B95" s="322" t="s">
        <v>882</v>
      </c>
      <c r="C95" s="323">
        <v>28</v>
      </c>
      <c r="D95" s="324" t="s">
        <v>880</v>
      </c>
      <c r="E95" s="288"/>
      <c r="F95" s="288"/>
      <c r="G95" s="288"/>
      <c r="H95" s="288"/>
      <c r="I95" s="288"/>
      <c r="J95" s="302">
        <f t="shared" si="13"/>
        <v>0</v>
      </c>
      <c r="K95" s="302">
        <f t="shared" si="14"/>
        <v>0</v>
      </c>
      <c r="L95" s="268" t="str">
        <f t="shared" si="12"/>
        <v/>
      </c>
      <c r="M95" s="288"/>
      <c r="N95" s="288"/>
      <c r="O95" s="288"/>
      <c r="P95" s="302">
        <f t="shared" si="15"/>
        <v>0</v>
      </c>
      <c r="Q95" s="237"/>
    </row>
    <row r="96" spans="1:17">
      <c r="A96" s="298"/>
      <c r="B96" s="322" t="s">
        <v>883</v>
      </c>
      <c r="C96" s="323">
        <v>33</v>
      </c>
      <c r="D96" s="324" t="s">
        <v>880</v>
      </c>
      <c r="E96" s="288"/>
      <c r="F96" s="288"/>
      <c r="G96" s="288"/>
      <c r="H96" s="288"/>
      <c r="I96" s="288"/>
      <c r="J96" s="302">
        <f t="shared" si="13"/>
        <v>0</v>
      </c>
      <c r="K96" s="302">
        <f t="shared" si="14"/>
        <v>0</v>
      </c>
      <c r="L96" s="268" t="str">
        <f t="shared" si="12"/>
        <v/>
      </c>
      <c r="M96" s="288"/>
      <c r="N96" s="288"/>
      <c r="O96" s="288"/>
      <c r="P96" s="302">
        <f t="shared" si="15"/>
        <v>0</v>
      </c>
      <c r="Q96" s="237"/>
    </row>
    <row r="97" spans="1:17">
      <c r="A97" s="298"/>
      <c r="B97" s="322" t="s">
        <v>884</v>
      </c>
      <c r="C97" s="323">
        <v>34</v>
      </c>
      <c r="D97" s="324" t="s">
        <v>880</v>
      </c>
      <c r="E97" s="288"/>
      <c r="F97" s="288"/>
      <c r="G97" s="288"/>
      <c r="H97" s="288"/>
      <c r="I97" s="288"/>
      <c r="J97" s="302">
        <f t="shared" si="13"/>
        <v>0</v>
      </c>
      <c r="K97" s="302">
        <f t="shared" si="14"/>
        <v>0</v>
      </c>
      <c r="L97" s="268" t="str">
        <f t="shared" si="12"/>
        <v/>
      </c>
      <c r="M97" s="288"/>
      <c r="N97" s="288"/>
      <c r="O97" s="288"/>
      <c r="P97" s="302">
        <f t="shared" si="15"/>
        <v>0</v>
      </c>
      <c r="Q97" s="237"/>
    </row>
    <row r="98" spans="1:17">
      <c r="A98" s="298"/>
      <c r="B98" s="322" t="s">
        <v>885</v>
      </c>
      <c r="C98" s="323">
        <v>40</v>
      </c>
      <c r="D98" s="324" t="s">
        <v>880</v>
      </c>
      <c r="E98" s="288"/>
      <c r="F98" s="288"/>
      <c r="G98" s="288"/>
      <c r="H98" s="288"/>
      <c r="I98" s="288"/>
      <c r="J98" s="302">
        <f t="shared" si="13"/>
        <v>0</v>
      </c>
      <c r="K98" s="302">
        <f t="shared" si="14"/>
        <v>0</v>
      </c>
      <c r="L98" s="268" t="str">
        <f t="shared" si="12"/>
        <v/>
      </c>
      <c r="M98" s="288"/>
      <c r="N98" s="288"/>
      <c r="O98" s="288"/>
      <c r="P98" s="302">
        <f t="shared" si="15"/>
        <v>0</v>
      </c>
      <c r="Q98" s="237"/>
    </row>
    <row r="99" spans="1:17">
      <c r="A99" s="298"/>
      <c r="B99" s="322" t="s">
        <v>886</v>
      </c>
      <c r="C99" s="323">
        <v>47</v>
      </c>
      <c r="D99" s="324" t="s">
        <v>880</v>
      </c>
      <c r="E99" s="288"/>
      <c r="F99" s="288"/>
      <c r="G99" s="288"/>
      <c r="H99" s="288"/>
      <c r="I99" s="288"/>
      <c r="J99" s="302">
        <f t="shared" si="13"/>
        <v>0</v>
      </c>
      <c r="K99" s="302">
        <f t="shared" si="14"/>
        <v>0</v>
      </c>
      <c r="L99" s="268" t="str">
        <f t="shared" si="12"/>
        <v/>
      </c>
      <c r="M99" s="288"/>
      <c r="N99" s="288"/>
      <c r="O99" s="288"/>
      <c r="P99" s="302">
        <f t="shared" si="15"/>
        <v>0</v>
      </c>
      <c r="Q99" s="237"/>
    </row>
    <row r="100" spans="1:17">
      <c r="A100" s="298"/>
      <c r="B100" s="322" t="s">
        <v>887</v>
      </c>
      <c r="C100" s="323">
        <v>48</v>
      </c>
      <c r="D100" s="324" t="s">
        <v>880</v>
      </c>
      <c r="E100" s="288"/>
      <c r="F100" s="288"/>
      <c r="G100" s="288"/>
      <c r="H100" s="288"/>
      <c r="I100" s="288"/>
      <c r="J100" s="302">
        <f t="shared" si="13"/>
        <v>0</v>
      </c>
      <c r="K100" s="302">
        <f t="shared" si="14"/>
        <v>0</v>
      </c>
      <c r="L100" s="268" t="str">
        <f t="shared" si="12"/>
        <v/>
      </c>
      <c r="M100" s="288"/>
      <c r="N100" s="288"/>
      <c r="O100" s="288"/>
      <c r="P100" s="302">
        <f t="shared" si="15"/>
        <v>0</v>
      </c>
      <c r="Q100" s="237"/>
    </row>
    <row r="101" spans="1:17">
      <c r="A101" s="298"/>
      <c r="B101" s="322" t="s">
        <v>888</v>
      </c>
      <c r="C101" s="323">
        <v>51</v>
      </c>
      <c r="D101" s="324" t="s">
        <v>880</v>
      </c>
      <c r="E101" s="288"/>
      <c r="F101" s="288"/>
      <c r="G101" s="288"/>
      <c r="H101" s="288"/>
      <c r="I101" s="288"/>
      <c r="J101" s="302">
        <f t="shared" si="13"/>
        <v>0</v>
      </c>
      <c r="K101" s="302">
        <f t="shared" si="14"/>
        <v>0</v>
      </c>
      <c r="L101" s="268" t="str">
        <f t="shared" si="12"/>
        <v/>
      </c>
      <c r="M101" s="288"/>
      <c r="N101" s="288"/>
      <c r="O101" s="288"/>
      <c r="P101" s="302">
        <f t="shared" si="15"/>
        <v>0</v>
      </c>
      <c r="Q101" s="237"/>
    </row>
    <row r="102" spans="1:17">
      <c r="A102" s="298"/>
      <c r="B102" s="322" t="s">
        <v>889</v>
      </c>
      <c r="C102" s="323">
        <v>52</v>
      </c>
      <c r="D102" s="324" t="s">
        <v>880</v>
      </c>
      <c r="E102" s="288"/>
      <c r="F102" s="288"/>
      <c r="G102" s="288"/>
      <c r="H102" s="288"/>
      <c r="I102" s="288"/>
      <c r="J102" s="302">
        <f t="shared" si="13"/>
        <v>0</v>
      </c>
      <c r="K102" s="302">
        <f t="shared" si="14"/>
        <v>0</v>
      </c>
      <c r="L102" s="268" t="str">
        <f t="shared" si="12"/>
        <v/>
      </c>
      <c r="M102" s="288"/>
      <c r="N102" s="288"/>
      <c r="O102" s="288"/>
      <c r="P102" s="302">
        <f t="shared" si="15"/>
        <v>0</v>
      </c>
      <c r="Q102" s="237"/>
    </row>
    <row r="103" spans="1:17">
      <c r="A103" s="298"/>
      <c r="B103" s="322" t="s">
        <v>890</v>
      </c>
      <c r="C103" s="323">
        <v>53</v>
      </c>
      <c r="D103" s="324" t="s">
        <v>880</v>
      </c>
      <c r="E103" s="288"/>
      <c r="F103" s="288"/>
      <c r="G103" s="288"/>
      <c r="H103" s="288"/>
      <c r="I103" s="288"/>
      <c r="J103" s="302">
        <f t="shared" si="13"/>
        <v>0</v>
      </c>
      <c r="K103" s="302">
        <f t="shared" si="14"/>
        <v>0</v>
      </c>
      <c r="L103" s="268" t="str">
        <f t="shared" si="12"/>
        <v/>
      </c>
      <c r="M103" s="288"/>
      <c r="N103" s="288"/>
      <c r="O103" s="288"/>
      <c r="P103" s="302">
        <f t="shared" si="15"/>
        <v>0</v>
      </c>
      <c r="Q103" s="237"/>
    </row>
    <row r="104" spans="1:17">
      <c r="A104" s="298"/>
      <c r="B104" s="322" t="s">
        <v>891</v>
      </c>
      <c r="C104" s="323">
        <v>55</v>
      </c>
      <c r="D104" s="324" t="s">
        <v>880</v>
      </c>
      <c r="E104" s="288"/>
      <c r="F104" s="288"/>
      <c r="G104" s="288"/>
      <c r="H104" s="288"/>
      <c r="I104" s="288"/>
      <c r="J104" s="302">
        <f t="shared" si="13"/>
        <v>0</v>
      </c>
      <c r="K104" s="302">
        <f t="shared" si="14"/>
        <v>0</v>
      </c>
      <c r="L104" s="268" t="str">
        <f t="shared" si="12"/>
        <v/>
      </c>
      <c r="M104" s="288"/>
      <c r="N104" s="288"/>
      <c r="O104" s="288"/>
      <c r="P104" s="302">
        <f t="shared" si="15"/>
        <v>0</v>
      </c>
      <c r="Q104" s="237"/>
    </row>
    <row r="105" spans="1:17">
      <c r="A105" s="298"/>
      <c r="B105" s="322" t="s">
        <v>892</v>
      </c>
      <c r="C105" s="323">
        <v>62</v>
      </c>
      <c r="D105" s="324" t="s">
        <v>880</v>
      </c>
      <c r="E105" s="288"/>
      <c r="F105" s="288"/>
      <c r="G105" s="288"/>
      <c r="H105" s="288"/>
      <c r="I105" s="288"/>
      <c r="J105" s="302">
        <f t="shared" si="13"/>
        <v>0</v>
      </c>
      <c r="K105" s="302">
        <f t="shared" si="14"/>
        <v>0</v>
      </c>
      <c r="L105" s="268" t="str">
        <f t="shared" si="12"/>
        <v/>
      </c>
      <c r="M105" s="288"/>
      <c r="N105" s="288"/>
      <c r="O105" s="288"/>
      <c r="P105" s="302">
        <f t="shared" si="15"/>
        <v>0</v>
      </c>
      <c r="Q105" s="237"/>
    </row>
    <row r="106" spans="1:17">
      <c r="A106" s="298"/>
      <c r="B106" s="322" t="s">
        <v>893</v>
      </c>
      <c r="C106" s="323">
        <v>79</v>
      </c>
      <c r="D106" s="324" t="s">
        <v>880</v>
      </c>
      <c r="E106" s="288"/>
      <c r="F106" s="288"/>
      <c r="G106" s="288"/>
      <c r="H106" s="288"/>
      <c r="I106" s="288"/>
      <c r="J106" s="302">
        <f t="shared" si="13"/>
        <v>0</v>
      </c>
      <c r="K106" s="302">
        <f t="shared" si="14"/>
        <v>0</v>
      </c>
      <c r="L106" s="268" t="str">
        <f t="shared" si="12"/>
        <v/>
      </c>
      <c r="M106" s="288"/>
      <c r="N106" s="288"/>
      <c r="O106" s="288"/>
      <c r="P106" s="302">
        <f t="shared" si="15"/>
        <v>0</v>
      </c>
      <c r="Q106" s="237"/>
    </row>
    <row r="107" spans="1:17">
      <c r="A107" s="298"/>
      <c r="B107" s="322" t="s">
        <v>894</v>
      </c>
      <c r="C107" s="323">
        <v>102</v>
      </c>
      <c r="D107" s="324" t="s">
        <v>880</v>
      </c>
      <c r="E107" s="288"/>
      <c r="F107" s="288"/>
      <c r="G107" s="288"/>
      <c r="H107" s="288"/>
      <c r="I107" s="288"/>
      <c r="J107" s="302">
        <f t="shared" si="13"/>
        <v>0</v>
      </c>
      <c r="K107" s="302">
        <f t="shared" si="14"/>
        <v>0</v>
      </c>
      <c r="L107" s="268" t="str">
        <f t="shared" si="12"/>
        <v/>
      </c>
      <c r="M107" s="288"/>
      <c r="N107" s="288"/>
      <c r="O107" s="288"/>
      <c r="P107" s="302">
        <f t="shared" si="15"/>
        <v>0</v>
      </c>
      <c r="Q107" s="237"/>
    </row>
    <row r="108" spans="1:17">
      <c r="A108" s="298"/>
      <c r="B108" s="322" t="s">
        <v>895</v>
      </c>
      <c r="C108" s="323">
        <v>112</v>
      </c>
      <c r="D108" s="324" t="s">
        <v>880</v>
      </c>
      <c r="E108" s="288"/>
      <c r="F108" s="288"/>
      <c r="G108" s="288"/>
      <c r="H108" s="288"/>
      <c r="I108" s="288"/>
      <c r="J108" s="302">
        <f t="shared" si="13"/>
        <v>0</v>
      </c>
      <c r="K108" s="302">
        <f t="shared" si="14"/>
        <v>0</v>
      </c>
      <c r="L108" s="268" t="str">
        <f t="shared" si="12"/>
        <v/>
      </c>
      <c r="M108" s="288"/>
      <c r="N108" s="288"/>
      <c r="O108" s="288"/>
      <c r="P108" s="302">
        <f t="shared" si="15"/>
        <v>0</v>
      </c>
      <c r="Q108" s="237"/>
    </row>
    <row r="109" spans="1:17">
      <c r="A109" s="298"/>
      <c r="B109" s="322" t="s">
        <v>896</v>
      </c>
      <c r="C109" s="323">
        <v>122</v>
      </c>
      <c r="D109" s="324" t="s">
        <v>880</v>
      </c>
      <c r="E109" s="288"/>
      <c r="F109" s="288"/>
      <c r="G109" s="288"/>
      <c r="H109" s="288"/>
      <c r="I109" s="288"/>
      <c r="J109" s="302">
        <f t="shared" si="13"/>
        <v>0</v>
      </c>
      <c r="K109" s="302">
        <f t="shared" si="14"/>
        <v>0</v>
      </c>
      <c r="L109" s="268" t="str">
        <f t="shared" si="12"/>
        <v/>
      </c>
      <c r="M109" s="288"/>
      <c r="N109" s="288"/>
      <c r="O109" s="288"/>
      <c r="P109" s="302">
        <f t="shared" si="15"/>
        <v>0</v>
      </c>
      <c r="Q109" s="237"/>
    </row>
    <row r="110" spans="1:17">
      <c r="A110" s="298"/>
      <c r="B110" s="322" t="s">
        <v>897</v>
      </c>
      <c r="C110" s="323">
        <v>123</v>
      </c>
      <c r="D110" s="324" t="s">
        <v>880</v>
      </c>
      <c r="E110" s="288"/>
      <c r="F110" s="288"/>
      <c r="G110" s="288"/>
      <c r="H110" s="288"/>
      <c r="I110" s="288"/>
      <c r="J110" s="302">
        <f t="shared" si="13"/>
        <v>0</v>
      </c>
      <c r="K110" s="302">
        <f t="shared" si="14"/>
        <v>0</v>
      </c>
      <c r="L110" s="268" t="str">
        <f t="shared" si="12"/>
        <v/>
      </c>
      <c r="M110" s="288"/>
      <c r="N110" s="288"/>
      <c r="O110" s="288"/>
      <c r="P110" s="302">
        <f t="shared" si="15"/>
        <v>0</v>
      </c>
      <c r="Q110" s="237"/>
    </row>
    <row r="111" spans="1:17">
      <c r="A111" s="298"/>
      <c r="B111" s="322" t="s">
        <v>898</v>
      </c>
      <c r="C111" s="323">
        <v>136</v>
      </c>
      <c r="D111" s="324" t="s">
        <v>880</v>
      </c>
      <c r="E111" s="288"/>
      <c r="F111" s="288"/>
      <c r="G111" s="288"/>
      <c r="H111" s="288"/>
      <c r="I111" s="288"/>
      <c r="J111" s="302">
        <f t="shared" si="13"/>
        <v>0</v>
      </c>
      <c r="K111" s="302">
        <f t="shared" si="14"/>
        <v>0</v>
      </c>
      <c r="L111" s="268" t="str">
        <f t="shared" si="12"/>
        <v/>
      </c>
      <c r="M111" s="288"/>
      <c r="N111" s="288"/>
      <c r="O111" s="288"/>
      <c r="P111" s="302">
        <f t="shared" si="15"/>
        <v>0</v>
      </c>
      <c r="Q111" s="237"/>
    </row>
    <row r="112" spans="1:17">
      <c r="A112" s="298"/>
      <c r="B112" s="322" t="s">
        <v>899</v>
      </c>
      <c r="C112" s="323">
        <v>138</v>
      </c>
      <c r="D112" s="324" t="s">
        <v>880</v>
      </c>
      <c r="E112" s="288"/>
      <c r="F112" s="288"/>
      <c r="G112" s="288"/>
      <c r="H112" s="288"/>
      <c r="I112" s="288"/>
      <c r="J112" s="302">
        <f t="shared" si="13"/>
        <v>0</v>
      </c>
      <c r="K112" s="302">
        <f t="shared" si="14"/>
        <v>0</v>
      </c>
      <c r="L112" s="268" t="str">
        <f t="shared" si="12"/>
        <v/>
      </c>
      <c r="M112" s="288"/>
      <c r="N112" s="288"/>
      <c r="O112" s="288"/>
      <c r="P112" s="302">
        <f t="shared" si="15"/>
        <v>0</v>
      </c>
      <c r="Q112" s="237"/>
    </row>
    <row r="113" spans="1:17">
      <c r="A113" s="298"/>
      <c r="B113" s="322" t="s">
        <v>900</v>
      </c>
      <c r="C113" s="323">
        <v>159</v>
      </c>
      <c r="D113" s="324" t="s">
        <v>880</v>
      </c>
      <c r="E113" s="288"/>
      <c r="F113" s="288"/>
      <c r="G113" s="288"/>
      <c r="H113" s="288"/>
      <c r="I113" s="288"/>
      <c r="J113" s="302">
        <f t="shared" si="13"/>
        <v>0</v>
      </c>
      <c r="K113" s="302">
        <f t="shared" si="14"/>
        <v>0</v>
      </c>
      <c r="L113" s="268" t="str">
        <f t="shared" si="12"/>
        <v/>
      </c>
      <c r="M113" s="288"/>
      <c r="N113" s="288"/>
      <c r="O113" s="288"/>
      <c r="P113" s="302">
        <f t="shared" si="15"/>
        <v>0</v>
      </c>
      <c r="Q113" s="237"/>
    </row>
    <row r="114" spans="1:17">
      <c r="A114" s="298"/>
      <c r="B114" s="322" t="s">
        <v>901</v>
      </c>
      <c r="C114" s="323">
        <v>172</v>
      </c>
      <c r="D114" s="324" t="s">
        <v>880</v>
      </c>
      <c r="E114" s="288"/>
      <c r="F114" s="288"/>
      <c r="G114" s="288"/>
      <c r="H114" s="288"/>
      <c r="I114" s="288"/>
      <c r="J114" s="302">
        <f t="shared" si="13"/>
        <v>0</v>
      </c>
      <c r="K114" s="302">
        <f t="shared" si="14"/>
        <v>0</v>
      </c>
      <c r="L114" s="268" t="str">
        <f t="shared" si="12"/>
        <v/>
      </c>
      <c r="M114" s="288"/>
      <c r="N114" s="288"/>
      <c r="O114" s="288"/>
      <c r="P114" s="302">
        <f t="shared" si="15"/>
        <v>0</v>
      </c>
      <c r="Q114" s="237"/>
    </row>
    <row r="115" spans="1:17">
      <c r="A115" s="298"/>
      <c r="B115" s="322" t="s">
        <v>902</v>
      </c>
      <c r="C115" s="323">
        <v>173</v>
      </c>
      <c r="D115" s="324" t="s">
        <v>880</v>
      </c>
      <c r="E115" s="288"/>
      <c r="F115" s="288"/>
      <c r="G115" s="288"/>
      <c r="H115" s="288"/>
      <c r="I115" s="288"/>
      <c r="J115" s="302">
        <f t="shared" si="13"/>
        <v>0</v>
      </c>
      <c r="K115" s="302">
        <f t="shared" si="14"/>
        <v>0</v>
      </c>
      <c r="L115" s="268" t="str">
        <f t="shared" si="12"/>
        <v/>
      </c>
      <c r="M115" s="288"/>
      <c r="N115" s="288"/>
      <c r="O115" s="288"/>
      <c r="P115" s="302">
        <f t="shared" si="15"/>
        <v>0</v>
      </c>
      <c r="Q115" s="237"/>
    </row>
    <row r="116" spans="1:17">
      <c r="A116" s="298"/>
      <c r="B116" s="322" t="s">
        <v>903</v>
      </c>
      <c r="C116" s="323">
        <v>178</v>
      </c>
      <c r="D116" s="324" t="s">
        <v>880</v>
      </c>
      <c r="E116" s="288"/>
      <c r="F116" s="288"/>
      <c r="G116" s="288"/>
      <c r="H116" s="288"/>
      <c r="I116" s="288"/>
      <c r="J116" s="302">
        <f t="shared" si="13"/>
        <v>0</v>
      </c>
      <c r="K116" s="302">
        <f t="shared" si="14"/>
        <v>0</v>
      </c>
      <c r="L116" s="268" t="str">
        <f t="shared" si="12"/>
        <v/>
      </c>
      <c r="M116" s="288"/>
      <c r="N116" s="288"/>
      <c r="O116" s="288"/>
      <c r="P116" s="302">
        <f t="shared" si="15"/>
        <v>0</v>
      </c>
      <c r="Q116" s="237"/>
    </row>
    <row r="117" spans="1:17">
      <c r="A117" s="298"/>
      <c r="B117" s="322" t="s">
        <v>904</v>
      </c>
      <c r="C117" s="323">
        <v>179</v>
      </c>
      <c r="D117" s="324" t="s">
        <v>880</v>
      </c>
      <c r="E117" s="288"/>
      <c r="F117" s="288"/>
      <c r="G117" s="288"/>
      <c r="H117" s="288"/>
      <c r="I117" s="288"/>
      <c r="J117" s="302">
        <f t="shared" si="13"/>
        <v>0</v>
      </c>
      <c r="K117" s="302">
        <f t="shared" si="14"/>
        <v>0</v>
      </c>
      <c r="L117" s="268" t="str">
        <f t="shared" si="12"/>
        <v/>
      </c>
      <c r="M117" s="288"/>
      <c r="N117" s="288"/>
      <c r="O117" s="288"/>
      <c r="P117" s="302">
        <f t="shared" si="15"/>
        <v>0</v>
      </c>
      <c r="Q117" s="237"/>
    </row>
    <row r="118" spans="1:17">
      <c r="A118" s="298"/>
      <c r="B118" s="322" t="s">
        <v>905</v>
      </c>
      <c r="C118" s="323">
        <v>183</v>
      </c>
      <c r="D118" s="324" t="s">
        <v>880</v>
      </c>
      <c r="E118" s="288"/>
      <c r="F118" s="288"/>
      <c r="G118" s="288"/>
      <c r="H118" s="288"/>
      <c r="I118" s="288"/>
      <c r="J118" s="302">
        <f t="shared" si="13"/>
        <v>0</v>
      </c>
      <c r="K118" s="302">
        <f t="shared" si="14"/>
        <v>0</v>
      </c>
      <c r="L118" s="268" t="str">
        <f t="shared" si="12"/>
        <v/>
      </c>
      <c r="M118" s="288"/>
      <c r="N118" s="288"/>
      <c r="O118" s="288"/>
      <c r="P118" s="302">
        <f t="shared" si="15"/>
        <v>0</v>
      </c>
      <c r="Q118" s="237"/>
    </row>
    <row r="119" spans="1:17">
      <c r="A119" s="298"/>
      <c r="B119" s="322" t="s">
        <v>906</v>
      </c>
      <c r="C119" s="323">
        <v>187</v>
      </c>
      <c r="D119" s="324" t="s">
        <v>880</v>
      </c>
      <c r="E119" s="288"/>
      <c r="F119" s="288"/>
      <c r="G119" s="288"/>
      <c r="H119" s="288"/>
      <c r="I119" s="288"/>
      <c r="J119" s="302">
        <f t="shared" si="13"/>
        <v>0</v>
      </c>
      <c r="K119" s="302">
        <f t="shared" si="14"/>
        <v>0</v>
      </c>
      <c r="L119" s="268" t="str">
        <f t="shared" si="12"/>
        <v/>
      </c>
      <c r="M119" s="288"/>
      <c r="N119" s="288"/>
      <c r="O119" s="288"/>
      <c r="P119" s="302">
        <f t="shared" si="15"/>
        <v>0</v>
      </c>
      <c r="Q119" s="237"/>
    </row>
    <row r="120" spans="1:17">
      <c r="A120" s="298"/>
      <c r="B120" s="322" t="s">
        <v>907</v>
      </c>
      <c r="C120" s="323">
        <v>190</v>
      </c>
      <c r="D120" s="324" t="s">
        <v>880</v>
      </c>
      <c r="E120" s="288"/>
      <c r="F120" s="288"/>
      <c r="G120" s="288"/>
      <c r="H120" s="288"/>
      <c r="I120" s="288"/>
      <c r="J120" s="302">
        <f t="shared" si="13"/>
        <v>0</v>
      </c>
      <c r="K120" s="302">
        <f t="shared" si="14"/>
        <v>0</v>
      </c>
      <c r="L120" s="268" t="str">
        <f t="shared" si="12"/>
        <v/>
      </c>
      <c r="M120" s="288"/>
      <c r="N120" s="288"/>
      <c r="O120" s="288"/>
      <c r="P120" s="302">
        <f t="shared" si="15"/>
        <v>0</v>
      </c>
      <c r="Q120" s="237"/>
    </row>
    <row r="121" spans="1:17">
      <c r="A121" s="298"/>
      <c r="B121" s="322" t="s">
        <v>908</v>
      </c>
      <c r="C121" s="323">
        <v>204</v>
      </c>
      <c r="D121" s="324" t="s">
        <v>880</v>
      </c>
      <c r="E121" s="288"/>
      <c r="F121" s="288"/>
      <c r="G121" s="288"/>
      <c r="H121" s="288"/>
      <c r="I121" s="288"/>
      <c r="J121" s="302">
        <f t="shared" si="13"/>
        <v>0</v>
      </c>
      <c r="K121" s="302">
        <f t="shared" si="14"/>
        <v>0</v>
      </c>
      <c r="L121" s="268" t="str">
        <f t="shared" si="12"/>
        <v/>
      </c>
      <c r="M121" s="288"/>
      <c r="N121" s="288"/>
      <c r="O121" s="288"/>
      <c r="P121" s="302">
        <f t="shared" si="15"/>
        <v>0</v>
      </c>
      <c r="Q121" s="237"/>
    </row>
    <row r="122" spans="1:17">
      <c r="A122" s="298"/>
      <c r="B122" s="322" t="s">
        <v>909</v>
      </c>
      <c r="C122" s="323">
        <v>205</v>
      </c>
      <c r="D122" s="324" t="s">
        <v>880</v>
      </c>
      <c r="E122" s="288"/>
      <c r="F122" s="288"/>
      <c r="G122" s="288"/>
      <c r="H122" s="288"/>
      <c r="I122" s="288"/>
      <c r="J122" s="302">
        <f t="shared" si="13"/>
        <v>0</v>
      </c>
      <c r="K122" s="302">
        <f t="shared" si="14"/>
        <v>0</v>
      </c>
      <c r="L122" s="268" t="str">
        <f t="shared" si="12"/>
        <v/>
      </c>
      <c r="M122" s="288"/>
      <c r="N122" s="288"/>
      <c r="O122" s="288"/>
      <c r="P122" s="302">
        <f t="shared" si="15"/>
        <v>0</v>
      </c>
      <c r="Q122" s="237"/>
    </row>
    <row r="123" spans="1:17">
      <c r="A123" s="298"/>
      <c r="B123" s="322" t="s">
        <v>910</v>
      </c>
      <c r="C123" s="323">
        <v>218</v>
      </c>
      <c r="D123" s="324" t="s">
        <v>880</v>
      </c>
      <c r="E123" s="288"/>
      <c r="F123" s="288"/>
      <c r="G123" s="288"/>
      <c r="H123" s="288"/>
      <c r="I123" s="288"/>
      <c r="J123" s="302">
        <f t="shared" si="13"/>
        <v>0</v>
      </c>
      <c r="K123" s="302">
        <f t="shared" si="14"/>
        <v>0</v>
      </c>
      <c r="L123" s="268" t="str">
        <f t="shared" si="12"/>
        <v/>
      </c>
      <c r="M123" s="288"/>
      <c r="N123" s="288"/>
      <c r="O123" s="288"/>
      <c r="P123" s="302">
        <f t="shared" si="15"/>
        <v>0</v>
      </c>
      <c r="Q123" s="237"/>
    </row>
    <row r="124" spans="1:17">
      <c r="A124" s="298"/>
      <c r="B124" s="322" t="s">
        <v>911</v>
      </c>
      <c r="C124" s="323">
        <v>219</v>
      </c>
      <c r="D124" s="324" t="s">
        <v>880</v>
      </c>
      <c r="E124" s="288"/>
      <c r="F124" s="288"/>
      <c r="G124" s="288"/>
      <c r="H124" s="288"/>
      <c r="I124" s="288"/>
      <c r="J124" s="302">
        <f t="shared" si="13"/>
        <v>0</v>
      </c>
      <c r="K124" s="302">
        <f t="shared" si="14"/>
        <v>0</v>
      </c>
      <c r="L124" s="268" t="str">
        <f t="shared" si="12"/>
        <v/>
      </c>
      <c r="M124" s="288"/>
      <c r="N124" s="288"/>
      <c r="O124" s="288"/>
      <c r="P124" s="302">
        <f t="shared" si="15"/>
        <v>0</v>
      </c>
      <c r="Q124" s="237"/>
    </row>
    <row r="125" spans="1:17">
      <c r="A125" s="298"/>
      <c r="B125" s="322" t="s">
        <v>912</v>
      </c>
      <c r="C125" s="323">
        <v>227</v>
      </c>
      <c r="D125" s="324" t="s">
        <v>880</v>
      </c>
      <c r="E125" s="288"/>
      <c r="F125" s="288"/>
      <c r="G125" s="288"/>
      <c r="H125" s="288"/>
      <c r="I125" s="288"/>
      <c r="J125" s="302">
        <f t="shared" si="13"/>
        <v>0</v>
      </c>
      <c r="K125" s="302">
        <f t="shared" si="14"/>
        <v>0</v>
      </c>
      <c r="L125" s="268" t="str">
        <f t="shared" si="12"/>
        <v/>
      </c>
      <c r="M125" s="288"/>
      <c r="N125" s="288"/>
      <c r="O125" s="288"/>
      <c r="P125" s="302">
        <f t="shared" si="15"/>
        <v>0</v>
      </c>
      <c r="Q125" s="237"/>
    </row>
    <row r="126" spans="1:17">
      <c r="A126" s="298"/>
      <c r="B126" s="322" t="s">
        <v>913</v>
      </c>
      <c r="C126" s="323">
        <v>228</v>
      </c>
      <c r="D126" s="324" t="s">
        <v>880</v>
      </c>
      <c r="E126" s="288"/>
      <c r="F126" s="288"/>
      <c r="G126" s="288"/>
      <c r="H126" s="288"/>
      <c r="I126" s="288"/>
      <c r="J126" s="302">
        <f t="shared" si="13"/>
        <v>0</v>
      </c>
      <c r="K126" s="302">
        <f t="shared" si="14"/>
        <v>0</v>
      </c>
      <c r="L126" s="268" t="str">
        <f t="shared" si="12"/>
        <v/>
      </c>
      <c r="M126" s="288"/>
      <c r="N126" s="288"/>
      <c r="O126" s="288"/>
      <c r="P126" s="302">
        <f t="shared" si="15"/>
        <v>0</v>
      </c>
      <c r="Q126" s="237"/>
    </row>
    <row r="127" spans="1:17">
      <c r="A127" s="298"/>
      <c r="B127" s="322" t="s">
        <v>914</v>
      </c>
      <c r="C127" s="323">
        <v>250</v>
      </c>
      <c r="D127" s="324" t="s">
        <v>880</v>
      </c>
      <c r="E127" s="288"/>
      <c r="F127" s="288"/>
      <c r="G127" s="288"/>
      <c r="H127" s="288"/>
      <c r="I127" s="288"/>
      <c r="J127" s="302">
        <f t="shared" si="13"/>
        <v>0</v>
      </c>
      <c r="K127" s="302">
        <f t="shared" si="14"/>
        <v>0</v>
      </c>
      <c r="L127" s="268" t="str">
        <f t="shared" si="12"/>
        <v/>
      </c>
      <c r="M127" s="288"/>
      <c r="N127" s="288"/>
      <c r="O127" s="288"/>
      <c r="P127" s="302">
        <f t="shared" si="15"/>
        <v>0</v>
      </c>
      <c r="Q127" s="237"/>
    </row>
    <row r="128" spans="1:17">
      <c r="A128" s="298"/>
      <c r="B128" s="322" t="s">
        <v>915</v>
      </c>
      <c r="C128" s="323">
        <v>270</v>
      </c>
      <c r="D128" s="324" t="s">
        <v>880</v>
      </c>
      <c r="E128" s="288"/>
      <c r="F128" s="288"/>
      <c r="G128" s="288"/>
      <c r="H128" s="288"/>
      <c r="I128" s="288"/>
      <c r="J128" s="302">
        <f t="shared" si="13"/>
        <v>0</v>
      </c>
      <c r="K128" s="302">
        <f t="shared" si="14"/>
        <v>0</v>
      </c>
      <c r="L128" s="268" t="str">
        <f t="shared" si="12"/>
        <v/>
      </c>
      <c r="M128" s="288"/>
      <c r="N128" s="288"/>
      <c r="O128" s="288"/>
      <c r="P128" s="302">
        <f t="shared" si="15"/>
        <v>0</v>
      </c>
      <c r="Q128" s="237"/>
    </row>
    <row r="129" spans="1:17">
      <c r="A129" s="298"/>
      <c r="B129" s="322" t="s">
        <v>916</v>
      </c>
      <c r="C129" s="323">
        <v>271</v>
      </c>
      <c r="D129" s="324" t="s">
        <v>880</v>
      </c>
      <c r="E129" s="288"/>
      <c r="F129" s="288"/>
      <c r="G129" s="288"/>
      <c r="H129" s="288"/>
      <c r="I129" s="288"/>
      <c r="J129" s="302">
        <f t="shared" si="13"/>
        <v>0</v>
      </c>
      <c r="K129" s="302">
        <f t="shared" si="14"/>
        <v>0</v>
      </c>
      <c r="L129" s="268" t="str">
        <f t="shared" si="12"/>
        <v/>
      </c>
      <c r="M129" s="288"/>
      <c r="N129" s="288"/>
      <c r="O129" s="288"/>
      <c r="P129" s="302">
        <f t="shared" si="15"/>
        <v>0</v>
      </c>
      <c r="Q129" s="237"/>
    </row>
    <row r="130" spans="1:17">
      <c r="A130" s="298"/>
      <c r="B130" s="322" t="s">
        <v>917</v>
      </c>
      <c r="C130" s="323">
        <v>282</v>
      </c>
      <c r="D130" s="324" t="s">
        <v>880</v>
      </c>
      <c r="E130" s="288"/>
      <c r="F130" s="288"/>
      <c r="G130" s="288"/>
      <c r="H130" s="288"/>
      <c r="I130" s="288"/>
      <c r="J130" s="302">
        <f t="shared" si="13"/>
        <v>0</v>
      </c>
      <c r="K130" s="302">
        <f t="shared" si="14"/>
        <v>0</v>
      </c>
      <c r="L130" s="268" t="str">
        <f t="shared" si="12"/>
        <v/>
      </c>
      <c r="M130" s="288"/>
      <c r="N130" s="288"/>
      <c r="O130" s="288"/>
      <c r="P130" s="302">
        <f t="shared" si="15"/>
        <v>0</v>
      </c>
      <c r="Q130" s="237"/>
    </row>
    <row r="131" spans="1:17">
      <c r="A131" s="298"/>
      <c r="B131" s="322" t="s">
        <v>918</v>
      </c>
      <c r="C131" s="323">
        <v>314</v>
      </c>
      <c r="D131" s="324" t="s">
        <v>880</v>
      </c>
      <c r="E131" s="288"/>
      <c r="F131" s="288"/>
      <c r="G131" s="288"/>
      <c r="H131" s="288"/>
      <c r="I131" s="288"/>
      <c r="J131" s="302">
        <f t="shared" si="13"/>
        <v>0</v>
      </c>
      <c r="K131" s="302">
        <f t="shared" si="14"/>
        <v>0</v>
      </c>
      <c r="L131" s="268" t="str">
        <f t="shared" si="12"/>
        <v/>
      </c>
      <c r="M131" s="288"/>
      <c r="N131" s="288"/>
      <c r="O131" s="288"/>
      <c r="P131" s="302">
        <f t="shared" si="15"/>
        <v>0</v>
      </c>
      <c r="Q131" s="237"/>
    </row>
    <row r="132" spans="1:17">
      <c r="A132" s="298"/>
      <c r="B132" s="322" t="s">
        <v>919</v>
      </c>
      <c r="C132" s="323">
        <v>318</v>
      </c>
      <c r="D132" s="324" t="s">
        <v>880</v>
      </c>
      <c r="E132" s="288"/>
      <c r="F132" s="288"/>
      <c r="G132" s="288"/>
      <c r="H132" s="288"/>
      <c r="I132" s="288"/>
      <c r="J132" s="302">
        <f t="shared" si="13"/>
        <v>0</v>
      </c>
      <c r="K132" s="302">
        <f t="shared" si="14"/>
        <v>0</v>
      </c>
      <c r="L132" s="268" t="str">
        <f t="shared" si="12"/>
        <v/>
      </c>
      <c r="M132" s="288"/>
      <c r="N132" s="288"/>
      <c r="O132" s="288"/>
      <c r="P132" s="302">
        <f t="shared" si="15"/>
        <v>0</v>
      </c>
      <c r="Q132" s="237"/>
    </row>
    <row r="133" spans="1:17">
      <c r="A133" s="298"/>
      <c r="B133" s="322" t="s">
        <v>920</v>
      </c>
      <c r="C133" s="323">
        <v>322</v>
      </c>
      <c r="D133" s="324" t="s">
        <v>880</v>
      </c>
      <c r="E133" s="288"/>
      <c r="F133" s="288"/>
      <c r="G133" s="288"/>
      <c r="H133" s="288"/>
      <c r="I133" s="288"/>
      <c r="J133" s="302">
        <f t="shared" si="13"/>
        <v>0</v>
      </c>
      <c r="K133" s="302">
        <f t="shared" si="14"/>
        <v>0</v>
      </c>
      <c r="L133" s="268" t="str">
        <f t="shared" si="12"/>
        <v/>
      </c>
      <c r="M133" s="288"/>
      <c r="N133" s="288"/>
      <c r="O133" s="288"/>
      <c r="P133" s="302">
        <f t="shared" si="15"/>
        <v>0</v>
      </c>
      <c r="Q133" s="237"/>
    </row>
    <row r="134" spans="1:17">
      <c r="A134" s="298"/>
      <c r="B134" s="322" t="s">
        <v>921</v>
      </c>
      <c r="C134" s="323">
        <v>328</v>
      </c>
      <c r="D134" s="324" t="s">
        <v>880</v>
      </c>
      <c r="E134" s="288"/>
      <c r="F134" s="288"/>
      <c r="G134" s="288"/>
      <c r="H134" s="288"/>
      <c r="I134" s="288"/>
      <c r="J134" s="302">
        <f t="shared" si="13"/>
        <v>0</v>
      </c>
      <c r="K134" s="302">
        <f t="shared" si="14"/>
        <v>0</v>
      </c>
      <c r="L134" s="268" t="str">
        <f t="shared" si="12"/>
        <v/>
      </c>
      <c r="M134" s="288"/>
      <c r="N134" s="288"/>
      <c r="O134" s="288"/>
      <c r="P134" s="302">
        <f t="shared" si="15"/>
        <v>0</v>
      </c>
      <c r="Q134" s="237"/>
    </row>
    <row r="135" spans="1:17">
      <c r="A135" s="298"/>
      <c r="B135" s="322" t="s">
        <v>922</v>
      </c>
      <c r="C135" s="323">
        <v>329</v>
      </c>
      <c r="D135" s="324" t="s">
        <v>880</v>
      </c>
      <c r="E135" s="288"/>
      <c r="F135" s="288"/>
      <c r="G135" s="288"/>
      <c r="H135" s="288"/>
      <c r="I135" s="288"/>
      <c r="J135" s="302">
        <f t="shared" si="13"/>
        <v>0</v>
      </c>
      <c r="K135" s="302">
        <f t="shared" si="14"/>
        <v>0</v>
      </c>
      <c r="L135" s="268" t="str">
        <f t="shared" si="12"/>
        <v/>
      </c>
      <c r="M135" s="288"/>
      <c r="N135" s="288"/>
      <c r="O135" s="288"/>
      <c r="P135" s="302">
        <f t="shared" si="15"/>
        <v>0</v>
      </c>
      <c r="Q135" s="237"/>
    </row>
    <row r="136" spans="1:17">
      <c r="A136" s="298"/>
      <c r="B136" s="322" t="s">
        <v>923</v>
      </c>
      <c r="C136" s="323">
        <v>340</v>
      </c>
      <c r="D136" s="324" t="s">
        <v>880</v>
      </c>
      <c r="E136" s="288"/>
      <c r="F136" s="288"/>
      <c r="G136" s="288"/>
      <c r="H136" s="288"/>
      <c r="I136" s="288"/>
      <c r="J136" s="302">
        <f t="shared" si="13"/>
        <v>0</v>
      </c>
      <c r="K136" s="302">
        <f t="shared" si="14"/>
        <v>0</v>
      </c>
      <c r="L136" s="268" t="str">
        <f t="shared" si="12"/>
        <v/>
      </c>
      <c r="M136" s="288"/>
      <c r="N136" s="288"/>
      <c r="O136" s="288"/>
      <c r="P136" s="302">
        <f t="shared" si="15"/>
        <v>0</v>
      </c>
      <c r="Q136" s="237"/>
    </row>
    <row r="137" spans="1:17">
      <c r="A137" s="298"/>
      <c r="B137" s="322" t="s">
        <v>924</v>
      </c>
      <c r="C137" s="323">
        <v>360</v>
      </c>
      <c r="D137" s="324" t="s">
        <v>880</v>
      </c>
      <c r="E137" s="288"/>
      <c r="F137" s="288"/>
      <c r="G137" s="288"/>
      <c r="H137" s="288"/>
      <c r="I137" s="288"/>
      <c r="J137" s="302">
        <f t="shared" si="13"/>
        <v>0</v>
      </c>
      <c r="K137" s="302">
        <f t="shared" si="14"/>
        <v>0</v>
      </c>
      <c r="L137" s="268" t="str">
        <f t="shared" si="12"/>
        <v/>
      </c>
      <c r="M137" s="288"/>
      <c r="N137" s="288"/>
      <c r="O137" s="288"/>
      <c r="P137" s="302">
        <f t="shared" si="15"/>
        <v>0</v>
      </c>
      <c r="Q137" s="237"/>
    </row>
    <row r="138" spans="1:17">
      <c r="A138" s="298"/>
      <c r="B138" s="322" t="s">
        <v>925</v>
      </c>
      <c r="C138" s="323">
        <v>362</v>
      </c>
      <c r="D138" s="324" t="s">
        <v>880</v>
      </c>
      <c r="E138" s="288"/>
      <c r="F138" s="288"/>
      <c r="G138" s="288"/>
      <c r="H138" s="288"/>
      <c r="I138" s="288"/>
      <c r="J138" s="302">
        <f t="shared" si="13"/>
        <v>0</v>
      </c>
      <c r="K138" s="302">
        <f t="shared" si="14"/>
        <v>0</v>
      </c>
      <c r="L138" s="268" t="str">
        <f t="shared" si="12"/>
        <v/>
      </c>
      <c r="M138" s="288"/>
      <c r="N138" s="288"/>
      <c r="O138" s="288"/>
      <c r="P138" s="302">
        <f t="shared" si="15"/>
        <v>0</v>
      </c>
      <c r="Q138" s="237"/>
    </row>
    <row r="139" spans="1:17">
      <c r="A139" s="298"/>
      <c r="B139" s="322" t="s">
        <v>926</v>
      </c>
      <c r="C139" s="323">
        <v>375</v>
      </c>
      <c r="D139" s="324" t="s">
        <v>880</v>
      </c>
      <c r="E139" s="288"/>
      <c r="F139" s="288"/>
      <c r="G139" s="288"/>
      <c r="H139" s="288"/>
      <c r="I139" s="288"/>
      <c r="J139" s="302">
        <f t="shared" si="13"/>
        <v>0</v>
      </c>
      <c r="K139" s="302">
        <f t="shared" si="14"/>
        <v>0</v>
      </c>
      <c r="L139" s="268" t="str">
        <f t="shared" si="12"/>
        <v/>
      </c>
      <c r="M139" s="288"/>
      <c r="N139" s="288"/>
      <c r="O139" s="288"/>
      <c r="P139" s="302">
        <f t="shared" si="15"/>
        <v>0</v>
      </c>
      <c r="Q139" s="237"/>
    </row>
    <row r="140" spans="1:17">
      <c r="A140" s="298"/>
      <c r="B140" s="322" t="s">
        <v>927</v>
      </c>
      <c r="C140" s="323">
        <v>376</v>
      </c>
      <c r="D140" s="324" t="s">
        <v>880</v>
      </c>
      <c r="E140" s="288"/>
      <c r="F140" s="288"/>
      <c r="G140" s="288"/>
      <c r="H140" s="288"/>
      <c r="I140" s="288"/>
      <c r="J140" s="302">
        <f t="shared" si="13"/>
        <v>0</v>
      </c>
      <c r="K140" s="302">
        <f t="shared" si="14"/>
        <v>0</v>
      </c>
      <c r="L140" s="268" t="str">
        <f t="shared" si="12"/>
        <v/>
      </c>
      <c r="M140" s="288"/>
      <c r="N140" s="288"/>
      <c r="O140" s="288"/>
      <c r="P140" s="302">
        <f t="shared" si="15"/>
        <v>0</v>
      </c>
      <c r="Q140" s="237"/>
    </row>
    <row r="141" spans="1:17">
      <c r="A141" s="298"/>
      <c r="B141" s="322" t="s">
        <v>928</v>
      </c>
      <c r="C141" s="323">
        <v>382</v>
      </c>
      <c r="D141" s="324" t="s">
        <v>880</v>
      </c>
      <c r="E141" s="288"/>
      <c r="F141" s="288"/>
      <c r="G141" s="288"/>
      <c r="H141" s="288"/>
      <c r="I141" s="288"/>
      <c r="J141" s="302">
        <f t="shared" si="13"/>
        <v>0</v>
      </c>
      <c r="K141" s="302">
        <f t="shared" si="14"/>
        <v>0</v>
      </c>
      <c r="L141" s="268" t="str">
        <f t="shared" si="12"/>
        <v/>
      </c>
      <c r="M141" s="288"/>
      <c r="N141" s="288"/>
      <c r="O141" s="288"/>
      <c r="P141" s="302">
        <f t="shared" si="15"/>
        <v>0</v>
      </c>
      <c r="Q141" s="237"/>
    </row>
    <row r="142" spans="1:17">
      <c r="A142" s="298"/>
      <c r="B142" s="322" t="s">
        <v>929</v>
      </c>
      <c r="C142" s="323">
        <v>386</v>
      </c>
      <c r="D142" s="324" t="s">
        <v>880</v>
      </c>
      <c r="E142" s="288"/>
      <c r="F142" s="288"/>
      <c r="G142" s="288"/>
      <c r="H142" s="288"/>
      <c r="I142" s="288"/>
      <c r="J142" s="302">
        <f t="shared" si="13"/>
        <v>0</v>
      </c>
      <c r="K142" s="302">
        <f t="shared" si="14"/>
        <v>0</v>
      </c>
      <c r="L142" s="268" t="str">
        <f t="shared" si="12"/>
        <v/>
      </c>
      <c r="M142" s="288"/>
      <c r="N142" s="288"/>
      <c r="O142" s="288"/>
      <c r="P142" s="302">
        <f t="shared" si="15"/>
        <v>0</v>
      </c>
      <c r="Q142" s="237"/>
    </row>
    <row r="143" spans="1:17">
      <c r="A143" s="298"/>
      <c r="B143" s="322" t="s">
        <v>930</v>
      </c>
      <c r="C143" s="323">
        <v>397</v>
      </c>
      <c r="D143" s="324" t="s">
        <v>880</v>
      </c>
      <c r="E143" s="288"/>
      <c r="F143" s="288"/>
      <c r="G143" s="288"/>
      <c r="H143" s="288"/>
      <c r="I143" s="288"/>
      <c r="J143" s="302">
        <f t="shared" si="13"/>
        <v>0</v>
      </c>
      <c r="K143" s="302">
        <f t="shared" si="14"/>
        <v>0</v>
      </c>
      <c r="L143" s="268" t="str">
        <f t="shared" si="12"/>
        <v/>
      </c>
      <c r="M143" s="288"/>
      <c r="N143" s="288"/>
      <c r="O143" s="288"/>
      <c r="P143" s="302">
        <f t="shared" si="15"/>
        <v>0</v>
      </c>
      <c r="Q143" s="237"/>
    </row>
    <row r="144" spans="1:17">
      <c r="A144" s="298"/>
      <c r="B144" s="322" t="s">
        <v>931</v>
      </c>
      <c r="C144" s="323">
        <v>431</v>
      </c>
      <c r="D144" s="324" t="s">
        <v>880</v>
      </c>
      <c r="E144" s="288"/>
      <c r="F144" s="288"/>
      <c r="G144" s="288"/>
      <c r="H144" s="288"/>
      <c r="I144" s="288"/>
      <c r="J144" s="302">
        <f t="shared" si="13"/>
        <v>0</v>
      </c>
      <c r="K144" s="302">
        <f t="shared" si="14"/>
        <v>0</v>
      </c>
      <c r="L144" s="268" t="str">
        <f t="shared" si="12"/>
        <v/>
      </c>
      <c r="M144" s="288"/>
      <c r="N144" s="288"/>
      <c r="O144" s="288"/>
      <c r="P144" s="302">
        <f t="shared" si="15"/>
        <v>0</v>
      </c>
      <c r="Q144" s="237"/>
    </row>
    <row r="145" spans="1:17">
      <c r="A145" s="298"/>
      <c r="B145" s="322" t="s">
        <v>932</v>
      </c>
      <c r="C145" s="323">
        <v>435</v>
      </c>
      <c r="D145" s="324" t="s">
        <v>880</v>
      </c>
      <c r="E145" s="288"/>
      <c r="F145" s="288"/>
      <c r="G145" s="288"/>
      <c r="H145" s="288"/>
      <c r="I145" s="288"/>
      <c r="J145" s="302">
        <f t="shared" si="13"/>
        <v>0</v>
      </c>
      <c r="K145" s="302">
        <f t="shared" si="14"/>
        <v>0</v>
      </c>
      <c r="L145" s="268" t="str">
        <f t="shared" si="12"/>
        <v/>
      </c>
      <c r="M145" s="288"/>
      <c r="N145" s="288"/>
      <c r="O145" s="288"/>
      <c r="P145" s="302">
        <f t="shared" si="15"/>
        <v>0</v>
      </c>
      <c r="Q145" s="237"/>
    </row>
    <row r="146" spans="1:17">
      <c r="A146" s="298"/>
      <c r="B146" s="322" t="s">
        <v>933</v>
      </c>
      <c r="C146" s="323">
        <v>441</v>
      </c>
      <c r="D146" s="324" t="s">
        <v>880</v>
      </c>
      <c r="E146" s="288"/>
      <c r="F146" s="288"/>
      <c r="G146" s="288"/>
      <c r="H146" s="288"/>
      <c r="I146" s="288"/>
      <c r="J146" s="302">
        <f t="shared" si="13"/>
        <v>0</v>
      </c>
      <c r="K146" s="302">
        <f t="shared" si="14"/>
        <v>0</v>
      </c>
      <c r="L146" s="268" t="str">
        <f t="shared" ref="L146:L209" si="16">IF(K146&lt;&gt;0,+(K146/J146),"")</f>
        <v/>
      </c>
      <c r="M146" s="288"/>
      <c r="N146" s="288"/>
      <c r="O146" s="288"/>
      <c r="P146" s="302">
        <f t="shared" si="15"/>
        <v>0</v>
      </c>
      <c r="Q146" s="237"/>
    </row>
    <row r="147" spans="1:17">
      <c r="A147" s="298"/>
      <c r="B147" s="322" t="s">
        <v>934</v>
      </c>
      <c r="C147" s="323">
        <v>456</v>
      </c>
      <c r="D147" s="324" t="s">
        <v>880</v>
      </c>
      <c r="E147" s="288"/>
      <c r="F147" s="288"/>
      <c r="G147" s="288"/>
      <c r="H147" s="288"/>
      <c r="I147" s="288"/>
      <c r="J147" s="302">
        <f t="shared" si="13"/>
        <v>0</v>
      </c>
      <c r="K147" s="302">
        <f t="shared" si="14"/>
        <v>0</v>
      </c>
      <c r="L147" s="268" t="str">
        <f t="shared" si="16"/>
        <v/>
      </c>
      <c r="M147" s="288"/>
      <c r="N147" s="288"/>
      <c r="O147" s="288"/>
      <c r="P147" s="302">
        <f t="shared" si="15"/>
        <v>0</v>
      </c>
      <c r="Q147" s="237"/>
    </row>
    <row r="148" spans="1:17">
      <c r="A148" s="298"/>
      <c r="B148" s="322" t="s">
        <v>935</v>
      </c>
      <c r="C148" s="323">
        <v>457</v>
      </c>
      <c r="D148" s="324" t="s">
        <v>880</v>
      </c>
      <c r="E148" s="288"/>
      <c r="F148" s="288"/>
      <c r="G148" s="288"/>
      <c r="H148" s="288"/>
      <c r="I148" s="288"/>
      <c r="J148" s="302">
        <f t="shared" si="13"/>
        <v>0</v>
      </c>
      <c r="K148" s="302">
        <f t="shared" si="14"/>
        <v>0</v>
      </c>
      <c r="L148" s="268" t="str">
        <f t="shared" si="16"/>
        <v/>
      </c>
      <c r="M148" s="288"/>
      <c r="N148" s="288"/>
      <c r="O148" s="288"/>
      <c r="P148" s="302">
        <f t="shared" si="15"/>
        <v>0</v>
      </c>
      <c r="Q148" s="237"/>
    </row>
    <row r="149" spans="1:17">
      <c r="A149" s="298"/>
      <c r="B149" s="322" t="s">
        <v>936</v>
      </c>
      <c r="C149" s="323">
        <v>473</v>
      </c>
      <c r="D149" s="324" t="s">
        <v>880</v>
      </c>
      <c r="E149" s="288"/>
      <c r="F149" s="288"/>
      <c r="G149" s="288"/>
      <c r="H149" s="288"/>
      <c r="I149" s="288"/>
      <c r="J149" s="302">
        <f t="shared" si="13"/>
        <v>0</v>
      </c>
      <c r="K149" s="302">
        <f t="shared" si="14"/>
        <v>0</v>
      </c>
      <c r="L149" s="268" t="str">
        <f t="shared" si="16"/>
        <v/>
      </c>
      <c r="M149" s="288"/>
      <c r="N149" s="288"/>
      <c r="O149" s="288"/>
      <c r="P149" s="302">
        <f t="shared" si="15"/>
        <v>0</v>
      </c>
      <c r="Q149" s="237"/>
    </row>
    <row r="150" spans="1:17">
      <c r="A150" s="298"/>
      <c r="B150" s="322" t="s">
        <v>937</v>
      </c>
      <c r="C150" s="323">
        <v>483</v>
      </c>
      <c r="D150" s="324" t="s">
        <v>880</v>
      </c>
      <c r="E150" s="288"/>
      <c r="F150" s="288"/>
      <c r="G150" s="288"/>
      <c r="H150" s="288"/>
      <c r="I150" s="288"/>
      <c r="J150" s="302">
        <f t="shared" si="13"/>
        <v>0</v>
      </c>
      <c r="K150" s="302">
        <f t="shared" si="14"/>
        <v>0</v>
      </c>
      <c r="L150" s="268" t="str">
        <f t="shared" si="16"/>
        <v/>
      </c>
      <c r="M150" s="288"/>
      <c r="N150" s="288"/>
      <c r="O150" s="288"/>
      <c r="P150" s="302">
        <f t="shared" si="15"/>
        <v>0</v>
      </c>
      <c r="Q150" s="237"/>
    </row>
    <row r="151" spans="1:17">
      <c r="A151" s="298"/>
      <c r="B151" s="322" t="s">
        <v>938</v>
      </c>
      <c r="C151" s="323">
        <v>484</v>
      </c>
      <c r="D151" s="324" t="s">
        <v>880</v>
      </c>
      <c r="E151" s="288"/>
      <c r="F151" s="288"/>
      <c r="G151" s="288"/>
      <c r="H151" s="288"/>
      <c r="I151" s="288"/>
      <c r="J151" s="302">
        <f t="shared" si="13"/>
        <v>0</v>
      </c>
      <c r="K151" s="302">
        <f t="shared" si="14"/>
        <v>0</v>
      </c>
      <c r="L151" s="268" t="str">
        <f t="shared" si="16"/>
        <v/>
      </c>
      <c r="M151" s="288"/>
      <c r="N151" s="288"/>
      <c r="O151" s="288"/>
      <c r="P151" s="302">
        <f t="shared" si="15"/>
        <v>0</v>
      </c>
      <c r="Q151" s="237"/>
    </row>
    <row r="152" spans="1:17">
      <c r="A152" s="298"/>
      <c r="B152" s="322" t="s">
        <v>939</v>
      </c>
      <c r="C152" s="323">
        <v>488</v>
      </c>
      <c r="D152" s="324" t="s">
        <v>880</v>
      </c>
      <c r="E152" s="288"/>
      <c r="F152" s="288"/>
      <c r="G152" s="288"/>
      <c r="H152" s="288"/>
      <c r="I152" s="288"/>
      <c r="J152" s="302">
        <f t="shared" si="13"/>
        <v>0</v>
      </c>
      <c r="K152" s="302">
        <f t="shared" si="14"/>
        <v>0</v>
      </c>
      <c r="L152" s="268" t="str">
        <f t="shared" si="16"/>
        <v/>
      </c>
      <c r="M152" s="288"/>
      <c r="N152" s="288"/>
      <c r="O152" s="288"/>
      <c r="P152" s="302">
        <f t="shared" si="15"/>
        <v>0</v>
      </c>
      <c r="Q152" s="237"/>
    </row>
    <row r="153" spans="1:17">
      <c r="A153" s="298"/>
      <c r="B153" s="322" t="s">
        <v>940</v>
      </c>
      <c r="C153" s="323">
        <v>490</v>
      </c>
      <c r="D153" s="324" t="s">
        <v>880</v>
      </c>
      <c r="E153" s="288"/>
      <c r="F153" s="288"/>
      <c r="G153" s="288"/>
      <c r="H153" s="288"/>
      <c r="I153" s="288"/>
      <c r="J153" s="302">
        <f t="shared" si="13"/>
        <v>0</v>
      </c>
      <c r="K153" s="302">
        <f t="shared" si="14"/>
        <v>0</v>
      </c>
      <c r="L153" s="268" t="str">
        <f t="shared" si="16"/>
        <v/>
      </c>
      <c r="M153" s="288"/>
      <c r="N153" s="288"/>
      <c r="O153" s="288"/>
      <c r="P153" s="302">
        <f t="shared" si="15"/>
        <v>0</v>
      </c>
      <c r="Q153" s="237"/>
    </row>
    <row r="154" spans="1:17">
      <c r="A154" s="298"/>
      <c r="B154" s="322" t="s">
        <v>941</v>
      </c>
      <c r="C154" s="323">
        <v>500</v>
      </c>
      <c r="D154" s="324" t="s">
        <v>880</v>
      </c>
      <c r="E154" s="288"/>
      <c r="F154" s="288"/>
      <c r="G154" s="288"/>
      <c r="H154" s="288"/>
      <c r="I154" s="288"/>
      <c r="J154" s="302">
        <f t="shared" si="13"/>
        <v>0</v>
      </c>
      <c r="K154" s="302">
        <f t="shared" si="14"/>
        <v>0</v>
      </c>
      <c r="L154" s="268" t="str">
        <f t="shared" si="16"/>
        <v/>
      </c>
      <c r="M154" s="288"/>
      <c r="N154" s="288"/>
      <c r="O154" s="288"/>
      <c r="P154" s="302">
        <f t="shared" si="15"/>
        <v>0</v>
      </c>
      <c r="Q154" s="237"/>
    </row>
    <row r="155" spans="1:17">
      <c r="A155" s="298"/>
      <c r="B155" s="322" t="s">
        <v>942</v>
      </c>
      <c r="C155" s="323">
        <v>506</v>
      </c>
      <c r="D155" s="324" t="s">
        <v>880</v>
      </c>
      <c r="E155" s="288"/>
      <c r="F155" s="288"/>
      <c r="G155" s="288"/>
      <c r="H155" s="288"/>
      <c r="I155" s="288"/>
      <c r="J155" s="302">
        <f t="shared" si="13"/>
        <v>0</v>
      </c>
      <c r="K155" s="302">
        <f t="shared" si="14"/>
        <v>0</v>
      </c>
      <c r="L155" s="268" t="str">
        <f t="shared" si="16"/>
        <v/>
      </c>
      <c r="M155" s="288"/>
      <c r="N155" s="288"/>
      <c r="O155" s="288"/>
      <c r="P155" s="302">
        <f t="shared" si="15"/>
        <v>0</v>
      </c>
      <c r="Q155" s="237"/>
    </row>
    <row r="156" spans="1:17">
      <c r="A156" s="298"/>
      <c r="B156" s="322" t="s">
        <v>943</v>
      </c>
      <c r="C156" s="323">
        <v>507</v>
      </c>
      <c r="D156" s="324" t="s">
        <v>880</v>
      </c>
      <c r="E156" s="288"/>
      <c r="F156" s="288"/>
      <c r="G156" s="288"/>
      <c r="H156" s="288"/>
      <c r="I156" s="288"/>
      <c r="J156" s="302">
        <f t="shared" si="13"/>
        <v>0</v>
      </c>
      <c r="K156" s="302">
        <f t="shared" si="14"/>
        <v>0</v>
      </c>
      <c r="L156" s="268" t="str">
        <f t="shared" si="16"/>
        <v/>
      </c>
      <c r="M156" s="288"/>
      <c r="N156" s="288"/>
      <c r="O156" s="288"/>
      <c r="P156" s="302">
        <f t="shared" si="15"/>
        <v>0</v>
      </c>
      <c r="Q156" s="237"/>
    </row>
    <row r="157" spans="1:17">
      <c r="A157" s="298"/>
      <c r="B157" s="322" t="s">
        <v>944</v>
      </c>
      <c r="C157" s="323">
        <v>510</v>
      </c>
      <c r="D157" s="324" t="s">
        <v>880</v>
      </c>
      <c r="E157" s="288"/>
      <c r="F157" s="288"/>
      <c r="G157" s="288"/>
      <c r="H157" s="288"/>
      <c r="I157" s="288"/>
      <c r="J157" s="302">
        <f t="shared" si="13"/>
        <v>0</v>
      </c>
      <c r="K157" s="302">
        <f t="shared" si="14"/>
        <v>0</v>
      </c>
      <c r="L157" s="268" t="str">
        <f t="shared" si="16"/>
        <v/>
      </c>
      <c r="M157" s="288"/>
      <c r="N157" s="288"/>
      <c r="O157" s="288"/>
      <c r="P157" s="302">
        <f t="shared" si="15"/>
        <v>0</v>
      </c>
      <c r="Q157" s="237"/>
    </row>
    <row r="158" spans="1:17">
      <c r="A158" s="298"/>
      <c r="B158" s="322" t="s">
        <v>945</v>
      </c>
      <c r="C158" s="323">
        <v>529</v>
      </c>
      <c r="D158" s="324" t="s">
        <v>880</v>
      </c>
      <c r="E158" s="288"/>
      <c r="F158" s="288"/>
      <c r="G158" s="288"/>
      <c r="H158" s="288"/>
      <c r="I158" s="288"/>
      <c r="J158" s="302">
        <f t="shared" ref="J158:J221" si="17">SUM(G158:I158)</f>
        <v>0</v>
      </c>
      <c r="K158" s="302">
        <f t="shared" ref="K158:K221" si="18">+H158+I158</f>
        <v>0</v>
      </c>
      <c r="L158" s="268" t="str">
        <f t="shared" si="16"/>
        <v/>
      </c>
      <c r="M158" s="288"/>
      <c r="N158" s="288"/>
      <c r="O158" s="288"/>
      <c r="P158" s="302">
        <f t="shared" ref="P158:P221" si="19">+J158+M158+N158+O158</f>
        <v>0</v>
      </c>
      <c r="Q158" s="237"/>
    </row>
    <row r="159" spans="1:17">
      <c r="A159" s="298"/>
      <c r="B159" s="322" t="s">
        <v>946</v>
      </c>
      <c r="C159" s="323">
        <v>535</v>
      </c>
      <c r="D159" s="324" t="s">
        <v>880</v>
      </c>
      <c r="E159" s="288"/>
      <c r="F159" s="288"/>
      <c r="G159" s="288"/>
      <c r="H159" s="288"/>
      <c r="I159" s="288"/>
      <c r="J159" s="302">
        <f t="shared" si="17"/>
        <v>0</v>
      </c>
      <c r="K159" s="302">
        <f t="shared" si="18"/>
        <v>0</v>
      </c>
      <c r="L159" s="268" t="str">
        <f t="shared" si="16"/>
        <v/>
      </c>
      <c r="M159" s="288"/>
      <c r="N159" s="288"/>
      <c r="O159" s="288"/>
      <c r="P159" s="302">
        <f t="shared" si="19"/>
        <v>0</v>
      </c>
      <c r="Q159" s="237"/>
    </row>
    <row r="160" spans="1:17">
      <c r="A160" s="298"/>
      <c r="B160" s="322" t="s">
        <v>947</v>
      </c>
      <c r="C160" s="323">
        <v>536</v>
      </c>
      <c r="D160" s="324" t="s">
        <v>880</v>
      </c>
      <c r="E160" s="288"/>
      <c r="F160" s="288"/>
      <c r="G160" s="288"/>
      <c r="H160" s="288"/>
      <c r="I160" s="288"/>
      <c r="J160" s="302">
        <f t="shared" si="17"/>
        <v>0</v>
      </c>
      <c r="K160" s="302">
        <f t="shared" si="18"/>
        <v>0</v>
      </c>
      <c r="L160" s="268" t="str">
        <f t="shared" si="16"/>
        <v/>
      </c>
      <c r="M160" s="288"/>
      <c r="N160" s="288"/>
      <c r="O160" s="288"/>
      <c r="P160" s="302">
        <f t="shared" si="19"/>
        <v>0</v>
      </c>
      <c r="Q160" s="237"/>
    </row>
    <row r="161" spans="1:17">
      <c r="A161" s="298"/>
      <c r="B161" s="322" t="s">
        <v>948</v>
      </c>
      <c r="C161" s="323">
        <v>538</v>
      </c>
      <c r="D161" s="324" t="s">
        <v>880</v>
      </c>
      <c r="E161" s="288"/>
      <c r="F161" s="288"/>
      <c r="G161" s="288"/>
      <c r="H161" s="288"/>
      <c r="I161" s="288"/>
      <c r="J161" s="302">
        <f t="shared" si="17"/>
        <v>0</v>
      </c>
      <c r="K161" s="302">
        <f t="shared" si="18"/>
        <v>0</v>
      </c>
      <c r="L161" s="268" t="str">
        <f t="shared" si="16"/>
        <v/>
      </c>
      <c r="M161" s="288"/>
      <c r="N161" s="288"/>
      <c r="O161" s="288"/>
      <c r="P161" s="302">
        <f t="shared" si="19"/>
        <v>0</v>
      </c>
      <c r="Q161" s="237"/>
    </row>
    <row r="162" spans="1:17">
      <c r="A162" s="298"/>
      <c r="B162" s="322" t="s">
        <v>949</v>
      </c>
      <c r="C162" s="323">
        <v>539</v>
      </c>
      <c r="D162" s="324" t="s">
        <v>880</v>
      </c>
      <c r="E162" s="288"/>
      <c r="F162" s="288"/>
      <c r="G162" s="288"/>
      <c r="H162" s="288"/>
      <c r="I162" s="288"/>
      <c r="J162" s="302">
        <f t="shared" si="17"/>
        <v>0</v>
      </c>
      <c r="K162" s="302">
        <f t="shared" si="18"/>
        <v>0</v>
      </c>
      <c r="L162" s="268" t="str">
        <f t="shared" si="16"/>
        <v/>
      </c>
      <c r="M162" s="288"/>
      <c r="N162" s="288"/>
      <c r="O162" s="288"/>
      <c r="P162" s="302">
        <f t="shared" si="19"/>
        <v>0</v>
      </c>
      <c r="Q162" s="237"/>
    </row>
    <row r="163" spans="1:17">
      <c r="A163" s="298"/>
      <c r="B163" s="322" t="s">
        <v>950</v>
      </c>
      <c r="C163" s="323">
        <v>545</v>
      </c>
      <c r="D163" s="324" t="s">
        <v>880</v>
      </c>
      <c r="E163" s="288"/>
      <c r="F163" s="288"/>
      <c r="G163" s="288"/>
      <c r="H163" s="288"/>
      <c r="I163" s="288"/>
      <c r="J163" s="302">
        <f t="shared" si="17"/>
        <v>0</v>
      </c>
      <c r="K163" s="302">
        <f t="shared" si="18"/>
        <v>0</v>
      </c>
      <c r="L163" s="268" t="str">
        <f t="shared" si="16"/>
        <v/>
      </c>
      <c r="M163" s="288"/>
      <c r="N163" s="288"/>
      <c r="O163" s="288"/>
      <c r="P163" s="302">
        <f t="shared" si="19"/>
        <v>0</v>
      </c>
      <c r="Q163" s="237"/>
    </row>
    <row r="164" spans="1:17">
      <c r="A164" s="298"/>
      <c r="B164" s="322" t="s">
        <v>951</v>
      </c>
      <c r="C164" s="323">
        <v>552</v>
      </c>
      <c r="D164" s="324" t="s">
        <v>880</v>
      </c>
      <c r="E164" s="288"/>
      <c r="F164" s="288"/>
      <c r="G164" s="288"/>
      <c r="H164" s="288"/>
      <c r="I164" s="288"/>
      <c r="J164" s="302">
        <f t="shared" si="17"/>
        <v>0</v>
      </c>
      <c r="K164" s="302">
        <f t="shared" si="18"/>
        <v>0</v>
      </c>
      <c r="L164" s="268" t="str">
        <f t="shared" si="16"/>
        <v/>
      </c>
      <c r="M164" s="288"/>
      <c r="N164" s="288"/>
      <c r="O164" s="288"/>
      <c r="P164" s="302">
        <f t="shared" si="19"/>
        <v>0</v>
      </c>
      <c r="Q164" s="237"/>
    </row>
    <row r="165" spans="1:17">
      <c r="A165" s="298"/>
      <c r="B165" s="322" t="s">
        <v>952</v>
      </c>
      <c r="C165" s="323">
        <v>557</v>
      </c>
      <c r="D165" s="324" t="s">
        <v>880</v>
      </c>
      <c r="E165" s="288"/>
      <c r="F165" s="288"/>
      <c r="G165" s="288"/>
      <c r="H165" s="288"/>
      <c r="I165" s="288"/>
      <c r="J165" s="302">
        <f t="shared" si="17"/>
        <v>0</v>
      </c>
      <c r="K165" s="302">
        <f t="shared" si="18"/>
        <v>0</v>
      </c>
      <c r="L165" s="268" t="str">
        <f t="shared" si="16"/>
        <v/>
      </c>
      <c r="M165" s="288"/>
      <c r="N165" s="288"/>
      <c r="O165" s="288"/>
      <c r="P165" s="302">
        <f t="shared" si="19"/>
        <v>0</v>
      </c>
      <c r="Q165" s="237"/>
    </row>
    <row r="166" spans="1:17">
      <c r="A166" s="298"/>
      <c r="B166" s="322" t="s">
        <v>953</v>
      </c>
      <c r="C166" s="323">
        <v>566</v>
      </c>
      <c r="D166" s="324" t="s">
        <v>880</v>
      </c>
      <c r="E166" s="288"/>
      <c r="F166" s="288"/>
      <c r="G166" s="288"/>
      <c r="H166" s="288"/>
      <c r="I166" s="288"/>
      <c r="J166" s="302">
        <f t="shared" si="17"/>
        <v>0</v>
      </c>
      <c r="K166" s="302">
        <f t="shared" si="18"/>
        <v>0</v>
      </c>
      <c r="L166" s="268" t="str">
        <f t="shared" si="16"/>
        <v/>
      </c>
      <c r="M166" s="288"/>
      <c r="N166" s="288"/>
      <c r="O166" s="288"/>
      <c r="P166" s="302">
        <f t="shared" si="19"/>
        <v>0</v>
      </c>
      <c r="Q166" s="237"/>
    </row>
    <row r="167" spans="1:17">
      <c r="A167" s="298"/>
      <c r="B167" s="322" t="s">
        <v>954</v>
      </c>
      <c r="C167" s="323">
        <v>570</v>
      </c>
      <c r="D167" s="324" t="s">
        <v>880</v>
      </c>
      <c r="E167" s="288"/>
      <c r="F167" s="288"/>
      <c r="G167" s="288"/>
      <c r="H167" s="288"/>
      <c r="I167" s="288"/>
      <c r="J167" s="302">
        <f t="shared" si="17"/>
        <v>0</v>
      </c>
      <c r="K167" s="302">
        <f t="shared" si="18"/>
        <v>0</v>
      </c>
      <c r="L167" s="268" t="str">
        <f t="shared" si="16"/>
        <v/>
      </c>
      <c r="M167" s="288"/>
      <c r="N167" s="288"/>
      <c r="O167" s="288"/>
      <c r="P167" s="302">
        <f t="shared" si="19"/>
        <v>0</v>
      </c>
      <c r="Q167" s="237"/>
    </row>
    <row r="168" spans="1:17">
      <c r="A168" s="298"/>
      <c r="B168" s="322" t="s">
        <v>955</v>
      </c>
      <c r="C168" s="323">
        <v>575</v>
      </c>
      <c r="D168" s="324" t="s">
        <v>880</v>
      </c>
      <c r="E168" s="288"/>
      <c r="F168" s="288"/>
      <c r="G168" s="288"/>
      <c r="H168" s="288"/>
      <c r="I168" s="288"/>
      <c r="J168" s="302">
        <f t="shared" si="17"/>
        <v>0</v>
      </c>
      <c r="K168" s="302">
        <f t="shared" si="18"/>
        <v>0</v>
      </c>
      <c r="L168" s="268" t="str">
        <f t="shared" si="16"/>
        <v/>
      </c>
      <c r="M168" s="288"/>
      <c r="N168" s="288"/>
      <c r="O168" s="288"/>
      <c r="P168" s="302">
        <f t="shared" si="19"/>
        <v>0</v>
      </c>
      <c r="Q168" s="237"/>
    </row>
    <row r="169" spans="1:17">
      <c r="A169" s="298"/>
      <c r="B169" s="322" t="s">
        <v>956</v>
      </c>
      <c r="C169" s="323">
        <v>582</v>
      </c>
      <c r="D169" s="324" t="s">
        <v>880</v>
      </c>
      <c r="E169" s="288"/>
      <c r="F169" s="288"/>
      <c r="G169" s="288"/>
      <c r="H169" s="288"/>
      <c r="I169" s="288"/>
      <c r="J169" s="302">
        <f t="shared" si="17"/>
        <v>0</v>
      </c>
      <c r="K169" s="302">
        <f t="shared" si="18"/>
        <v>0</v>
      </c>
      <c r="L169" s="268" t="str">
        <f t="shared" si="16"/>
        <v/>
      </c>
      <c r="M169" s="288"/>
      <c r="N169" s="288"/>
      <c r="O169" s="288"/>
      <c r="P169" s="302">
        <f t="shared" si="19"/>
        <v>0</v>
      </c>
      <c r="Q169" s="237"/>
    </row>
    <row r="170" spans="1:17">
      <c r="A170" s="298"/>
      <c r="B170" s="322" t="s">
        <v>957</v>
      </c>
      <c r="C170" s="323">
        <v>588</v>
      </c>
      <c r="D170" s="324" t="s">
        <v>880</v>
      </c>
      <c r="E170" s="288"/>
      <c r="F170" s="288"/>
      <c r="G170" s="288"/>
      <c r="H170" s="288"/>
      <c r="I170" s="288"/>
      <c r="J170" s="302">
        <f t="shared" si="17"/>
        <v>0</v>
      </c>
      <c r="K170" s="302">
        <f t="shared" si="18"/>
        <v>0</v>
      </c>
      <c r="L170" s="268" t="str">
        <f t="shared" si="16"/>
        <v/>
      </c>
      <c r="M170" s="288"/>
      <c r="N170" s="288"/>
      <c r="O170" s="288"/>
      <c r="P170" s="302">
        <f t="shared" si="19"/>
        <v>0</v>
      </c>
      <c r="Q170" s="237"/>
    </row>
    <row r="171" spans="1:17">
      <c r="A171" s="298"/>
      <c r="B171" s="322" t="s">
        <v>958</v>
      </c>
      <c r="C171" s="323">
        <v>590</v>
      </c>
      <c r="D171" s="324" t="s">
        <v>880</v>
      </c>
      <c r="E171" s="288"/>
      <c r="F171" s="288"/>
      <c r="G171" s="288"/>
      <c r="H171" s="288"/>
      <c r="I171" s="288"/>
      <c r="J171" s="302">
        <f t="shared" si="17"/>
        <v>0</v>
      </c>
      <c r="K171" s="302">
        <f t="shared" si="18"/>
        <v>0</v>
      </c>
      <c r="L171" s="268" t="str">
        <f t="shared" si="16"/>
        <v/>
      </c>
      <c r="M171" s="288"/>
      <c r="N171" s="288"/>
      <c r="O171" s="288"/>
      <c r="P171" s="302">
        <f t="shared" si="19"/>
        <v>0</v>
      </c>
      <c r="Q171" s="237"/>
    </row>
    <row r="172" spans="1:17">
      <c r="A172" s="298"/>
      <c r="B172" s="322" t="s">
        <v>959</v>
      </c>
      <c r="C172" s="323">
        <v>609</v>
      </c>
      <c r="D172" s="324" t="s">
        <v>880</v>
      </c>
      <c r="E172" s="288"/>
      <c r="F172" s="288"/>
      <c r="G172" s="288"/>
      <c r="H172" s="288"/>
      <c r="I172" s="288"/>
      <c r="J172" s="302">
        <f t="shared" si="17"/>
        <v>0</v>
      </c>
      <c r="K172" s="302">
        <f t="shared" si="18"/>
        <v>0</v>
      </c>
      <c r="L172" s="268" t="str">
        <f t="shared" si="16"/>
        <v/>
      </c>
      <c r="M172" s="288"/>
      <c r="N172" s="288"/>
      <c r="O172" s="288"/>
      <c r="P172" s="302">
        <f t="shared" si="19"/>
        <v>0</v>
      </c>
      <c r="Q172" s="237"/>
    </row>
    <row r="173" spans="1:17">
      <c r="A173" s="298"/>
      <c r="B173" s="322" t="s">
        <v>960</v>
      </c>
      <c r="C173" s="323">
        <v>623</v>
      </c>
      <c r="D173" s="324" t="s">
        <v>880</v>
      </c>
      <c r="E173" s="288"/>
      <c r="F173" s="288"/>
      <c r="G173" s="288"/>
      <c r="H173" s="288"/>
      <c r="I173" s="288"/>
      <c r="J173" s="302">
        <f t="shared" si="17"/>
        <v>0</v>
      </c>
      <c r="K173" s="302">
        <f t="shared" si="18"/>
        <v>0</v>
      </c>
      <c r="L173" s="268" t="str">
        <f t="shared" si="16"/>
        <v/>
      </c>
      <c r="M173" s="288"/>
      <c r="N173" s="288"/>
      <c r="O173" s="288"/>
      <c r="P173" s="302">
        <f t="shared" si="19"/>
        <v>0</v>
      </c>
      <c r="Q173" s="237"/>
    </row>
    <row r="174" spans="1:17">
      <c r="A174" s="298"/>
      <c r="B174" s="322" t="s">
        <v>961</v>
      </c>
      <c r="C174" s="323">
        <v>624</v>
      </c>
      <c r="D174" s="324" t="s">
        <v>880</v>
      </c>
      <c r="E174" s="288"/>
      <c r="F174" s="288"/>
      <c r="G174" s="288"/>
      <c r="H174" s="288"/>
      <c r="I174" s="288"/>
      <c r="J174" s="302">
        <f t="shared" si="17"/>
        <v>0</v>
      </c>
      <c r="K174" s="302">
        <f t="shared" si="18"/>
        <v>0</v>
      </c>
      <c r="L174" s="268" t="str">
        <f t="shared" si="16"/>
        <v/>
      </c>
      <c r="M174" s="288"/>
      <c r="N174" s="288"/>
      <c r="O174" s="288"/>
      <c r="P174" s="302">
        <f t="shared" si="19"/>
        <v>0</v>
      </c>
      <c r="Q174" s="237"/>
    </row>
    <row r="175" spans="1:17">
      <c r="A175" s="298"/>
      <c r="B175" s="322" t="s">
        <v>962</v>
      </c>
      <c r="C175" s="323">
        <v>625</v>
      </c>
      <c r="D175" s="324" t="s">
        <v>880</v>
      </c>
      <c r="E175" s="288"/>
      <c r="F175" s="288"/>
      <c r="G175" s="288"/>
      <c r="H175" s="288"/>
      <c r="I175" s="288"/>
      <c r="J175" s="302">
        <f t="shared" si="17"/>
        <v>0</v>
      </c>
      <c r="K175" s="302">
        <f t="shared" si="18"/>
        <v>0</v>
      </c>
      <c r="L175" s="268" t="str">
        <f t="shared" si="16"/>
        <v/>
      </c>
      <c r="M175" s="288"/>
      <c r="N175" s="288"/>
      <c r="O175" s="288"/>
      <c r="P175" s="302">
        <f t="shared" si="19"/>
        <v>0</v>
      </c>
      <c r="Q175" s="237"/>
    </row>
    <row r="176" spans="1:17">
      <c r="A176" s="298"/>
      <c r="B176" s="322" t="s">
        <v>963</v>
      </c>
      <c r="C176" s="323">
        <v>626</v>
      </c>
      <c r="D176" s="324" t="s">
        <v>880</v>
      </c>
      <c r="E176" s="288"/>
      <c r="F176" s="288"/>
      <c r="G176" s="288"/>
      <c r="H176" s="288"/>
      <c r="I176" s="288"/>
      <c r="J176" s="302">
        <f t="shared" si="17"/>
        <v>0</v>
      </c>
      <c r="K176" s="302">
        <f t="shared" si="18"/>
        <v>0</v>
      </c>
      <c r="L176" s="268" t="str">
        <f t="shared" si="16"/>
        <v/>
      </c>
      <c r="M176" s="288"/>
      <c r="N176" s="288"/>
      <c r="O176" s="288"/>
      <c r="P176" s="302">
        <f t="shared" si="19"/>
        <v>0</v>
      </c>
      <c r="Q176" s="237"/>
    </row>
    <row r="177" spans="1:17">
      <c r="A177" s="298"/>
      <c r="B177" s="322" t="s">
        <v>964</v>
      </c>
      <c r="C177" s="323">
        <v>658</v>
      </c>
      <c r="D177" s="324" t="s">
        <v>880</v>
      </c>
      <c r="E177" s="288"/>
      <c r="F177" s="288"/>
      <c r="G177" s="288"/>
      <c r="H177" s="288"/>
      <c r="I177" s="288"/>
      <c r="J177" s="302">
        <f t="shared" si="17"/>
        <v>0</v>
      </c>
      <c r="K177" s="302">
        <f t="shared" si="18"/>
        <v>0</v>
      </c>
      <c r="L177" s="268" t="str">
        <f t="shared" si="16"/>
        <v/>
      </c>
      <c r="M177" s="288"/>
      <c r="N177" s="288"/>
      <c r="O177" s="288"/>
      <c r="P177" s="302">
        <f t="shared" si="19"/>
        <v>0</v>
      </c>
      <c r="Q177" s="237"/>
    </row>
    <row r="178" spans="1:17">
      <c r="A178" s="298"/>
      <c r="B178" s="322" t="s">
        <v>965</v>
      </c>
      <c r="C178" s="323">
        <v>672</v>
      </c>
      <c r="D178" s="324" t="s">
        <v>880</v>
      </c>
      <c r="E178" s="288"/>
      <c r="F178" s="288"/>
      <c r="G178" s="288"/>
      <c r="H178" s="288"/>
      <c r="I178" s="288"/>
      <c r="J178" s="302">
        <f t="shared" si="17"/>
        <v>0</v>
      </c>
      <c r="K178" s="302">
        <f t="shared" si="18"/>
        <v>0</v>
      </c>
      <c r="L178" s="268" t="str">
        <f t="shared" si="16"/>
        <v/>
      </c>
      <c r="M178" s="288"/>
      <c r="N178" s="288"/>
      <c r="O178" s="288"/>
      <c r="P178" s="302">
        <f t="shared" si="19"/>
        <v>0</v>
      </c>
      <c r="Q178" s="237"/>
    </row>
    <row r="179" spans="1:17">
      <c r="A179" s="298"/>
      <c r="B179" s="322" t="s">
        <v>966</v>
      </c>
      <c r="C179" s="323">
        <v>683</v>
      </c>
      <c r="D179" s="324" t="s">
        <v>880</v>
      </c>
      <c r="E179" s="288"/>
      <c r="F179" s="288"/>
      <c r="G179" s="288"/>
      <c r="H179" s="288"/>
      <c r="I179" s="288"/>
      <c r="J179" s="302">
        <f t="shared" si="17"/>
        <v>0</v>
      </c>
      <c r="K179" s="302">
        <f t="shared" si="18"/>
        <v>0</v>
      </c>
      <c r="L179" s="268" t="str">
        <f t="shared" si="16"/>
        <v/>
      </c>
      <c r="M179" s="288"/>
      <c r="N179" s="288"/>
      <c r="O179" s="288"/>
      <c r="P179" s="302">
        <f t="shared" si="19"/>
        <v>0</v>
      </c>
      <c r="Q179" s="237"/>
    </row>
    <row r="180" spans="1:17">
      <c r="A180" s="298"/>
      <c r="B180" s="322" t="s">
        <v>967</v>
      </c>
      <c r="C180" s="323">
        <v>702</v>
      </c>
      <c r="D180" s="324" t="s">
        <v>880</v>
      </c>
      <c r="E180" s="288"/>
      <c r="F180" s="288"/>
      <c r="G180" s="288"/>
      <c r="H180" s="288"/>
      <c r="I180" s="288"/>
      <c r="J180" s="302">
        <f t="shared" si="17"/>
        <v>0</v>
      </c>
      <c r="K180" s="302">
        <f t="shared" si="18"/>
        <v>0</v>
      </c>
      <c r="L180" s="268" t="str">
        <f t="shared" si="16"/>
        <v/>
      </c>
      <c r="M180" s="288"/>
      <c r="N180" s="288"/>
      <c r="O180" s="288"/>
      <c r="P180" s="302">
        <f t="shared" si="19"/>
        <v>0</v>
      </c>
      <c r="Q180" s="237"/>
    </row>
    <row r="181" spans="1:17">
      <c r="A181" s="298"/>
      <c r="B181" s="322" t="s">
        <v>968</v>
      </c>
      <c r="C181" s="323">
        <v>718</v>
      </c>
      <c r="D181" s="324" t="s">
        <v>880</v>
      </c>
      <c r="E181" s="288"/>
      <c r="F181" s="288"/>
      <c r="G181" s="288"/>
      <c r="H181" s="288"/>
      <c r="I181" s="288"/>
      <c r="J181" s="302">
        <f t="shared" si="17"/>
        <v>0</v>
      </c>
      <c r="K181" s="302">
        <f t="shared" si="18"/>
        <v>0</v>
      </c>
      <c r="L181" s="268" t="str">
        <f t="shared" si="16"/>
        <v/>
      </c>
      <c r="M181" s="288"/>
      <c r="N181" s="288"/>
      <c r="O181" s="288"/>
      <c r="P181" s="302">
        <f t="shared" si="19"/>
        <v>0</v>
      </c>
      <c r="Q181" s="237"/>
    </row>
    <row r="182" spans="1:17">
      <c r="A182" s="298"/>
      <c r="B182" s="322" t="s">
        <v>969</v>
      </c>
      <c r="C182" s="323">
        <v>724</v>
      </c>
      <c r="D182" s="324" t="s">
        <v>880</v>
      </c>
      <c r="E182" s="288"/>
      <c r="F182" s="288"/>
      <c r="G182" s="288"/>
      <c r="H182" s="288"/>
      <c r="I182" s="288"/>
      <c r="J182" s="302">
        <f t="shared" si="17"/>
        <v>0</v>
      </c>
      <c r="K182" s="302">
        <f t="shared" si="18"/>
        <v>0</v>
      </c>
      <c r="L182" s="268" t="str">
        <f t="shared" si="16"/>
        <v/>
      </c>
      <c r="M182" s="288"/>
      <c r="N182" s="288"/>
      <c r="O182" s="288"/>
      <c r="P182" s="302">
        <f t="shared" si="19"/>
        <v>0</v>
      </c>
      <c r="Q182" s="237"/>
    </row>
    <row r="183" spans="1:17">
      <c r="A183" s="298"/>
      <c r="B183" s="322" t="s">
        <v>970</v>
      </c>
      <c r="C183" s="323">
        <v>727</v>
      </c>
      <c r="D183" s="324" t="s">
        <v>880</v>
      </c>
      <c r="E183" s="288"/>
      <c r="F183" s="288"/>
      <c r="G183" s="288"/>
      <c r="H183" s="288"/>
      <c r="I183" s="288"/>
      <c r="J183" s="302">
        <f t="shared" si="17"/>
        <v>0</v>
      </c>
      <c r="K183" s="302">
        <f t="shared" si="18"/>
        <v>0</v>
      </c>
      <c r="L183" s="268" t="str">
        <f t="shared" si="16"/>
        <v/>
      </c>
      <c r="M183" s="288"/>
      <c r="N183" s="288"/>
      <c r="O183" s="288"/>
      <c r="P183" s="302">
        <f t="shared" si="19"/>
        <v>0</v>
      </c>
      <c r="Q183" s="237"/>
    </row>
    <row r="184" spans="1:17">
      <c r="A184" s="298"/>
      <c r="B184" s="322" t="s">
        <v>971</v>
      </c>
      <c r="C184" s="323">
        <v>732</v>
      </c>
      <c r="D184" s="324" t="s">
        <v>880</v>
      </c>
      <c r="E184" s="288"/>
      <c r="F184" s="288"/>
      <c r="G184" s="288"/>
      <c r="H184" s="288"/>
      <c r="I184" s="288"/>
      <c r="J184" s="302">
        <f t="shared" si="17"/>
        <v>0</v>
      </c>
      <c r="K184" s="302">
        <f t="shared" si="18"/>
        <v>0</v>
      </c>
      <c r="L184" s="268" t="str">
        <f t="shared" si="16"/>
        <v/>
      </c>
      <c r="M184" s="288"/>
      <c r="N184" s="288"/>
      <c r="O184" s="288"/>
      <c r="P184" s="302">
        <f t="shared" si="19"/>
        <v>0</v>
      </c>
      <c r="Q184" s="237"/>
    </row>
    <row r="185" spans="1:17">
      <c r="A185" s="298"/>
      <c r="B185" s="322" t="s">
        <v>972</v>
      </c>
      <c r="C185" s="323">
        <v>734</v>
      </c>
      <c r="D185" s="324" t="s">
        <v>880</v>
      </c>
      <c r="E185" s="288"/>
      <c r="F185" s="288"/>
      <c r="G185" s="288"/>
      <c r="H185" s="288"/>
      <c r="I185" s="288"/>
      <c r="J185" s="302">
        <f t="shared" si="17"/>
        <v>0</v>
      </c>
      <c r="K185" s="302">
        <f t="shared" si="18"/>
        <v>0</v>
      </c>
      <c r="L185" s="268" t="str">
        <f t="shared" si="16"/>
        <v/>
      </c>
      <c r="M185" s="288"/>
      <c r="N185" s="288"/>
      <c r="O185" s="288"/>
      <c r="P185" s="302">
        <f t="shared" si="19"/>
        <v>0</v>
      </c>
      <c r="Q185" s="237"/>
    </row>
    <row r="186" spans="1:17">
      <c r="A186" s="298"/>
      <c r="B186" s="322" t="s">
        <v>973</v>
      </c>
      <c r="C186" s="323">
        <v>735</v>
      </c>
      <c r="D186" s="324" t="s">
        <v>880</v>
      </c>
      <c r="E186" s="288"/>
      <c r="F186" s="288"/>
      <c r="G186" s="288"/>
      <c r="H186" s="288"/>
      <c r="I186" s="288"/>
      <c r="J186" s="302">
        <f t="shared" si="17"/>
        <v>0</v>
      </c>
      <c r="K186" s="302">
        <f t="shared" si="18"/>
        <v>0</v>
      </c>
      <c r="L186" s="268" t="str">
        <f t="shared" si="16"/>
        <v/>
      </c>
      <c r="M186" s="288"/>
      <c r="N186" s="288"/>
      <c r="O186" s="288"/>
      <c r="P186" s="302">
        <f t="shared" si="19"/>
        <v>0</v>
      </c>
      <c r="Q186" s="237"/>
    </row>
    <row r="187" spans="1:17">
      <c r="A187" s="298"/>
      <c r="B187" s="322" t="s">
        <v>974</v>
      </c>
      <c r="C187" s="323">
        <v>741</v>
      </c>
      <c r="D187" s="324" t="s">
        <v>880</v>
      </c>
      <c r="E187" s="288"/>
      <c r="F187" s="288"/>
      <c r="G187" s="288"/>
      <c r="H187" s="288"/>
      <c r="I187" s="288"/>
      <c r="J187" s="302">
        <f t="shared" si="17"/>
        <v>0</v>
      </c>
      <c r="K187" s="302">
        <f t="shared" si="18"/>
        <v>0</v>
      </c>
      <c r="L187" s="268" t="str">
        <f t="shared" si="16"/>
        <v/>
      </c>
      <c r="M187" s="288"/>
      <c r="N187" s="288"/>
      <c r="O187" s="288"/>
      <c r="P187" s="302">
        <f t="shared" si="19"/>
        <v>0</v>
      </c>
      <c r="Q187" s="237"/>
    </row>
    <row r="188" spans="1:17">
      <c r="A188" s="298"/>
      <c r="B188" s="322" t="s">
        <v>975</v>
      </c>
      <c r="C188" s="323">
        <v>744</v>
      </c>
      <c r="D188" s="324" t="s">
        <v>880</v>
      </c>
      <c r="E188" s="288"/>
      <c r="F188" s="288"/>
      <c r="G188" s="288"/>
      <c r="H188" s="288"/>
      <c r="I188" s="288"/>
      <c r="J188" s="302">
        <f t="shared" si="17"/>
        <v>0</v>
      </c>
      <c r="K188" s="302">
        <f t="shared" si="18"/>
        <v>0</v>
      </c>
      <c r="L188" s="268" t="str">
        <f t="shared" si="16"/>
        <v/>
      </c>
      <c r="M188" s="288"/>
      <c r="N188" s="288"/>
      <c r="O188" s="288"/>
      <c r="P188" s="302">
        <f t="shared" si="19"/>
        <v>0</v>
      </c>
      <c r="Q188" s="237"/>
    </row>
    <row r="189" spans="1:17">
      <c r="A189" s="298"/>
      <c r="B189" s="322" t="s">
        <v>976</v>
      </c>
      <c r="C189" s="323">
        <v>765</v>
      </c>
      <c r="D189" s="324" t="s">
        <v>880</v>
      </c>
      <c r="E189" s="288"/>
      <c r="F189" s="288"/>
      <c r="G189" s="288"/>
      <c r="H189" s="288"/>
      <c r="I189" s="288"/>
      <c r="J189" s="302">
        <f t="shared" si="17"/>
        <v>0</v>
      </c>
      <c r="K189" s="302">
        <f t="shared" si="18"/>
        <v>0</v>
      </c>
      <c r="L189" s="268" t="str">
        <f t="shared" si="16"/>
        <v/>
      </c>
      <c r="M189" s="288"/>
      <c r="N189" s="288"/>
      <c r="O189" s="288"/>
      <c r="P189" s="302">
        <f t="shared" si="19"/>
        <v>0</v>
      </c>
      <c r="Q189" s="237"/>
    </row>
    <row r="190" spans="1:17">
      <c r="A190" s="298"/>
      <c r="B190" s="322" t="s">
        <v>977</v>
      </c>
      <c r="C190" s="323">
        <v>766</v>
      </c>
      <c r="D190" s="324" t="s">
        <v>880</v>
      </c>
      <c r="E190" s="288"/>
      <c r="F190" s="288"/>
      <c r="G190" s="288"/>
      <c r="H190" s="288"/>
      <c r="I190" s="288"/>
      <c r="J190" s="302">
        <f t="shared" si="17"/>
        <v>0</v>
      </c>
      <c r="K190" s="302">
        <f t="shared" si="18"/>
        <v>0</v>
      </c>
      <c r="L190" s="268" t="str">
        <f t="shared" si="16"/>
        <v/>
      </c>
      <c r="M190" s="288"/>
      <c r="N190" s="288"/>
      <c r="O190" s="288"/>
      <c r="P190" s="302">
        <f t="shared" si="19"/>
        <v>0</v>
      </c>
      <c r="Q190" s="237"/>
    </row>
    <row r="191" spans="1:17">
      <c r="A191" s="298"/>
      <c r="B191" s="322" t="s">
        <v>978</v>
      </c>
      <c r="C191" s="323">
        <v>780</v>
      </c>
      <c r="D191" s="324" t="s">
        <v>880</v>
      </c>
      <c r="E191" s="288"/>
      <c r="F191" s="288"/>
      <c r="G191" s="288"/>
      <c r="H191" s="288"/>
      <c r="I191" s="288"/>
      <c r="J191" s="302">
        <f t="shared" si="17"/>
        <v>0</v>
      </c>
      <c r="K191" s="302">
        <f t="shared" si="18"/>
        <v>0</v>
      </c>
      <c r="L191" s="268" t="str">
        <f t="shared" si="16"/>
        <v/>
      </c>
      <c r="M191" s="288"/>
      <c r="N191" s="288"/>
      <c r="O191" s="288"/>
      <c r="P191" s="302">
        <f t="shared" si="19"/>
        <v>0</v>
      </c>
      <c r="Q191" s="237"/>
    </row>
    <row r="192" spans="1:17">
      <c r="A192" s="298"/>
      <c r="B192" s="322" t="s">
        <v>979</v>
      </c>
      <c r="C192" s="323">
        <v>800</v>
      </c>
      <c r="D192" s="324" t="s">
        <v>880</v>
      </c>
      <c r="E192" s="288"/>
      <c r="F192" s="288"/>
      <c r="G192" s="288"/>
      <c r="H192" s="288"/>
      <c r="I192" s="288"/>
      <c r="J192" s="302">
        <f t="shared" si="17"/>
        <v>0</v>
      </c>
      <c r="K192" s="302">
        <f t="shared" si="18"/>
        <v>0</v>
      </c>
      <c r="L192" s="268" t="str">
        <f t="shared" si="16"/>
        <v/>
      </c>
      <c r="M192" s="288"/>
      <c r="N192" s="288"/>
      <c r="O192" s="288"/>
      <c r="P192" s="302">
        <f t="shared" si="19"/>
        <v>0</v>
      </c>
      <c r="Q192" s="237"/>
    </row>
    <row r="193" spans="1:17">
      <c r="A193" s="298"/>
      <c r="B193" s="322" t="s">
        <v>980</v>
      </c>
      <c r="C193" s="323">
        <v>807</v>
      </c>
      <c r="D193" s="324" t="s">
        <v>880</v>
      </c>
      <c r="E193" s="288"/>
      <c r="F193" s="288"/>
      <c r="G193" s="288"/>
      <c r="H193" s="288"/>
      <c r="I193" s="288"/>
      <c r="J193" s="302">
        <f t="shared" si="17"/>
        <v>0</v>
      </c>
      <c r="K193" s="302">
        <f t="shared" si="18"/>
        <v>0</v>
      </c>
      <c r="L193" s="268" t="str">
        <f t="shared" si="16"/>
        <v/>
      </c>
      <c r="M193" s="288"/>
      <c r="N193" s="288"/>
      <c r="O193" s="288"/>
      <c r="P193" s="302">
        <f t="shared" si="19"/>
        <v>0</v>
      </c>
      <c r="Q193" s="237"/>
    </row>
    <row r="194" spans="1:17">
      <c r="A194" s="298"/>
      <c r="B194" s="322" t="s">
        <v>981</v>
      </c>
      <c r="C194" s="323">
        <v>808</v>
      </c>
      <c r="D194" s="324" t="s">
        <v>880</v>
      </c>
      <c r="E194" s="288"/>
      <c r="F194" s="288"/>
      <c r="G194" s="288"/>
      <c r="H194" s="288"/>
      <c r="I194" s="288"/>
      <c r="J194" s="302">
        <f t="shared" si="17"/>
        <v>0</v>
      </c>
      <c r="K194" s="302">
        <f t="shared" si="18"/>
        <v>0</v>
      </c>
      <c r="L194" s="268" t="str">
        <f t="shared" si="16"/>
        <v/>
      </c>
      <c r="M194" s="288"/>
      <c r="N194" s="288"/>
      <c r="O194" s="288"/>
      <c r="P194" s="302">
        <f t="shared" si="19"/>
        <v>0</v>
      </c>
      <c r="Q194" s="237"/>
    </row>
    <row r="195" spans="1:17">
      <c r="A195" s="298"/>
      <c r="B195" s="322" t="s">
        <v>982</v>
      </c>
      <c r="C195" s="323">
        <v>822</v>
      </c>
      <c r="D195" s="324" t="s">
        <v>880</v>
      </c>
      <c r="E195" s="288"/>
      <c r="F195" s="288"/>
      <c r="G195" s="288"/>
      <c r="H195" s="288"/>
      <c r="I195" s="288"/>
      <c r="J195" s="302">
        <f t="shared" si="17"/>
        <v>0</v>
      </c>
      <c r="K195" s="302">
        <f t="shared" si="18"/>
        <v>0</v>
      </c>
      <c r="L195" s="268" t="str">
        <f t="shared" si="16"/>
        <v/>
      </c>
      <c r="M195" s="288"/>
      <c r="N195" s="288"/>
      <c r="O195" s="288"/>
      <c r="P195" s="302">
        <f t="shared" si="19"/>
        <v>0</v>
      </c>
      <c r="Q195" s="237"/>
    </row>
    <row r="196" spans="1:17">
      <c r="A196" s="298"/>
      <c r="B196" s="322" t="s">
        <v>983</v>
      </c>
      <c r="C196" s="323">
        <v>823</v>
      </c>
      <c r="D196" s="324" t="s">
        <v>880</v>
      </c>
      <c r="E196" s="288"/>
      <c r="F196" s="288"/>
      <c r="G196" s="288"/>
      <c r="H196" s="288"/>
      <c r="I196" s="288"/>
      <c r="J196" s="302">
        <f t="shared" si="17"/>
        <v>0</v>
      </c>
      <c r="K196" s="302">
        <f t="shared" si="18"/>
        <v>0</v>
      </c>
      <c r="L196" s="268" t="str">
        <f t="shared" si="16"/>
        <v/>
      </c>
      <c r="M196" s="288"/>
      <c r="N196" s="288"/>
      <c r="O196" s="288"/>
      <c r="P196" s="302">
        <f t="shared" si="19"/>
        <v>0</v>
      </c>
      <c r="Q196" s="237"/>
    </row>
    <row r="197" spans="1:17">
      <c r="A197" s="298"/>
      <c r="B197" s="322" t="s">
        <v>984</v>
      </c>
      <c r="C197" s="323">
        <v>824</v>
      </c>
      <c r="D197" s="324" t="s">
        <v>880</v>
      </c>
      <c r="E197" s="288"/>
      <c r="F197" s="288"/>
      <c r="G197" s="288"/>
      <c r="H197" s="288"/>
      <c r="I197" s="288"/>
      <c r="J197" s="302">
        <f t="shared" si="17"/>
        <v>0</v>
      </c>
      <c r="K197" s="302">
        <f t="shared" si="18"/>
        <v>0</v>
      </c>
      <c r="L197" s="268" t="str">
        <f t="shared" si="16"/>
        <v/>
      </c>
      <c r="M197" s="288"/>
      <c r="N197" s="288"/>
      <c r="O197" s="288"/>
      <c r="P197" s="302">
        <f t="shared" si="19"/>
        <v>0</v>
      </c>
      <c r="Q197" s="237"/>
    </row>
    <row r="198" spans="1:17">
      <c r="A198" s="298"/>
      <c r="B198" s="322" t="s">
        <v>985</v>
      </c>
      <c r="C198" s="323">
        <v>839</v>
      </c>
      <c r="D198" s="324" t="s">
        <v>880</v>
      </c>
      <c r="E198" s="288"/>
      <c r="F198" s="288"/>
      <c r="G198" s="288"/>
      <c r="H198" s="288"/>
      <c r="I198" s="288"/>
      <c r="J198" s="302">
        <f t="shared" si="17"/>
        <v>0</v>
      </c>
      <c r="K198" s="302">
        <f t="shared" si="18"/>
        <v>0</v>
      </c>
      <c r="L198" s="268" t="str">
        <f t="shared" si="16"/>
        <v/>
      </c>
      <c r="M198" s="288"/>
      <c r="N198" s="288"/>
      <c r="O198" s="288"/>
      <c r="P198" s="302">
        <f t="shared" si="19"/>
        <v>0</v>
      </c>
      <c r="Q198" s="237"/>
    </row>
    <row r="199" spans="1:17">
      <c r="A199" s="298"/>
      <c r="B199" s="322" t="s">
        <v>986</v>
      </c>
      <c r="C199" s="323">
        <v>858</v>
      </c>
      <c r="D199" s="324" t="s">
        <v>880</v>
      </c>
      <c r="E199" s="288"/>
      <c r="F199" s="288"/>
      <c r="G199" s="288"/>
      <c r="H199" s="288"/>
      <c r="I199" s="288"/>
      <c r="J199" s="302">
        <f t="shared" si="17"/>
        <v>0</v>
      </c>
      <c r="K199" s="302">
        <f t="shared" si="18"/>
        <v>0</v>
      </c>
      <c r="L199" s="268" t="str">
        <f t="shared" si="16"/>
        <v/>
      </c>
      <c r="M199" s="288"/>
      <c r="N199" s="288"/>
      <c r="O199" s="288"/>
      <c r="P199" s="302">
        <f t="shared" si="19"/>
        <v>0</v>
      </c>
      <c r="Q199" s="237"/>
    </row>
    <row r="200" spans="1:17">
      <c r="A200" s="298"/>
      <c r="B200" s="322" t="s">
        <v>987</v>
      </c>
      <c r="C200" s="323">
        <v>861</v>
      </c>
      <c r="D200" s="324" t="s">
        <v>880</v>
      </c>
      <c r="E200" s="288"/>
      <c r="F200" s="288"/>
      <c r="G200" s="288"/>
      <c r="H200" s="288"/>
      <c r="I200" s="288"/>
      <c r="J200" s="302">
        <f t="shared" si="17"/>
        <v>0</v>
      </c>
      <c r="K200" s="302">
        <f t="shared" si="18"/>
        <v>0</v>
      </c>
      <c r="L200" s="268" t="str">
        <f t="shared" si="16"/>
        <v/>
      </c>
      <c r="M200" s="288"/>
      <c r="N200" s="288"/>
      <c r="O200" s="288"/>
      <c r="P200" s="302">
        <f t="shared" si="19"/>
        <v>0</v>
      </c>
      <c r="Q200" s="237"/>
    </row>
    <row r="201" spans="1:17">
      <c r="A201" s="298"/>
      <c r="B201" s="322" t="s">
        <v>988</v>
      </c>
      <c r="C201" s="323">
        <v>902</v>
      </c>
      <c r="D201" s="324" t="s">
        <v>880</v>
      </c>
      <c r="E201" s="288"/>
      <c r="F201" s="288"/>
      <c r="G201" s="288"/>
      <c r="H201" s="288"/>
      <c r="I201" s="288"/>
      <c r="J201" s="302">
        <f t="shared" si="17"/>
        <v>0</v>
      </c>
      <c r="K201" s="302">
        <f t="shared" si="18"/>
        <v>0</v>
      </c>
      <c r="L201" s="268" t="str">
        <f t="shared" si="16"/>
        <v/>
      </c>
      <c r="M201" s="288"/>
      <c r="N201" s="288"/>
      <c r="O201" s="288"/>
      <c r="P201" s="302">
        <f t="shared" si="19"/>
        <v>0</v>
      </c>
      <c r="Q201" s="237"/>
    </row>
    <row r="202" spans="1:17">
      <c r="A202" s="298"/>
      <c r="B202" s="322" t="s">
        <v>989</v>
      </c>
      <c r="C202" s="323">
        <v>920</v>
      </c>
      <c r="D202" s="324" t="s">
        <v>880</v>
      </c>
      <c r="E202" s="288"/>
      <c r="F202" s="288"/>
      <c r="G202" s="288"/>
      <c r="H202" s="288"/>
      <c r="I202" s="288"/>
      <c r="J202" s="302">
        <f t="shared" si="17"/>
        <v>0</v>
      </c>
      <c r="K202" s="302">
        <f t="shared" si="18"/>
        <v>0</v>
      </c>
      <c r="L202" s="268" t="str">
        <f t="shared" si="16"/>
        <v/>
      </c>
      <c r="M202" s="288"/>
      <c r="N202" s="288"/>
      <c r="O202" s="288"/>
      <c r="P202" s="302">
        <f t="shared" si="19"/>
        <v>0</v>
      </c>
      <c r="Q202" s="237"/>
    </row>
    <row r="203" spans="1:17">
      <c r="A203" s="298"/>
      <c r="B203" s="322" t="s">
        <v>990</v>
      </c>
      <c r="C203" s="323">
        <v>923</v>
      </c>
      <c r="D203" s="324" t="s">
        <v>880</v>
      </c>
      <c r="E203" s="288"/>
      <c r="F203" s="288"/>
      <c r="G203" s="288"/>
      <c r="H203" s="288"/>
      <c r="I203" s="288"/>
      <c r="J203" s="302">
        <f t="shared" si="17"/>
        <v>0</v>
      </c>
      <c r="K203" s="302">
        <f t="shared" si="18"/>
        <v>0</v>
      </c>
      <c r="L203" s="268" t="str">
        <f t="shared" si="16"/>
        <v/>
      </c>
      <c r="M203" s="288"/>
      <c r="N203" s="288"/>
      <c r="O203" s="288"/>
      <c r="P203" s="302">
        <f t="shared" si="19"/>
        <v>0</v>
      </c>
      <c r="Q203" s="237"/>
    </row>
    <row r="204" spans="1:17">
      <c r="A204" s="298"/>
      <c r="B204" s="322" t="s">
        <v>991</v>
      </c>
      <c r="C204" s="323">
        <v>925</v>
      </c>
      <c r="D204" s="324" t="s">
        <v>880</v>
      </c>
      <c r="E204" s="288"/>
      <c r="F204" s="288"/>
      <c r="G204" s="288"/>
      <c r="H204" s="288"/>
      <c r="I204" s="288"/>
      <c r="J204" s="302">
        <f t="shared" si="17"/>
        <v>0</v>
      </c>
      <c r="K204" s="302">
        <f t="shared" si="18"/>
        <v>0</v>
      </c>
      <c r="L204" s="268" t="str">
        <f t="shared" si="16"/>
        <v/>
      </c>
      <c r="M204" s="288"/>
      <c r="N204" s="288"/>
      <c r="O204" s="288"/>
      <c r="P204" s="302">
        <f t="shared" si="19"/>
        <v>0</v>
      </c>
      <c r="Q204" s="237"/>
    </row>
    <row r="205" spans="1:17">
      <c r="A205" s="298"/>
      <c r="B205" s="322" t="s">
        <v>992</v>
      </c>
      <c r="C205" s="323">
        <v>947</v>
      </c>
      <c r="D205" s="324" t="s">
        <v>880</v>
      </c>
      <c r="E205" s="288"/>
      <c r="F205" s="288"/>
      <c r="G205" s="288"/>
      <c r="H205" s="288"/>
      <c r="I205" s="288"/>
      <c r="J205" s="302">
        <f t="shared" si="17"/>
        <v>0</v>
      </c>
      <c r="K205" s="302">
        <f t="shared" si="18"/>
        <v>0</v>
      </c>
      <c r="L205" s="268" t="str">
        <f t="shared" si="16"/>
        <v/>
      </c>
      <c r="M205" s="288"/>
      <c r="N205" s="288"/>
      <c r="O205" s="288"/>
      <c r="P205" s="302">
        <f t="shared" si="19"/>
        <v>0</v>
      </c>
      <c r="Q205" s="237"/>
    </row>
    <row r="206" spans="1:17">
      <c r="A206" s="298"/>
      <c r="B206" s="322" t="s">
        <v>993</v>
      </c>
      <c r="C206" s="323">
        <v>955</v>
      </c>
      <c r="D206" s="324" t="s">
        <v>880</v>
      </c>
      <c r="E206" s="288"/>
      <c r="F206" s="288"/>
      <c r="G206" s="288"/>
      <c r="H206" s="288"/>
      <c r="I206" s="288"/>
      <c r="J206" s="302">
        <f t="shared" si="17"/>
        <v>0</v>
      </c>
      <c r="K206" s="302">
        <f t="shared" si="18"/>
        <v>0</v>
      </c>
      <c r="L206" s="268" t="str">
        <f t="shared" si="16"/>
        <v/>
      </c>
      <c r="M206" s="288"/>
      <c r="N206" s="288"/>
      <c r="O206" s="288"/>
      <c r="P206" s="302">
        <f t="shared" si="19"/>
        <v>0</v>
      </c>
      <c r="Q206" s="237"/>
    </row>
    <row r="207" spans="1:17">
      <c r="A207" s="298"/>
      <c r="B207" s="322" t="s">
        <v>994</v>
      </c>
      <c r="C207" s="323">
        <v>957</v>
      </c>
      <c r="D207" s="324" t="s">
        <v>880</v>
      </c>
      <c r="E207" s="288"/>
      <c r="F207" s="288"/>
      <c r="G207" s="288"/>
      <c r="H207" s="288"/>
      <c r="I207" s="288"/>
      <c r="J207" s="302">
        <f t="shared" si="17"/>
        <v>0</v>
      </c>
      <c r="K207" s="302">
        <f t="shared" si="18"/>
        <v>0</v>
      </c>
      <c r="L207" s="268" t="str">
        <f t="shared" si="16"/>
        <v/>
      </c>
      <c r="M207" s="288"/>
      <c r="N207" s="288"/>
      <c r="O207" s="288"/>
      <c r="P207" s="302">
        <f t="shared" si="19"/>
        <v>0</v>
      </c>
      <c r="Q207" s="237"/>
    </row>
    <row r="208" spans="1:17">
      <c r="A208" s="298"/>
      <c r="B208" s="322" t="s">
        <v>995</v>
      </c>
      <c r="C208" s="323">
        <v>958</v>
      </c>
      <c r="D208" s="324" t="s">
        <v>880</v>
      </c>
      <c r="E208" s="288"/>
      <c r="F208" s="288"/>
      <c r="G208" s="288"/>
      <c r="H208" s="288"/>
      <c r="I208" s="288"/>
      <c r="J208" s="302">
        <f t="shared" si="17"/>
        <v>0</v>
      </c>
      <c r="K208" s="302">
        <f t="shared" si="18"/>
        <v>0</v>
      </c>
      <c r="L208" s="268" t="str">
        <f t="shared" si="16"/>
        <v/>
      </c>
      <c r="M208" s="288"/>
      <c r="N208" s="288"/>
      <c r="O208" s="288"/>
      <c r="P208" s="302">
        <f t="shared" si="19"/>
        <v>0</v>
      </c>
      <c r="Q208" s="237"/>
    </row>
    <row r="209" spans="1:17">
      <c r="A209" s="298"/>
      <c r="B209" s="322" t="s">
        <v>996</v>
      </c>
      <c r="C209" s="323">
        <v>959</v>
      </c>
      <c r="D209" s="324" t="s">
        <v>880</v>
      </c>
      <c r="E209" s="288"/>
      <c r="F209" s="288"/>
      <c r="G209" s="288"/>
      <c r="H209" s="288"/>
      <c r="I209" s="288"/>
      <c r="J209" s="302">
        <f t="shared" si="17"/>
        <v>0</v>
      </c>
      <c r="K209" s="302">
        <f t="shared" si="18"/>
        <v>0</v>
      </c>
      <c r="L209" s="268" t="str">
        <f t="shared" si="16"/>
        <v/>
      </c>
      <c r="M209" s="288"/>
      <c r="N209" s="288"/>
      <c r="O209" s="288"/>
      <c r="P209" s="302">
        <f t="shared" si="19"/>
        <v>0</v>
      </c>
      <c r="Q209" s="237"/>
    </row>
    <row r="210" spans="1:17">
      <c r="A210" s="298"/>
      <c r="B210" s="322" t="s">
        <v>997</v>
      </c>
      <c r="C210" s="323">
        <v>960</v>
      </c>
      <c r="D210" s="324" t="s">
        <v>880</v>
      </c>
      <c r="E210" s="288"/>
      <c r="F210" s="288"/>
      <c r="G210" s="288"/>
      <c r="H210" s="288"/>
      <c r="I210" s="288"/>
      <c r="J210" s="302">
        <f t="shared" si="17"/>
        <v>0</v>
      </c>
      <c r="K210" s="302">
        <f t="shared" si="18"/>
        <v>0</v>
      </c>
      <c r="L210" s="268" t="str">
        <f t="shared" ref="L210:L273" si="20">IF(K210&lt;&gt;0,+(K210/J210),"")</f>
        <v/>
      </c>
      <c r="M210" s="288"/>
      <c r="N210" s="288"/>
      <c r="O210" s="288"/>
      <c r="P210" s="302">
        <f t="shared" si="19"/>
        <v>0</v>
      </c>
      <c r="Q210" s="237"/>
    </row>
    <row r="211" spans="1:17">
      <c r="A211" s="298"/>
      <c r="B211" s="322" t="s">
        <v>998</v>
      </c>
      <c r="C211" s="323">
        <v>963</v>
      </c>
      <c r="D211" s="324" t="s">
        <v>880</v>
      </c>
      <c r="E211" s="288"/>
      <c r="F211" s="288"/>
      <c r="G211" s="288"/>
      <c r="H211" s="288"/>
      <c r="I211" s="288"/>
      <c r="J211" s="302">
        <f t="shared" si="17"/>
        <v>0</v>
      </c>
      <c r="K211" s="302">
        <f t="shared" si="18"/>
        <v>0</v>
      </c>
      <c r="L211" s="268" t="str">
        <f t="shared" si="20"/>
        <v/>
      </c>
      <c r="M211" s="288"/>
      <c r="N211" s="288"/>
      <c r="O211" s="288"/>
      <c r="P211" s="302">
        <f t="shared" si="19"/>
        <v>0</v>
      </c>
      <c r="Q211" s="237"/>
    </row>
    <row r="212" spans="1:17">
      <c r="A212" s="298"/>
      <c r="B212" s="322" t="s">
        <v>999</v>
      </c>
      <c r="C212" s="323">
        <v>990</v>
      </c>
      <c r="D212" s="324" t="s">
        <v>880</v>
      </c>
      <c r="E212" s="288"/>
      <c r="F212" s="288"/>
      <c r="G212" s="288"/>
      <c r="H212" s="288"/>
      <c r="I212" s="288"/>
      <c r="J212" s="302">
        <f t="shared" si="17"/>
        <v>0</v>
      </c>
      <c r="K212" s="302">
        <f t="shared" si="18"/>
        <v>0</v>
      </c>
      <c r="L212" s="268" t="str">
        <f t="shared" si="20"/>
        <v/>
      </c>
      <c r="M212" s="288"/>
      <c r="N212" s="288"/>
      <c r="O212" s="288"/>
      <c r="P212" s="302">
        <f t="shared" si="19"/>
        <v>0</v>
      </c>
      <c r="Q212" s="237"/>
    </row>
    <row r="213" spans="1:17">
      <c r="A213" s="298"/>
      <c r="B213" s="322" t="s">
        <v>1000</v>
      </c>
      <c r="C213" s="323">
        <v>991</v>
      </c>
      <c r="D213" s="324" t="s">
        <v>880</v>
      </c>
      <c r="E213" s="288"/>
      <c r="F213" s="288"/>
      <c r="G213" s="288"/>
      <c r="H213" s="288"/>
      <c r="I213" s="288"/>
      <c r="J213" s="302">
        <f t="shared" si="17"/>
        <v>0</v>
      </c>
      <c r="K213" s="302">
        <f t="shared" si="18"/>
        <v>0</v>
      </c>
      <c r="L213" s="268" t="str">
        <f t="shared" si="20"/>
        <v/>
      </c>
      <c r="M213" s="288"/>
      <c r="N213" s="288"/>
      <c r="O213" s="288"/>
      <c r="P213" s="302">
        <f t="shared" si="19"/>
        <v>0</v>
      </c>
      <c r="Q213" s="237"/>
    </row>
    <row r="214" spans="1:17">
      <c r="A214" s="298"/>
      <c r="B214" s="322" t="s">
        <v>1001</v>
      </c>
      <c r="C214" s="323">
        <v>994</v>
      </c>
      <c r="D214" s="324" t="s">
        <v>880</v>
      </c>
      <c r="E214" s="288"/>
      <c r="F214" s="288"/>
      <c r="G214" s="288"/>
      <c r="H214" s="288"/>
      <c r="I214" s="288"/>
      <c r="J214" s="302">
        <f t="shared" si="17"/>
        <v>0</v>
      </c>
      <c r="K214" s="302">
        <f t="shared" si="18"/>
        <v>0</v>
      </c>
      <c r="L214" s="268" t="str">
        <f t="shared" si="20"/>
        <v/>
      </c>
      <c r="M214" s="288"/>
      <c r="N214" s="288"/>
      <c r="O214" s="288"/>
      <c r="P214" s="302">
        <f t="shared" si="19"/>
        <v>0</v>
      </c>
      <c r="Q214" s="237"/>
    </row>
    <row r="215" spans="1:17">
      <c r="A215" s="298"/>
      <c r="B215" s="322" t="s">
        <v>1002</v>
      </c>
      <c r="C215" s="323">
        <v>998</v>
      </c>
      <c r="D215" s="324" t="s">
        <v>880</v>
      </c>
      <c r="E215" s="288"/>
      <c r="F215" s="288"/>
      <c r="G215" s="288"/>
      <c r="H215" s="288"/>
      <c r="I215" s="288"/>
      <c r="J215" s="302">
        <f t="shared" si="17"/>
        <v>0</v>
      </c>
      <c r="K215" s="302">
        <f t="shared" si="18"/>
        <v>0</v>
      </c>
      <c r="L215" s="268" t="str">
        <f t="shared" si="20"/>
        <v/>
      </c>
      <c r="M215" s="288"/>
      <c r="N215" s="288"/>
      <c r="O215" s="288"/>
      <c r="P215" s="302">
        <f t="shared" si="19"/>
        <v>0</v>
      </c>
      <c r="Q215" s="237"/>
    </row>
    <row r="216" spans="1:17">
      <c r="A216" s="298"/>
      <c r="B216" s="322" t="s">
        <v>1003</v>
      </c>
      <c r="C216" s="323">
        <v>1003</v>
      </c>
      <c r="D216" s="324" t="s">
        <v>880</v>
      </c>
      <c r="E216" s="288"/>
      <c r="F216" s="288"/>
      <c r="G216" s="288"/>
      <c r="H216" s="288"/>
      <c r="I216" s="288"/>
      <c r="J216" s="302">
        <f t="shared" si="17"/>
        <v>0</v>
      </c>
      <c r="K216" s="302">
        <f t="shared" si="18"/>
        <v>0</v>
      </c>
      <c r="L216" s="268" t="str">
        <f t="shared" si="20"/>
        <v/>
      </c>
      <c r="M216" s="288"/>
      <c r="N216" s="288"/>
      <c r="O216" s="288"/>
      <c r="P216" s="302">
        <f t="shared" si="19"/>
        <v>0</v>
      </c>
      <c r="Q216" s="237"/>
    </row>
    <row r="217" spans="1:17">
      <c r="A217" s="298"/>
      <c r="B217" s="322" t="s">
        <v>1004</v>
      </c>
      <c r="C217" s="323">
        <v>1007</v>
      </c>
      <c r="D217" s="324" t="s">
        <v>880</v>
      </c>
      <c r="E217" s="288"/>
      <c r="F217" s="288"/>
      <c r="G217" s="288"/>
      <c r="H217" s="288"/>
      <c r="I217" s="288"/>
      <c r="J217" s="302">
        <f t="shared" si="17"/>
        <v>0</v>
      </c>
      <c r="K217" s="302">
        <f t="shared" si="18"/>
        <v>0</v>
      </c>
      <c r="L217" s="268" t="str">
        <f t="shared" si="20"/>
        <v/>
      </c>
      <c r="M217" s="288"/>
      <c r="N217" s="288"/>
      <c r="O217" s="288"/>
      <c r="P217" s="302">
        <f t="shared" si="19"/>
        <v>0</v>
      </c>
      <c r="Q217" s="237"/>
    </row>
    <row r="218" spans="1:17">
      <c r="A218" s="298"/>
      <c r="B218" s="322" t="s">
        <v>1005</v>
      </c>
      <c r="C218" s="323">
        <v>1009</v>
      </c>
      <c r="D218" s="324" t="s">
        <v>880</v>
      </c>
      <c r="E218" s="288"/>
      <c r="F218" s="288"/>
      <c r="G218" s="288"/>
      <c r="H218" s="288"/>
      <c r="I218" s="288"/>
      <c r="J218" s="302">
        <f t="shared" si="17"/>
        <v>0</v>
      </c>
      <c r="K218" s="302">
        <f t="shared" si="18"/>
        <v>0</v>
      </c>
      <c r="L218" s="268" t="str">
        <f t="shared" si="20"/>
        <v/>
      </c>
      <c r="M218" s="288"/>
      <c r="N218" s="288"/>
      <c r="O218" s="288"/>
      <c r="P218" s="302">
        <f t="shared" si="19"/>
        <v>0</v>
      </c>
      <c r="Q218" s="237"/>
    </row>
    <row r="219" spans="1:17">
      <c r="A219" s="298"/>
      <c r="B219" s="322" t="s">
        <v>1006</v>
      </c>
      <c r="C219" s="323">
        <v>1010</v>
      </c>
      <c r="D219" s="324" t="s">
        <v>880</v>
      </c>
      <c r="E219" s="288"/>
      <c r="F219" s="288"/>
      <c r="G219" s="288"/>
      <c r="H219" s="288"/>
      <c r="I219" s="288"/>
      <c r="J219" s="302">
        <f t="shared" si="17"/>
        <v>0</v>
      </c>
      <c r="K219" s="302">
        <f t="shared" si="18"/>
        <v>0</v>
      </c>
      <c r="L219" s="268" t="str">
        <f t="shared" si="20"/>
        <v/>
      </c>
      <c r="M219" s="288"/>
      <c r="N219" s="288"/>
      <c r="O219" s="288"/>
      <c r="P219" s="302">
        <f t="shared" si="19"/>
        <v>0</v>
      </c>
      <c r="Q219" s="237"/>
    </row>
    <row r="220" spans="1:17">
      <c r="A220" s="298"/>
      <c r="B220" s="322" t="s">
        <v>1007</v>
      </c>
      <c r="C220" s="323">
        <v>1019</v>
      </c>
      <c r="D220" s="324" t="s">
        <v>880</v>
      </c>
      <c r="E220" s="288"/>
      <c r="F220" s="288"/>
      <c r="G220" s="288"/>
      <c r="H220" s="288"/>
      <c r="I220" s="288"/>
      <c r="J220" s="302">
        <f t="shared" si="17"/>
        <v>0</v>
      </c>
      <c r="K220" s="302">
        <f t="shared" si="18"/>
        <v>0</v>
      </c>
      <c r="L220" s="268" t="str">
        <f t="shared" si="20"/>
        <v/>
      </c>
      <c r="M220" s="288"/>
      <c r="N220" s="288"/>
      <c r="O220" s="288"/>
      <c r="P220" s="302">
        <f t="shared" si="19"/>
        <v>0</v>
      </c>
      <c r="Q220" s="237"/>
    </row>
    <row r="221" spans="1:17">
      <c r="A221" s="298"/>
      <c r="B221" s="322" t="s">
        <v>1008</v>
      </c>
      <c r="C221" s="323">
        <v>1023</v>
      </c>
      <c r="D221" s="324" t="s">
        <v>880</v>
      </c>
      <c r="E221" s="288"/>
      <c r="F221" s="288"/>
      <c r="G221" s="288"/>
      <c r="H221" s="288"/>
      <c r="I221" s="288"/>
      <c r="J221" s="302">
        <f t="shared" si="17"/>
        <v>0</v>
      </c>
      <c r="K221" s="302">
        <f t="shared" si="18"/>
        <v>0</v>
      </c>
      <c r="L221" s="268" t="str">
        <f t="shared" si="20"/>
        <v/>
      </c>
      <c r="M221" s="288"/>
      <c r="N221" s="288"/>
      <c r="O221" s="288"/>
      <c r="P221" s="302">
        <f t="shared" si="19"/>
        <v>0</v>
      </c>
      <c r="Q221" s="237"/>
    </row>
    <row r="222" spans="1:17">
      <c r="A222" s="298"/>
      <c r="B222" s="322" t="s">
        <v>1009</v>
      </c>
      <c r="C222" s="323">
        <v>1027</v>
      </c>
      <c r="D222" s="324" t="s">
        <v>880</v>
      </c>
      <c r="E222" s="288"/>
      <c r="F222" s="288"/>
      <c r="G222" s="288"/>
      <c r="H222" s="288"/>
      <c r="I222" s="288"/>
      <c r="J222" s="302">
        <f t="shared" ref="J222:J285" si="21">SUM(G222:I222)</f>
        <v>0</v>
      </c>
      <c r="K222" s="302">
        <f t="shared" ref="K222:K285" si="22">+H222+I222</f>
        <v>0</v>
      </c>
      <c r="L222" s="268" t="str">
        <f t="shared" si="20"/>
        <v/>
      </c>
      <c r="M222" s="288"/>
      <c r="N222" s="288"/>
      <c r="O222" s="288"/>
      <c r="P222" s="302">
        <f t="shared" ref="P222:P285" si="23">+J222+M222+N222+O222</f>
        <v>0</v>
      </c>
      <c r="Q222" s="237"/>
    </row>
    <row r="223" spans="1:17">
      <c r="A223" s="298"/>
      <c r="B223" s="322" t="s">
        <v>1010</v>
      </c>
      <c r="C223" s="323">
        <v>1028</v>
      </c>
      <c r="D223" s="324" t="s">
        <v>880</v>
      </c>
      <c r="E223" s="288"/>
      <c r="F223" s="288"/>
      <c r="G223" s="288"/>
      <c r="H223" s="288"/>
      <c r="I223" s="288"/>
      <c r="J223" s="302">
        <f t="shared" si="21"/>
        <v>0</v>
      </c>
      <c r="K223" s="302">
        <f t="shared" si="22"/>
        <v>0</v>
      </c>
      <c r="L223" s="268" t="str">
        <f t="shared" si="20"/>
        <v/>
      </c>
      <c r="M223" s="288"/>
      <c r="N223" s="288"/>
      <c r="O223" s="288"/>
      <c r="P223" s="302">
        <f t="shared" si="23"/>
        <v>0</v>
      </c>
      <c r="Q223" s="237"/>
    </row>
    <row r="224" spans="1:17">
      <c r="A224" s="298"/>
      <c r="B224" s="322" t="s">
        <v>1011</v>
      </c>
      <c r="C224" s="323">
        <v>1036</v>
      </c>
      <c r="D224" s="324" t="s">
        <v>880</v>
      </c>
      <c r="E224" s="288"/>
      <c r="F224" s="288"/>
      <c r="G224" s="288"/>
      <c r="H224" s="288"/>
      <c r="I224" s="288"/>
      <c r="J224" s="302">
        <f t="shared" si="21"/>
        <v>0</v>
      </c>
      <c r="K224" s="302">
        <f t="shared" si="22"/>
        <v>0</v>
      </c>
      <c r="L224" s="268" t="str">
        <f t="shared" si="20"/>
        <v/>
      </c>
      <c r="M224" s="288"/>
      <c r="N224" s="288"/>
      <c r="O224" s="288"/>
      <c r="P224" s="302">
        <f t="shared" si="23"/>
        <v>0</v>
      </c>
      <c r="Q224" s="237"/>
    </row>
    <row r="225" spans="1:17">
      <c r="A225" s="298"/>
      <c r="B225" s="322" t="s">
        <v>1012</v>
      </c>
      <c r="C225" s="323">
        <v>1038</v>
      </c>
      <c r="D225" s="324" t="s">
        <v>880</v>
      </c>
      <c r="E225" s="288"/>
      <c r="F225" s="288"/>
      <c r="G225" s="288"/>
      <c r="H225" s="288"/>
      <c r="I225" s="288"/>
      <c r="J225" s="302">
        <f t="shared" si="21"/>
        <v>0</v>
      </c>
      <c r="K225" s="302">
        <f t="shared" si="22"/>
        <v>0</v>
      </c>
      <c r="L225" s="268" t="str">
        <f t="shared" si="20"/>
        <v/>
      </c>
      <c r="M225" s="288"/>
      <c r="N225" s="288"/>
      <c r="O225" s="288"/>
      <c r="P225" s="302">
        <f t="shared" si="23"/>
        <v>0</v>
      </c>
      <c r="Q225" s="237"/>
    </row>
    <row r="226" spans="1:17">
      <c r="A226" s="298"/>
      <c r="B226" s="322" t="s">
        <v>1013</v>
      </c>
      <c r="C226" s="323">
        <v>1047</v>
      </c>
      <c r="D226" s="324" t="s">
        <v>880</v>
      </c>
      <c r="E226" s="288"/>
      <c r="F226" s="288"/>
      <c r="G226" s="288"/>
      <c r="H226" s="288"/>
      <c r="I226" s="288"/>
      <c r="J226" s="302">
        <f t="shared" si="21"/>
        <v>0</v>
      </c>
      <c r="K226" s="302">
        <f t="shared" si="22"/>
        <v>0</v>
      </c>
      <c r="L226" s="268" t="str">
        <f t="shared" si="20"/>
        <v/>
      </c>
      <c r="M226" s="288"/>
      <c r="N226" s="288"/>
      <c r="O226" s="288"/>
      <c r="P226" s="302">
        <f t="shared" si="23"/>
        <v>0</v>
      </c>
      <c r="Q226" s="237"/>
    </row>
    <row r="227" spans="1:17">
      <c r="A227" s="298"/>
      <c r="B227" s="322" t="s">
        <v>1014</v>
      </c>
      <c r="C227" s="323">
        <v>1051</v>
      </c>
      <c r="D227" s="324" t="s">
        <v>880</v>
      </c>
      <c r="E227" s="288"/>
      <c r="F227" s="288"/>
      <c r="G227" s="288"/>
      <c r="H227" s="288"/>
      <c r="I227" s="288"/>
      <c r="J227" s="302">
        <f t="shared" si="21"/>
        <v>0</v>
      </c>
      <c r="K227" s="302">
        <f t="shared" si="22"/>
        <v>0</v>
      </c>
      <c r="L227" s="268" t="str">
        <f t="shared" si="20"/>
        <v/>
      </c>
      <c r="M227" s="288"/>
      <c r="N227" s="288"/>
      <c r="O227" s="288"/>
      <c r="P227" s="302">
        <f t="shared" si="23"/>
        <v>0</v>
      </c>
      <c r="Q227" s="237"/>
    </row>
    <row r="228" spans="1:17">
      <c r="A228" s="298"/>
      <c r="B228" s="322" t="s">
        <v>1015</v>
      </c>
      <c r="C228" s="323">
        <v>1055</v>
      </c>
      <c r="D228" s="324" t="s">
        <v>880</v>
      </c>
      <c r="E228" s="288"/>
      <c r="F228" s="288"/>
      <c r="G228" s="288"/>
      <c r="H228" s="288"/>
      <c r="I228" s="288"/>
      <c r="J228" s="302">
        <f t="shared" si="21"/>
        <v>0</v>
      </c>
      <c r="K228" s="302">
        <f t="shared" si="22"/>
        <v>0</v>
      </c>
      <c r="L228" s="268" t="str">
        <f t="shared" si="20"/>
        <v/>
      </c>
      <c r="M228" s="288"/>
      <c r="N228" s="288"/>
      <c r="O228" s="288"/>
      <c r="P228" s="302">
        <f t="shared" si="23"/>
        <v>0</v>
      </c>
      <c r="Q228" s="237"/>
    </row>
    <row r="229" spans="1:17">
      <c r="A229" s="298"/>
      <c r="B229" s="322" t="s">
        <v>1016</v>
      </c>
      <c r="C229" s="323">
        <v>1057</v>
      </c>
      <c r="D229" s="324" t="s">
        <v>880</v>
      </c>
      <c r="E229" s="288"/>
      <c r="F229" s="288"/>
      <c r="G229" s="288"/>
      <c r="H229" s="288"/>
      <c r="I229" s="288"/>
      <c r="J229" s="302">
        <f t="shared" si="21"/>
        <v>0</v>
      </c>
      <c r="K229" s="302">
        <f t="shared" si="22"/>
        <v>0</v>
      </c>
      <c r="L229" s="268" t="str">
        <f t="shared" si="20"/>
        <v/>
      </c>
      <c r="M229" s="288"/>
      <c r="N229" s="288"/>
      <c r="O229" s="288"/>
      <c r="P229" s="302">
        <f t="shared" si="23"/>
        <v>0</v>
      </c>
      <c r="Q229" s="237"/>
    </row>
    <row r="230" spans="1:17">
      <c r="A230" s="298"/>
      <c r="B230" s="322" t="s">
        <v>1017</v>
      </c>
      <c r="C230" s="323">
        <v>1069</v>
      </c>
      <c r="D230" s="324" t="s">
        <v>880</v>
      </c>
      <c r="E230" s="288"/>
      <c r="F230" s="288"/>
      <c r="G230" s="288"/>
      <c r="H230" s="288"/>
      <c r="I230" s="288"/>
      <c r="J230" s="302">
        <f t="shared" si="21"/>
        <v>0</v>
      </c>
      <c r="K230" s="302">
        <f t="shared" si="22"/>
        <v>0</v>
      </c>
      <c r="L230" s="268" t="str">
        <f t="shared" si="20"/>
        <v/>
      </c>
      <c r="M230" s="288"/>
      <c r="N230" s="288"/>
      <c r="O230" s="288"/>
      <c r="P230" s="302">
        <f t="shared" si="23"/>
        <v>0</v>
      </c>
      <c r="Q230" s="237"/>
    </row>
    <row r="231" spans="1:17">
      <c r="A231" s="298"/>
      <c r="B231" s="322" t="s">
        <v>1018</v>
      </c>
      <c r="C231" s="323">
        <v>1084</v>
      </c>
      <c r="D231" s="324" t="s">
        <v>880</v>
      </c>
      <c r="E231" s="288"/>
      <c r="F231" s="288"/>
      <c r="G231" s="288"/>
      <c r="H231" s="288"/>
      <c r="I231" s="288"/>
      <c r="J231" s="302">
        <f t="shared" si="21"/>
        <v>0</v>
      </c>
      <c r="K231" s="302">
        <f t="shared" si="22"/>
        <v>0</v>
      </c>
      <c r="L231" s="268" t="str">
        <f t="shared" si="20"/>
        <v/>
      </c>
      <c r="M231" s="288"/>
      <c r="N231" s="288"/>
      <c r="O231" s="288"/>
      <c r="P231" s="302">
        <f t="shared" si="23"/>
        <v>0</v>
      </c>
      <c r="Q231" s="237"/>
    </row>
    <row r="232" spans="1:17">
      <c r="A232" s="298"/>
      <c r="B232" s="322" t="s">
        <v>1019</v>
      </c>
      <c r="C232" s="323">
        <v>1087</v>
      </c>
      <c r="D232" s="324" t="s">
        <v>880</v>
      </c>
      <c r="E232" s="288"/>
      <c r="F232" s="288"/>
      <c r="G232" s="288"/>
      <c r="H232" s="288"/>
      <c r="I232" s="288"/>
      <c r="J232" s="302">
        <f t="shared" si="21"/>
        <v>0</v>
      </c>
      <c r="K232" s="302">
        <f t="shared" si="22"/>
        <v>0</v>
      </c>
      <c r="L232" s="268" t="str">
        <f t="shared" si="20"/>
        <v/>
      </c>
      <c r="M232" s="288"/>
      <c r="N232" s="288"/>
      <c r="O232" s="288"/>
      <c r="P232" s="302">
        <f t="shared" si="23"/>
        <v>0</v>
      </c>
      <c r="Q232" s="237"/>
    </row>
    <row r="233" spans="1:17">
      <c r="A233" s="298"/>
      <c r="B233" s="322" t="s">
        <v>1020</v>
      </c>
      <c r="C233" s="323">
        <v>1093</v>
      </c>
      <c r="D233" s="324" t="s">
        <v>880</v>
      </c>
      <c r="E233" s="288"/>
      <c r="F233" s="288"/>
      <c r="G233" s="288"/>
      <c r="H233" s="288"/>
      <c r="I233" s="288"/>
      <c r="J233" s="302">
        <f t="shared" si="21"/>
        <v>0</v>
      </c>
      <c r="K233" s="302">
        <f t="shared" si="22"/>
        <v>0</v>
      </c>
      <c r="L233" s="268" t="str">
        <f t="shared" si="20"/>
        <v/>
      </c>
      <c r="M233" s="288"/>
      <c r="N233" s="288"/>
      <c r="O233" s="288"/>
      <c r="P233" s="302">
        <f t="shared" si="23"/>
        <v>0</v>
      </c>
      <c r="Q233" s="237"/>
    </row>
    <row r="234" spans="1:17">
      <c r="A234" s="298"/>
      <c r="B234" s="322" t="s">
        <v>1021</v>
      </c>
      <c r="C234" s="323">
        <v>1095</v>
      </c>
      <c r="D234" s="324" t="s">
        <v>880</v>
      </c>
      <c r="E234" s="288"/>
      <c r="F234" s="288"/>
      <c r="G234" s="288"/>
      <c r="H234" s="288"/>
      <c r="I234" s="288"/>
      <c r="J234" s="302">
        <f t="shared" si="21"/>
        <v>0</v>
      </c>
      <c r="K234" s="302">
        <f t="shared" si="22"/>
        <v>0</v>
      </c>
      <c r="L234" s="268" t="str">
        <f t="shared" si="20"/>
        <v/>
      </c>
      <c r="M234" s="288"/>
      <c r="N234" s="288"/>
      <c r="O234" s="288"/>
      <c r="P234" s="302">
        <f t="shared" si="23"/>
        <v>0</v>
      </c>
      <c r="Q234" s="237"/>
    </row>
    <row r="235" spans="1:17">
      <c r="A235" s="298"/>
      <c r="B235" s="322" t="s">
        <v>1022</v>
      </c>
      <c r="C235" s="323">
        <v>1096</v>
      </c>
      <c r="D235" s="324" t="s">
        <v>880</v>
      </c>
      <c r="E235" s="288"/>
      <c r="F235" s="288"/>
      <c r="G235" s="288"/>
      <c r="H235" s="288"/>
      <c r="I235" s="288"/>
      <c r="J235" s="302">
        <f t="shared" si="21"/>
        <v>0</v>
      </c>
      <c r="K235" s="302">
        <f t="shared" si="22"/>
        <v>0</v>
      </c>
      <c r="L235" s="268" t="str">
        <f t="shared" si="20"/>
        <v/>
      </c>
      <c r="M235" s="288"/>
      <c r="N235" s="288"/>
      <c r="O235" s="288"/>
      <c r="P235" s="302">
        <f t="shared" si="23"/>
        <v>0</v>
      </c>
      <c r="Q235" s="237"/>
    </row>
    <row r="236" spans="1:17">
      <c r="A236" s="298"/>
      <c r="B236" s="322" t="s">
        <v>1023</v>
      </c>
      <c r="C236" s="323">
        <v>1101</v>
      </c>
      <c r="D236" s="324" t="s">
        <v>880</v>
      </c>
      <c r="E236" s="288"/>
      <c r="F236" s="288"/>
      <c r="G236" s="288"/>
      <c r="H236" s="288"/>
      <c r="I236" s="288"/>
      <c r="J236" s="302">
        <f t="shared" si="21"/>
        <v>0</v>
      </c>
      <c r="K236" s="302">
        <f t="shared" si="22"/>
        <v>0</v>
      </c>
      <c r="L236" s="268" t="str">
        <f t="shared" si="20"/>
        <v/>
      </c>
      <c r="M236" s="288"/>
      <c r="N236" s="288"/>
      <c r="O236" s="288"/>
      <c r="P236" s="302">
        <f t="shared" si="23"/>
        <v>0</v>
      </c>
      <c r="Q236" s="237"/>
    </row>
    <row r="237" spans="1:17">
      <c r="A237" s="298"/>
      <c r="B237" s="322" t="s">
        <v>1024</v>
      </c>
      <c r="C237" s="323">
        <v>1110</v>
      </c>
      <c r="D237" s="324" t="s">
        <v>880</v>
      </c>
      <c r="E237" s="288"/>
      <c r="F237" s="288"/>
      <c r="G237" s="288"/>
      <c r="H237" s="288"/>
      <c r="I237" s="288"/>
      <c r="J237" s="302">
        <f t="shared" si="21"/>
        <v>0</v>
      </c>
      <c r="K237" s="302">
        <f t="shared" si="22"/>
        <v>0</v>
      </c>
      <c r="L237" s="268" t="str">
        <f t="shared" si="20"/>
        <v/>
      </c>
      <c r="M237" s="288"/>
      <c r="N237" s="288"/>
      <c r="O237" s="288"/>
      <c r="P237" s="302">
        <f t="shared" si="23"/>
        <v>0</v>
      </c>
      <c r="Q237" s="237"/>
    </row>
    <row r="238" spans="1:17">
      <c r="A238" s="298"/>
      <c r="B238" s="322" t="s">
        <v>1025</v>
      </c>
      <c r="C238" s="323">
        <v>1115</v>
      </c>
      <c r="D238" s="324" t="s">
        <v>880</v>
      </c>
      <c r="E238" s="288"/>
      <c r="F238" s="288"/>
      <c r="G238" s="288"/>
      <c r="H238" s="288"/>
      <c r="I238" s="288"/>
      <c r="J238" s="302">
        <f t="shared" si="21"/>
        <v>0</v>
      </c>
      <c r="K238" s="302">
        <f t="shared" si="22"/>
        <v>0</v>
      </c>
      <c r="L238" s="268" t="str">
        <f t="shared" si="20"/>
        <v/>
      </c>
      <c r="M238" s="288"/>
      <c r="N238" s="288"/>
      <c r="O238" s="288"/>
      <c r="P238" s="302">
        <f t="shared" si="23"/>
        <v>0</v>
      </c>
      <c r="Q238" s="237"/>
    </row>
    <row r="239" spans="1:17">
      <c r="A239" s="298"/>
      <c r="B239" s="322" t="s">
        <v>1026</v>
      </c>
      <c r="C239" s="323">
        <v>1119</v>
      </c>
      <c r="D239" s="324" t="s">
        <v>880</v>
      </c>
      <c r="E239" s="288"/>
      <c r="F239" s="288"/>
      <c r="G239" s="288"/>
      <c r="H239" s="288"/>
      <c r="I239" s="288"/>
      <c r="J239" s="302">
        <f t="shared" si="21"/>
        <v>0</v>
      </c>
      <c r="K239" s="302">
        <f t="shared" si="22"/>
        <v>0</v>
      </c>
      <c r="L239" s="268" t="str">
        <f t="shared" si="20"/>
        <v/>
      </c>
      <c r="M239" s="288"/>
      <c r="N239" s="288"/>
      <c r="O239" s="288"/>
      <c r="P239" s="302">
        <f t="shared" si="23"/>
        <v>0</v>
      </c>
      <c r="Q239" s="237"/>
    </row>
    <row r="240" spans="1:17">
      <c r="A240" s="298"/>
      <c r="B240" s="322" t="s">
        <v>1027</v>
      </c>
      <c r="C240" s="323">
        <v>1121</v>
      </c>
      <c r="D240" s="324" t="s">
        <v>880</v>
      </c>
      <c r="E240" s="288"/>
      <c r="F240" s="288"/>
      <c r="G240" s="288"/>
      <c r="H240" s="288"/>
      <c r="I240" s="288"/>
      <c r="J240" s="302">
        <f t="shared" si="21"/>
        <v>0</v>
      </c>
      <c r="K240" s="302">
        <f t="shared" si="22"/>
        <v>0</v>
      </c>
      <c r="L240" s="268" t="str">
        <f t="shared" si="20"/>
        <v/>
      </c>
      <c r="M240" s="288"/>
      <c r="N240" s="288"/>
      <c r="O240" s="288"/>
      <c r="P240" s="302">
        <f t="shared" si="23"/>
        <v>0</v>
      </c>
      <c r="Q240" s="237"/>
    </row>
    <row r="241" spans="1:17">
      <c r="A241" s="298"/>
      <c r="B241" s="322" t="s">
        <v>1028</v>
      </c>
      <c r="C241" s="323">
        <v>1124</v>
      </c>
      <c r="D241" s="324" t="s">
        <v>880</v>
      </c>
      <c r="E241" s="288"/>
      <c r="F241" s="288"/>
      <c r="G241" s="288"/>
      <c r="H241" s="288"/>
      <c r="I241" s="288"/>
      <c r="J241" s="302">
        <f t="shared" si="21"/>
        <v>0</v>
      </c>
      <c r="K241" s="302">
        <f t="shared" si="22"/>
        <v>0</v>
      </c>
      <c r="L241" s="268" t="str">
        <f t="shared" si="20"/>
        <v/>
      </c>
      <c r="M241" s="288"/>
      <c r="N241" s="288"/>
      <c r="O241" s="288"/>
      <c r="P241" s="302">
        <f t="shared" si="23"/>
        <v>0</v>
      </c>
      <c r="Q241" s="237"/>
    </row>
    <row r="242" spans="1:17">
      <c r="A242" s="298"/>
      <c r="B242" s="322" t="s">
        <v>1029</v>
      </c>
      <c r="C242" s="323">
        <v>1141</v>
      </c>
      <c r="D242" s="324" t="s">
        <v>880</v>
      </c>
      <c r="E242" s="288"/>
      <c r="F242" s="288"/>
      <c r="G242" s="288"/>
      <c r="H242" s="288"/>
      <c r="I242" s="288"/>
      <c r="J242" s="302">
        <f t="shared" si="21"/>
        <v>0</v>
      </c>
      <c r="K242" s="302">
        <f t="shared" si="22"/>
        <v>0</v>
      </c>
      <c r="L242" s="268" t="str">
        <f t="shared" si="20"/>
        <v/>
      </c>
      <c r="M242" s="288"/>
      <c r="N242" s="288"/>
      <c r="O242" s="288"/>
      <c r="P242" s="302">
        <f t="shared" si="23"/>
        <v>0</v>
      </c>
      <c r="Q242" s="237"/>
    </row>
    <row r="243" spans="1:17">
      <c r="A243" s="298"/>
      <c r="B243" s="322" t="s">
        <v>1030</v>
      </c>
      <c r="C243" s="323">
        <v>1165</v>
      </c>
      <c r="D243" s="324" t="s">
        <v>880</v>
      </c>
      <c r="E243" s="288"/>
      <c r="F243" s="288"/>
      <c r="G243" s="288"/>
      <c r="H243" s="288"/>
      <c r="I243" s="288"/>
      <c r="J243" s="302">
        <f t="shared" si="21"/>
        <v>0</v>
      </c>
      <c r="K243" s="302">
        <f t="shared" si="22"/>
        <v>0</v>
      </c>
      <c r="L243" s="268" t="str">
        <f t="shared" si="20"/>
        <v/>
      </c>
      <c r="M243" s="288"/>
      <c r="N243" s="288"/>
      <c r="O243" s="288"/>
      <c r="P243" s="302">
        <f t="shared" si="23"/>
        <v>0</v>
      </c>
      <c r="Q243" s="237"/>
    </row>
    <row r="244" spans="1:17">
      <c r="A244" s="298"/>
      <c r="B244" s="322" t="s">
        <v>1031</v>
      </c>
      <c r="C244" s="323">
        <v>1173</v>
      </c>
      <c r="D244" s="324" t="s">
        <v>880</v>
      </c>
      <c r="E244" s="288"/>
      <c r="F244" s="288"/>
      <c r="G244" s="288"/>
      <c r="H244" s="288"/>
      <c r="I244" s="288"/>
      <c r="J244" s="302">
        <f t="shared" si="21"/>
        <v>0</v>
      </c>
      <c r="K244" s="302">
        <f t="shared" si="22"/>
        <v>0</v>
      </c>
      <c r="L244" s="268" t="str">
        <f t="shared" si="20"/>
        <v/>
      </c>
      <c r="M244" s="288"/>
      <c r="N244" s="288"/>
      <c r="O244" s="288"/>
      <c r="P244" s="302">
        <f t="shared" si="23"/>
        <v>0</v>
      </c>
      <c r="Q244" s="237"/>
    </row>
    <row r="245" spans="1:17">
      <c r="A245" s="298"/>
      <c r="B245" s="322" t="s">
        <v>1032</v>
      </c>
      <c r="C245" s="323">
        <v>1175</v>
      </c>
      <c r="D245" s="324" t="s">
        <v>880</v>
      </c>
      <c r="E245" s="288"/>
      <c r="F245" s="288"/>
      <c r="G245" s="288"/>
      <c r="H245" s="288"/>
      <c r="I245" s="288"/>
      <c r="J245" s="302">
        <f t="shared" si="21"/>
        <v>0</v>
      </c>
      <c r="K245" s="302">
        <f t="shared" si="22"/>
        <v>0</v>
      </c>
      <c r="L245" s="268" t="str">
        <f t="shared" si="20"/>
        <v/>
      </c>
      <c r="M245" s="288"/>
      <c r="N245" s="288"/>
      <c r="O245" s="288"/>
      <c r="P245" s="302">
        <f t="shared" si="23"/>
        <v>0</v>
      </c>
      <c r="Q245" s="237"/>
    </row>
    <row r="246" spans="1:17">
      <c r="A246" s="298"/>
      <c r="B246" s="322" t="s">
        <v>1033</v>
      </c>
      <c r="C246" s="323">
        <v>1176</v>
      </c>
      <c r="D246" s="324" t="s">
        <v>880</v>
      </c>
      <c r="E246" s="288"/>
      <c r="F246" s="288"/>
      <c r="G246" s="288"/>
      <c r="H246" s="288"/>
      <c r="I246" s="288"/>
      <c r="J246" s="302">
        <f t="shared" si="21"/>
        <v>0</v>
      </c>
      <c r="K246" s="302">
        <f t="shared" si="22"/>
        <v>0</v>
      </c>
      <c r="L246" s="268" t="str">
        <f t="shared" si="20"/>
        <v/>
      </c>
      <c r="M246" s="288"/>
      <c r="N246" s="288"/>
      <c r="O246" s="288"/>
      <c r="P246" s="302">
        <f t="shared" si="23"/>
        <v>0</v>
      </c>
      <c r="Q246" s="237"/>
    </row>
    <row r="247" spans="1:17">
      <c r="A247" s="298"/>
      <c r="B247" s="322" t="s">
        <v>1034</v>
      </c>
      <c r="C247" s="323">
        <v>1179</v>
      </c>
      <c r="D247" s="324" t="s">
        <v>880</v>
      </c>
      <c r="E247" s="288"/>
      <c r="F247" s="288"/>
      <c r="G247" s="288"/>
      <c r="H247" s="288"/>
      <c r="I247" s="288"/>
      <c r="J247" s="302">
        <f t="shared" si="21"/>
        <v>0</v>
      </c>
      <c r="K247" s="302">
        <f t="shared" si="22"/>
        <v>0</v>
      </c>
      <c r="L247" s="268" t="str">
        <f t="shared" si="20"/>
        <v/>
      </c>
      <c r="M247" s="288"/>
      <c r="N247" s="288"/>
      <c r="O247" s="288"/>
      <c r="P247" s="302">
        <f t="shared" si="23"/>
        <v>0</v>
      </c>
      <c r="Q247" s="237"/>
    </row>
    <row r="248" spans="1:17">
      <c r="A248" s="298"/>
      <c r="B248" s="322" t="s">
        <v>1035</v>
      </c>
      <c r="C248" s="323">
        <v>1183</v>
      </c>
      <c r="D248" s="324" t="s">
        <v>880</v>
      </c>
      <c r="E248" s="288"/>
      <c r="F248" s="288"/>
      <c r="G248" s="288"/>
      <c r="H248" s="288"/>
      <c r="I248" s="288"/>
      <c r="J248" s="302">
        <f t="shared" si="21"/>
        <v>0</v>
      </c>
      <c r="K248" s="302">
        <f t="shared" si="22"/>
        <v>0</v>
      </c>
      <c r="L248" s="268" t="str">
        <f t="shared" si="20"/>
        <v/>
      </c>
      <c r="M248" s="288"/>
      <c r="N248" s="288"/>
      <c r="O248" s="288"/>
      <c r="P248" s="302">
        <f t="shared" si="23"/>
        <v>0</v>
      </c>
      <c r="Q248" s="237"/>
    </row>
    <row r="249" spans="1:17">
      <c r="A249" s="298"/>
      <c r="B249" s="322" t="s">
        <v>1036</v>
      </c>
      <c r="C249" s="323">
        <v>1185</v>
      </c>
      <c r="D249" s="324" t="s">
        <v>880</v>
      </c>
      <c r="E249" s="288"/>
      <c r="F249" s="288"/>
      <c r="G249" s="288"/>
      <c r="H249" s="288"/>
      <c r="I249" s="288"/>
      <c r="J249" s="302">
        <f t="shared" si="21"/>
        <v>0</v>
      </c>
      <c r="K249" s="302">
        <f t="shared" si="22"/>
        <v>0</v>
      </c>
      <c r="L249" s="268" t="str">
        <f t="shared" si="20"/>
        <v/>
      </c>
      <c r="M249" s="288"/>
      <c r="N249" s="288"/>
      <c r="O249" s="288"/>
      <c r="P249" s="302">
        <f t="shared" si="23"/>
        <v>0</v>
      </c>
      <c r="Q249" s="237"/>
    </row>
    <row r="250" spans="1:17">
      <c r="A250" s="298"/>
      <c r="B250" s="322" t="s">
        <v>1037</v>
      </c>
      <c r="C250" s="323">
        <v>1200</v>
      </c>
      <c r="D250" s="324" t="s">
        <v>880</v>
      </c>
      <c r="E250" s="288"/>
      <c r="F250" s="288"/>
      <c r="G250" s="288"/>
      <c r="H250" s="288"/>
      <c r="I250" s="288"/>
      <c r="J250" s="302">
        <f t="shared" si="21"/>
        <v>0</v>
      </c>
      <c r="K250" s="302">
        <f t="shared" si="22"/>
        <v>0</v>
      </c>
      <c r="L250" s="268" t="str">
        <f t="shared" si="20"/>
        <v/>
      </c>
      <c r="M250" s="288"/>
      <c r="N250" s="288"/>
      <c r="O250" s="288"/>
      <c r="P250" s="302">
        <f t="shared" si="23"/>
        <v>0</v>
      </c>
      <c r="Q250" s="237"/>
    </row>
    <row r="251" spans="1:17">
      <c r="A251" s="298"/>
      <c r="B251" s="322" t="s">
        <v>1038</v>
      </c>
      <c r="C251" s="323">
        <v>1202</v>
      </c>
      <c r="D251" s="324" t="s">
        <v>880</v>
      </c>
      <c r="E251" s="288"/>
      <c r="F251" s="288"/>
      <c r="G251" s="288"/>
      <c r="H251" s="288"/>
      <c r="I251" s="288"/>
      <c r="J251" s="302">
        <f t="shared" si="21"/>
        <v>0</v>
      </c>
      <c r="K251" s="302">
        <f t="shared" si="22"/>
        <v>0</v>
      </c>
      <c r="L251" s="268" t="str">
        <f t="shared" si="20"/>
        <v/>
      </c>
      <c r="M251" s="288"/>
      <c r="N251" s="288"/>
      <c r="O251" s="288"/>
      <c r="P251" s="302">
        <f t="shared" si="23"/>
        <v>0</v>
      </c>
      <c r="Q251" s="237"/>
    </row>
    <row r="252" spans="1:17">
      <c r="A252" s="298"/>
      <c r="B252" s="322" t="s">
        <v>1039</v>
      </c>
      <c r="C252" s="323">
        <v>1203</v>
      </c>
      <c r="D252" s="324" t="s">
        <v>880</v>
      </c>
      <c r="E252" s="288"/>
      <c r="F252" s="288"/>
      <c r="G252" s="288"/>
      <c r="H252" s="288"/>
      <c r="I252" s="288"/>
      <c r="J252" s="302">
        <f t="shared" si="21"/>
        <v>0</v>
      </c>
      <c r="K252" s="302">
        <f t="shared" si="22"/>
        <v>0</v>
      </c>
      <c r="L252" s="268" t="str">
        <f t="shared" si="20"/>
        <v/>
      </c>
      <c r="M252" s="288"/>
      <c r="N252" s="288"/>
      <c r="O252" s="288"/>
      <c r="P252" s="302">
        <f t="shared" si="23"/>
        <v>0</v>
      </c>
      <c r="Q252" s="237"/>
    </row>
    <row r="253" spans="1:17">
      <c r="A253" s="298"/>
      <c r="B253" s="322" t="s">
        <v>1040</v>
      </c>
      <c r="C253" s="323">
        <v>1204</v>
      </c>
      <c r="D253" s="324" t="s">
        <v>880</v>
      </c>
      <c r="E253" s="288"/>
      <c r="F253" s="288"/>
      <c r="G253" s="288"/>
      <c r="H253" s="288"/>
      <c r="I253" s="288"/>
      <c r="J253" s="302">
        <f t="shared" si="21"/>
        <v>0</v>
      </c>
      <c r="K253" s="302">
        <f t="shared" si="22"/>
        <v>0</v>
      </c>
      <c r="L253" s="268" t="str">
        <f t="shared" si="20"/>
        <v/>
      </c>
      <c r="M253" s="288"/>
      <c r="N253" s="288"/>
      <c r="O253" s="288"/>
      <c r="P253" s="302">
        <f t="shared" si="23"/>
        <v>0</v>
      </c>
      <c r="Q253" s="237"/>
    </row>
    <row r="254" spans="1:17">
      <c r="A254" s="298"/>
      <c r="B254" s="322" t="s">
        <v>1041</v>
      </c>
      <c r="C254" s="323">
        <v>1205</v>
      </c>
      <c r="D254" s="324" t="s">
        <v>880</v>
      </c>
      <c r="E254" s="288"/>
      <c r="F254" s="288"/>
      <c r="G254" s="288"/>
      <c r="H254" s="288"/>
      <c r="I254" s="288"/>
      <c r="J254" s="302">
        <f t="shared" si="21"/>
        <v>0</v>
      </c>
      <c r="K254" s="302">
        <f t="shared" si="22"/>
        <v>0</v>
      </c>
      <c r="L254" s="268" t="str">
        <f t="shared" si="20"/>
        <v/>
      </c>
      <c r="M254" s="288"/>
      <c r="N254" s="288"/>
      <c r="O254" s="288"/>
      <c r="P254" s="302">
        <f t="shared" si="23"/>
        <v>0</v>
      </c>
      <c r="Q254" s="237"/>
    </row>
    <row r="255" spans="1:17">
      <c r="A255" s="298"/>
      <c r="B255" s="322" t="s">
        <v>1042</v>
      </c>
      <c r="C255" s="323">
        <v>1206</v>
      </c>
      <c r="D255" s="324" t="s">
        <v>880</v>
      </c>
      <c r="E255" s="288"/>
      <c r="F255" s="288"/>
      <c r="G255" s="288"/>
      <c r="H255" s="288"/>
      <c r="I255" s="288"/>
      <c r="J255" s="302">
        <f t="shared" si="21"/>
        <v>0</v>
      </c>
      <c r="K255" s="302">
        <f t="shared" si="22"/>
        <v>0</v>
      </c>
      <c r="L255" s="268" t="str">
        <f t="shared" si="20"/>
        <v/>
      </c>
      <c r="M255" s="288"/>
      <c r="N255" s="288"/>
      <c r="O255" s="288"/>
      <c r="P255" s="302">
        <f t="shared" si="23"/>
        <v>0</v>
      </c>
      <c r="Q255" s="237"/>
    </row>
    <row r="256" spans="1:17">
      <c r="A256" s="298"/>
      <c r="B256" s="322" t="s">
        <v>1043</v>
      </c>
      <c r="C256" s="323">
        <v>1207</v>
      </c>
      <c r="D256" s="324" t="s">
        <v>880</v>
      </c>
      <c r="E256" s="288"/>
      <c r="F256" s="288"/>
      <c r="G256" s="288"/>
      <c r="H256" s="288"/>
      <c r="I256" s="288"/>
      <c r="J256" s="302">
        <f t="shared" si="21"/>
        <v>0</v>
      </c>
      <c r="K256" s="302">
        <f t="shared" si="22"/>
        <v>0</v>
      </c>
      <c r="L256" s="268" t="str">
        <f t="shared" si="20"/>
        <v/>
      </c>
      <c r="M256" s="288"/>
      <c r="N256" s="288"/>
      <c r="O256" s="288"/>
      <c r="P256" s="302">
        <f t="shared" si="23"/>
        <v>0</v>
      </c>
      <c r="Q256" s="237"/>
    </row>
    <row r="257" spans="1:17">
      <c r="A257" s="298"/>
      <c r="B257" s="322" t="s">
        <v>1044</v>
      </c>
      <c r="C257" s="323">
        <v>1208</v>
      </c>
      <c r="D257" s="324" t="s">
        <v>880</v>
      </c>
      <c r="E257" s="288"/>
      <c r="F257" s="288"/>
      <c r="G257" s="288"/>
      <c r="H257" s="288"/>
      <c r="I257" s="288"/>
      <c r="J257" s="302">
        <f t="shared" si="21"/>
        <v>0</v>
      </c>
      <c r="K257" s="302">
        <f t="shared" si="22"/>
        <v>0</v>
      </c>
      <c r="L257" s="268" t="str">
        <f t="shared" si="20"/>
        <v/>
      </c>
      <c r="M257" s="288"/>
      <c r="N257" s="288"/>
      <c r="O257" s="288"/>
      <c r="P257" s="302">
        <f t="shared" si="23"/>
        <v>0</v>
      </c>
      <c r="Q257" s="237"/>
    </row>
    <row r="258" spans="1:17">
      <c r="A258" s="298"/>
      <c r="B258" s="322" t="s">
        <v>1045</v>
      </c>
      <c r="C258" s="323">
        <v>1209</v>
      </c>
      <c r="D258" s="324" t="s">
        <v>880</v>
      </c>
      <c r="E258" s="288"/>
      <c r="F258" s="288"/>
      <c r="G258" s="288"/>
      <c r="H258" s="288"/>
      <c r="I258" s="288"/>
      <c r="J258" s="302">
        <f t="shared" si="21"/>
        <v>0</v>
      </c>
      <c r="K258" s="302">
        <f t="shared" si="22"/>
        <v>0</v>
      </c>
      <c r="L258" s="268" t="str">
        <f t="shared" si="20"/>
        <v/>
      </c>
      <c r="M258" s="288"/>
      <c r="N258" s="288"/>
      <c r="O258" s="288"/>
      <c r="P258" s="302">
        <f t="shared" si="23"/>
        <v>0</v>
      </c>
      <c r="Q258" s="237"/>
    </row>
    <row r="259" spans="1:17">
      <c r="A259" s="298"/>
      <c r="B259" s="322" t="s">
        <v>1046</v>
      </c>
      <c r="C259" s="323">
        <v>1210</v>
      </c>
      <c r="D259" s="324" t="s">
        <v>880</v>
      </c>
      <c r="E259" s="288"/>
      <c r="F259" s="288"/>
      <c r="G259" s="288"/>
      <c r="H259" s="288"/>
      <c r="I259" s="288"/>
      <c r="J259" s="302">
        <f t="shared" si="21"/>
        <v>0</v>
      </c>
      <c r="K259" s="302">
        <f t="shared" si="22"/>
        <v>0</v>
      </c>
      <c r="L259" s="268" t="str">
        <f t="shared" si="20"/>
        <v/>
      </c>
      <c r="M259" s="288"/>
      <c r="N259" s="288"/>
      <c r="O259" s="288"/>
      <c r="P259" s="302">
        <f t="shared" si="23"/>
        <v>0</v>
      </c>
      <c r="Q259" s="237"/>
    </row>
    <row r="260" spans="1:17">
      <c r="A260" s="298"/>
      <c r="B260" s="322" t="s">
        <v>1047</v>
      </c>
      <c r="C260" s="323">
        <v>1211</v>
      </c>
      <c r="D260" s="324" t="s">
        <v>880</v>
      </c>
      <c r="E260" s="288"/>
      <c r="F260" s="288"/>
      <c r="G260" s="288"/>
      <c r="H260" s="288"/>
      <c r="I260" s="288"/>
      <c r="J260" s="302">
        <f t="shared" si="21"/>
        <v>0</v>
      </c>
      <c r="K260" s="302">
        <f t="shared" si="22"/>
        <v>0</v>
      </c>
      <c r="L260" s="268" t="str">
        <f t="shared" si="20"/>
        <v/>
      </c>
      <c r="M260" s="288"/>
      <c r="N260" s="288"/>
      <c r="O260" s="288"/>
      <c r="P260" s="302">
        <f t="shared" si="23"/>
        <v>0</v>
      </c>
      <c r="Q260" s="237"/>
    </row>
    <row r="261" spans="1:17">
      <c r="A261" s="298"/>
      <c r="B261" s="322" t="s">
        <v>1048</v>
      </c>
      <c r="C261" s="323">
        <v>1212</v>
      </c>
      <c r="D261" s="324" t="s">
        <v>880</v>
      </c>
      <c r="E261" s="288"/>
      <c r="F261" s="288"/>
      <c r="G261" s="288"/>
      <c r="H261" s="288"/>
      <c r="I261" s="288"/>
      <c r="J261" s="302">
        <f t="shared" si="21"/>
        <v>0</v>
      </c>
      <c r="K261" s="302">
        <f t="shared" si="22"/>
        <v>0</v>
      </c>
      <c r="L261" s="268" t="str">
        <f t="shared" si="20"/>
        <v/>
      </c>
      <c r="M261" s="288"/>
      <c r="N261" s="288"/>
      <c r="O261" s="288"/>
      <c r="P261" s="302">
        <f t="shared" si="23"/>
        <v>0</v>
      </c>
      <c r="Q261" s="237"/>
    </row>
    <row r="262" spans="1:17">
      <c r="A262" s="298"/>
      <c r="B262" s="322" t="s">
        <v>1049</v>
      </c>
      <c r="C262" s="323">
        <v>1213</v>
      </c>
      <c r="D262" s="324" t="s">
        <v>880</v>
      </c>
      <c r="E262" s="288"/>
      <c r="F262" s="288"/>
      <c r="G262" s="288"/>
      <c r="H262" s="288"/>
      <c r="I262" s="288"/>
      <c r="J262" s="302">
        <f t="shared" si="21"/>
        <v>0</v>
      </c>
      <c r="K262" s="302">
        <f t="shared" si="22"/>
        <v>0</v>
      </c>
      <c r="L262" s="268" t="str">
        <f t="shared" si="20"/>
        <v/>
      </c>
      <c r="M262" s="288"/>
      <c r="N262" s="288"/>
      <c r="O262" s="288"/>
      <c r="P262" s="302">
        <f t="shared" si="23"/>
        <v>0</v>
      </c>
      <c r="Q262" s="237"/>
    </row>
    <row r="263" spans="1:17">
      <c r="A263" s="298"/>
      <c r="B263" s="322" t="s">
        <v>1050</v>
      </c>
      <c r="C263" s="323">
        <v>1214</v>
      </c>
      <c r="D263" s="324" t="s">
        <v>880</v>
      </c>
      <c r="E263" s="288"/>
      <c r="F263" s="288"/>
      <c r="G263" s="288"/>
      <c r="H263" s="288"/>
      <c r="I263" s="288"/>
      <c r="J263" s="302">
        <f t="shared" si="21"/>
        <v>0</v>
      </c>
      <c r="K263" s="302">
        <f t="shared" si="22"/>
        <v>0</v>
      </c>
      <c r="L263" s="268" t="str">
        <f t="shared" si="20"/>
        <v/>
      </c>
      <c r="M263" s="288"/>
      <c r="N263" s="288"/>
      <c r="O263" s="288"/>
      <c r="P263" s="302">
        <f t="shared" si="23"/>
        <v>0</v>
      </c>
      <c r="Q263" s="237"/>
    </row>
    <row r="264" spans="1:17">
      <c r="A264" s="298"/>
      <c r="B264" s="322" t="s">
        <v>1051</v>
      </c>
      <c r="C264" s="323">
        <v>1215</v>
      </c>
      <c r="D264" s="324" t="s">
        <v>880</v>
      </c>
      <c r="E264" s="288"/>
      <c r="F264" s="288"/>
      <c r="G264" s="288"/>
      <c r="H264" s="288"/>
      <c r="I264" s="288"/>
      <c r="J264" s="302">
        <f t="shared" si="21"/>
        <v>0</v>
      </c>
      <c r="K264" s="302">
        <f t="shared" si="22"/>
        <v>0</v>
      </c>
      <c r="L264" s="268" t="str">
        <f t="shared" si="20"/>
        <v/>
      </c>
      <c r="M264" s="288"/>
      <c r="N264" s="288"/>
      <c r="O264" s="288"/>
      <c r="P264" s="302">
        <f t="shared" si="23"/>
        <v>0</v>
      </c>
      <c r="Q264" s="237"/>
    </row>
    <row r="265" spans="1:17">
      <c r="A265" s="298"/>
      <c r="B265" s="322" t="s">
        <v>1052</v>
      </c>
      <c r="C265" s="323">
        <v>1218</v>
      </c>
      <c r="D265" s="324" t="s">
        <v>880</v>
      </c>
      <c r="E265" s="288"/>
      <c r="F265" s="288"/>
      <c r="G265" s="288"/>
      <c r="H265" s="288"/>
      <c r="I265" s="288"/>
      <c r="J265" s="302">
        <f t="shared" si="21"/>
        <v>0</v>
      </c>
      <c r="K265" s="302">
        <f t="shared" si="22"/>
        <v>0</v>
      </c>
      <c r="L265" s="268" t="str">
        <f t="shared" si="20"/>
        <v/>
      </c>
      <c r="M265" s="288"/>
      <c r="N265" s="288"/>
      <c r="O265" s="288"/>
      <c r="P265" s="302">
        <f t="shared" si="23"/>
        <v>0</v>
      </c>
      <c r="Q265" s="237"/>
    </row>
    <row r="266" spans="1:17">
      <c r="A266" s="298"/>
      <c r="B266" s="322" t="s">
        <v>1053</v>
      </c>
      <c r="C266" s="323">
        <v>1219</v>
      </c>
      <c r="D266" s="324" t="s">
        <v>880</v>
      </c>
      <c r="E266" s="288"/>
      <c r="F266" s="288"/>
      <c r="G266" s="288"/>
      <c r="H266" s="288"/>
      <c r="I266" s="288"/>
      <c r="J266" s="302">
        <f t="shared" si="21"/>
        <v>0</v>
      </c>
      <c r="K266" s="302">
        <f t="shared" si="22"/>
        <v>0</v>
      </c>
      <c r="L266" s="268" t="str">
        <f t="shared" si="20"/>
        <v/>
      </c>
      <c r="M266" s="288"/>
      <c r="N266" s="288"/>
      <c r="O266" s="288"/>
      <c r="P266" s="302">
        <f t="shared" si="23"/>
        <v>0</v>
      </c>
      <c r="Q266" s="237"/>
    </row>
    <row r="267" spans="1:17">
      <c r="A267" s="298"/>
      <c r="B267" s="322" t="s">
        <v>1054</v>
      </c>
      <c r="C267" s="323">
        <v>1221</v>
      </c>
      <c r="D267" s="324" t="s">
        <v>880</v>
      </c>
      <c r="E267" s="288"/>
      <c r="F267" s="288"/>
      <c r="G267" s="288"/>
      <c r="H267" s="288"/>
      <c r="I267" s="288"/>
      <c r="J267" s="302">
        <f t="shared" si="21"/>
        <v>0</v>
      </c>
      <c r="K267" s="302">
        <f t="shared" si="22"/>
        <v>0</v>
      </c>
      <c r="L267" s="268" t="str">
        <f t="shared" si="20"/>
        <v/>
      </c>
      <c r="M267" s="288"/>
      <c r="N267" s="288"/>
      <c r="O267" s="288"/>
      <c r="P267" s="302">
        <f t="shared" si="23"/>
        <v>0</v>
      </c>
      <c r="Q267" s="237"/>
    </row>
    <row r="268" spans="1:17">
      <c r="A268" s="298"/>
      <c r="B268" s="322" t="s">
        <v>1055</v>
      </c>
      <c r="C268" s="323">
        <v>1223</v>
      </c>
      <c r="D268" s="324" t="s">
        <v>880</v>
      </c>
      <c r="E268" s="288"/>
      <c r="F268" s="288"/>
      <c r="G268" s="288"/>
      <c r="H268" s="288"/>
      <c r="I268" s="288"/>
      <c r="J268" s="302">
        <f t="shared" si="21"/>
        <v>0</v>
      </c>
      <c r="K268" s="302">
        <f t="shared" si="22"/>
        <v>0</v>
      </c>
      <c r="L268" s="268" t="str">
        <f t="shared" si="20"/>
        <v/>
      </c>
      <c r="M268" s="288"/>
      <c r="N268" s="288"/>
      <c r="O268" s="288"/>
      <c r="P268" s="302">
        <f t="shared" si="23"/>
        <v>0</v>
      </c>
      <c r="Q268" s="237"/>
    </row>
    <row r="269" spans="1:17">
      <c r="A269" s="298"/>
      <c r="B269" s="322" t="s">
        <v>1056</v>
      </c>
      <c r="C269" s="323">
        <v>1224</v>
      </c>
      <c r="D269" s="324" t="s">
        <v>880</v>
      </c>
      <c r="E269" s="288"/>
      <c r="F269" s="288"/>
      <c r="G269" s="288"/>
      <c r="H269" s="288"/>
      <c r="I269" s="288"/>
      <c r="J269" s="302">
        <f t="shared" si="21"/>
        <v>0</v>
      </c>
      <c r="K269" s="302">
        <f t="shared" si="22"/>
        <v>0</v>
      </c>
      <c r="L269" s="268" t="str">
        <f t="shared" si="20"/>
        <v/>
      </c>
      <c r="M269" s="288"/>
      <c r="N269" s="288"/>
      <c r="O269" s="288"/>
      <c r="P269" s="302">
        <f t="shared" si="23"/>
        <v>0</v>
      </c>
      <c r="Q269" s="237"/>
    </row>
    <row r="270" spans="1:17">
      <c r="A270" s="298"/>
      <c r="B270" s="322" t="s">
        <v>1057</v>
      </c>
      <c r="C270" s="323">
        <v>1225</v>
      </c>
      <c r="D270" s="324" t="s">
        <v>880</v>
      </c>
      <c r="E270" s="288"/>
      <c r="F270" s="288"/>
      <c r="G270" s="288"/>
      <c r="H270" s="288"/>
      <c r="I270" s="288"/>
      <c r="J270" s="302">
        <f t="shared" si="21"/>
        <v>0</v>
      </c>
      <c r="K270" s="302">
        <f t="shared" si="22"/>
        <v>0</v>
      </c>
      <c r="L270" s="268" t="str">
        <f t="shared" si="20"/>
        <v/>
      </c>
      <c r="M270" s="288"/>
      <c r="N270" s="288"/>
      <c r="O270" s="288"/>
      <c r="P270" s="302">
        <f t="shared" si="23"/>
        <v>0</v>
      </c>
      <c r="Q270" s="237"/>
    </row>
    <row r="271" spans="1:17">
      <c r="A271" s="298"/>
      <c r="B271" s="322" t="s">
        <v>1058</v>
      </c>
      <c r="C271" s="323">
        <v>1227</v>
      </c>
      <c r="D271" s="324" t="s">
        <v>880</v>
      </c>
      <c r="E271" s="288"/>
      <c r="F271" s="288"/>
      <c r="G271" s="288"/>
      <c r="H271" s="288"/>
      <c r="I271" s="288"/>
      <c r="J271" s="302">
        <f t="shared" si="21"/>
        <v>0</v>
      </c>
      <c r="K271" s="302">
        <f t="shared" si="22"/>
        <v>0</v>
      </c>
      <c r="L271" s="268" t="str">
        <f t="shared" si="20"/>
        <v/>
      </c>
      <c r="M271" s="288"/>
      <c r="N271" s="288"/>
      <c r="O271" s="288"/>
      <c r="P271" s="302">
        <f t="shared" si="23"/>
        <v>0</v>
      </c>
      <c r="Q271" s="237"/>
    </row>
    <row r="272" spans="1:17">
      <c r="A272" s="298"/>
      <c r="B272" s="322" t="s">
        <v>1059</v>
      </c>
      <c r="C272" s="323">
        <v>1229</v>
      </c>
      <c r="D272" s="324" t="s">
        <v>880</v>
      </c>
      <c r="E272" s="288"/>
      <c r="F272" s="288"/>
      <c r="G272" s="288"/>
      <c r="H272" s="288"/>
      <c r="I272" s="288"/>
      <c r="J272" s="302">
        <f t="shared" si="21"/>
        <v>0</v>
      </c>
      <c r="K272" s="302">
        <f t="shared" si="22"/>
        <v>0</v>
      </c>
      <c r="L272" s="268" t="str">
        <f t="shared" si="20"/>
        <v/>
      </c>
      <c r="M272" s="288"/>
      <c r="N272" s="288"/>
      <c r="O272" s="288"/>
      <c r="P272" s="302">
        <f t="shared" si="23"/>
        <v>0</v>
      </c>
      <c r="Q272" s="237"/>
    </row>
    <row r="273" spans="1:17">
      <c r="A273" s="298"/>
      <c r="B273" s="322" t="s">
        <v>1060</v>
      </c>
      <c r="C273" s="323">
        <v>1232</v>
      </c>
      <c r="D273" s="324" t="s">
        <v>880</v>
      </c>
      <c r="E273" s="288"/>
      <c r="F273" s="288"/>
      <c r="G273" s="288"/>
      <c r="H273" s="288"/>
      <c r="I273" s="288"/>
      <c r="J273" s="302">
        <f t="shared" si="21"/>
        <v>0</v>
      </c>
      <c r="K273" s="302">
        <f t="shared" si="22"/>
        <v>0</v>
      </c>
      <c r="L273" s="268" t="str">
        <f t="shared" si="20"/>
        <v/>
      </c>
      <c r="M273" s="288"/>
      <c r="N273" s="288"/>
      <c r="O273" s="288"/>
      <c r="P273" s="302">
        <f t="shared" si="23"/>
        <v>0</v>
      </c>
      <c r="Q273" s="237"/>
    </row>
    <row r="274" spans="1:17">
      <c r="A274" s="298"/>
      <c r="B274" s="322" t="s">
        <v>1061</v>
      </c>
      <c r="C274" s="323">
        <v>1234</v>
      </c>
      <c r="D274" s="324" t="s">
        <v>880</v>
      </c>
      <c r="E274" s="288"/>
      <c r="F274" s="288"/>
      <c r="G274" s="288"/>
      <c r="H274" s="288"/>
      <c r="I274" s="288"/>
      <c r="J274" s="302">
        <f t="shared" si="21"/>
        <v>0</v>
      </c>
      <c r="K274" s="302">
        <f t="shared" si="22"/>
        <v>0</v>
      </c>
      <c r="L274" s="268" t="str">
        <f t="shared" ref="L274:L338" si="24">IF(K274&lt;&gt;0,+(K274/J274),"")</f>
        <v/>
      </c>
      <c r="M274" s="288"/>
      <c r="N274" s="288"/>
      <c r="O274" s="288"/>
      <c r="P274" s="302">
        <f t="shared" si="23"/>
        <v>0</v>
      </c>
      <c r="Q274" s="237"/>
    </row>
    <row r="275" spans="1:17">
      <c r="A275" s="298"/>
      <c r="B275" s="322" t="s">
        <v>1062</v>
      </c>
      <c r="C275" s="323">
        <v>1236</v>
      </c>
      <c r="D275" s="324" t="s">
        <v>880</v>
      </c>
      <c r="E275" s="288"/>
      <c r="F275" s="288"/>
      <c r="G275" s="288"/>
      <c r="H275" s="288"/>
      <c r="I275" s="288"/>
      <c r="J275" s="302">
        <f t="shared" si="21"/>
        <v>0</v>
      </c>
      <c r="K275" s="302">
        <f t="shared" si="22"/>
        <v>0</v>
      </c>
      <c r="L275" s="268" t="str">
        <f t="shared" si="24"/>
        <v/>
      </c>
      <c r="M275" s="288"/>
      <c r="N275" s="288"/>
      <c r="O275" s="288"/>
      <c r="P275" s="302">
        <f t="shared" si="23"/>
        <v>0</v>
      </c>
      <c r="Q275" s="237"/>
    </row>
    <row r="276" spans="1:17">
      <c r="A276" s="298"/>
      <c r="B276" s="322" t="s">
        <v>1063</v>
      </c>
      <c r="C276" s="323">
        <v>1239</v>
      </c>
      <c r="D276" s="324" t="s">
        <v>880</v>
      </c>
      <c r="E276" s="288"/>
      <c r="F276" s="288"/>
      <c r="G276" s="288"/>
      <c r="H276" s="288"/>
      <c r="I276" s="288"/>
      <c r="J276" s="302">
        <f t="shared" si="21"/>
        <v>0</v>
      </c>
      <c r="K276" s="302">
        <f t="shared" si="22"/>
        <v>0</v>
      </c>
      <c r="L276" s="268" t="str">
        <f t="shared" si="24"/>
        <v/>
      </c>
      <c r="M276" s="288"/>
      <c r="N276" s="288"/>
      <c r="O276" s="288"/>
      <c r="P276" s="302">
        <f t="shared" si="23"/>
        <v>0</v>
      </c>
      <c r="Q276" s="237"/>
    </row>
    <row r="277" spans="1:17">
      <c r="A277" s="298"/>
      <c r="B277" s="322" t="s">
        <v>1064</v>
      </c>
      <c r="C277" s="323">
        <v>1241</v>
      </c>
      <c r="D277" s="324" t="s">
        <v>880</v>
      </c>
      <c r="E277" s="288"/>
      <c r="F277" s="288"/>
      <c r="G277" s="288"/>
      <c r="H277" s="288"/>
      <c r="I277" s="288"/>
      <c r="J277" s="302">
        <f t="shared" si="21"/>
        <v>0</v>
      </c>
      <c r="K277" s="302">
        <f t="shared" si="22"/>
        <v>0</v>
      </c>
      <c r="L277" s="268" t="str">
        <f t="shared" si="24"/>
        <v/>
      </c>
      <c r="M277" s="288"/>
      <c r="N277" s="288"/>
      <c r="O277" s="288"/>
      <c r="P277" s="302">
        <f t="shared" si="23"/>
        <v>0</v>
      </c>
      <c r="Q277" s="237"/>
    </row>
    <row r="278" spans="1:17">
      <c r="A278" s="298"/>
      <c r="B278" s="322" t="s">
        <v>1065</v>
      </c>
      <c r="C278" s="323">
        <v>1242</v>
      </c>
      <c r="D278" s="324" t="s">
        <v>880</v>
      </c>
      <c r="E278" s="288"/>
      <c r="F278" s="288"/>
      <c r="G278" s="288"/>
      <c r="H278" s="288"/>
      <c r="I278" s="288"/>
      <c r="J278" s="302">
        <f t="shared" si="21"/>
        <v>0</v>
      </c>
      <c r="K278" s="302">
        <f t="shared" si="22"/>
        <v>0</v>
      </c>
      <c r="L278" s="268" t="str">
        <f t="shared" si="24"/>
        <v/>
      </c>
      <c r="M278" s="288"/>
      <c r="N278" s="288"/>
      <c r="O278" s="288"/>
      <c r="P278" s="302">
        <f t="shared" si="23"/>
        <v>0</v>
      </c>
      <c r="Q278" s="237"/>
    </row>
    <row r="279" spans="1:17">
      <c r="A279" s="298"/>
      <c r="B279" s="322" t="s">
        <v>1066</v>
      </c>
      <c r="C279" s="323">
        <v>1243</v>
      </c>
      <c r="D279" s="324" t="s">
        <v>880</v>
      </c>
      <c r="E279" s="288"/>
      <c r="F279" s="288"/>
      <c r="G279" s="288"/>
      <c r="H279" s="288"/>
      <c r="I279" s="288"/>
      <c r="J279" s="302">
        <f t="shared" si="21"/>
        <v>0</v>
      </c>
      <c r="K279" s="302">
        <f t="shared" si="22"/>
        <v>0</v>
      </c>
      <c r="L279" s="268" t="str">
        <f t="shared" si="24"/>
        <v/>
      </c>
      <c r="M279" s="288"/>
      <c r="N279" s="288"/>
      <c r="O279" s="288"/>
      <c r="P279" s="302">
        <f t="shared" si="23"/>
        <v>0</v>
      </c>
      <c r="Q279" s="237"/>
    </row>
    <row r="280" spans="1:17">
      <c r="A280" s="298"/>
      <c r="B280" s="322" t="s">
        <v>1067</v>
      </c>
      <c r="C280" s="323">
        <v>1245</v>
      </c>
      <c r="D280" s="324" t="s">
        <v>880</v>
      </c>
      <c r="E280" s="288"/>
      <c r="F280" s="288"/>
      <c r="G280" s="288"/>
      <c r="H280" s="288"/>
      <c r="I280" s="288"/>
      <c r="J280" s="302">
        <f t="shared" si="21"/>
        <v>0</v>
      </c>
      <c r="K280" s="302">
        <f t="shared" si="22"/>
        <v>0</v>
      </c>
      <c r="L280" s="268" t="str">
        <f t="shared" si="24"/>
        <v/>
      </c>
      <c r="M280" s="288"/>
      <c r="N280" s="288"/>
      <c r="O280" s="288"/>
      <c r="P280" s="302">
        <f t="shared" si="23"/>
        <v>0</v>
      </c>
      <c r="Q280" s="237"/>
    </row>
    <row r="281" spans="1:17">
      <c r="A281" s="298"/>
      <c r="B281" s="322" t="s">
        <v>1068</v>
      </c>
      <c r="C281" s="323">
        <v>1251</v>
      </c>
      <c r="D281" s="324" t="s">
        <v>880</v>
      </c>
      <c r="E281" s="288"/>
      <c r="F281" s="288"/>
      <c r="G281" s="288"/>
      <c r="H281" s="288"/>
      <c r="I281" s="288"/>
      <c r="J281" s="302">
        <f t="shared" si="21"/>
        <v>0</v>
      </c>
      <c r="K281" s="302">
        <f t="shared" si="22"/>
        <v>0</v>
      </c>
      <c r="L281" s="268" t="str">
        <f t="shared" si="24"/>
        <v/>
      </c>
      <c r="M281" s="288"/>
      <c r="N281" s="288"/>
      <c r="O281" s="288"/>
      <c r="P281" s="302">
        <f t="shared" si="23"/>
        <v>0</v>
      </c>
      <c r="Q281" s="237"/>
    </row>
    <row r="282" spans="1:17">
      <c r="A282" s="298"/>
      <c r="B282" s="322" t="s">
        <v>1069</v>
      </c>
      <c r="C282" s="323">
        <v>1265</v>
      </c>
      <c r="D282" s="324" t="s">
        <v>880</v>
      </c>
      <c r="E282" s="288"/>
      <c r="F282" s="288"/>
      <c r="G282" s="288"/>
      <c r="H282" s="288"/>
      <c r="I282" s="288"/>
      <c r="J282" s="302">
        <f t="shared" si="21"/>
        <v>0</v>
      </c>
      <c r="K282" s="302">
        <f t="shared" si="22"/>
        <v>0</v>
      </c>
      <c r="L282" s="268" t="str">
        <f t="shared" si="24"/>
        <v/>
      </c>
      <c r="M282" s="288"/>
      <c r="N282" s="288"/>
      <c r="O282" s="288"/>
      <c r="P282" s="302">
        <f t="shared" si="23"/>
        <v>0</v>
      </c>
      <c r="Q282" s="237"/>
    </row>
    <row r="283" spans="1:17">
      <c r="A283" s="298"/>
      <c r="B283" s="322" t="s">
        <v>1070</v>
      </c>
      <c r="C283" s="323">
        <v>1274</v>
      </c>
      <c r="D283" s="324" t="s">
        <v>880</v>
      </c>
      <c r="E283" s="288"/>
      <c r="F283" s="288"/>
      <c r="G283" s="288"/>
      <c r="H283" s="288"/>
      <c r="I283" s="288"/>
      <c r="J283" s="302">
        <f t="shared" si="21"/>
        <v>0</v>
      </c>
      <c r="K283" s="302">
        <f t="shared" si="22"/>
        <v>0</v>
      </c>
      <c r="L283" s="268" t="str">
        <f t="shared" si="24"/>
        <v/>
      </c>
      <c r="M283" s="288"/>
      <c r="N283" s="288"/>
      <c r="O283" s="288"/>
      <c r="P283" s="302">
        <f t="shared" si="23"/>
        <v>0</v>
      </c>
      <c r="Q283" s="237"/>
    </row>
    <row r="284" spans="1:17">
      <c r="A284" s="298"/>
      <c r="B284" s="322" t="s">
        <v>1071</v>
      </c>
      <c r="C284" s="323">
        <v>1301</v>
      </c>
      <c r="D284" s="324" t="s">
        <v>880</v>
      </c>
      <c r="E284" s="288"/>
      <c r="F284" s="288"/>
      <c r="G284" s="288"/>
      <c r="H284" s="288"/>
      <c r="I284" s="288"/>
      <c r="J284" s="302">
        <f t="shared" si="21"/>
        <v>0</v>
      </c>
      <c r="K284" s="302">
        <f t="shared" si="22"/>
        <v>0</v>
      </c>
      <c r="L284" s="268" t="str">
        <f t="shared" si="24"/>
        <v/>
      </c>
      <c r="M284" s="288"/>
      <c r="N284" s="288"/>
      <c r="O284" s="288"/>
      <c r="P284" s="302">
        <f t="shared" si="23"/>
        <v>0</v>
      </c>
      <c r="Q284" s="237"/>
    </row>
    <row r="285" spans="1:17">
      <c r="A285" s="298"/>
      <c r="B285" s="322" t="s">
        <v>1072</v>
      </c>
      <c r="C285" s="323">
        <v>1308</v>
      </c>
      <c r="D285" s="324" t="s">
        <v>880</v>
      </c>
      <c r="E285" s="288"/>
      <c r="F285" s="288"/>
      <c r="G285" s="288"/>
      <c r="H285" s="288"/>
      <c r="I285" s="288"/>
      <c r="J285" s="302">
        <f t="shared" si="21"/>
        <v>0</v>
      </c>
      <c r="K285" s="302">
        <f t="shared" si="22"/>
        <v>0</v>
      </c>
      <c r="L285" s="268" t="str">
        <f t="shared" si="24"/>
        <v/>
      </c>
      <c r="M285" s="288"/>
      <c r="N285" s="288"/>
      <c r="O285" s="288"/>
      <c r="P285" s="302">
        <f t="shared" si="23"/>
        <v>0</v>
      </c>
      <c r="Q285" s="237"/>
    </row>
    <row r="286" spans="1:17">
      <c r="A286" s="298"/>
      <c r="B286" s="322" t="s">
        <v>1073</v>
      </c>
      <c r="C286" s="323">
        <v>1318</v>
      </c>
      <c r="D286" s="324" t="s">
        <v>880</v>
      </c>
      <c r="E286" s="288"/>
      <c r="F286" s="288"/>
      <c r="G286" s="288"/>
      <c r="H286" s="288"/>
      <c r="I286" s="288"/>
      <c r="J286" s="302">
        <f t="shared" ref="J286:J350" si="25">SUM(G286:I286)</f>
        <v>0</v>
      </c>
      <c r="K286" s="302">
        <f t="shared" ref="K286:K350" si="26">+H286+I286</f>
        <v>0</v>
      </c>
      <c r="L286" s="268" t="str">
        <f t="shared" si="24"/>
        <v/>
      </c>
      <c r="M286" s="288"/>
      <c r="N286" s="288"/>
      <c r="O286" s="288"/>
      <c r="P286" s="302">
        <f t="shared" ref="P286:P350" si="27">+J286+M286+N286+O286</f>
        <v>0</v>
      </c>
      <c r="Q286" s="237"/>
    </row>
    <row r="287" spans="1:17">
      <c r="A287" s="298"/>
      <c r="B287" s="322" t="s">
        <v>1074</v>
      </c>
      <c r="C287" s="323">
        <v>1323</v>
      </c>
      <c r="D287" s="324" t="s">
        <v>880</v>
      </c>
      <c r="E287" s="288"/>
      <c r="F287" s="288"/>
      <c r="G287" s="288"/>
      <c r="H287" s="288"/>
      <c r="I287" s="288"/>
      <c r="J287" s="302">
        <f t="shared" si="25"/>
        <v>0</v>
      </c>
      <c r="K287" s="302">
        <f t="shared" si="26"/>
        <v>0</v>
      </c>
      <c r="L287" s="268" t="str">
        <f t="shared" si="24"/>
        <v/>
      </c>
      <c r="M287" s="288"/>
      <c r="N287" s="288"/>
      <c r="O287" s="288"/>
      <c r="P287" s="302">
        <f t="shared" si="27"/>
        <v>0</v>
      </c>
      <c r="Q287" s="237"/>
    </row>
    <row r="288" spans="1:17">
      <c r="A288" s="298"/>
      <c r="B288" s="322" t="s">
        <v>1075</v>
      </c>
      <c r="C288" s="323">
        <v>1400</v>
      </c>
      <c r="D288" s="324" t="s">
        <v>880</v>
      </c>
      <c r="E288" s="288"/>
      <c r="F288" s="288"/>
      <c r="G288" s="288"/>
      <c r="H288" s="288"/>
      <c r="I288" s="288"/>
      <c r="J288" s="302">
        <f t="shared" si="25"/>
        <v>0</v>
      </c>
      <c r="K288" s="302">
        <f t="shared" si="26"/>
        <v>0</v>
      </c>
      <c r="L288" s="268" t="str">
        <f t="shared" si="24"/>
        <v/>
      </c>
      <c r="M288" s="288"/>
      <c r="N288" s="288"/>
      <c r="O288" s="288"/>
      <c r="P288" s="302">
        <f t="shared" si="27"/>
        <v>0</v>
      </c>
      <c r="Q288" s="237"/>
    </row>
    <row r="289" spans="1:17">
      <c r="A289" s="298"/>
      <c r="B289" s="322" t="s">
        <v>1076</v>
      </c>
      <c r="C289" s="323">
        <v>1411</v>
      </c>
      <c r="D289" s="324" t="s">
        <v>880</v>
      </c>
      <c r="E289" s="288"/>
      <c r="F289" s="288"/>
      <c r="G289" s="288"/>
      <c r="H289" s="288"/>
      <c r="I289" s="288"/>
      <c r="J289" s="302">
        <f t="shared" si="25"/>
        <v>0</v>
      </c>
      <c r="K289" s="302">
        <f t="shared" si="26"/>
        <v>0</v>
      </c>
      <c r="L289" s="268" t="str">
        <f t="shared" si="24"/>
        <v/>
      </c>
      <c r="M289" s="288"/>
      <c r="N289" s="288"/>
      <c r="O289" s="288"/>
      <c r="P289" s="302">
        <f t="shared" si="27"/>
        <v>0</v>
      </c>
      <c r="Q289" s="237"/>
    </row>
    <row r="290" spans="1:17">
      <c r="A290" s="298"/>
      <c r="B290" s="322" t="s">
        <v>1077</v>
      </c>
      <c r="C290" s="323">
        <v>1414</v>
      </c>
      <c r="D290" s="324" t="s">
        <v>880</v>
      </c>
      <c r="E290" s="288"/>
      <c r="F290" s="288"/>
      <c r="G290" s="288"/>
      <c r="H290" s="288"/>
      <c r="I290" s="288"/>
      <c r="J290" s="302">
        <f t="shared" si="25"/>
        <v>0</v>
      </c>
      <c r="K290" s="302">
        <f t="shared" si="26"/>
        <v>0</v>
      </c>
      <c r="L290" s="268" t="str">
        <f t="shared" si="24"/>
        <v/>
      </c>
      <c r="M290" s="288"/>
      <c r="N290" s="288"/>
      <c r="O290" s="288"/>
      <c r="P290" s="302">
        <f t="shared" si="27"/>
        <v>0</v>
      </c>
      <c r="Q290" s="237"/>
    </row>
    <row r="291" spans="1:17">
      <c r="A291" s="298"/>
      <c r="B291" s="322" t="s">
        <v>1078</v>
      </c>
      <c r="C291" s="323">
        <v>1415</v>
      </c>
      <c r="D291" s="324" t="s">
        <v>880</v>
      </c>
      <c r="E291" s="288"/>
      <c r="F291" s="288"/>
      <c r="G291" s="288"/>
      <c r="H291" s="288"/>
      <c r="I291" s="288"/>
      <c r="J291" s="302">
        <f t="shared" si="25"/>
        <v>0</v>
      </c>
      <c r="K291" s="302">
        <f t="shared" si="26"/>
        <v>0</v>
      </c>
      <c r="L291" s="268" t="str">
        <f t="shared" si="24"/>
        <v/>
      </c>
      <c r="M291" s="288"/>
      <c r="N291" s="288"/>
      <c r="O291" s="288"/>
      <c r="P291" s="302">
        <f t="shared" si="27"/>
        <v>0</v>
      </c>
      <c r="Q291" s="237"/>
    </row>
    <row r="292" spans="1:17">
      <c r="A292" s="298"/>
      <c r="B292" s="322" t="s">
        <v>1079</v>
      </c>
      <c r="C292" s="323">
        <v>1458</v>
      </c>
      <c r="D292" s="324" t="s">
        <v>880</v>
      </c>
      <c r="E292" s="288"/>
      <c r="F292" s="288"/>
      <c r="G292" s="288"/>
      <c r="H292" s="288"/>
      <c r="I292" s="288"/>
      <c r="J292" s="302">
        <f t="shared" si="25"/>
        <v>0</v>
      </c>
      <c r="K292" s="302">
        <f t="shared" si="26"/>
        <v>0</v>
      </c>
      <c r="L292" s="268" t="str">
        <f t="shared" si="24"/>
        <v/>
      </c>
      <c r="M292" s="288"/>
      <c r="N292" s="288"/>
      <c r="O292" s="288"/>
      <c r="P292" s="302">
        <f t="shared" si="27"/>
        <v>0</v>
      </c>
      <c r="Q292" s="237"/>
    </row>
    <row r="293" spans="1:17">
      <c r="A293" s="298"/>
      <c r="B293" s="322" t="s">
        <v>1080</v>
      </c>
      <c r="C293" s="323">
        <v>1492</v>
      </c>
      <c r="D293" s="324" t="s">
        <v>880</v>
      </c>
      <c r="E293" s="288"/>
      <c r="F293" s="288"/>
      <c r="G293" s="288"/>
      <c r="H293" s="288"/>
      <c r="I293" s="288"/>
      <c r="J293" s="302">
        <f t="shared" si="25"/>
        <v>0</v>
      </c>
      <c r="K293" s="302">
        <f t="shared" si="26"/>
        <v>0</v>
      </c>
      <c r="L293" s="268" t="str">
        <f t="shared" si="24"/>
        <v/>
      </c>
      <c r="M293" s="288"/>
      <c r="N293" s="288"/>
      <c r="O293" s="288"/>
      <c r="P293" s="302">
        <f t="shared" si="27"/>
        <v>0</v>
      </c>
      <c r="Q293" s="237"/>
    </row>
    <row r="294" spans="1:17">
      <c r="A294" s="298"/>
      <c r="B294" s="322" t="s">
        <v>1081</v>
      </c>
      <c r="C294" s="323">
        <v>1511</v>
      </c>
      <c r="D294" s="324" t="s">
        <v>880</v>
      </c>
      <c r="E294" s="288"/>
      <c r="F294" s="288"/>
      <c r="G294" s="288"/>
      <c r="H294" s="288"/>
      <c r="I294" s="288"/>
      <c r="J294" s="302">
        <f t="shared" si="25"/>
        <v>0</v>
      </c>
      <c r="K294" s="302">
        <f t="shared" si="26"/>
        <v>0</v>
      </c>
      <c r="L294" s="268" t="str">
        <f t="shared" si="24"/>
        <v/>
      </c>
      <c r="M294" s="288"/>
      <c r="N294" s="288"/>
      <c r="O294" s="288"/>
      <c r="P294" s="302">
        <f t="shared" si="27"/>
        <v>0</v>
      </c>
      <c r="Q294" s="237"/>
    </row>
    <row r="295" spans="1:17">
      <c r="A295" s="298"/>
      <c r="B295" s="322" t="s">
        <v>1082</v>
      </c>
      <c r="C295" s="323">
        <v>1607</v>
      </c>
      <c r="D295" s="324" t="s">
        <v>880</v>
      </c>
      <c r="E295" s="288"/>
      <c r="F295" s="288"/>
      <c r="G295" s="288"/>
      <c r="H295" s="288"/>
      <c r="I295" s="288"/>
      <c r="J295" s="302">
        <f t="shared" si="25"/>
        <v>0</v>
      </c>
      <c r="K295" s="302">
        <f t="shared" si="26"/>
        <v>0</v>
      </c>
      <c r="L295" s="268" t="str">
        <f t="shared" si="24"/>
        <v/>
      </c>
      <c r="M295" s="288"/>
      <c r="N295" s="288"/>
      <c r="O295" s="288"/>
      <c r="P295" s="302">
        <f t="shared" si="27"/>
        <v>0</v>
      </c>
      <c r="Q295" s="237"/>
    </row>
    <row r="296" spans="1:17">
      <c r="A296" s="298"/>
      <c r="B296" s="322" t="s">
        <v>1083</v>
      </c>
      <c r="C296" s="323">
        <v>1611</v>
      </c>
      <c r="D296" s="324" t="s">
        <v>880</v>
      </c>
      <c r="E296" s="288"/>
      <c r="F296" s="288"/>
      <c r="G296" s="288"/>
      <c r="H296" s="288"/>
      <c r="I296" s="288"/>
      <c r="J296" s="302">
        <f t="shared" si="25"/>
        <v>0</v>
      </c>
      <c r="K296" s="302">
        <f t="shared" si="26"/>
        <v>0</v>
      </c>
      <c r="L296" s="268" t="str">
        <f t="shared" si="24"/>
        <v/>
      </c>
      <c r="M296" s="288"/>
      <c r="N296" s="288"/>
      <c r="O296" s="288"/>
      <c r="P296" s="302">
        <f t="shared" si="27"/>
        <v>0</v>
      </c>
      <c r="Q296" s="237"/>
    </row>
    <row r="297" spans="1:17">
      <c r="A297" s="298"/>
      <c r="B297" s="322" t="s">
        <v>1084</v>
      </c>
      <c r="C297" s="323">
        <v>1618</v>
      </c>
      <c r="D297" s="324" t="s">
        <v>880</v>
      </c>
      <c r="E297" s="288"/>
      <c r="F297" s="288"/>
      <c r="G297" s="288"/>
      <c r="H297" s="288"/>
      <c r="I297" s="288"/>
      <c r="J297" s="302">
        <f t="shared" si="25"/>
        <v>0</v>
      </c>
      <c r="K297" s="302">
        <f t="shared" si="26"/>
        <v>0</v>
      </c>
      <c r="L297" s="268" t="str">
        <f t="shared" si="24"/>
        <v/>
      </c>
      <c r="M297" s="288"/>
      <c r="N297" s="288"/>
      <c r="O297" s="288"/>
      <c r="P297" s="302">
        <f t="shared" si="27"/>
        <v>0</v>
      </c>
      <c r="Q297" s="237"/>
    </row>
    <row r="298" spans="1:17">
      <c r="A298" s="298"/>
      <c r="B298" s="322" t="s">
        <v>1085</v>
      </c>
      <c r="C298" s="323">
        <v>1686</v>
      </c>
      <c r="D298" s="324" t="s">
        <v>880</v>
      </c>
      <c r="E298" s="288"/>
      <c r="F298" s="288"/>
      <c r="G298" s="288"/>
      <c r="H298" s="288"/>
      <c r="I298" s="288"/>
      <c r="J298" s="302">
        <f t="shared" si="25"/>
        <v>0</v>
      </c>
      <c r="K298" s="302">
        <f t="shared" si="26"/>
        <v>0</v>
      </c>
      <c r="L298" s="268" t="str">
        <f t="shared" si="24"/>
        <v/>
      </c>
      <c r="M298" s="288"/>
      <c r="N298" s="288"/>
      <c r="O298" s="288"/>
      <c r="P298" s="302">
        <f t="shared" si="27"/>
        <v>0</v>
      </c>
      <c r="Q298" s="237"/>
    </row>
    <row r="299" spans="1:17">
      <c r="A299" s="298"/>
      <c r="B299" s="322" t="s">
        <v>1086</v>
      </c>
      <c r="C299" s="323">
        <v>1688</v>
      </c>
      <c r="D299" s="324" t="s">
        <v>880</v>
      </c>
      <c r="E299" s="288"/>
      <c r="F299" s="288"/>
      <c r="G299" s="288"/>
      <c r="H299" s="288"/>
      <c r="I299" s="288"/>
      <c r="J299" s="302">
        <f t="shared" si="25"/>
        <v>0</v>
      </c>
      <c r="K299" s="302">
        <f t="shared" si="26"/>
        <v>0</v>
      </c>
      <c r="L299" s="268" t="str">
        <f t="shared" si="24"/>
        <v/>
      </c>
      <c r="M299" s="288"/>
      <c r="N299" s="288"/>
      <c r="O299" s="288"/>
      <c r="P299" s="302">
        <f t="shared" si="27"/>
        <v>0</v>
      </c>
      <c r="Q299" s="237"/>
    </row>
    <row r="300" spans="1:17">
      <c r="A300" s="298"/>
      <c r="B300" s="322" t="s">
        <v>1087</v>
      </c>
      <c r="C300" s="323">
        <v>1729</v>
      </c>
      <c r="D300" s="324" t="s">
        <v>880</v>
      </c>
      <c r="E300" s="288"/>
      <c r="F300" s="288"/>
      <c r="G300" s="288"/>
      <c r="H300" s="288"/>
      <c r="I300" s="288"/>
      <c r="J300" s="302">
        <f t="shared" si="25"/>
        <v>0</v>
      </c>
      <c r="K300" s="302">
        <f t="shared" si="26"/>
        <v>0</v>
      </c>
      <c r="L300" s="268" t="str">
        <f t="shared" si="24"/>
        <v/>
      </c>
      <c r="M300" s="288"/>
      <c r="N300" s="288"/>
      <c r="O300" s="288"/>
      <c r="P300" s="302">
        <f t="shared" si="27"/>
        <v>0</v>
      </c>
      <c r="Q300" s="237"/>
    </row>
    <row r="301" spans="1:17">
      <c r="A301" s="298"/>
      <c r="B301" s="322" t="s">
        <v>1088</v>
      </c>
      <c r="C301" s="323">
        <v>1840</v>
      </c>
      <c r="D301" s="324" t="s">
        <v>880</v>
      </c>
      <c r="E301" s="288"/>
      <c r="F301" s="288"/>
      <c r="G301" s="288"/>
      <c r="H301" s="288"/>
      <c r="I301" s="288"/>
      <c r="J301" s="302">
        <f t="shared" si="25"/>
        <v>0</v>
      </c>
      <c r="K301" s="302">
        <f t="shared" si="26"/>
        <v>0</v>
      </c>
      <c r="L301" s="268" t="str">
        <f t="shared" si="24"/>
        <v/>
      </c>
      <c r="M301" s="288"/>
      <c r="N301" s="288"/>
      <c r="O301" s="288"/>
      <c r="P301" s="302">
        <f t="shared" si="27"/>
        <v>0</v>
      </c>
      <c r="Q301" s="237"/>
    </row>
    <row r="302" spans="1:17">
      <c r="A302" s="298"/>
      <c r="B302" s="322" t="s">
        <v>1089</v>
      </c>
      <c r="C302" s="323">
        <v>1856</v>
      </c>
      <c r="D302" s="324" t="s">
        <v>880</v>
      </c>
      <c r="E302" s="288"/>
      <c r="F302" s="288"/>
      <c r="G302" s="288"/>
      <c r="H302" s="288"/>
      <c r="I302" s="288"/>
      <c r="J302" s="302">
        <f t="shared" si="25"/>
        <v>0</v>
      </c>
      <c r="K302" s="302">
        <f t="shared" si="26"/>
        <v>0</v>
      </c>
      <c r="L302" s="268" t="str">
        <f t="shared" si="24"/>
        <v/>
      </c>
      <c r="M302" s="288"/>
      <c r="N302" s="288"/>
      <c r="O302" s="288"/>
      <c r="P302" s="302">
        <f t="shared" si="27"/>
        <v>0</v>
      </c>
      <c r="Q302" s="237"/>
    </row>
    <row r="303" spans="1:17">
      <c r="A303" s="298"/>
      <c r="B303" s="322" t="s">
        <v>1090</v>
      </c>
      <c r="C303" s="323">
        <v>1861</v>
      </c>
      <c r="D303" s="324" t="s">
        <v>880</v>
      </c>
      <c r="E303" s="288"/>
      <c r="F303" s="288"/>
      <c r="G303" s="288"/>
      <c r="H303" s="288"/>
      <c r="I303" s="288"/>
      <c r="J303" s="302">
        <f t="shared" si="25"/>
        <v>0</v>
      </c>
      <c r="K303" s="302">
        <f t="shared" si="26"/>
        <v>0</v>
      </c>
      <c r="L303" s="268" t="str">
        <f t="shared" si="24"/>
        <v/>
      </c>
      <c r="M303" s="288"/>
      <c r="N303" s="288"/>
      <c r="O303" s="288"/>
      <c r="P303" s="302">
        <f t="shared" si="27"/>
        <v>0</v>
      </c>
      <c r="Q303" s="237"/>
    </row>
    <row r="304" spans="1:17">
      <c r="A304" s="298"/>
      <c r="B304" s="322" t="s">
        <v>1091</v>
      </c>
      <c r="C304" s="323">
        <v>1880</v>
      </c>
      <c r="D304" s="324" t="s">
        <v>880</v>
      </c>
      <c r="E304" s="288"/>
      <c r="F304" s="288"/>
      <c r="G304" s="288"/>
      <c r="H304" s="288"/>
      <c r="I304" s="288"/>
      <c r="J304" s="302">
        <f t="shared" si="25"/>
        <v>0</v>
      </c>
      <c r="K304" s="302">
        <f t="shared" si="26"/>
        <v>0</v>
      </c>
      <c r="L304" s="268" t="str">
        <f t="shared" si="24"/>
        <v/>
      </c>
      <c r="M304" s="288"/>
      <c r="N304" s="288"/>
      <c r="O304" s="288"/>
      <c r="P304" s="302">
        <f t="shared" si="27"/>
        <v>0</v>
      </c>
      <c r="Q304" s="237"/>
    </row>
    <row r="305" spans="1:17">
      <c r="A305" s="298"/>
      <c r="B305" s="322" t="s">
        <v>1092</v>
      </c>
      <c r="C305" s="323">
        <v>1882</v>
      </c>
      <c r="D305" s="324" t="s">
        <v>880</v>
      </c>
      <c r="E305" s="288"/>
      <c r="F305" s="288"/>
      <c r="G305" s="288"/>
      <c r="H305" s="288"/>
      <c r="I305" s="288"/>
      <c r="J305" s="302">
        <f t="shared" si="25"/>
        <v>0</v>
      </c>
      <c r="K305" s="302">
        <f t="shared" si="26"/>
        <v>0</v>
      </c>
      <c r="L305" s="268" t="str">
        <f t="shared" si="24"/>
        <v/>
      </c>
      <c r="M305" s="288"/>
      <c r="N305" s="288"/>
      <c r="O305" s="288"/>
      <c r="P305" s="302">
        <f t="shared" si="27"/>
        <v>0</v>
      </c>
      <c r="Q305" s="237"/>
    </row>
    <row r="306" spans="1:17">
      <c r="A306" s="298"/>
      <c r="B306" s="322" t="s">
        <v>1093</v>
      </c>
      <c r="C306" s="323">
        <v>1884</v>
      </c>
      <c r="D306" s="324" t="s">
        <v>880</v>
      </c>
      <c r="E306" s="288"/>
      <c r="F306" s="288"/>
      <c r="G306" s="288"/>
      <c r="H306" s="288"/>
      <c r="I306" s="288"/>
      <c r="J306" s="302">
        <f t="shared" si="25"/>
        <v>0</v>
      </c>
      <c r="K306" s="302">
        <f t="shared" si="26"/>
        <v>0</v>
      </c>
      <c r="L306" s="268" t="str">
        <f t="shared" si="24"/>
        <v/>
      </c>
      <c r="M306" s="288"/>
      <c r="N306" s="288"/>
      <c r="O306" s="288"/>
      <c r="P306" s="302">
        <f t="shared" si="27"/>
        <v>0</v>
      </c>
      <c r="Q306" s="237"/>
    </row>
    <row r="307" spans="1:17">
      <c r="A307" s="298"/>
      <c r="B307" s="322" t="s">
        <v>1094</v>
      </c>
      <c r="C307" s="323">
        <v>1886</v>
      </c>
      <c r="D307" s="324" t="s">
        <v>880</v>
      </c>
      <c r="E307" s="288"/>
      <c r="F307" s="288"/>
      <c r="G307" s="288"/>
      <c r="H307" s="288"/>
      <c r="I307" s="288"/>
      <c r="J307" s="302">
        <f t="shared" si="25"/>
        <v>0</v>
      </c>
      <c r="K307" s="302">
        <f t="shared" si="26"/>
        <v>0</v>
      </c>
      <c r="L307" s="268" t="str">
        <f t="shared" si="24"/>
        <v/>
      </c>
      <c r="M307" s="288"/>
      <c r="N307" s="288"/>
      <c r="O307" s="288"/>
      <c r="P307" s="302">
        <f t="shared" si="27"/>
        <v>0</v>
      </c>
      <c r="Q307" s="237"/>
    </row>
    <row r="308" spans="1:17">
      <c r="A308" s="298"/>
      <c r="B308" s="322" t="s">
        <v>1095</v>
      </c>
      <c r="C308" s="323">
        <v>1897</v>
      </c>
      <c r="D308" s="324" t="s">
        <v>880</v>
      </c>
      <c r="E308" s="288"/>
      <c r="F308" s="288"/>
      <c r="G308" s="288"/>
      <c r="H308" s="288"/>
      <c r="I308" s="288"/>
      <c r="J308" s="302">
        <f t="shared" si="25"/>
        <v>0</v>
      </c>
      <c r="K308" s="302">
        <f t="shared" si="26"/>
        <v>0</v>
      </c>
      <c r="L308" s="268" t="str">
        <f t="shared" si="24"/>
        <v/>
      </c>
      <c r="M308" s="288"/>
      <c r="N308" s="288"/>
      <c r="O308" s="288"/>
      <c r="P308" s="302">
        <f t="shared" si="27"/>
        <v>0</v>
      </c>
      <c r="Q308" s="237"/>
    </row>
    <row r="309" spans="1:17">
      <c r="A309" s="298"/>
      <c r="B309" s="322" t="s">
        <v>1096</v>
      </c>
      <c r="C309" s="323">
        <v>1900</v>
      </c>
      <c r="D309" s="324" t="s">
        <v>880</v>
      </c>
      <c r="E309" s="288"/>
      <c r="F309" s="288"/>
      <c r="G309" s="288"/>
      <c r="H309" s="288"/>
      <c r="I309" s="288"/>
      <c r="J309" s="302">
        <f t="shared" si="25"/>
        <v>0</v>
      </c>
      <c r="K309" s="302">
        <f t="shared" si="26"/>
        <v>0</v>
      </c>
      <c r="L309" s="268" t="str">
        <f t="shared" si="24"/>
        <v/>
      </c>
      <c r="M309" s="288"/>
      <c r="N309" s="288"/>
      <c r="O309" s="288"/>
      <c r="P309" s="302">
        <f t="shared" si="27"/>
        <v>0</v>
      </c>
      <c r="Q309" s="237"/>
    </row>
    <row r="310" spans="1:17">
      <c r="A310" s="298"/>
      <c r="B310" s="322" t="s">
        <v>1097</v>
      </c>
      <c r="C310" s="323">
        <v>1910</v>
      </c>
      <c r="D310" s="324" t="s">
        <v>880</v>
      </c>
      <c r="E310" s="288"/>
      <c r="F310" s="288"/>
      <c r="G310" s="288"/>
      <c r="H310" s="288"/>
      <c r="I310" s="288"/>
      <c r="J310" s="302">
        <f t="shared" si="25"/>
        <v>0</v>
      </c>
      <c r="K310" s="302">
        <f t="shared" si="26"/>
        <v>0</v>
      </c>
      <c r="L310" s="268" t="str">
        <f t="shared" si="24"/>
        <v/>
      </c>
      <c r="M310" s="288"/>
      <c r="N310" s="288"/>
      <c r="O310" s="288"/>
      <c r="P310" s="302">
        <f t="shared" si="27"/>
        <v>0</v>
      </c>
      <c r="Q310" s="237"/>
    </row>
    <row r="311" spans="1:17">
      <c r="A311" s="298"/>
      <c r="B311" s="322" t="s">
        <v>1098</v>
      </c>
      <c r="C311" s="323">
        <v>1919</v>
      </c>
      <c r="D311" s="324" t="s">
        <v>880</v>
      </c>
      <c r="E311" s="288"/>
      <c r="F311" s="288"/>
      <c r="G311" s="288"/>
      <c r="H311" s="288"/>
      <c r="I311" s="288"/>
      <c r="J311" s="302">
        <f t="shared" si="25"/>
        <v>0</v>
      </c>
      <c r="K311" s="302">
        <f t="shared" si="26"/>
        <v>0</v>
      </c>
      <c r="L311" s="268" t="str">
        <f t="shared" si="24"/>
        <v/>
      </c>
      <c r="M311" s="288"/>
      <c r="N311" s="288"/>
      <c r="O311" s="288"/>
      <c r="P311" s="302">
        <f t="shared" si="27"/>
        <v>0</v>
      </c>
      <c r="Q311" s="237"/>
    </row>
    <row r="312" spans="1:17">
      <c r="A312" s="298"/>
      <c r="B312" s="322" t="s">
        <v>1099</v>
      </c>
      <c r="C312" s="323">
        <v>1945</v>
      </c>
      <c r="D312" s="324" t="s">
        <v>880</v>
      </c>
      <c r="E312" s="288"/>
      <c r="F312" s="288"/>
      <c r="G312" s="288"/>
      <c r="H312" s="288"/>
      <c r="I312" s="288"/>
      <c r="J312" s="302">
        <f t="shared" si="25"/>
        <v>0</v>
      </c>
      <c r="K312" s="302">
        <f t="shared" si="26"/>
        <v>0</v>
      </c>
      <c r="L312" s="268" t="str">
        <f t="shared" si="24"/>
        <v/>
      </c>
      <c r="M312" s="288"/>
      <c r="N312" s="288"/>
      <c r="O312" s="288"/>
      <c r="P312" s="302">
        <f t="shared" si="27"/>
        <v>0</v>
      </c>
      <c r="Q312" s="237"/>
    </row>
    <row r="313" spans="1:17">
      <c r="A313" s="298"/>
      <c r="B313" s="322" t="s">
        <v>1100</v>
      </c>
      <c r="C313" s="323">
        <v>1947</v>
      </c>
      <c r="D313" s="324" t="s">
        <v>880</v>
      </c>
      <c r="E313" s="288"/>
      <c r="F313" s="288"/>
      <c r="G313" s="288"/>
      <c r="H313" s="288"/>
      <c r="I313" s="288"/>
      <c r="J313" s="302">
        <f t="shared" si="25"/>
        <v>0</v>
      </c>
      <c r="K313" s="302">
        <f t="shared" si="26"/>
        <v>0</v>
      </c>
      <c r="L313" s="268" t="str">
        <f t="shared" si="24"/>
        <v/>
      </c>
      <c r="M313" s="288"/>
      <c r="N313" s="288"/>
      <c r="O313" s="288"/>
      <c r="P313" s="302">
        <f t="shared" si="27"/>
        <v>0</v>
      </c>
      <c r="Q313" s="237"/>
    </row>
    <row r="314" spans="1:17">
      <c r="A314" s="298"/>
      <c r="B314" s="322" t="s">
        <v>1101</v>
      </c>
      <c r="C314" s="323">
        <v>1955</v>
      </c>
      <c r="D314" s="324" t="s">
        <v>880</v>
      </c>
      <c r="E314" s="288"/>
      <c r="F314" s="288"/>
      <c r="G314" s="288"/>
      <c r="H314" s="288"/>
      <c r="I314" s="288"/>
      <c r="J314" s="302">
        <f t="shared" si="25"/>
        <v>0</v>
      </c>
      <c r="K314" s="302">
        <f t="shared" si="26"/>
        <v>0</v>
      </c>
      <c r="L314" s="268" t="str">
        <f t="shared" si="24"/>
        <v/>
      </c>
      <c r="M314" s="288"/>
      <c r="N314" s="288"/>
      <c r="O314" s="288"/>
      <c r="P314" s="302">
        <f t="shared" si="27"/>
        <v>0</v>
      </c>
      <c r="Q314" s="237"/>
    </row>
    <row r="315" spans="1:17">
      <c r="A315" s="298"/>
      <c r="B315" s="322" t="s">
        <v>1102</v>
      </c>
      <c r="C315" s="323">
        <v>1967</v>
      </c>
      <c r="D315" s="324" t="s">
        <v>880</v>
      </c>
      <c r="E315" s="288"/>
      <c r="F315" s="288"/>
      <c r="G315" s="288"/>
      <c r="H315" s="288"/>
      <c r="I315" s="288"/>
      <c r="J315" s="302">
        <f t="shared" si="25"/>
        <v>0</v>
      </c>
      <c r="K315" s="302">
        <f t="shared" si="26"/>
        <v>0</v>
      </c>
      <c r="L315" s="268" t="str">
        <f t="shared" si="24"/>
        <v/>
      </c>
      <c r="M315" s="288"/>
      <c r="N315" s="288"/>
      <c r="O315" s="288"/>
      <c r="P315" s="302">
        <f t="shared" si="27"/>
        <v>0</v>
      </c>
      <c r="Q315" s="237"/>
    </row>
    <row r="316" spans="1:17">
      <c r="A316" s="298"/>
      <c r="B316" s="322" t="s">
        <v>1103</v>
      </c>
      <c r="C316" s="323">
        <v>1969</v>
      </c>
      <c r="D316" s="324" t="s">
        <v>880</v>
      </c>
      <c r="E316" s="288"/>
      <c r="F316" s="288"/>
      <c r="G316" s="288"/>
      <c r="H316" s="288"/>
      <c r="I316" s="288"/>
      <c r="J316" s="302">
        <f t="shared" si="25"/>
        <v>0</v>
      </c>
      <c r="K316" s="302">
        <f t="shared" si="26"/>
        <v>0</v>
      </c>
      <c r="L316" s="268" t="str">
        <f t="shared" si="24"/>
        <v/>
      </c>
      <c r="M316" s="288"/>
      <c r="N316" s="288"/>
      <c r="O316" s="288"/>
      <c r="P316" s="302">
        <f t="shared" si="27"/>
        <v>0</v>
      </c>
      <c r="Q316" s="237"/>
    </row>
    <row r="317" spans="1:17">
      <c r="A317" s="298"/>
      <c r="B317" s="322" t="s">
        <v>1104</v>
      </c>
      <c r="C317" s="323">
        <v>1975</v>
      </c>
      <c r="D317" s="324" t="s">
        <v>880</v>
      </c>
      <c r="E317" s="288"/>
      <c r="F317" s="288"/>
      <c r="G317" s="288"/>
      <c r="H317" s="288"/>
      <c r="I317" s="288"/>
      <c r="J317" s="302">
        <f t="shared" si="25"/>
        <v>0</v>
      </c>
      <c r="K317" s="302">
        <f t="shared" si="26"/>
        <v>0</v>
      </c>
      <c r="L317" s="268" t="str">
        <f t="shared" si="24"/>
        <v/>
      </c>
      <c r="M317" s="288"/>
      <c r="N317" s="288"/>
      <c r="O317" s="288"/>
      <c r="P317" s="302">
        <f t="shared" si="27"/>
        <v>0</v>
      </c>
      <c r="Q317" s="237"/>
    </row>
    <row r="318" spans="1:17">
      <c r="A318" s="298"/>
      <c r="B318" s="322" t="s">
        <v>1105</v>
      </c>
      <c r="C318" s="323">
        <v>1980</v>
      </c>
      <c r="D318" s="324" t="s">
        <v>880</v>
      </c>
      <c r="E318" s="288"/>
      <c r="F318" s="288"/>
      <c r="G318" s="288"/>
      <c r="H318" s="288"/>
      <c r="I318" s="288"/>
      <c r="J318" s="302">
        <f t="shared" si="25"/>
        <v>0</v>
      </c>
      <c r="K318" s="302">
        <f t="shared" si="26"/>
        <v>0</v>
      </c>
      <c r="L318" s="268" t="str">
        <f t="shared" si="24"/>
        <v/>
      </c>
      <c r="M318" s="288"/>
      <c r="N318" s="288"/>
      <c r="O318" s="288"/>
      <c r="P318" s="302">
        <f t="shared" si="27"/>
        <v>0</v>
      </c>
      <c r="Q318" s="237"/>
    </row>
    <row r="319" spans="1:17">
      <c r="A319" s="298"/>
      <c r="B319" s="322" t="s">
        <v>1106</v>
      </c>
      <c r="C319" s="323">
        <v>1991</v>
      </c>
      <c r="D319" s="324" t="s">
        <v>880</v>
      </c>
      <c r="E319" s="288"/>
      <c r="F319" s="288"/>
      <c r="G319" s="288"/>
      <c r="H319" s="288"/>
      <c r="I319" s="288"/>
      <c r="J319" s="302">
        <f t="shared" si="25"/>
        <v>0</v>
      </c>
      <c r="K319" s="302">
        <f t="shared" si="26"/>
        <v>0</v>
      </c>
      <c r="L319" s="268" t="str">
        <f t="shared" si="24"/>
        <v/>
      </c>
      <c r="M319" s="288"/>
      <c r="N319" s="288"/>
      <c r="O319" s="288"/>
      <c r="P319" s="302">
        <f t="shared" si="27"/>
        <v>0</v>
      </c>
      <c r="Q319" s="237"/>
    </row>
    <row r="320" spans="1:17">
      <c r="A320" s="298"/>
      <c r="B320" s="322" t="s">
        <v>1107</v>
      </c>
      <c r="C320" s="323">
        <v>1999</v>
      </c>
      <c r="D320" s="324" t="s">
        <v>880</v>
      </c>
      <c r="E320" s="288"/>
      <c r="F320" s="288"/>
      <c r="G320" s="288"/>
      <c r="H320" s="288"/>
      <c r="I320" s="288"/>
      <c r="J320" s="302">
        <f t="shared" si="25"/>
        <v>0</v>
      </c>
      <c r="K320" s="302">
        <f t="shared" si="26"/>
        <v>0</v>
      </c>
      <c r="L320" s="268" t="str">
        <f t="shared" si="24"/>
        <v/>
      </c>
      <c r="M320" s="288"/>
      <c r="N320" s="288"/>
      <c r="O320" s="288"/>
      <c r="P320" s="302">
        <f t="shared" si="27"/>
        <v>0</v>
      </c>
      <c r="Q320" s="237"/>
    </row>
    <row r="321" spans="1:17">
      <c r="A321" s="298"/>
      <c r="B321" s="322" t="s">
        <v>1108</v>
      </c>
      <c r="C321" s="323">
        <v>2000</v>
      </c>
      <c r="D321" s="324" t="s">
        <v>880</v>
      </c>
      <c r="E321" s="288"/>
      <c r="F321" s="288"/>
      <c r="G321" s="288"/>
      <c r="H321" s="288"/>
      <c r="I321" s="288"/>
      <c r="J321" s="302">
        <f t="shared" si="25"/>
        <v>0</v>
      </c>
      <c r="K321" s="302">
        <f t="shared" si="26"/>
        <v>0</v>
      </c>
      <c r="L321" s="268" t="str">
        <f t="shared" si="24"/>
        <v/>
      </c>
      <c r="M321" s="288"/>
      <c r="N321" s="288"/>
      <c r="O321" s="288"/>
      <c r="P321" s="302">
        <f t="shared" si="27"/>
        <v>0</v>
      </c>
      <c r="Q321" s="237"/>
    </row>
    <row r="322" spans="1:17">
      <c r="A322" s="298"/>
      <c r="B322" s="322" t="s">
        <v>1109</v>
      </c>
      <c r="C322" s="323">
        <v>2001</v>
      </c>
      <c r="D322" s="324" t="s">
        <v>880</v>
      </c>
      <c r="E322" s="288"/>
      <c r="F322" s="288"/>
      <c r="G322" s="288"/>
      <c r="H322" s="288"/>
      <c r="I322" s="288"/>
      <c r="J322" s="302">
        <f t="shared" si="25"/>
        <v>0</v>
      </c>
      <c r="K322" s="302">
        <f t="shared" si="26"/>
        <v>0</v>
      </c>
      <c r="L322" s="268" t="str">
        <f t="shared" si="24"/>
        <v/>
      </c>
      <c r="M322" s="288"/>
      <c r="N322" s="288"/>
      <c r="O322" s="288"/>
      <c r="P322" s="302">
        <f t="shared" si="27"/>
        <v>0</v>
      </c>
      <c r="Q322" s="237"/>
    </row>
    <row r="323" spans="1:17">
      <c r="A323" s="298"/>
      <c r="B323" s="322" t="s">
        <v>1110</v>
      </c>
      <c r="C323" s="323">
        <v>2003</v>
      </c>
      <c r="D323" s="324" t="s">
        <v>880</v>
      </c>
      <c r="E323" s="288"/>
      <c r="F323" s="288"/>
      <c r="G323" s="288"/>
      <c r="H323" s="288"/>
      <c r="I323" s="288"/>
      <c r="J323" s="302">
        <f t="shared" si="25"/>
        <v>0</v>
      </c>
      <c r="K323" s="302">
        <f t="shared" si="26"/>
        <v>0</v>
      </c>
      <c r="L323" s="268" t="str">
        <f t="shared" si="24"/>
        <v/>
      </c>
      <c r="M323" s="288"/>
      <c r="N323" s="288"/>
      <c r="O323" s="288"/>
      <c r="P323" s="302">
        <f t="shared" si="27"/>
        <v>0</v>
      </c>
      <c r="Q323" s="237"/>
    </row>
    <row r="324" spans="1:17">
      <c r="A324" s="298"/>
      <c r="B324" s="322" t="s">
        <v>1111</v>
      </c>
      <c r="C324" s="323">
        <v>2007</v>
      </c>
      <c r="D324" s="324" t="s">
        <v>880</v>
      </c>
      <c r="E324" s="288"/>
      <c r="F324" s="288"/>
      <c r="G324" s="288"/>
      <c r="H324" s="288"/>
      <c r="I324" s="288"/>
      <c r="J324" s="302">
        <f t="shared" si="25"/>
        <v>0</v>
      </c>
      <c r="K324" s="302">
        <f t="shared" si="26"/>
        <v>0</v>
      </c>
      <c r="L324" s="268" t="str">
        <f t="shared" si="24"/>
        <v/>
      </c>
      <c r="M324" s="288"/>
      <c r="N324" s="288"/>
      <c r="O324" s="288"/>
      <c r="P324" s="302">
        <f t="shared" si="27"/>
        <v>0</v>
      </c>
      <c r="Q324" s="237"/>
    </row>
    <row r="325" spans="1:17">
      <c r="A325" s="298"/>
      <c r="B325" s="322" t="s">
        <v>1112</v>
      </c>
      <c r="C325" s="323">
        <v>2010</v>
      </c>
      <c r="D325" s="324" t="s">
        <v>880</v>
      </c>
      <c r="E325" s="288"/>
      <c r="F325" s="288"/>
      <c r="G325" s="288"/>
      <c r="H325" s="288"/>
      <c r="I325" s="288"/>
      <c r="J325" s="302">
        <f t="shared" si="25"/>
        <v>0</v>
      </c>
      <c r="K325" s="302">
        <f t="shared" si="26"/>
        <v>0</v>
      </c>
      <c r="L325" s="268" t="str">
        <f t="shared" si="24"/>
        <v/>
      </c>
      <c r="M325" s="288"/>
      <c r="N325" s="288"/>
      <c r="O325" s="288"/>
      <c r="P325" s="302">
        <f t="shared" si="27"/>
        <v>0</v>
      </c>
      <c r="Q325" s="237"/>
    </row>
    <row r="326" spans="1:17">
      <c r="A326" s="298"/>
      <c r="B326" s="322" t="s">
        <v>1113</v>
      </c>
      <c r="C326" s="323">
        <v>2011</v>
      </c>
      <c r="D326" s="324" t="s">
        <v>880</v>
      </c>
      <c r="E326" s="288"/>
      <c r="F326" s="288"/>
      <c r="G326" s="288"/>
      <c r="H326" s="288"/>
      <c r="I326" s="288"/>
      <c r="J326" s="302">
        <f t="shared" si="25"/>
        <v>0</v>
      </c>
      <c r="K326" s="302">
        <f t="shared" si="26"/>
        <v>0</v>
      </c>
      <c r="L326" s="268" t="str">
        <f t="shared" si="24"/>
        <v/>
      </c>
      <c r="M326" s="288"/>
      <c r="N326" s="288"/>
      <c r="O326" s="288"/>
      <c r="P326" s="302">
        <f t="shared" si="27"/>
        <v>0</v>
      </c>
      <c r="Q326" s="237"/>
    </row>
    <row r="327" spans="1:17">
      <c r="A327" s="298"/>
      <c r="B327" s="322" t="s">
        <v>1114</v>
      </c>
      <c r="C327" s="323">
        <v>2012</v>
      </c>
      <c r="D327" s="324" t="s">
        <v>880</v>
      </c>
      <c r="E327" s="288"/>
      <c r="F327" s="288"/>
      <c r="G327" s="288"/>
      <c r="H327" s="288"/>
      <c r="I327" s="288"/>
      <c r="J327" s="302">
        <f t="shared" si="25"/>
        <v>0</v>
      </c>
      <c r="K327" s="302">
        <f t="shared" si="26"/>
        <v>0</v>
      </c>
      <c r="L327" s="268" t="str">
        <f t="shared" si="24"/>
        <v/>
      </c>
      <c r="M327" s="288"/>
      <c r="N327" s="288"/>
      <c r="O327" s="288"/>
      <c r="P327" s="302">
        <f t="shared" si="27"/>
        <v>0</v>
      </c>
      <c r="Q327" s="237"/>
    </row>
    <row r="328" spans="1:17">
      <c r="A328" s="298"/>
      <c r="B328" s="322" t="s">
        <v>1115</v>
      </c>
      <c r="C328" s="323">
        <v>2014</v>
      </c>
      <c r="D328" s="324" t="s">
        <v>880</v>
      </c>
      <c r="E328" s="288"/>
      <c r="F328" s="288"/>
      <c r="G328" s="288"/>
      <c r="H328" s="288"/>
      <c r="I328" s="288"/>
      <c r="J328" s="302">
        <f t="shared" si="25"/>
        <v>0</v>
      </c>
      <c r="K328" s="302">
        <f t="shared" si="26"/>
        <v>0</v>
      </c>
      <c r="L328" s="268" t="str">
        <f t="shared" si="24"/>
        <v/>
      </c>
      <c r="M328" s="288"/>
      <c r="N328" s="288"/>
      <c r="O328" s="288"/>
      <c r="P328" s="302">
        <f t="shared" si="27"/>
        <v>0</v>
      </c>
      <c r="Q328" s="237"/>
    </row>
    <row r="329" spans="1:17">
      <c r="A329" s="298"/>
      <c r="B329" s="322" t="s">
        <v>1116</v>
      </c>
      <c r="C329" s="323">
        <v>2015</v>
      </c>
      <c r="D329" s="324" t="s">
        <v>880</v>
      </c>
      <c r="E329" s="288"/>
      <c r="F329" s="288"/>
      <c r="G329" s="288"/>
      <c r="H329" s="288"/>
      <c r="I329" s="288"/>
      <c r="J329" s="302">
        <f t="shared" si="25"/>
        <v>0</v>
      </c>
      <c r="K329" s="302">
        <f t="shared" si="26"/>
        <v>0</v>
      </c>
      <c r="L329" s="268" t="str">
        <f t="shared" si="24"/>
        <v/>
      </c>
      <c r="M329" s="288"/>
      <c r="N329" s="288"/>
      <c r="O329" s="288"/>
      <c r="P329" s="302">
        <f t="shared" si="27"/>
        <v>0</v>
      </c>
      <c r="Q329" s="237"/>
    </row>
    <row r="330" spans="1:17">
      <c r="A330" s="298"/>
      <c r="B330" s="322" t="s">
        <v>1117</v>
      </c>
      <c r="C330" s="323">
        <v>2019</v>
      </c>
      <c r="D330" s="324" t="s">
        <v>880</v>
      </c>
      <c r="E330" s="288"/>
      <c r="F330" s="288"/>
      <c r="G330" s="288"/>
      <c r="H330" s="288"/>
      <c r="I330" s="288"/>
      <c r="J330" s="302">
        <f t="shared" si="25"/>
        <v>0</v>
      </c>
      <c r="K330" s="302">
        <f t="shared" si="26"/>
        <v>0</v>
      </c>
      <c r="L330" s="268" t="str">
        <f t="shared" si="24"/>
        <v/>
      </c>
      <c r="M330" s="288"/>
      <c r="N330" s="288"/>
      <c r="O330" s="288"/>
      <c r="P330" s="302">
        <f t="shared" si="27"/>
        <v>0</v>
      </c>
      <c r="Q330" s="237"/>
    </row>
    <row r="331" spans="1:17">
      <c r="A331" s="298"/>
      <c r="B331" s="322" t="s">
        <v>1118</v>
      </c>
      <c r="C331" s="323">
        <v>2020</v>
      </c>
      <c r="D331" s="324" t="s">
        <v>880</v>
      </c>
      <c r="E331" s="288"/>
      <c r="F331" s="288"/>
      <c r="G331" s="288"/>
      <c r="H331" s="288"/>
      <c r="I331" s="288"/>
      <c r="J331" s="302">
        <f t="shared" si="25"/>
        <v>0</v>
      </c>
      <c r="K331" s="302">
        <f t="shared" si="26"/>
        <v>0</v>
      </c>
      <c r="L331" s="268" t="str">
        <f t="shared" si="24"/>
        <v/>
      </c>
      <c r="M331" s="288"/>
      <c r="N331" s="288"/>
      <c r="O331" s="288"/>
      <c r="P331" s="302">
        <f t="shared" si="27"/>
        <v>0</v>
      </c>
      <c r="Q331" s="237"/>
    </row>
    <row r="332" spans="1:17">
      <c r="A332" s="298"/>
      <c r="B332" s="322" t="s">
        <v>1119</v>
      </c>
      <c r="C332" s="323">
        <v>2021</v>
      </c>
      <c r="D332" s="324" t="s">
        <v>880</v>
      </c>
      <c r="E332" s="288"/>
      <c r="F332" s="288"/>
      <c r="G332" s="288"/>
      <c r="H332" s="288"/>
      <c r="I332" s="288"/>
      <c r="J332" s="302">
        <f t="shared" si="25"/>
        <v>0</v>
      </c>
      <c r="K332" s="302">
        <f t="shared" si="26"/>
        <v>0</v>
      </c>
      <c r="L332" s="268" t="str">
        <f t="shared" si="24"/>
        <v/>
      </c>
      <c r="M332" s="288"/>
      <c r="N332" s="288"/>
      <c r="O332" s="288"/>
      <c r="P332" s="302">
        <f t="shared" si="27"/>
        <v>0</v>
      </c>
      <c r="Q332" s="237"/>
    </row>
    <row r="333" spans="1:17">
      <c r="A333" s="298"/>
      <c r="B333" s="322" t="s">
        <v>1120</v>
      </c>
      <c r="C333" s="323">
        <v>2027</v>
      </c>
      <c r="D333" s="324" t="s">
        <v>880</v>
      </c>
      <c r="E333" s="288"/>
      <c r="F333" s="288"/>
      <c r="G333" s="288"/>
      <c r="H333" s="288"/>
      <c r="I333" s="288"/>
      <c r="J333" s="302">
        <f t="shared" si="25"/>
        <v>0</v>
      </c>
      <c r="K333" s="302">
        <f t="shared" si="26"/>
        <v>0</v>
      </c>
      <c r="L333" s="268" t="str">
        <f t="shared" si="24"/>
        <v/>
      </c>
      <c r="M333" s="288"/>
      <c r="N333" s="288"/>
      <c r="O333" s="288"/>
      <c r="P333" s="302">
        <f t="shared" si="27"/>
        <v>0</v>
      </c>
      <c r="Q333" s="237"/>
    </row>
    <row r="334" spans="1:17">
      <c r="A334" s="298"/>
      <c r="B334" s="322" t="s">
        <v>1121</v>
      </c>
      <c r="C334" s="323">
        <v>2088</v>
      </c>
      <c r="D334" s="324" t="s">
        <v>880</v>
      </c>
      <c r="E334" s="288"/>
      <c r="F334" s="288"/>
      <c r="G334" s="288"/>
      <c r="H334" s="288"/>
      <c r="I334" s="288"/>
      <c r="J334" s="302">
        <f t="shared" si="25"/>
        <v>0</v>
      </c>
      <c r="K334" s="302">
        <f t="shared" si="26"/>
        <v>0</v>
      </c>
      <c r="L334" s="268" t="str">
        <f t="shared" si="24"/>
        <v/>
      </c>
      <c r="M334" s="288"/>
      <c r="N334" s="288"/>
      <c r="O334" s="288"/>
      <c r="P334" s="302">
        <f t="shared" si="27"/>
        <v>0</v>
      </c>
      <c r="Q334" s="237"/>
    </row>
    <row r="335" spans="1:17">
      <c r="A335" s="298"/>
      <c r="B335" s="322" t="s">
        <v>1122</v>
      </c>
      <c r="C335" s="323">
        <v>2112</v>
      </c>
      <c r="D335" s="324" t="s">
        <v>880</v>
      </c>
      <c r="E335" s="288"/>
      <c r="F335" s="288"/>
      <c r="G335" s="288"/>
      <c r="H335" s="288"/>
      <c r="I335" s="288"/>
      <c r="J335" s="302">
        <f t="shared" si="25"/>
        <v>0</v>
      </c>
      <c r="K335" s="302">
        <f t="shared" si="26"/>
        <v>0</v>
      </c>
      <c r="L335" s="268" t="str">
        <f t="shared" si="24"/>
        <v/>
      </c>
      <c r="M335" s="288"/>
      <c r="N335" s="288"/>
      <c r="O335" s="288"/>
      <c r="P335" s="302">
        <f t="shared" si="27"/>
        <v>0</v>
      </c>
      <c r="Q335" s="237"/>
    </row>
    <row r="336" spans="1:17">
      <c r="A336" s="298"/>
      <c r="B336" s="322" t="s">
        <v>1123</v>
      </c>
      <c r="C336" s="323">
        <v>2121</v>
      </c>
      <c r="D336" s="324" t="s">
        <v>880</v>
      </c>
      <c r="E336" s="288"/>
      <c r="F336" s="288"/>
      <c r="G336" s="288"/>
      <c r="H336" s="288"/>
      <c r="I336" s="288"/>
      <c r="J336" s="302">
        <f t="shared" si="25"/>
        <v>0</v>
      </c>
      <c r="K336" s="302">
        <f t="shared" si="26"/>
        <v>0</v>
      </c>
      <c r="L336" s="268" t="str">
        <f t="shared" si="24"/>
        <v/>
      </c>
      <c r="M336" s="288"/>
      <c r="N336" s="288"/>
      <c r="O336" s="288"/>
      <c r="P336" s="302">
        <f t="shared" si="27"/>
        <v>0</v>
      </c>
      <c r="Q336" s="237"/>
    </row>
    <row r="337" spans="1:17">
      <c r="A337" s="298"/>
      <c r="B337" s="322" t="s">
        <v>1124</v>
      </c>
      <c r="C337" s="323">
        <v>2147</v>
      </c>
      <c r="D337" s="324" t="s">
        <v>880</v>
      </c>
      <c r="E337" s="288"/>
      <c r="F337" s="288"/>
      <c r="G337" s="288"/>
      <c r="H337" s="288"/>
      <c r="I337" s="288"/>
      <c r="J337" s="302">
        <f t="shared" si="25"/>
        <v>0</v>
      </c>
      <c r="K337" s="302">
        <f t="shared" si="26"/>
        <v>0</v>
      </c>
      <c r="L337" s="268" t="str">
        <f t="shared" si="24"/>
        <v/>
      </c>
      <c r="M337" s="288"/>
      <c r="N337" s="288"/>
      <c r="O337" s="288"/>
      <c r="P337" s="302">
        <f t="shared" si="27"/>
        <v>0</v>
      </c>
      <c r="Q337" s="237"/>
    </row>
    <row r="338" spans="1:17">
      <c r="A338" s="298"/>
      <c r="B338" s="322" t="s">
        <v>1125</v>
      </c>
      <c r="C338" s="323">
        <v>2176</v>
      </c>
      <c r="D338" s="324" t="s">
        <v>880</v>
      </c>
      <c r="E338" s="288"/>
      <c r="F338" s="288"/>
      <c r="G338" s="288"/>
      <c r="H338" s="288"/>
      <c r="I338" s="288"/>
      <c r="J338" s="302">
        <f t="shared" si="25"/>
        <v>0</v>
      </c>
      <c r="K338" s="302">
        <f t="shared" si="26"/>
        <v>0</v>
      </c>
      <c r="L338" s="268" t="str">
        <f t="shared" si="24"/>
        <v/>
      </c>
      <c r="M338" s="288"/>
      <c r="N338" s="288"/>
      <c r="O338" s="288"/>
      <c r="P338" s="302">
        <f t="shared" si="27"/>
        <v>0</v>
      </c>
      <c r="Q338" s="237"/>
    </row>
    <row r="339" spans="1:17">
      <c r="A339" s="298"/>
      <c r="B339" s="322" t="s">
        <v>1126</v>
      </c>
      <c r="C339" s="323">
        <v>2183</v>
      </c>
      <c r="D339" s="324" t="s">
        <v>880</v>
      </c>
      <c r="E339" s="288"/>
      <c r="F339" s="288"/>
      <c r="G339" s="288"/>
      <c r="H339" s="288"/>
      <c r="I339" s="288"/>
      <c r="J339" s="302">
        <f t="shared" si="25"/>
        <v>0</v>
      </c>
      <c r="K339" s="302">
        <f t="shared" si="26"/>
        <v>0</v>
      </c>
      <c r="L339" s="268" t="str">
        <f t="shared" ref="L339:L396" si="28">IF(K339&lt;&gt;0,+(K339/J339),"")</f>
        <v/>
      </c>
      <c r="M339" s="288"/>
      <c r="N339" s="288"/>
      <c r="O339" s="288"/>
      <c r="P339" s="302">
        <f t="shared" si="27"/>
        <v>0</v>
      </c>
      <c r="Q339" s="237"/>
    </row>
    <row r="340" spans="1:17">
      <c r="A340" s="298"/>
      <c r="B340" s="322" t="s">
        <v>1127</v>
      </c>
      <c r="C340" s="323">
        <v>2227</v>
      </c>
      <c r="D340" s="324" t="s">
        <v>880</v>
      </c>
      <c r="E340" s="288"/>
      <c r="F340" s="288"/>
      <c r="G340" s="288"/>
      <c r="H340" s="288"/>
      <c r="I340" s="288"/>
      <c r="J340" s="302">
        <f t="shared" si="25"/>
        <v>0</v>
      </c>
      <c r="K340" s="302">
        <f t="shared" si="26"/>
        <v>0</v>
      </c>
      <c r="L340" s="268" t="str">
        <f t="shared" si="28"/>
        <v/>
      </c>
      <c r="M340" s="288"/>
      <c r="N340" s="288"/>
      <c r="O340" s="288"/>
      <c r="P340" s="302">
        <f t="shared" si="27"/>
        <v>0</v>
      </c>
      <c r="Q340" s="237"/>
    </row>
    <row r="341" spans="1:17">
      <c r="A341" s="298"/>
      <c r="B341" s="322" t="s">
        <v>1128</v>
      </c>
      <c r="C341" s="323">
        <v>2232</v>
      </c>
      <c r="D341" s="324" t="s">
        <v>880</v>
      </c>
      <c r="E341" s="288"/>
      <c r="F341" s="288"/>
      <c r="G341" s="288"/>
      <c r="H341" s="288"/>
      <c r="I341" s="288"/>
      <c r="J341" s="302">
        <f t="shared" si="25"/>
        <v>0</v>
      </c>
      <c r="K341" s="302">
        <f t="shared" si="26"/>
        <v>0</v>
      </c>
      <c r="L341" s="268" t="str">
        <f t="shared" si="28"/>
        <v/>
      </c>
      <c r="M341" s="288"/>
      <c r="N341" s="288"/>
      <c r="O341" s="288"/>
      <c r="P341" s="302">
        <f t="shared" si="27"/>
        <v>0</v>
      </c>
      <c r="Q341" s="237"/>
    </row>
    <row r="342" spans="1:17">
      <c r="A342" s="298"/>
      <c r="B342" s="322" t="s">
        <v>1129</v>
      </c>
      <c r="C342" s="323">
        <v>2241</v>
      </c>
      <c r="D342" s="324" t="s">
        <v>880</v>
      </c>
      <c r="E342" s="288"/>
      <c r="F342" s="288"/>
      <c r="G342" s="288"/>
      <c r="H342" s="288"/>
      <c r="I342" s="288"/>
      <c r="J342" s="302">
        <f t="shared" si="25"/>
        <v>0</v>
      </c>
      <c r="K342" s="302">
        <f t="shared" si="26"/>
        <v>0</v>
      </c>
      <c r="L342" s="268" t="str">
        <f t="shared" si="28"/>
        <v/>
      </c>
      <c r="M342" s="288"/>
      <c r="N342" s="288"/>
      <c r="O342" s="288"/>
      <c r="P342" s="302">
        <f t="shared" si="27"/>
        <v>0</v>
      </c>
      <c r="Q342" s="237"/>
    </row>
    <row r="343" spans="1:17">
      <c r="A343" s="298"/>
      <c r="B343" s="322" t="s">
        <v>1130</v>
      </c>
      <c r="C343" s="323">
        <v>2243</v>
      </c>
      <c r="D343" s="324" t="s">
        <v>880</v>
      </c>
      <c r="E343" s="288"/>
      <c r="F343" s="288"/>
      <c r="G343" s="288"/>
      <c r="H343" s="288"/>
      <c r="I343" s="288"/>
      <c r="J343" s="302">
        <f t="shared" si="25"/>
        <v>0</v>
      </c>
      <c r="K343" s="302">
        <f t="shared" si="26"/>
        <v>0</v>
      </c>
      <c r="L343" s="268" t="str">
        <f t="shared" si="28"/>
        <v/>
      </c>
      <c r="M343" s="288"/>
      <c r="N343" s="288"/>
      <c r="O343" s="288"/>
      <c r="P343" s="302">
        <f t="shared" si="27"/>
        <v>0</v>
      </c>
      <c r="Q343" s="237"/>
    </row>
    <row r="344" spans="1:17">
      <c r="A344" s="298"/>
      <c r="B344" s="322" t="s">
        <v>1131</v>
      </c>
      <c r="C344" s="323">
        <v>2271</v>
      </c>
      <c r="D344" s="324" t="s">
        <v>880</v>
      </c>
      <c r="E344" s="288"/>
      <c r="F344" s="288"/>
      <c r="G344" s="288"/>
      <c r="H344" s="288"/>
      <c r="I344" s="288"/>
      <c r="J344" s="302">
        <f t="shared" si="25"/>
        <v>0</v>
      </c>
      <c r="K344" s="302">
        <f t="shared" si="26"/>
        <v>0</v>
      </c>
      <c r="L344" s="268" t="str">
        <f t="shared" si="28"/>
        <v/>
      </c>
      <c r="M344" s="288"/>
      <c r="N344" s="288"/>
      <c r="O344" s="288"/>
      <c r="P344" s="302">
        <f t="shared" si="27"/>
        <v>0</v>
      </c>
      <c r="Q344" s="237"/>
    </row>
    <row r="345" spans="1:17">
      <c r="A345" s="298"/>
      <c r="B345" s="322" t="s">
        <v>1132</v>
      </c>
      <c r="C345" s="323">
        <v>2288</v>
      </c>
      <c r="D345" s="324" t="s">
        <v>880</v>
      </c>
      <c r="E345" s="288"/>
      <c r="F345" s="288"/>
      <c r="G345" s="288"/>
      <c r="H345" s="288"/>
      <c r="I345" s="288"/>
      <c r="J345" s="302">
        <f t="shared" si="25"/>
        <v>0</v>
      </c>
      <c r="K345" s="302">
        <f t="shared" si="26"/>
        <v>0</v>
      </c>
      <c r="L345" s="268" t="str">
        <f t="shared" si="28"/>
        <v/>
      </c>
      <c r="M345" s="288"/>
      <c r="N345" s="288"/>
      <c r="O345" s="288"/>
      <c r="P345" s="302">
        <f t="shared" si="27"/>
        <v>0</v>
      </c>
      <c r="Q345" s="237"/>
    </row>
    <row r="346" spans="1:17">
      <c r="A346" s="298"/>
      <c r="B346" s="322" t="s">
        <v>1133</v>
      </c>
      <c r="C346" s="323">
        <v>2322</v>
      </c>
      <c r="D346" s="324" t="s">
        <v>880</v>
      </c>
      <c r="E346" s="288"/>
      <c r="F346" s="288"/>
      <c r="G346" s="288"/>
      <c r="H346" s="288"/>
      <c r="I346" s="288"/>
      <c r="J346" s="302">
        <f t="shared" si="25"/>
        <v>0</v>
      </c>
      <c r="K346" s="302">
        <f t="shared" si="26"/>
        <v>0</v>
      </c>
      <c r="L346" s="268" t="str">
        <f t="shared" si="28"/>
        <v/>
      </c>
      <c r="M346" s="288"/>
      <c r="N346" s="288"/>
      <c r="O346" s="288"/>
      <c r="P346" s="302">
        <f t="shared" si="27"/>
        <v>0</v>
      </c>
      <c r="Q346" s="237"/>
    </row>
    <row r="347" spans="1:17">
      <c r="A347" s="298"/>
      <c r="B347" s="322" t="s">
        <v>1134</v>
      </c>
      <c r="C347" s="323">
        <v>2323</v>
      </c>
      <c r="D347" s="324" t="s">
        <v>880</v>
      </c>
      <c r="E347" s="288"/>
      <c r="F347" s="288"/>
      <c r="G347" s="288"/>
      <c r="H347" s="288"/>
      <c r="I347" s="288"/>
      <c r="J347" s="302">
        <f t="shared" si="25"/>
        <v>0</v>
      </c>
      <c r="K347" s="302">
        <f t="shared" si="26"/>
        <v>0</v>
      </c>
      <c r="L347" s="268" t="str">
        <f t="shared" si="28"/>
        <v/>
      </c>
      <c r="M347" s="288"/>
      <c r="N347" s="288"/>
      <c r="O347" s="288"/>
      <c r="P347" s="302">
        <f t="shared" si="27"/>
        <v>0</v>
      </c>
      <c r="Q347" s="237"/>
    </row>
    <row r="348" spans="1:17">
      <c r="A348" s="298"/>
      <c r="B348" s="322" t="s">
        <v>1135</v>
      </c>
      <c r="C348" s="323">
        <v>2341</v>
      </c>
      <c r="D348" s="324" t="s">
        <v>880</v>
      </c>
      <c r="E348" s="288"/>
      <c r="F348" s="288"/>
      <c r="G348" s="288"/>
      <c r="H348" s="288"/>
      <c r="I348" s="288"/>
      <c r="J348" s="302">
        <f t="shared" si="25"/>
        <v>0</v>
      </c>
      <c r="K348" s="302">
        <f t="shared" si="26"/>
        <v>0</v>
      </c>
      <c r="L348" s="268" t="str">
        <f t="shared" si="28"/>
        <v/>
      </c>
      <c r="M348" s="288"/>
      <c r="N348" s="288"/>
      <c r="O348" s="288"/>
      <c r="P348" s="302">
        <f t="shared" si="27"/>
        <v>0</v>
      </c>
      <c r="Q348" s="237"/>
    </row>
    <row r="349" spans="1:17">
      <c r="A349" s="298"/>
      <c r="B349" s="322" t="s">
        <v>1136</v>
      </c>
      <c r="C349" s="323">
        <v>2345</v>
      </c>
      <c r="D349" s="324" t="s">
        <v>880</v>
      </c>
      <c r="E349" s="288"/>
      <c r="F349" s="288"/>
      <c r="G349" s="288"/>
      <c r="H349" s="288"/>
      <c r="I349" s="288"/>
      <c r="J349" s="302">
        <f t="shared" si="25"/>
        <v>0</v>
      </c>
      <c r="K349" s="302">
        <f t="shared" si="26"/>
        <v>0</v>
      </c>
      <c r="L349" s="268" t="str">
        <f t="shared" si="28"/>
        <v/>
      </c>
      <c r="M349" s="288"/>
      <c r="N349" s="288"/>
      <c r="O349" s="288"/>
      <c r="P349" s="302">
        <f t="shared" si="27"/>
        <v>0</v>
      </c>
      <c r="Q349" s="237"/>
    </row>
    <row r="350" spans="1:17">
      <c r="A350" s="298"/>
      <c r="B350" s="322" t="s">
        <v>1137</v>
      </c>
      <c r="C350" s="323">
        <v>2357</v>
      </c>
      <c r="D350" s="324" t="s">
        <v>880</v>
      </c>
      <c r="E350" s="288"/>
      <c r="F350" s="288"/>
      <c r="G350" s="288"/>
      <c r="H350" s="288"/>
      <c r="I350" s="288"/>
      <c r="J350" s="302">
        <f t="shared" si="25"/>
        <v>0</v>
      </c>
      <c r="K350" s="302">
        <f t="shared" si="26"/>
        <v>0</v>
      </c>
      <c r="L350" s="268" t="str">
        <f t="shared" si="28"/>
        <v/>
      </c>
      <c r="M350" s="288"/>
      <c r="N350" s="288"/>
      <c r="O350" s="288"/>
      <c r="P350" s="302">
        <f t="shared" si="27"/>
        <v>0</v>
      </c>
      <c r="Q350" s="237"/>
    </row>
    <row r="351" spans="1:17">
      <c r="A351" s="298"/>
      <c r="B351" s="322" t="s">
        <v>1138</v>
      </c>
      <c r="C351" s="323">
        <v>2376</v>
      </c>
      <c r="D351" s="324" t="s">
        <v>880</v>
      </c>
      <c r="E351" s="288"/>
      <c r="F351" s="288"/>
      <c r="G351" s="288"/>
      <c r="H351" s="288"/>
      <c r="I351" s="288"/>
      <c r="J351" s="302">
        <f t="shared" ref="J351:J396" si="29">SUM(G351:I351)</f>
        <v>0</v>
      </c>
      <c r="K351" s="302">
        <f t="shared" ref="K351:K397" si="30">+H351+I351</f>
        <v>0</v>
      </c>
      <c r="L351" s="268" t="str">
        <f t="shared" si="28"/>
        <v/>
      </c>
      <c r="M351" s="288"/>
      <c r="N351" s="288"/>
      <c r="O351" s="288"/>
      <c r="P351" s="302">
        <f t="shared" ref="P351:P397" si="31">+J351+M351+N351+O351</f>
        <v>0</v>
      </c>
      <c r="Q351" s="237"/>
    </row>
    <row r="352" spans="1:17">
      <c r="A352" s="298"/>
      <c r="B352" s="322" t="s">
        <v>1139</v>
      </c>
      <c r="C352" s="323">
        <v>2468</v>
      </c>
      <c r="D352" s="324" t="s">
        <v>880</v>
      </c>
      <c r="E352" s="288"/>
      <c r="F352" s="288"/>
      <c r="G352" s="288"/>
      <c r="H352" s="288"/>
      <c r="I352" s="288"/>
      <c r="J352" s="302">
        <f t="shared" si="29"/>
        <v>0</v>
      </c>
      <c r="K352" s="302">
        <f t="shared" si="30"/>
        <v>0</v>
      </c>
      <c r="L352" s="268" t="str">
        <f t="shared" si="28"/>
        <v/>
      </c>
      <c r="M352" s="288"/>
      <c r="N352" s="288"/>
      <c r="O352" s="288"/>
      <c r="P352" s="302">
        <f t="shared" si="31"/>
        <v>0</v>
      </c>
      <c r="Q352" s="237"/>
    </row>
    <row r="353" spans="1:17">
      <c r="A353" s="298"/>
      <c r="B353" s="322" t="s">
        <v>1140</v>
      </c>
      <c r="C353" s="323">
        <v>2488</v>
      </c>
      <c r="D353" s="324" t="s">
        <v>880</v>
      </c>
      <c r="E353" s="288"/>
      <c r="F353" s="288"/>
      <c r="G353" s="288"/>
      <c r="H353" s="288"/>
      <c r="I353" s="288"/>
      <c r="J353" s="302">
        <f t="shared" si="29"/>
        <v>0</v>
      </c>
      <c r="K353" s="302">
        <f t="shared" si="30"/>
        <v>0</v>
      </c>
      <c r="L353" s="268" t="str">
        <f t="shared" si="28"/>
        <v/>
      </c>
      <c r="M353" s="288"/>
      <c r="N353" s="288"/>
      <c r="O353" s="288"/>
      <c r="P353" s="302">
        <f t="shared" si="31"/>
        <v>0</v>
      </c>
      <c r="Q353" s="237"/>
    </row>
    <row r="354" spans="1:17">
      <c r="A354" s="298"/>
      <c r="B354" s="322" t="s">
        <v>1141</v>
      </c>
      <c r="C354" s="323">
        <v>2490</v>
      </c>
      <c r="D354" s="324" t="s">
        <v>880</v>
      </c>
      <c r="E354" s="288"/>
      <c r="F354" s="288"/>
      <c r="G354" s="288"/>
      <c r="H354" s="288"/>
      <c r="I354" s="288"/>
      <c r="J354" s="302">
        <f t="shared" si="29"/>
        <v>0</v>
      </c>
      <c r="K354" s="302">
        <f t="shared" si="30"/>
        <v>0</v>
      </c>
      <c r="L354" s="268" t="str">
        <f t="shared" si="28"/>
        <v/>
      </c>
      <c r="M354" s="288"/>
      <c r="N354" s="288"/>
      <c r="O354" s="288"/>
      <c r="P354" s="302">
        <f t="shared" si="31"/>
        <v>0</v>
      </c>
      <c r="Q354" s="237"/>
    </row>
    <row r="355" spans="1:17">
      <c r="A355" s="298"/>
      <c r="B355" s="322" t="s">
        <v>1142</v>
      </c>
      <c r="C355" s="323">
        <v>2506</v>
      </c>
      <c r="D355" s="324" t="s">
        <v>880</v>
      </c>
      <c r="E355" s="288"/>
      <c r="F355" s="288"/>
      <c r="G355" s="288"/>
      <c r="H355" s="288"/>
      <c r="I355" s="288"/>
      <c r="J355" s="302">
        <f t="shared" si="29"/>
        <v>0</v>
      </c>
      <c r="K355" s="302">
        <f t="shared" si="30"/>
        <v>0</v>
      </c>
      <c r="L355" s="268" t="str">
        <f t="shared" si="28"/>
        <v/>
      </c>
      <c r="M355" s="288"/>
      <c r="N355" s="288"/>
      <c r="O355" s="288"/>
      <c r="P355" s="302">
        <f t="shared" si="31"/>
        <v>0</v>
      </c>
      <c r="Q355" s="237"/>
    </row>
    <row r="356" spans="1:17">
      <c r="A356" s="298"/>
      <c r="B356" s="322" t="s">
        <v>1143</v>
      </c>
      <c r="C356" s="323">
        <v>2526</v>
      </c>
      <c r="D356" s="324" t="s">
        <v>880</v>
      </c>
      <c r="E356" s="288"/>
      <c r="F356" s="288"/>
      <c r="G356" s="288"/>
      <c r="H356" s="288"/>
      <c r="I356" s="288"/>
      <c r="J356" s="302">
        <f t="shared" si="29"/>
        <v>0</v>
      </c>
      <c r="K356" s="302">
        <f t="shared" si="30"/>
        <v>0</v>
      </c>
      <c r="L356" s="268" t="str">
        <f t="shared" si="28"/>
        <v/>
      </c>
      <c r="M356" s="288"/>
      <c r="N356" s="288"/>
      <c r="O356" s="288"/>
      <c r="P356" s="302">
        <f t="shared" si="31"/>
        <v>0</v>
      </c>
      <c r="Q356" s="237"/>
    </row>
    <row r="357" spans="1:17">
      <c r="A357" s="298"/>
      <c r="B357" s="322" t="s">
        <v>1144</v>
      </c>
      <c r="C357" s="323">
        <v>2591</v>
      </c>
      <c r="D357" s="324" t="s">
        <v>880</v>
      </c>
      <c r="E357" s="288"/>
      <c r="F357" s="288"/>
      <c r="G357" s="288"/>
      <c r="H357" s="288"/>
      <c r="I357" s="288"/>
      <c r="J357" s="302">
        <f t="shared" si="29"/>
        <v>0</v>
      </c>
      <c r="K357" s="302">
        <f t="shared" si="30"/>
        <v>0</v>
      </c>
      <c r="L357" s="268" t="str">
        <f t="shared" si="28"/>
        <v/>
      </c>
      <c r="M357" s="288"/>
      <c r="N357" s="288"/>
      <c r="O357" s="288"/>
      <c r="P357" s="302">
        <f t="shared" si="31"/>
        <v>0</v>
      </c>
      <c r="Q357" s="237"/>
    </row>
    <row r="358" spans="1:17">
      <c r="A358" s="298"/>
      <c r="B358" s="322" t="s">
        <v>1145</v>
      </c>
      <c r="C358" s="323">
        <v>2607</v>
      </c>
      <c r="D358" s="324" t="s">
        <v>880</v>
      </c>
      <c r="E358" s="288"/>
      <c r="F358" s="288"/>
      <c r="G358" s="288"/>
      <c r="H358" s="288"/>
      <c r="I358" s="288"/>
      <c r="J358" s="302">
        <f t="shared" si="29"/>
        <v>0</v>
      </c>
      <c r="K358" s="302">
        <f t="shared" si="30"/>
        <v>0</v>
      </c>
      <c r="L358" s="268" t="str">
        <f t="shared" si="28"/>
        <v/>
      </c>
      <c r="M358" s="288"/>
      <c r="N358" s="288"/>
      <c r="O358" s="288"/>
      <c r="P358" s="302">
        <f t="shared" si="31"/>
        <v>0</v>
      </c>
      <c r="Q358" s="237"/>
    </row>
    <row r="359" spans="1:17">
      <c r="A359" s="298"/>
      <c r="B359" s="322" t="s">
        <v>1146</v>
      </c>
      <c r="C359" s="323">
        <v>2623</v>
      </c>
      <c r="D359" s="324" t="s">
        <v>880</v>
      </c>
      <c r="E359" s="288"/>
      <c r="F359" s="288"/>
      <c r="G359" s="288"/>
      <c r="H359" s="288"/>
      <c r="I359" s="288"/>
      <c r="J359" s="302">
        <f t="shared" si="29"/>
        <v>0</v>
      </c>
      <c r="K359" s="302">
        <f t="shared" si="30"/>
        <v>0</v>
      </c>
      <c r="L359" s="268" t="str">
        <f t="shared" si="28"/>
        <v/>
      </c>
      <c r="M359" s="288"/>
      <c r="N359" s="288"/>
      <c r="O359" s="288"/>
      <c r="P359" s="302">
        <f t="shared" si="31"/>
        <v>0</v>
      </c>
      <c r="Q359" s="237"/>
    </row>
    <row r="360" spans="1:17">
      <c r="A360" s="298"/>
      <c r="B360" s="322" t="s">
        <v>1147</v>
      </c>
      <c r="C360" s="323">
        <v>2658</v>
      </c>
      <c r="D360" s="324" t="s">
        <v>880</v>
      </c>
      <c r="E360" s="288"/>
      <c r="F360" s="288"/>
      <c r="G360" s="288"/>
      <c r="H360" s="288"/>
      <c r="I360" s="288"/>
      <c r="J360" s="302">
        <f t="shared" si="29"/>
        <v>0</v>
      </c>
      <c r="K360" s="302">
        <f t="shared" si="30"/>
        <v>0</v>
      </c>
      <c r="L360" s="268" t="str">
        <f t="shared" si="28"/>
        <v/>
      </c>
      <c r="M360" s="288"/>
      <c r="N360" s="288"/>
      <c r="O360" s="288"/>
      <c r="P360" s="302">
        <f t="shared" si="31"/>
        <v>0</v>
      </c>
      <c r="Q360" s="237"/>
    </row>
    <row r="361" spans="1:17">
      <c r="A361" s="298"/>
      <c r="B361" s="322" t="s">
        <v>1148</v>
      </c>
      <c r="C361" s="323">
        <v>2659</v>
      </c>
      <c r="D361" s="324" t="s">
        <v>880</v>
      </c>
      <c r="E361" s="288"/>
      <c r="F361" s="288"/>
      <c r="G361" s="288"/>
      <c r="H361" s="288"/>
      <c r="I361" s="288"/>
      <c r="J361" s="302">
        <f t="shared" si="29"/>
        <v>0</v>
      </c>
      <c r="K361" s="302">
        <f t="shared" si="30"/>
        <v>0</v>
      </c>
      <c r="L361" s="268" t="str">
        <f t="shared" si="28"/>
        <v/>
      </c>
      <c r="M361" s="288"/>
      <c r="N361" s="288"/>
      <c r="O361" s="288"/>
      <c r="P361" s="302">
        <f t="shared" si="31"/>
        <v>0</v>
      </c>
      <c r="Q361" s="237"/>
    </row>
    <row r="362" spans="1:17">
      <c r="A362" s="298"/>
      <c r="B362" s="322" t="s">
        <v>1149</v>
      </c>
      <c r="C362" s="323">
        <v>2689</v>
      </c>
      <c r="D362" s="324" t="s">
        <v>880</v>
      </c>
      <c r="E362" s="288"/>
      <c r="F362" s="288"/>
      <c r="G362" s="288"/>
      <c r="H362" s="288"/>
      <c r="I362" s="288"/>
      <c r="J362" s="302">
        <f t="shared" si="29"/>
        <v>0</v>
      </c>
      <c r="K362" s="302">
        <f t="shared" si="30"/>
        <v>0</v>
      </c>
      <c r="L362" s="268" t="str">
        <f t="shared" si="28"/>
        <v/>
      </c>
      <c r="M362" s="288"/>
      <c r="N362" s="288"/>
      <c r="O362" s="288"/>
      <c r="P362" s="302">
        <f t="shared" si="31"/>
        <v>0</v>
      </c>
      <c r="Q362" s="237"/>
    </row>
    <row r="363" spans="1:17">
      <c r="A363" s="298"/>
      <c r="B363" s="322" t="s">
        <v>1150</v>
      </c>
      <c r="C363" s="323">
        <v>2724</v>
      </c>
      <c r="D363" s="324" t="s">
        <v>880</v>
      </c>
      <c r="E363" s="288"/>
      <c r="F363" s="288"/>
      <c r="G363" s="288"/>
      <c r="H363" s="288"/>
      <c r="I363" s="288"/>
      <c r="J363" s="302">
        <f t="shared" si="29"/>
        <v>0</v>
      </c>
      <c r="K363" s="302">
        <f t="shared" si="30"/>
        <v>0</v>
      </c>
      <c r="L363" s="268" t="str">
        <f t="shared" si="28"/>
        <v/>
      </c>
      <c r="M363" s="288"/>
      <c r="N363" s="288"/>
      <c r="O363" s="288"/>
      <c r="P363" s="302">
        <f t="shared" si="31"/>
        <v>0</v>
      </c>
      <c r="Q363" s="237"/>
    </row>
    <row r="364" spans="1:17">
      <c r="A364" s="298"/>
      <c r="B364" s="322" t="s">
        <v>1151</v>
      </c>
      <c r="C364" s="323">
        <v>2734</v>
      </c>
      <c r="D364" s="324" t="s">
        <v>880</v>
      </c>
      <c r="E364" s="288"/>
      <c r="F364" s="288"/>
      <c r="G364" s="288"/>
      <c r="H364" s="288"/>
      <c r="I364" s="288"/>
      <c r="J364" s="302">
        <f t="shared" si="29"/>
        <v>0</v>
      </c>
      <c r="K364" s="302">
        <f t="shared" si="30"/>
        <v>0</v>
      </c>
      <c r="L364" s="268" t="str">
        <f t="shared" si="28"/>
        <v/>
      </c>
      <c r="M364" s="288"/>
      <c r="N364" s="288"/>
      <c r="O364" s="288"/>
      <c r="P364" s="302">
        <f t="shared" si="31"/>
        <v>0</v>
      </c>
      <c r="Q364" s="237"/>
    </row>
    <row r="365" spans="1:17">
      <c r="A365" s="298"/>
      <c r="B365" s="322" t="s">
        <v>1152</v>
      </c>
      <c r="C365" s="323">
        <v>2741</v>
      </c>
      <c r="D365" s="324" t="s">
        <v>880</v>
      </c>
      <c r="E365" s="288"/>
      <c r="F365" s="288"/>
      <c r="G365" s="288"/>
      <c r="H365" s="288"/>
      <c r="I365" s="288"/>
      <c r="J365" s="302">
        <f t="shared" si="29"/>
        <v>0</v>
      </c>
      <c r="K365" s="302">
        <f t="shared" si="30"/>
        <v>0</v>
      </c>
      <c r="L365" s="268" t="str">
        <f t="shared" si="28"/>
        <v/>
      </c>
      <c r="M365" s="288"/>
      <c r="N365" s="288"/>
      <c r="O365" s="288"/>
      <c r="P365" s="302">
        <f t="shared" si="31"/>
        <v>0</v>
      </c>
      <c r="Q365" s="237"/>
    </row>
    <row r="366" spans="1:17">
      <c r="A366" s="298"/>
      <c r="B366" s="322" t="s">
        <v>1153</v>
      </c>
      <c r="C366" s="323">
        <v>2786</v>
      </c>
      <c r="D366" s="324" t="s">
        <v>880</v>
      </c>
      <c r="E366" s="288"/>
      <c r="F366" s="288"/>
      <c r="G366" s="288"/>
      <c r="H366" s="288"/>
      <c r="I366" s="288"/>
      <c r="J366" s="302">
        <f t="shared" si="29"/>
        <v>0</v>
      </c>
      <c r="K366" s="302">
        <f t="shared" si="30"/>
        <v>0</v>
      </c>
      <c r="L366" s="268" t="str">
        <f t="shared" si="28"/>
        <v/>
      </c>
      <c r="M366" s="288"/>
      <c r="N366" s="288"/>
      <c r="O366" s="288"/>
      <c r="P366" s="302">
        <f t="shared" si="31"/>
        <v>0</v>
      </c>
      <c r="Q366" s="237"/>
    </row>
    <row r="367" spans="1:17">
      <c r="A367" s="298"/>
      <c r="B367" s="322" t="s">
        <v>1154</v>
      </c>
      <c r="C367" s="323">
        <v>2791</v>
      </c>
      <c r="D367" s="324" t="s">
        <v>880</v>
      </c>
      <c r="E367" s="288"/>
      <c r="F367" s="288"/>
      <c r="G367" s="288"/>
      <c r="H367" s="288"/>
      <c r="I367" s="288"/>
      <c r="J367" s="302">
        <f t="shared" si="29"/>
        <v>0</v>
      </c>
      <c r="K367" s="302">
        <f t="shared" si="30"/>
        <v>0</v>
      </c>
      <c r="L367" s="268" t="str">
        <f t="shared" si="28"/>
        <v/>
      </c>
      <c r="M367" s="288"/>
      <c r="N367" s="288"/>
      <c r="O367" s="288"/>
      <c r="P367" s="302">
        <f t="shared" si="31"/>
        <v>0</v>
      </c>
      <c r="Q367" s="237"/>
    </row>
    <row r="368" spans="1:17">
      <c r="A368" s="298"/>
      <c r="B368" s="322" t="s">
        <v>1155</v>
      </c>
      <c r="C368" s="323">
        <v>2923</v>
      </c>
      <c r="D368" s="324" t="s">
        <v>880</v>
      </c>
      <c r="E368" s="288"/>
      <c r="F368" s="288"/>
      <c r="G368" s="288"/>
      <c r="H368" s="288"/>
      <c r="I368" s="288"/>
      <c r="J368" s="302">
        <f t="shared" si="29"/>
        <v>0</v>
      </c>
      <c r="K368" s="302">
        <f t="shared" si="30"/>
        <v>0</v>
      </c>
      <c r="L368" s="268" t="str">
        <f t="shared" si="28"/>
        <v/>
      </c>
      <c r="M368" s="288"/>
      <c r="N368" s="288"/>
      <c r="O368" s="288"/>
      <c r="P368" s="302">
        <f t="shared" si="31"/>
        <v>0</v>
      </c>
      <c r="Q368" s="237"/>
    </row>
    <row r="369" spans="1:17">
      <c r="A369" s="298"/>
      <c r="B369" s="322" t="s">
        <v>1156</v>
      </c>
      <c r="C369" s="323">
        <v>2947</v>
      </c>
      <c r="D369" s="324" t="s">
        <v>880</v>
      </c>
      <c r="E369" s="288"/>
      <c r="F369" s="288"/>
      <c r="G369" s="288"/>
      <c r="H369" s="288"/>
      <c r="I369" s="288"/>
      <c r="J369" s="302">
        <f t="shared" si="29"/>
        <v>0</v>
      </c>
      <c r="K369" s="302">
        <f t="shared" si="30"/>
        <v>0</v>
      </c>
      <c r="L369" s="268" t="str">
        <f t="shared" si="28"/>
        <v/>
      </c>
      <c r="M369" s="288"/>
      <c r="N369" s="288"/>
      <c r="O369" s="288"/>
      <c r="P369" s="302">
        <f t="shared" si="31"/>
        <v>0</v>
      </c>
      <c r="Q369" s="237"/>
    </row>
    <row r="370" spans="1:17">
      <c r="A370" s="298"/>
      <c r="B370" s="322" t="s">
        <v>1157</v>
      </c>
      <c r="C370" s="323">
        <v>2987</v>
      </c>
      <c r="D370" s="324" t="s">
        <v>880</v>
      </c>
      <c r="E370" s="288"/>
      <c r="F370" s="288"/>
      <c r="G370" s="288"/>
      <c r="H370" s="288"/>
      <c r="I370" s="288"/>
      <c r="J370" s="302">
        <f t="shared" si="29"/>
        <v>0</v>
      </c>
      <c r="K370" s="302">
        <f t="shared" si="30"/>
        <v>0</v>
      </c>
      <c r="L370" s="268" t="str">
        <f t="shared" si="28"/>
        <v/>
      </c>
      <c r="M370" s="288"/>
      <c r="N370" s="288"/>
      <c r="O370" s="288"/>
      <c r="P370" s="302">
        <f t="shared" si="31"/>
        <v>0</v>
      </c>
      <c r="Q370" s="237"/>
    </row>
    <row r="371" spans="1:17">
      <c r="A371" s="298"/>
      <c r="B371" s="322" t="s">
        <v>1158</v>
      </c>
      <c r="C371" s="323">
        <v>2988</v>
      </c>
      <c r="D371" s="324" t="s">
        <v>880</v>
      </c>
      <c r="E371" s="288"/>
      <c r="F371" s="288"/>
      <c r="G371" s="288"/>
      <c r="H371" s="288"/>
      <c r="I371" s="288"/>
      <c r="J371" s="302">
        <f t="shared" si="29"/>
        <v>0</v>
      </c>
      <c r="K371" s="302">
        <f t="shared" si="30"/>
        <v>0</v>
      </c>
      <c r="L371" s="268" t="str">
        <f t="shared" si="28"/>
        <v/>
      </c>
      <c r="M371" s="288"/>
      <c r="N371" s="288"/>
      <c r="O371" s="288"/>
      <c r="P371" s="302">
        <f t="shared" si="31"/>
        <v>0</v>
      </c>
      <c r="Q371" s="237"/>
    </row>
    <row r="372" spans="1:17">
      <c r="A372" s="298"/>
      <c r="B372" s="322" t="s">
        <v>1159</v>
      </c>
      <c r="C372" s="323">
        <v>3000</v>
      </c>
      <c r="D372" s="324" t="s">
        <v>880</v>
      </c>
      <c r="E372" s="288"/>
      <c r="F372" s="288"/>
      <c r="G372" s="288"/>
      <c r="H372" s="288"/>
      <c r="I372" s="288"/>
      <c r="J372" s="302">
        <f t="shared" si="29"/>
        <v>0</v>
      </c>
      <c r="K372" s="302">
        <f t="shared" si="30"/>
        <v>0</v>
      </c>
      <c r="L372" s="268" t="str">
        <f t="shared" si="28"/>
        <v/>
      </c>
      <c r="M372" s="288"/>
      <c r="N372" s="288"/>
      <c r="O372" s="288"/>
      <c r="P372" s="302">
        <f t="shared" si="31"/>
        <v>0</v>
      </c>
      <c r="Q372" s="237"/>
    </row>
    <row r="373" spans="1:17">
      <c r="A373" s="298"/>
      <c r="B373" s="322" t="s">
        <v>1160</v>
      </c>
      <c r="C373" s="323">
        <v>3010</v>
      </c>
      <c r="D373" s="324" t="s">
        <v>880</v>
      </c>
      <c r="E373" s="288"/>
      <c r="F373" s="288"/>
      <c r="G373" s="288"/>
      <c r="H373" s="288"/>
      <c r="I373" s="288"/>
      <c r="J373" s="302">
        <f t="shared" si="29"/>
        <v>0</v>
      </c>
      <c r="K373" s="302">
        <f t="shared" si="30"/>
        <v>0</v>
      </c>
      <c r="L373" s="268" t="str">
        <f t="shared" si="28"/>
        <v/>
      </c>
      <c r="M373" s="288"/>
      <c r="N373" s="288"/>
      <c r="O373" s="288"/>
      <c r="P373" s="302">
        <f t="shared" si="31"/>
        <v>0</v>
      </c>
      <c r="Q373" s="237"/>
    </row>
    <row r="374" spans="1:17">
      <c r="A374" s="298"/>
      <c r="B374" s="322" t="s">
        <v>1161</v>
      </c>
      <c r="C374" s="323">
        <v>3030</v>
      </c>
      <c r="D374" s="324" t="s">
        <v>880</v>
      </c>
      <c r="E374" s="288"/>
      <c r="F374" s="288"/>
      <c r="G374" s="288"/>
      <c r="H374" s="288"/>
      <c r="I374" s="288"/>
      <c r="J374" s="302">
        <f t="shared" si="29"/>
        <v>0</v>
      </c>
      <c r="K374" s="302">
        <f t="shared" si="30"/>
        <v>0</v>
      </c>
      <c r="L374" s="268" t="str">
        <f t="shared" si="28"/>
        <v/>
      </c>
      <c r="M374" s="288"/>
      <c r="N374" s="288"/>
      <c r="O374" s="288"/>
      <c r="P374" s="302">
        <f t="shared" si="31"/>
        <v>0</v>
      </c>
      <c r="Q374" s="237"/>
    </row>
    <row r="375" spans="1:17">
      <c r="A375" s="298"/>
      <c r="B375" s="322" t="s">
        <v>1162</v>
      </c>
      <c r="C375" s="323">
        <v>3210</v>
      </c>
      <c r="D375" s="324" t="s">
        <v>880</v>
      </c>
      <c r="E375" s="288"/>
      <c r="F375" s="288"/>
      <c r="G375" s="288"/>
      <c r="H375" s="288"/>
      <c r="I375" s="288"/>
      <c r="J375" s="302">
        <f t="shared" si="29"/>
        <v>0</v>
      </c>
      <c r="K375" s="302">
        <f t="shared" si="30"/>
        <v>0</v>
      </c>
      <c r="L375" s="268" t="str">
        <f t="shared" si="28"/>
        <v/>
      </c>
      <c r="M375" s="288"/>
      <c r="N375" s="288"/>
      <c r="O375" s="288"/>
      <c r="P375" s="302">
        <f t="shared" si="31"/>
        <v>0</v>
      </c>
      <c r="Q375" s="237"/>
    </row>
    <row r="376" spans="1:17">
      <c r="A376" s="298"/>
      <c r="B376" s="322" t="s">
        <v>1163</v>
      </c>
      <c r="C376" s="323">
        <v>3268</v>
      </c>
      <c r="D376" s="324" t="s">
        <v>880</v>
      </c>
      <c r="E376" s="288"/>
      <c r="F376" s="288"/>
      <c r="G376" s="288"/>
      <c r="H376" s="288"/>
      <c r="I376" s="288"/>
      <c r="J376" s="302">
        <f t="shared" si="29"/>
        <v>0</v>
      </c>
      <c r="K376" s="302">
        <f t="shared" si="30"/>
        <v>0</v>
      </c>
      <c r="L376" s="268" t="str">
        <f t="shared" si="28"/>
        <v/>
      </c>
      <c r="M376" s="288"/>
      <c r="N376" s="288"/>
      <c r="O376" s="288"/>
      <c r="P376" s="302">
        <f t="shared" si="31"/>
        <v>0</v>
      </c>
      <c r="Q376" s="237"/>
    </row>
    <row r="377" spans="1:17">
      <c r="A377" s="298"/>
      <c r="B377" s="322" t="s">
        <v>1164</v>
      </c>
      <c r="C377" s="323">
        <v>3334</v>
      </c>
      <c r="D377" s="324" t="s">
        <v>880</v>
      </c>
      <c r="E377" s="288"/>
      <c r="F377" s="288"/>
      <c r="G377" s="288"/>
      <c r="H377" s="288"/>
      <c r="I377" s="288"/>
      <c r="J377" s="302">
        <f t="shared" si="29"/>
        <v>0</v>
      </c>
      <c r="K377" s="302">
        <f t="shared" si="30"/>
        <v>0</v>
      </c>
      <c r="L377" s="268" t="str">
        <f t="shared" si="28"/>
        <v/>
      </c>
      <c r="M377" s="288"/>
      <c r="N377" s="288"/>
      <c r="O377" s="288"/>
      <c r="P377" s="302">
        <f t="shared" si="31"/>
        <v>0</v>
      </c>
      <c r="Q377" s="237"/>
    </row>
    <row r="378" spans="1:17">
      <c r="A378" s="298"/>
      <c r="B378" s="322" t="s">
        <v>1165</v>
      </c>
      <c r="C378" s="323">
        <v>3623</v>
      </c>
      <c r="D378" s="324" t="s">
        <v>880</v>
      </c>
      <c r="E378" s="288"/>
      <c r="F378" s="288"/>
      <c r="G378" s="288"/>
      <c r="H378" s="288"/>
      <c r="I378" s="288"/>
      <c r="J378" s="302">
        <f t="shared" si="29"/>
        <v>0</v>
      </c>
      <c r="K378" s="302">
        <f t="shared" si="30"/>
        <v>0</v>
      </c>
      <c r="L378" s="268" t="str">
        <f t="shared" si="28"/>
        <v/>
      </c>
      <c r="M378" s="288"/>
      <c r="N378" s="288"/>
      <c r="O378" s="288"/>
      <c r="P378" s="302">
        <f t="shared" si="31"/>
        <v>0</v>
      </c>
      <c r="Q378" s="237"/>
    </row>
    <row r="379" spans="1:17">
      <c r="A379" s="298"/>
      <c r="B379" s="322" t="s">
        <v>1166</v>
      </c>
      <c r="C379" s="323">
        <v>3624</v>
      </c>
      <c r="D379" s="324" t="s">
        <v>880</v>
      </c>
      <c r="E379" s="288"/>
      <c r="F379" s="288"/>
      <c r="G379" s="288"/>
      <c r="H379" s="288"/>
      <c r="I379" s="288"/>
      <c r="J379" s="302">
        <f t="shared" si="29"/>
        <v>0</v>
      </c>
      <c r="K379" s="302">
        <f t="shared" si="30"/>
        <v>0</v>
      </c>
      <c r="L379" s="268" t="str">
        <f t="shared" si="28"/>
        <v/>
      </c>
      <c r="M379" s="288"/>
      <c r="N379" s="288"/>
      <c r="O379" s="288"/>
      <c r="P379" s="302">
        <f t="shared" si="31"/>
        <v>0</v>
      </c>
      <c r="Q379" s="237"/>
    </row>
    <row r="380" spans="1:17">
      <c r="A380" s="298"/>
      <c r="B380" s="322" t="s">
        <v>1167</v>
      </c>
      <c r="C380" s="323">
        <v>3786</v>
      </c>
      <c r="D380" s="324" t="s">
        <v>880</v>
      </c>
      <c r="E380" s="288"/>
      <c r="F380" s="288"/>
      <c r="G380" s="288"/>
      <c r="H380" s="288"/>
      <c r="I380" s="288"/>
      <c r="J380" s="302">
        <f t="shared" si="29"/>
        <v>0</v>
      </c>
      <c r="K380" s="302">
        <f t="shared" si="30"/>
        <v>0</v>
      </c>
      <c r="L380" s="268" t="str">
        <f t="shared" si="28"/>
        <v/>
      </c>
      <c r="M380" s="288"/>
      <c r="N380" s="288"/>
      <c r="O380" s="288"/>
      <c r="P380" s="302">
        <f t="shared" si="31"/>
        <v>0</v>
      </c>
      <c r="Q380" s="237"/>
    </row>
    <row r="381" spans="1:17">
      <c r="A381" s="298"/>
      <c r="B381" s="322" t="s">
        <v>1168</v>
      </c>
      <c r="C381" s="323">
        <v>3820</v>
      </c>
      <c r="D381" s="324" t="s">
        <v>880</v>
      </c>
      <c r="E381" s="288"/>
      <c r="F381" s="288"/>
      <c r="G381" s="288"/>
      <c r="H381" s="288"/>
      <c r="I381" s="288"/>
      <c r="J381" s="302">
        <f t="shared" si="29"/>
        <v>0</v>
      </c>
      <c r="K381" s="302">
        <f t="shared" si="30"/>
        <v>0</v>
      </c>
      <c r="L381" s="268" t="str">
        <f t="shared" si="28"/>
        <v/>
      </c>
      <c r="M381" s="288"/>
      <c r="N381" s="288"/>
      <c r="O381" s="288"/>
      <c r="P381" s="302">
        <f t="shared" si="31"/>
        <v>0</v>
      </c>
      <c r="Q381" s="237"/>
    </row>
    <row r="382" spans="1:17">
      <c r="A382" s="298"/>
      <c r="B382" s="322" t="s">
        <v>1169</v>
      </c>
      <c r="C382" s="323">
        <v>3902</v>
      </c>
      <c r="D382" s="324" t="s">
        <v>880</v>
      </c>
      <c r="E382" s="288"/>
      <c r="F382" s="288"/>
      <c r="G382" s="288"/>
      <c r="H382" s="288"/>
      <c r="I382" s="288"/>
      <c r="J382" s="302">
        <f t="shared" si="29"/>
        <v>0</v>
      </c>
      <c r="K382" s="302">
        <f t="shared" si="30"/>
        <v>0</v>
      </c>
      <c r="L382" s="268" t="str">
        <f t="shared" si="28"/>
        <v/>
      </c>
      <c r="M382" s="288"/>
      <c r="N382" s="288"/>
      <c r="O382" s="288"/>
      <c r="P382" s="302">
        <f t="shared" si="31"/>
        <v>0</v>
      </c>
      <c r="Q382" s="237"/>
    </row>
    <row r="383" spans="1:17">
      <c r="A383" s="298"/>
      <c r="B383" s="322" t="s">
        <v>1170</v>
      </c>
      <c r="C383" s="323">
        <v>4000</v>
      </c>
      <c r="D383" s="324" t="s">
        <v>880</v>
      </c>
      <c r="E383" s="288"/>
      <c r="F383" s="288"/>
      <c r="G383" s="288"/>
      <c r="H383" s="288"/>
      <c r="I383" s="288"/>
      <c r="J383" s="302">
        <f t="shared" si="29"/>
        <v>0</v>
      </c>
      <c r="K383" s="302">
        <f t="shared" si="30"/>
        <v>0</v>
      </c>
      <c r="L383" s="268" t="str">
        <f t="shared" si="28"/>
        <v/>
      </c>
      <c r="M383" s="288"/>
      <c r="N383" s="288"/>
      <c r="O383" s="288"/>
      <c r="P383" s="302">
        <f t="shared" si="31"/>
        <v>0</v>
      </c>
      <c r="Q383" s="237"/>
    </row>
    <row r="384" spans="1:17">
      <c r="A384" s="298"/>
      <c r="B384" s="322" t="s">
        <v>1171</v>
      </c>
      <c r="C384" s="323">
        <v>4020</v>
      </c>
      <c r="D384" s="324" t="s">
        <v>880</v>
      </c>
      <c r="E384" s="288"/>
      <c r="F384" s="288"/>
      <c r="G384" s="288"/>
      <c r="H384" s="288"/>
      <c r="I384" s="288"/>
      <c r="J384" s="302">
        <f t="shared" si="29"/>
        <v>0</v>
      </c>
      <c r="K384" s="302">
        <f t="shared" si="30"/>
        <v>0</v>
      </c>
      <c r="L384" s="268" t="str">
        <f t="shared" si="28"/>
        <v/>
      </c>
      <c r="M384" s="288"/>
      <c r="N384" s="288"/>
      <c r="O384" s="288"/>
      <c r="P384" s="302">
        <f t="shared" si="31"/>
        <v>0</v>
      </c>
      <c r="Q384" s="237"/>
    </row>
    <row r="385" spans="1:17">
      <c r="A385" s="298"/>
      <c r="B385" s="322" t="s">
        <v>1172</v>
      </c>
      <c r="C385" s="323">
        <v>4040</v>
      </c>
      <c r="D385" s="324" t="s">
        <v>880</v>
      </c>
      <c r="E385" s="288"/>
      <c r="F385" s="288"/>
      <c r="G385" s="288"/>
      <c r="H385" s="288"/>
      <c r="I385" s="288"/>
      <c r="J385" s="302">
        <f t="shared" si="29"/>
        <v>0</v>
      </c>
      <c r="K385" s="302">
        <f t="shared" si="30"/>
        <v>0</v>
      </c>
      <c r="L385" s="268" t="str">
        <f t="shared" si="28"/>
        <v/>
      </c>
      <c r="M385" s="288"/>
      <c r="N385" s="288"/>
      <c r="O385" s="288"/>
      <c r="P385" s="302">
        <f t="shared" si="31"/>
        <v>0</v>
      </c>
      <c r="Q385" s="237"/>
    </row>
    <row r="386" spans="1:17">
      <c r="A386" s="298"/>
      <c r="B386" s="322" t="s">
        <v>1173</v>
      </c>
      <c r="C386" s="323">
        <v>4141</v>
      </c>
      <c r="D386" s="324" t="s">
        <v>880</v>
      </c>
      <c r="E386" s="288"/>
      <c r="F386" s="288"/>
      <c r="G386" s="288"/>
      <c r="H386" s="288"/>
      <c r="I386" s="288"/>
      <c r="J386" s="302">
        <f t="shared" si="29"/>
        <v>0</v>
      </c>
      <c r="K386" s="302">
        <f t="shared" si="30"/>
        <v>0</v>
      </c>
      <c r="L386" s="268" t="str">
        <f t="shared" si="28"/>
        <v/>
      </c>
      <c r="M386" s="288"/>
      <c r="N386" s="288"/>
      <c r="O386" s="288"/>
      <c r="P386" s="302">
        <f t="shared" si="31"/>
        <v>0</v>
      </c>
      <c r="Q386" s="237"/>
    </row>
    <row r="387" spans="1:17">
      <c r="A387" s="298"/>
      <c r="B387" s="322" t="s">
        <v>1174</v>
      </c>
      <c r="C387" s="323">
        <v>4242</v>
      </c>
      <c r="D387" s="324" t="s">
        <v>880</v>
      </c>
      <c r="E387" s="288"/>
      <c r="F387" s="288"/>
      <c r="G387" s="288"/>
      <c r="H387" s="288"/>
      <c r="I387" s="288"/>
      <c r="J387" s="302">
        <f t="shared" si="29"/>
        <v>0</v>
      </c>
      <c r="K387" s="302">
        <f t="shared" si="30"/>
        <v>0</v>
      </c>
      <c r="L387" s="268" t="str">
        <f t="shared" si="28"/>
        <v/>
      </c>
      <c r="M387" s="288"/>
      <c r="N387" s="288"/>
      <c r="O387" s="288"/>
      <c r="P387" s="302">
        <f t="shared" si="31"/>
        <v>0</v>
      </c>
      <c r="Q387" s="237"/>
    </row>
    <row r="388" spans="1:17">
      <c r="A388" s="298"/>
      <c r="B388" s="322" t="s">
        <v>1175</v>
      </c>
      <c r="C388" s="323">
        <v>4444</v>
      </c>
      <c r="D388" s="324" t="s">
        <v>880</v>
      </c>
      <c r="E388" s="288"/>
      <c r="F388" s="288"/>
      <c r="G388" s="288"/>
      <c r="H388" s="288"/>
      <c r="I388" s="288"/>
      <c r="J388" s="302">
        <f t="shared" si="29"/>
        <v>0</v>
      </c>
      <c r="K388" s="302">
        <f t="shared" si="30"/>
        <v>0</v>
      </c>
      <c r="L388" s="268" t="str">
        <f t="shared" si="28"/>
        <v/>
      </c>
      <c r="M388" s="288"/>
      <c r="N388" s="288"/>
      <c r="O388" s="288"/>
      <c r="P388" s="302">
        <f t="shared" si="31"/>
        <v>0</v>
      </c>
      <c r="Q388" s="237"/>
    </row>
    <row r="389" spans="1:17">
      <c r="A389" s="298"/>
      <c r="B389" s="322" t="s">
        <v>1176</v>
      </c>
      <c r="C389" s="323">
        <v>4472</v>
      </c>
      <c r="D389" s="324" t="s">
        <v>880</v>
      </c>
      <c r="E389" s="288"/>
      <c r="F389" s="288"/>
      <c r="G389" s="288"/>
      <c r="H389" s="288"/>
      <c r="I389" s="288"/>
      <c r="J389" s="302">
        <f t="shared" si="29"/>
        <v>0</v>
      </c>
      <c r="K389" s="302">
        <f t="shared" si="30"/>
        <v>0</v>
      </c>
      <c r="L389" s="268" t="str">
        <f t="shared" si="28"/>
        <v/>
      </c>
      <c r="M389" s="288"/>
      <c r="N389" s="288"/>
      <c r="O389" s="288"/>
      <c r="P389" s="302">
        <f t="shared" si="31"/>
        <v>0</v>
      </c>
      <c r="Q389" s="237"/>
    </row>
    <row r="390" spans="1:17">
      <c r="A390" s="298"/>
      <c r="B390" s="322" t="s">
        <v>1177</v>
      </c>
      <c r="C390" s="323">
        <v>4711</v>
      </c>
      <c r="D390" s="324" t="s">
        <v>880</v>
      </c>
      <c r="E390" s="288"/>
      <c r="F390" s="288"/>
      <c r="G390" s="288"/>
      <c r="H390" s="288"/>
      <c r="I390" s="288"/>
      <c r="J390" s="302">
        <f t="shared" si="29"/>
        <v>0</v>
      </c>
      <c r="K390" s="302">
        <f t="shared" si="30"/>
        <v>0</v>
      </c>
      <c r="L390" s="268" t="str">
        <f t="shared" si="28"/>
        <v/>
      </c>
      <c r="M390" s="288"/>
      <c r="N390" s="288"/>
      <c r="O390" s="288"/>
      <c r="P390" s="302">
        <f t="shared" si="31"/>
        <v>0</v>
      </c>
      <c r="Q390" s="237"/>
    </row>
    <row r="391" spans="1:17">
      <c r="A391" s="298"/>
      <c r="B391" s="322" t="s">
        <v>1178</v>
      </c>
      <c r="C391" s="323">
        <v>5000</v>
      </c>
      <c r="D391" s="324" t="s">
        <v>880</v>
      </c>
      <c r="E391" s="288"/>
      <c r="F391" s="288"/>
      <c r="G391" s="288"/>
      <c r="H391" s="288"/>
      <c r="I391" s="288"/>
      <c r="J391" s="302">
        <f t="shared" si="29"/>
        <v>0</v>
      </c>
      <c r="K391" s="302">
        <f t="shared" si="30"/>
        <v>0</v>
      </c>
      <c r="L391" s="268" t="str">
        <f t="shared" si="28"/>
        <v/>
      </c>
      <c r="M391" s="288"/>
      <c r="N391" s="288"/>
      <c r="O391" s="288"/>
      <c r="P391" s="302">
        <f t="shared" si="31"/>
        <v>0</v>
      </c>
      <c r="Q391" s="237"/>
    </row>
    <row r="392" spans="1:17">
      <c r="A392" s="298"/>
      <c r="B392" s="322" t="s">
        <v>1179</v>
      </c>
      <c r="C392" s="323">
        <v>5151</v>
      </c>
      <c r="D392" s="324" t="s">
        <v>880</v>
      </c>
      <c r="E392" s="288"/>
      <c r="F392" s="288"/>
      <c r="G392" s="288"/>
      <c r="H392" s="288"/>
      <c r="I392" s="288"/>
      <c r="J392" s="302">
        <f t="shared" si="29"/>
        <v>0</v>
      </c>
      <c r="K392" s="302">
        <f t="shared" si="30"/>
        <v>0</v>
      </c>
      <c r="L392" s="268" t="str">
        <f t="shared" si="28"/>
        <v/>
      </c>
      <c r="M392" s="288"/>
      <c r="N392" s="288"/>
      <c r="O392" s="288"/>
      <c r="P392" s="302">
        <f t="shared" si="31"/>
        <v>0</v>
      </c>
      <c r="Q392" s="237"/>
    </row>
    <row r="393" spans="1:17">
      <c r="A393" s="298"/>
      <c r="B393" s="322" t="s">
        <v>1180</v>
      </c>
      <c r="C393" s="323">
        <v>5555</v>
      </c>
      <c r="D393" s="324" t="s">
        <v>880</v>
      </c>
      <c r="E393" s="288"/>
      <c r="F393" s="288"/>
      <c r="G393" s="288"/>
      <c r="H393" s="288"/>
      <c r="I393" s="288"/>
      <c r="J393" s="302">
        <f t="shared" si="29"/>
        <v>0</v>
      </c>
      <c r="K393" s="302">
        <f t="shared" si="30"/>
        <v>0</v>
      </c>
      <c r="L393" s="268" t="str">
        <f t="shared" si="28"/>
        <v/>
      </c>
      <c r="M393" s="288"/>
      <c r="N393" s="288"/>
      <c r="O393" s="288"/>
      <c r="P393" s="302">
        <f t="shared" si="31"/>
        <v>0</v>
      </c>
      <c r="Q393" s="237"/>
    </row>
    <row r="394" spans="1:17">
      <c r="A394" s="298"/>
      <c r="B394" s="322" t="s">
        <v>1181</v>
      </c>
      <c r="C394" s="323">
        <v>5678</v>
      </c>
      <c r="D394" s="324" t="s">
        <v>880</v>
      </c>
      <c r="E394" s="288"/>
      <c r="F394" s="288"/>
      <c r="G394" s="288"/>
      <c r="H394" s="288"/>
      <c r="I394" s="288"/>
      <c r="J394" s="302">
        <f t="shared" si="29"/>
        <v>0</v>
      </c>
      <c r="K394" s="302">
        <f t="shared" si="30"/>
        <v>0</v>
      </c>
      <c r="L394" s="268" t="str">
        <f t="shared" si="28"/>
        <v/>
      </c>
      <c r="M394" s="288"/>
      <c r="N394" s="288"/>
      <c r="O394" s="288"/>
      <c r="P394" s="302">
        <f t="shared" si="31"/>
        <v>0</v>
      </c>
      <c r="Q394" s="237"/>
    </row>
    <row r="395" spans="1:17">
      <c r="A395" s="298"/>
      <c r="B395" s="322" t="s">
        <v>1182</v>
      </c>
      <c r="C395" s="323">
        <v>5820</v>
      </c>
      <c r="D395" s="324" t="s">
        <v>880</v>
      </c>
      <c r="E395" s="288"/>
      <c r="F395" s="288"/>
      <c r="G395" s="288"/>
      <c r="H395" s="288"/>
      <c r="I395" s="288"/>
      <c r="J395" s="302">
        <f t="shared" si="29"/>
        <v>0</v>
      </c>
      <c r="K395" s="302">
        <f t="shared" si="30"/>
        <v>0</v>
      </c>
      <c r="L395" s="268" t="str">
        <f t="shared" si="28"/>
        <v/>
      </c>
      <c r="M395" s="288"/>
      <c r="N395" s="288"/>
      <c r="O395" s="288"/>
      <c r="P395" s="302">
        <f t="shared" si="31"/>
        <v>0</v>
      </c>
      <c r="Q395" s="237"/>
    </row>
    <row r="396" spans="1:17">
      <c r="A396" s="298"/>
      <c r="B396" s="322" t="s">
        <v>1183</v>
      </c>
      <c r="C396" s="323">
        <v>5886</v>
      </c>
      <c r="D396" s="324" t="s">
        <v>880</v>
      </c>
      <c r="E396" s="288"/>
      <c r="F396" s="288"/>
      <c r="G396" s="288"/>
      <c r="H396" s="288"/>
      <c r="I396" s="288"/>
      <c r="J396" s="302">
        <f t="shared" si="29"/>
        <v>0</v>
      </c>
      <c r="K396" s="302">
        <f t="shared" si="30"/>
        <v>0</v>
      </c>
      <c r="L396" s="268" t="str">
        <f t="shared" si="28"/>
        <v/>
      </c>
      <c r="M396" s="288"/>
      <c r="N396" s="288"/>
      <c r="O396" s="288"/>
      <c r="P396" s="302">
        <f t="shared" si="31"/>
        <v>0</v>
      </c>
      <c r="Q396" s="237"/>
    </row>
    <row r="397" spans="1:17">
      <c r="A397" s="70" t="s">
        <v>1184</v>
      </c>
      <c r="B397" s="102"/>
      <c r="C397" s="102"/>
      <c r="D397" s="102"/>
      <c r="E397" s="102"/>
      <c r="F397" s="158">
        <f>SUM(F11:F396)</f>
        <v>0</v>
      </c>
      <c r="G397" s="158">
        <f>SUM(G11:G396)</f>
        <v>0</v>
      </c>
      <c r="H397" s="158">
        <f>SUM(H11:H396)</f>
        <v>0</v>
      </c>
      <c r="I397" s="158">
        <f>SUM(I11:I396)</f>
        <v>0</v>
      </c>
      <c r="J397" s="162">
        <f>+G397+H397+I397</f>
        <v>0</v>
      </c>
      <c r="K397" s="162">
        <f t="shared" si="30"/>
        <v>0</v>
      </c>
      <c r="L397" s="159" t="str">
        <f>IF(K397&lt;&gt;0,(+K397/J397),"")</f>
        <v/>
      </c>
      <c r="M397" s="158">
        <f>SUM(M11:M396)</f>
        <v>0</v>
      </c>
      <c r="N397" s="158">
        <f>SUM(N11:N396)</f>
        <v>0</v>
      </c>
      <c r="O397" s="158">
        <f>SUM(O11:O396)</f>
        <v>0</v>
      </c>
      <c r="P397" s="158">
        <f t="shared" si="31"/>
        <v>0</v>
      </c>
      <c r="Q397" s="237"/>
    </row>
    <row r="398" spans="1:17">
      <c r="Q398" s="237"/>
    </row>
    <row r="399" spans="1:17">
      <c r="A399" s="237"/>
      <c r="B399" s="237"/>
      <c r="C399" s="237"/>
      <c r="D399" s="237"/>
      <c r="E399" s="237"/>
      <c r="F399" s="237"/>
      <c r="G399" s="237"/>
      <c r="H399" s="237"/>
      <c r="I399" s="237"/>
      <c r="J399" s="237"/>
      <c r="K399" s="237"/>
      <c r="L399" s="237"/>
      <c r="M399" s="237"/>
      <c r="N399" s="237"/>
      <c r="O399" s="237"/>
      <c r="P399" s="237"/>
      <c r="Q399" s="237"/>
    </row>
    <row r="400" spans="1:17">
      <c r="A400" s="237"/>
      <c r="B400" s="237"/>
      <c r="C400" s="237"/>
      <c r="D400" s="237"/>
      <c r="E400" s="237"/>
      <c r="F400" s="237"/>
      <c r="G400" s="237"/>
      <c r="H400" s="237"/>
      <c r="I400" s="237"/>
      <c r="J400" s="237"/>
      <c r="K400" s="237"/>
      <c r="L400" s="237"/>
      <c r="M400" s="237"/>
      <c r="N400" s="237"/>
      <c r="O400" s="237"/>
      <c r="P400" s="237"/>
      <c r="Q400" s="237"/>
    </row>
    <row r="401" spans="1:17">
      <c r="A401" s="237"/>
      <c r="B401" s="237"/>
      <c r="C401" s="237"/>
      <c r="D401" s="237"/>
      <c r="E401" s="237"/>
      <c r="F401" s="237"/>
      <c r="G401" s="237"/>
      <c r="H401" s="237"/>
      <c r="I401" s="237"/>
      <c r="J401" s="237"/>
      <c r="K401" s="237"/>
      <c r="L401" s="237"/>
      <c r="M401" s="237"/>
      <c r="N401" s="237"/>
      <c r="O401" s="237"/>
      <c r="P401" s="237"/>
      <c r="Q401" s="237"/>
    </row>
    <row r="402" spans="1:17">
      <c r="A402" s="237"/>
      <c r="B402" s="237"/>
      <c r="C402" s="237"/>
      <c r="D402" s="237"/>
      <c r="E402" s="237"/>
      <c r="F402" s="237"/>
      <c r="G402" s="237"/>
      <c r="H402" s="237"/>
      <c r="I402" s="237"/>
      <c r="J402" s="237"/>
      <c r="K402" s="237"/>
      <c r="L402" s="237"/>
      <c r="M402" s="237"/>
      <c r="N402" s="237"/>
      <c r="O402" s="237"/>
      <c r="P402" s="237"/>
      <c r="Q402" s="237"/>
    </row>
    <row r="403" spans="1:17">
      <c r="A403" s="237"/>
      <c r="B403" s="237"/>
      <c r="C403" s="237"/>
      <c r="D403" s="237"/>
      <c r="E403" s="237"/>
      <c r="F403" s="237"/>
      <c r="G403" s="237"/>
      <c r="H403" s="237"/>
      <c r="I403" s="237"/>
      <c r="J403" s="237"/>
      <c r="K403" s="237"/>
      <c r="L403" s="237"/>
      <c r="M403" s="237"/>
      <c r="N403" s="237"/>
      <c r="O403" s="237"/>
      <c r="P403" s="237"/>
      <c r="Q403" s="237"/>
    </row>
    <row r="404" spans="1:17">
      <c r="A404" s="237"/>
      <c r="B404" s="237"/>
      <c r="C404" s="237"/>
      <c r="D404" s="237"/>
      <c r="E404" s="237"/>
      <c r="F404" s="237"/>
      <c r="G404" s="237"/>
      <c r="H404" s="237"/>
      <c r="I404" s="237"/>
      <c r="J404" s="237"/>
      <c r="K404" s="237"/>
      <c r="L404" s="237"/>
      <c r="M404" s="237"/>
      <c r="N404" s="237"/>
      <c r="O404" s="237"/>
      <c r="P404" s="237"/>
      <c r="Q404" s="237"/>
    </row>
    <row r="405" spans="1:17">
      <c r="A405" s="237"/>
      <c r="B405" s="237"/>
      <c r="C405" s="237"/>
      <c r="D405" s="237"/>
      <c r="E405" s="237"/>
      <c r="F405" s="237"/>
      <c r="G405" s="237"/>
      <c r="H405" s="237"/>
      <c r="I405" s="237"/>
      <c r="J405" s="237"/>
      <c r="K405" s="237"/>
      <c r="L405" s="237"/>
      <c r="M405" s="237"/>
      <c r="N405" s="237"/>
      <c r="O405" s="237"/>
      <c r="P405" s="237"/>
      <c r="Q405" s="237"/>
    </row>
    <row r="406" spans="1:17">
      <c r="A406" s="237"/>
      <c r="B406" s="237"/>
      <c r="C406" s="237"/>
      <c r="D406" s="237"/>
      <c r="E406" s="237"/>
      <c r="F406" s="237"/>
      <c r="G406" s="237"/>
      <c r="H406" s="237"/>
      <c r="I406" s="237"/>
      <c r="J406" s="237"/>
      <c r="K406" s="237"/>
      <c r="L406" s="237"/>
      <c r="M406" s="237"/>
      <c r="N406" s="237"/>
      <c r="O406" s="237"/>
      <c r="P406" s="237"/>
      <c r="Q406" s="237"/>
    </row>
    <row r="407" spans="1:17">
      <c r="A407" s="237"/>
      <c r="B407" s="237"/>
      <c r="C407" s="237"/>
      <c r="D407" s="237"/>
      <c r="E407" s="237"/>
      <c r="F407" s="237"/>
      <c r="G407" s="237"/>
      <c r="H407" s="237"/>
      <c r="I407" s="237"/>
      <c r="J407" s="237"/>
      <c r="K407" s="237"/>
      <c r="L407" s="237"/>
      <c r="M407" s="237"/>
      <c r="N407" s="237"/>
      <c r="O407" s="237"/>
      <c r="P407" s="237"/>
      <c r="Q407" s="237"/>
    </row>
    <row r="408" spans="1:17">
      <c r="A408" s="237"/>
      <c r="B408" s="237"/>
      <c r="C408" s="237"/>
      <c r="D408" s="237"/>
      <c r="E408" s="237"/>
      <c r="F408" s="237"/>
      <c r="G408" s="237"/>
      <c r="H408" s="237"/>
      <c r="I408" s="237"/>
      <c r="J408" s="237"/>
      <c r="K408" s="237"/>
      <c r="L408" s="237"/>
      <c r="M408" s="237"/>
      <c r="N408" s="237"/>
      <c r="O408" s="237"/>
      <c r="P408" s="237"/>
      <c r="Q408" s="237"/>
    </row>
    <row r="409" spans="1:17">
      <c r="A409" s="237"/>
      <c r="B409" s="237"/>
      <c r="C409" s="237"/>
      <c r="D409" s="237"/>
      <c r="E409" s="237"/>
      <c r="F409" s="237"/>
      <c r="G409" s="237"/>
      <c r="H409" s="237"/>
      <c r="I409" s="237"/>
      <c r="J409" s="237"/>
      <c r="K409" s="237"/>
      <c r="L409" s="237"/>
      <c r="M409" s="237"/>
      <c r="N409" s="237"/>
      <c r="O409" s="237"/>
      <c r="P409" s="237"/>
      <c r="Q409" s="237"/>
    </row>
    <row r="410" spans="1:17">
      <c r="A410" s="237"/>
      <c r="B410" s="237"/>
      <c r="C410" s="237"/>
      <c r="D410" s="237"/>
      <c r="E410" s="237"/>
      <c r="F410" s="237"/>
      <c r="G410" s="237"/>
      <c r="H410" s="237"/>
      <c r="I410" s="237"/>
      <c r="J410" s="237"/>
      <c r="K410" s="237"/>
      <c r="L410" s="237"/>
      <c r="M410" s="237"/>
      <c r="N410" s="237"/>
      <c r="O410" s="237"/>
      <c r="P410" s="237"/>
      <c r="Q410" s="237"/>
    </row>
    <row r="411" spans="1:17">
      <c r="A411" s="237"/>
      <c r="B411" s="237"/>
      <c r="C411" s="237"/>
      <c r="D411" s="237"/>
      <c r="E411" s="237"/>
      <c r="F411" s="237"/>
      <c r="G411" s="237"/>
      <c r="H411" s="237"/>
      <c r="I411" s="237"/>
      <c r="J411" s="237"/>
      <c r="K411" s="237"/>
      <c r="L411" s="237"/>
      <c r="M411" s="237"/>
      <c r="N411" s="237"/>
      <c r="O411" s="237"/>
      <c r="P411" s="237"/>
      <c r="Q411" s="237"/>
    </row>
    <row r="412" spans="1:17">
      <c r="A412" s="237"/>
      <c r="B412" s="237"/>
      <c r="C412" s="237"/>
      <c r="D412" s="237"/>
      <c r="E412" s="237"/>
      <c r="F412" s="237"/>
      <c r="G412" s="237"/>
      <c r="H412" s="237"/>
      <c r="I412" s="237"/>
      <c r="J412" s="237"/>
      <c r="K412" s="237"/>
      <c r="L412" s="237"/>
      <c r="M412" s="237"/>
      <c r="N412" s="237"/>
      <c r="O412" s="237"/>
      <c r="P412" s="237"/>
      <c r="Q412" s="237"/>
    </row>
    <row r="413" spans="1:17">
      <c r="A413" s="237"/>
      <c r="B413" s="237"/>
      <c r="C413" s="237"/>
      <c r="D413" s="237"/>
      <c r="E413" s="237"/>
      <c r="F413" s="237"/>
      <c r="G413" s="237"/>
      <c r="H413" s="237"/>
      <c r="I413" s="237"/>
      <c r="J413" s="237"/>
      <c r="K413" s="237"/>
      <c r="L413" s="237"/>
      <c r="M413" s="237"/>
      <c r="N413" s="237"/>
      <c r="O413" s="237"/>
      <c r="P413" s="237"/>
      <c r="Q413" s="237"/>
    </row>
    <row r="414" spans="1:17">
      <c r="A414" s="237"/>
      <c r="B414" s="237"/>
      <c r="C414" s="237"/>
      <c r="D414" s="237"/>
      <c r="E414" s="237"/>
      <c r="F414" s="237"/>
      <c r="G414" s="237"/>
      <c r="H414" s="237"/>
      <c r="I414" s="237"/>
      <c r="J414" s="237"/>
      <c r="K414" s="237"/>
      <c r="L414" s="237"/>
      <c r="M414" s="237"/>
      <c r="N414" s="237"/>
      <c r="O414" s="237"/>
      <c r="P414" s="237"/>
      <c r="Q414" s="237"/>
    </row>
    <row r="415" spans="1:17">
      <c r="A415" s="237"/>
      <c r="B415" s="237"/>
      <c r="C415" s="237"/>
      <c r="D415" s="237"/>
      <c r="E415" s="237"/>
      <c r="F415" s="237"/>
      <c r="G415" s="237"/>
      <c r="H415" s="237"/>
      <c r="I415" s="237"/>
      <c r="J415" s="237"/>
      <c r="K415" s="237"/>
      <c r="L415" s="237"/>
      <c r="M415" s="237"/>
      <c r="N415" s="237"/>
      <c r="O415" s="237"/>
      <c r="P415" s="237"/>
      <c r="Q415" s="237"/>
    </row>
    <row r="416" spans="1:17">
      <c r="A416" s="237"/>
      <c r="B416" s="237"/>
      <c r="C416" s="237"/>
      <c r="D416" s="237"/>
      <c r="E416" s="237"/>
      <c r="F416" s="237"/>
      <c r="G416" s="237"/>
      <c r="H416" s="237"/>
      <c r="I416" s="237"/>
      <c r="J416" s="237"/>
      <c r="K416" s="237"/>
      <c r="L416" s="237"/>
      <c r="M416" s="237"/>
      <c r="N416" s="237"/>
      <c r="O416" s="237"/>
      <c r="P416" s="237"/>
      <c r="Q416" s="237"/>
    </row>
    <row r="417" spans="1:17">
      <c r="A417" s="237"/>
      <c r="B417" s="237"/>
      <c r="C417" s="237"/>
      <c r="D417" s="237"/>
      <c r="E417" s="237"/>
      <c r="F417" s="237"/>
      <c r="G417" s="237"/>
      <c r="H417" s="237"/>
      <c r="I417" s="237"/>
      <c r="J417" s="237"/>
      <c r="K417" s="237"/>
      <c r="L417" s="237"/>
      <c r="M417" s="237"/>
      <c r="N417" s="237"/>
      <c r="O417" s="237"/>
      <c r="P417" s="237"/>
      <c r="Q417" s="237"/>
    </row>
    <row r="418" spans="1:17">
      <c r="A418" s="237"/>
      <c r="B418" s="237"/>
      <c r="C418" s="237"/>
      <c r="D418" s="237"/>
      <c r="E418" s="237"/>
      <c r="F418" s="237"/>
      <c r="G418" s="237"/>
      <c r="H418" s="237"/>
      <c r="I418" s="237"/>
      <c r="J418" s="237"/>
      <c r="K418" s="237"/>
      <c r="L418" s="237"/>
      <c r="M418" s="237"/>
      <c r="N418" s="237"/>
      <c r="O418" s="237"/>
      <c r="P418" s="237"/>
      <c r="Q418" s="237"/>
    </row>
    <row r="419" spans="1:17">
      <c r="A419" s="237"/>
      <c r="B419" s="237"/>
      <c r="C419" s="237"/>
      <c r="D419" s="237"/>
      <c r="E419" s="237"/>
      <c r="F419" s="237"/>
      <c r="G419" s="237"/>
      <c r="H419" s="237"/>
      <c r="I419" s="237"/>
      <c r="J419" s="237"/>
      <c r="K419" s="237"/>
      <c r="L419" s="237"/>
      <c r="M419" s="237"/>
      <c r="N419" s="237"/>
      <c r="O419" s="237"/>
      <c r="P419" s="237"/>
      <c r="Q419" s="237"/>
    </row>
    <row r="420" spans="1:17">
      <c r="A420" s="237"/>
      <c r="B420" s="237"/>
      <c r="C420" s="237"/>
      <c r="D420" s="237"/>
      <c r="E420" s="237"/>
      <c r="F420" s="237"/>
      <c r="G420" s="237"/>
      <c r="H420" s="237"/>
      <c r="I420" s="237"/>
      <c r="J420" s="237"/>
      <c r="K420" s="237"/>
      <c r="L420" s="237"/>
      <c r="M420" s="237"/>
      <c r="N420" s="237"/>
      <c r="O420" s="237"/>
      <c r="P420" s="237"/>
      <c r="Q420" s="237"/>
    </row>
    <row r="421" spans="1:17">
      <c r="A421" s="237"/>
      <c r="B421" s="237"/>
      <c r="C421" s="237"/>
      <c r="D421" s="237"/>
      <c r="E421" s="237"/>
      <c r="F421" s="237"/>
      <c r="G421" s="237"/>
      <c r="H421" s="237"/>
      <c r="I421" s="237"/>
      <c r="J421" s="237"/>
      <c r="K421" s="237"/>
      <c r="L421" s="237"/>
      <c r="M421" s="237"/>
      <c r="N421" s="237"/>
      <c r="O421" s="237"/>
      <c r="P421" s="237"/>
      <c r="Q421" s="237"/>
    </row>
    <row r="422" spans="1:17">
      <c r="A422" s="237"/>
      <c r="B422" s="237"/>
      <c r="C422" s="237"/>
      <c r="D422" s="237"/>
      <c r="E422" s="237"/>
      <c r="F422" s="237"/>
      <c r="G422" s="237"/>
      <c r="H422" s="237"/>
      <c r="I422" s="237"/>
      <c r="J422" s="237"/>
      <c r="K422" s="237"/>
      <c r="L422" s="237"/>
      <c r="M422" s="237"/>
      <c r="N422" s="237"/>
      <c r="O422" s="237"/>
      <c r="P422" s="237"/>
      <c r="Q422" s="237"/>
    </row>
    <row r="423" spans="1:17">
      <c r="A423" s="237"/>
      <c r="B423" s="237"/>
      <c r="C423" s="237"/>
      <c r="D423" s="237"/>
      <c r="E423" s="237"/>
      <c r="F423" s="237"/>
      <c r="G423" s="237"/>
      <c r="H423" s="237"/>
      <c r="I423" s="237"/>
      <c r="J423" s="237"/>
      <c r="K423" s="237"/>
      <c r="L423" s="237"/>
      <c r="M423" s="237"/>
      <c r="N423" s="237"/>
      <c r="O423" s="237"/>
      <c r="P423" s="237"/>
      <c r="Q423" s="237"/>
    </row>
    <row r="424" spans="1:17">
      <c r="A424" s="237"/>
      <c r="B424" s="237"/>
      <c r="C424" s="237"/>
      <c r="D424" s="237"/>
      <c r="E424" s="237"/>
      <c r="F424" s="237"/>
      <c r="G424" s="237"/>
      <c r="H424" s="237"/>
      <c r="I424" s="237"/>
      <c r="J424" s="237"/>
      <c r="K424" s="237"/>
      <c r="L424" s="237"/>
      <c r="M424" s="237"/>
      <c r="N424" s="237"/>
      <c r="O424" s="237"/>
      <c r="P424" s="237"/>
      <c r="Q424" s="237"/>
    </row>
    <row r="425" spans="1:17">
      <c r="A425" s="237"/>
      <c r="B425" s="237"/>
      <c r="C425" s="237"/>
      <c r="D425" s="237"/>
      <c r="E425" s="237"/>
      <c r="F425" s="237"/>
      <c r="G425" s="237"/>
      <c r="H425" s="237"/>
      <c r="I425" s="237"/>
      <c r="J425" s="237"/>
      <c r="K425" s="237"/>
      <c r="L425" s="237"/>
      <c r="M425" s="237"/>
      <c r="N425" s="237"/>
      <c r="O425" s="237"/>
      <c r="P425" s="237"/>
      <c r="Q425" s="237"/>
    </row>
    <row r="426" spans="1:17">
      <c r="A426" s="237"/>
      <c r="B426" s="237"/>
      <c r="C426" s="237"/>
      <c r="D426" s="237"/>
      <c r="E426" s="237"/>
      <c r="F426" s="237"/>
      <c r="G426" s="237"/>
      <c r="H426" s="237"/>
      <c r="I426" s="237"/>
      <c r="J426" s="237"/>
      <c r="K426" s="237"/>
      <c r="L426" s="237"/>
      <c r="M426" s="237"/>
      <c r="N426" s="237"/>
      <c r="O426" s="237"/>
      <c r="P426" s="237"/>
      <c r="Q426" s="237"/>
    </row>
    <row r="427" spans="1:17">
      <c r="A427" s="237"/>
      <c r="B427" s="237"/>
      <c r="C427" s="237"/>
      <c r="D427" s="237"/>
      <c r="E427" s="237"/>
      <c r="F427" s="237"/>
      <c r="G427" s="237"/>
      <c r="H427" s="237"/>
      <c r="I427" s="237"/>
      <c r="J427" s="237"/>
      <c r="K427" s="237"/>
      <c r="L427" s="237"/>
      <c r="M427" s="237"/>
      <c r="N427" s="237"/>
      <c r="O427" s="237"/>
      <c r="P427" s="237"/>
      <c r="Q427" s="237"/>
    </row>
    <row r="428" spans="1:17">
      <c r="A428" s="237"/>
      <c r="B428" s="237"/>
      <c r="C428" s="237"/>
      <c r="D428" s="237"/>
      <c r="E428" s="237"/>
      <c r="F428" s="237"/>
      <c r="G428" s="237"/>
      <c r="H428" s="237"/>
      <c r="I428" s="237"/>
      <c r="J428" s="237"/>
      <c r="K428" s="237"/>
      <c r="L428" s="237"/>
      <c r="M428" s="237"/>
      <c r="N428" s="237"/>
      <c r="O428" s="237"/>
      <c r="P428" s="237"/>
      <c r="Q428" s="237"/>
    </row>
    <row r="429" spans="1:17">
      <c r="A429" s="237"/>
      <c r="B429" s="237"/>
      <c r="C429" s="237"/>
      <c r="D429" s="237"/>
      <c r="E429" s="237"/>
      <c r="F429" s="237"/>
      <c r="G429" s="237"/>
      <c r="H429" s="237"/>
      <c r="I429" s="237"/>
      <c r="J429" s="237"/>
      <c r="K429" s="237"/>
      <c r="L429" s="237"/>
      <c r="M429" s="237"/>
      <c r="N429" s="237"/>
      <c r="O429" s="237"/>
      <c r="P429" s="237"/>
      <c r="Q429" s="237"/>
    </row>
    <row r="430" spans="1:17">
      <c r="A430" s="237"/>
      <c r="B430" s="237"/>
      <c r="C430" s="237"/>
      <c r="D430" s="237"/>
      <c r="E430" s="237"/>
      <c r="F430" s="237"/>
      <c r="G430" s="237"/>
      <c r="H430" s="237"/>
      <c r="I430" s="237"/>
      <c r="J430" s="237"/>
      <c r="K430" s="237"/>
      <c r="L430" s="237"/>
      <c r="M430" s="237"/>
      <c r="N430" s="237"/>
      <c r="O430" s="237"/>
      <c r="P430" s="237"/>
      <c r="Q430" s="237"/>
    </row>
    <row r="431" spans="1:17">
      <c r="A431" s="237"/>
      <c r="B431" s="237"/>
      <c r="C431" s="237"/>
      <c r="D431" s="237"/>
      <c r="E431" s="237"/>
      <c r="F431" s="237"/>
      <c r="G431" s="237"/>
      <c r="H431" s="237"/>
      <c r="I431" s="237"/>
      <c r="J431" s="237"/>
      <c r="K431" s="237"/>
      <c r="L431" s="237"/>
      <c r="M431" s="237"/>
      <c r="N431" s="237"/>
      <c r="O431" s="237"/>
      <c r="P431" s="237"/>
      <c r="Q431" s="237"/>
    </row>
    <row r="432" spans="1:17">
      <c r="A432" s="237"/>
      <c r="B432" s="237"/>
      <c r="C432" s="237"/>
      <c r="D432" s="237"/>
      <c r="E432" s="237"/>
      <c r="F432" s="237"/>
      <c r="G432" s="237"/>
      <c r="H432" s="237"/>
      <c r="I432" s="237"/>
      <c r="J432" s="237"/>
      <c r="K432" s="237"/>
      <c r="L432" s="237"/>
      <c r="M432" s="237"/>
      <c r="N432" s="237"/>
      <c r="O432" s="237"/>
      <c r="P432" s="237"/>
      <c r="Q432" s="237"/>
    </row>
    <row r="433" spans="1:17">
      <c r="A433" s="237"/>
      <c r="B433" s="237"/>
      <c r="C433" s="237"/>
      <c r="D433" s="237"/>
      <c r="E433" s="237"/>
      <c r="F433" s="237"/>
      <c r="G433" s="237"/>
      <c r="H433" s="237"/>
      <c r="I433" s="237"/>
      <c r="J433" s="237"/>
      <c r="K433" s="237"/>
      <c r="L433" s="237"/>
      <c r="M433" s="237"/>
      <c r="N433" s="237"/>
      <c r="O433" s="237"/>
      <c r="P433" s="237"/>
      <c r="Q433" s="237"/>
    </row>
    <row r="434" spans="1:17">
      <c r="A434" s="237"/>
      <c r="B434" s="237"/>
      <c r="C434" s="237"/>
      <c r="D434" s="237"/>
      <c r="E434" s="237"/>
      <c r="F434" s="237"/>
      <c r="G434" s="237"/>
      <c r="H434" s="237"/>
      <c r="I434" s="237"/>
      <c r="J434" s="237"/>
      <c r="K434" s="237"/>
      <c r="L434" s="237"/>
      <c r="M434" s="237"/>
      <c r="N434" s="237"/>
      <c r="O434" s="237"/>
      <c r="P434" s="237"/>
      <c r="Q434" s="237"/>
    </row>
    <row r="435" spans="1:17">
      <c r="A435" s="237"/>
      <c r="B435" s="237"/>
      <c r="C435" s="237"/>
      <c r="D435" s="237"/>
      <c r="E435" s="237"/>
      <c r="F435" s="237"/>
      <c r="G435" s="237"/>
      <c r="H435" s="237"/>
      <c r="I435" s="237"/>
      <c r="J435" s="237"/>
      <c r="K435" s="237"/>
      <c r="L435" s="237"/>
      <c r="M435" s="237"/>
      <c r="N435" s="237"/>
      <c r="O435" s="237"/>
      <c r="P435" s="237"/>
      <c r="Q435" s="237"/>
    </row>
    <row r="436" spans="1:17">
      <c r="A436" s="237"/>
      <c r="B436" s="237"/>
      <c r="C436" s="237"/>
      <c r="D436" s="237"/>
      <c r="E436" s="237"/>
      <c r="F436" s="237"/>
      <c r="G436" s="237"/>
      <c r="H436" s="237"/>
      <c r="I436" s="237"/>
      <c r="J436" s="237"/>
      <c r="K436" s="237"/>
      <c r="L436" s="237"/>
      <c r="M436" s="237"/>
      <c r="N436" s="237"/>
      <c r="O436" s="237"/>
      <c r="P436" s="237"/>
      <c r="Q436" s="237"/>
    </row>
    <row r="437" spans="1:17">
      <c r="A437" s="237"/>
      <c r="B437" s="237"/>
      <c r="C437" s="237"/>
      <c r="D437" s="237"/>
      <c r="E437" s="237"/>
      <c r="F437" s="237"/>
      <c r="G437" s="237"/>
      <c r="H437" s="237"/>
      <c r="I437" s="237"/>
      <c r="J437" s="237"/>
      <c r="K437" s="237"/>
      <c r="L437" s="237"/>
      <c r="M437" s="237"/>
      <c r="N437" s="237"/>
      <c r="O437" s="237"/>
      <c r="P437" s="237"/>
      <c r="Q437" s="237"/>
    </row>
    <row r="438" spans="1:17">
      <c r="A438" s="237"/>
      <c r="B438" s="237"/>
      <c r="C438" s="237"/>
      <c r="D438" s="237"/>
      <c r="E438" s="237"/>
      <c r="F438" s="237"/>
      <c r="G438" s="237"/>
      <c r="H438" s="237"/>
      <c r="I438" s="237"/>
      <c r="J438" s="237"/>
      <c r="K438" s="237"/>
      <c r="L438" s="237"/>
      <c r="M438" s="237"/>
      <c r="N438" s="237"/>
      <c r="O438" s="237"/>
      <c r="P438" s="237"/>
      <c r="Q438" s="237"/>
    </row>
    <row r="439" spans="1:17">
      <c r="A439" s="237"/>
      <c r="B439" s="237"/>
      <c r="C439" s="237"/>
      <c r="D439" s="237"/>
      <c r="E439" s="237"/>
      <c r="F439" s="237"/>
      <c r="G439" s="237"/>
      <c r="H439" s="237"/>
      <c r="I439" s="237"/>
      <c r="J439" s="237"/>
      <c r="K439" s="237"/>
      <c r="L439" s="237"/>
      <c r="M439" s="237"/>
      <c r="N439" s="237"/>
      <c r="O439" s="237"/>
      <c r="P439" s="237"/>
      <c r="Q439" s="237"/>
    </row>
    <row r="440" spans="1:17">
      <c r="A440" s="237"/>
      <c r="B440" s="237"/>
      <c r="C440" s="237"/>
      <c r="D440" s="237"/>
      <c r="E440" s="237"/>
      <c r="F440" s="237"/>
      <c r="G440" s="237"/>
      <c r="H440" s="237"/>
      <c r="I440" s="237"/>
      <c r="J440" s="237"/>
      <c r="K440" s="237"/>
      <c r="L440" s="237"/>
      <c r="M440" s="237"/>
      <c r="N440" s="237"/>
      <c r="O440" s="237"/>
      <c r="P440" s="237"/>
      <c r="Q440" s="237"/>
    </row>
    <row r="441" spans="1:17">
      <c r="A441" s="237"/>
      <c r="B441" s="237"/>
      <c r="C441" s="237"/>
      <c r="D441" s="237"/>
      <c r="E441" s="237"/>
      <c r="F441" s="237"/>
      <c r="G441" s="237"/>
      <c r="H441" s="237"/>
      <c r="I441" s="237"/>
      <c r="J441" s="237"/>
      <c r="K441" s="237"/>
      <c r="L441" s="237"/>
      <c r="M441" s="237"/>
      <c r="N441" s="237"/>
      <c r="O441" s="237"/>
      <c r="P441" s="237"/>
      <c r="Q441" s="237"/>
    </row>
    <row r="442" spans="1:17">
      <c r="A442" s="237"/>
      <c r="B442" s="237"/>
      <c r="C442" s="237"/>
      <c r="D442" s="237"/>
      <c r="E442" s="237"/>
      <c r="F442" s="237"/>
      <c r="G442" s="237"/>
      <c r="H442" s="237"/>
      <c r="I442" s="237"/>
      <c r="J442" s="237"/>
      <c r="K442" s="237"/>
      <c r="L442" s="237"/>
      <c r="M442" s="237"/>
      <c r="N442" s="237"/>
      <c r="O442" s="237"/>
      <c r="P442" s="237"/>
      <c r="Q442" s="237"/>
    </row>
    <row r="443" spans="1:17">
      <c r="A443" s="237"/>
      <c r="B443" s="237"/>
      <c r="C443" s="237"/>
      <c r="D443" s="237"/>
      <c r="E443" s="237"/>
      <c r="F443" s="237"/>
      <c r="G443" s="237"/>
      <c r="H443" s="237"/>
      <c r="I443" s="237"/>
      <c r="J443" s="237"/>
      <c r="K443" s="237"/>
      <c r="L443" s="237"/>
      <c r="M443" s="237"/>
      <c r="N443" s="237"/>
      <c r="O443" s="237"/>
      <c r="P443" s="237"/>
      <c r="Q443" s="237"/>
    </row>
    <row r="444" spans="1:17">
      <c r="A444" s="237"/>
      <c r="B444" s="237"/>
      <c r="C444" s="237"/>
      <c r="D444" s="237"/>
      <c r="E444" s="237"/>
      <c r="F444" s="237"/>
      <c r="G444" s="237"/>
      <c r="H444" s="237"/>
      <c r="I444" s="237"/>
      <c r="J444" s="237"/>
      <c r="K444" s="237"/>
      <c r="L444" s="237"/>
      <c r="M444" s="237"/>
      <c r="N444" s="237"/>
      <c r="O444" s="237"/>
      <c r="P444" s="237"/>
      <c r="Q444" s="237"/>
    </row>
    <row r="445" spans="1:17">
      <c r="A445" s="237"/>
      <c r="B445" s="237"/>
      <c r="C445" s="237"/>
      <c r="D445" s="237"/>
      <c r="E445" s="237"/>
      <c r="F445" s="237"/>
      <c r="G445" s="237"/>
      <c r="H445" s="237"/>
      <c r="I445" s="237"/>
      <c r="J445" s="237"/>
      <c r="K445" s="237"/>
      <c r="L445" s="237"/>
      <c r="M445" s="237"/>
      <c r="N445" s="237"/>
      <c r="O445" s="237"/>
      <c r="P445" s="237"/>
      <c r="Q445" s="237"/>
    </row>
    <row r="446" spans="1:17">
      <c r="A446" s="237"/>
      <c r="B446" s="237"/>
      <c r="C446" s="237"/>
      <c r="D446" s="237"/>
      <c r="E446" s="237"/>
      <c r="F446" s="237"/>
      <c r="G446" s="237"/>
      <c r="H446" s="237"/>
      <c r="I446" s="237"/>
      <c r="J446" s="237"/>
      <c r="K446" s="237"/>
      <c r="L446" s="237"/>
      <c r="M446" s="237"/>
      <c r="N446" s="237"/>
      <c r="O446" s="237"/>
      <c r="P446" s="237"/>
      <c r="Q446" s="237"/>
    </row>
    <row r="447" spans="1:17">
      <c r="A447" s="237"/>
      <c r="B447" s="237"/>
      <c r="C447" s="237"/>
      <c r="D447" s="237"/>
      <c r="E447" s="237"/>
      <c r="F447" s="237"/>
      <c r="G447" s="237"/>
      <c r="H447" s="237"/>
      <c r="I447" s="237"/>
      <c r="J447" s="237"/>
      <c r="K447" s="237"/>
      <c r="L447" s="237"/>
      <c r="M447" s="237"/>
      <c r="N447" s="237"/>
      <c r="O447" s="237"/>
      <c r="P447" s="237"/>
      <c r="Q447" s="237"/>
    </row>
    <row r="448" spans="1:17">
      <c r="A448" s="237"/>
      <c r="B448" s="237"/>
      <c r="C448" s="237"/>
      <c r="D448" s="237"/>
      <c r="E448" s="237"/>
      <c r="F448" s="237"/>
      <c r="G448" s="237"/>
      <c r="H448" s="237"/>
      <c r="I448" s="237"/>
      <c r="J448" s="237"/>
      <c r="K448" s="237"/>
      <c r="L448" s="237"/>
      <c r="M448" s="237"/>
      <c r="N448" s="237"/>
      <c r="O448" s="237"/>
      <c r="P448" s="237"/>
      <c r="Q448" s="237"/>
    </row>
    <row r="449" spans="1:17">
      <c r="A449" s="237"/>
      <c r="B449" s="237"/>
      <c r="C449" s="237"/>
      <c r="D449" s="237"/>
      <c r="E449" s="237"/>
      <c r="F449" s="237"/>
      <c r="G449" s="237"/>
      <c r="H449" s="237"/>
      <c r="I449" s="237"/>
      <c r="J449" s="237"/>
      <c r="K449" s="237"/>
      <c r="L449" s="237"/>
      <c r="M449" s="237"/>
      <c r="N449" s="237"/>
      <c r="O449" s="237"/>
      <c r="P449" s="237"/>
      <c r="Q449" s="237"/>
    </row>
    <row r="450" spans="1:17">
      <c r="A450" s="237"/>
      <c r="B450" s="237"/>
      <c r="C450" s="237"/>
      <c r="D450" s="237"/>
      <c r="E450" s="237"/>
      <c r="F450" s="237"/>
      <c r="G450" s="237"/>
      <c r="H450" s="237"/>
      <c r="I450" s="237"/>
      <c r="J450" s="237"/>
      <c r="K450" s="237"/>
      <c r="L450" s="237"/>
      <c r="M450" s="237"/>
      <c r="N450" s="237"/>
      <c r="O450" s="237"/>
      <c r="P450" s="237"/>
      <c r="Q450" s="237"/>
    </row>
    <row r="451" spans="1:17">
      <c r="A451" s="237"/>
      <c r="B451" s="237"/>
      <c r="C451" s="237"/>
      <c r="D451" s="237"/>
      <c r="E451" s="237"/>
      <c r="F451" s="237"/>
      <c r="G451" s="237"/>
      <c r="H451" s="237"/>
      <c r="I451" s="237"/>
      <c r="J451" s="237"/>
      <c r="K451" s="237"/>
      <c r="L451" s="237"/>
      <c r="M451" s="237"/>
      <c r="N451" s="237"/>
      <c r="O451" s="237"/>
      <c r="P451" s="237"/>
      <c r="Q451" s="237"/>
    </row>
    <row r="452" spans="1:17">
      <c r="A452" s="237"/>
      <c r="B452" s="237"/>
      <c r="C452" s="237"/>
      <c r="D452" s="237"/>
      <c r="E452" s="237"/>
      <c r="F452" s="237"/>
      <c r="G452" s="237"/>
      <c r="H452" s="237"/>
      <c r="I452" s="237"/>
      <c r="J452" s="237"/>
      <c r="K452" s="237"/>
      <c r="L452" s="237"/>
      <c r="M452" s="237"/>
      <c r="N452" s="237"/>
      <c r="O452" s="237"/>
      <c r="P452" s="237"/>
      <c r="Q452" s="237"/>
    </row>
    <row r="453" spans="1:17">
      <c r="A453" s="237"/>
      <c r="B453" s="237"/>
      <c r="C453" s="237"/>
      <c r="D453" s="237"/>
      <c r="E453" s="237"/>
      <c r="F453" s="237"/>
      <c r="G453" s="237"/>
      <c r="H453" s="237"/>
      <c r="I453" s="237"/>
      <c r="J453" s="237"/>
      <c r="K453" s="237"/>
      <c r="L453" s="237"/>
      <c r="M453" s="237"/>
      <c r="N453" s="237"/>
      <c r="O453" s="237"/>
      <c r="P453" s="237"/>
      <c r="Q453" s="237"/>
    </row>
    <row r="454" spans="1:17">
      <c r="A454" s="237"/>
      <c r="B454" s="237"/>
      <c r="C454" s="237"/>
      <c r="D454" s="237"/>
      <c r="E454" s="237"/>
      <c r="F454" s="237"/>
      <c r="G454" s="237"/>
      <c r="H454" s="237"/>
      <c r="I454" s="237"/>
      <c r="J454" s="237"/>
      <c r="K454" s="237"/>
      <c r="L454" s="237"/>
      <c r="M454" s="237"/>
      <c r="N454" s="237"/>
      <c r="O454" s="237"/>
      <c r="P454" s="237"/>
      <c r="Q454" s="237"/>
    </row>
    <row r="455" spans="1:17">
      <c r="A455" s="237"/>
      <c r="B455" s="237"/>
      <c r="C455" s="237"/>
      <c r="D455" s="237"/>
      <c r="E455" s="237"/>
      <c r="F455" s="237"/>
      <c r="G455" s="237"/>
      <c r="H455" s="237"/>
      <c r="I455" s="237"/>
      <c r="J455" s="237"/>
      <c r="K455" s="237"/>
      <c r="L455" s="237"/>
      <c r="M455" s="237"/>
      <c r="N455" s="237"/>
      <c r="O455" s="237"/>
      <c r="P455" s="237"/>
      <c r="Q455" s="237"/>
    </row>
    <row r="456" spans="1:17">
      <c r="A456" s="237"/>
      <c r="B456" s="237"/>
      <c r="C456" s="237"/>
      <c r="D456" s="237"/>
      <c r="E456" s="237"/>
      <c r="F456" s="237"/>
      <c r="G456" s="237"/>
      <c r="H456" s="237"/>
      <c r="I456" s="237"/>
      <c r="J456" s="237"/>
      <c r="K456" s="237"/>
      <c r="L456" s="237"/>
      <c r="M456" s="237"/>
      <c r="N456" s="237"/>
      <c r="O456" s="237"/>
      <c r="P456" s="237"/>
      <c r="Q456" s="237"/>
    </row>
    <row r="457" spans="1:17">
      <c r="A457" s="237"/>
      <c r="B457" s="237"/>
      <c r="C457" s="237"/>
      <c r="D457" s="237"/>
      <c r="E457" s="237"/>
      <c r="F457" s="237"/>
      <c r="G457" s="237"/>
      <c r="H457" s="237"/>
      <c r="I457" s="237"/>
      <c r="J457" s="237"/>
      <c r="K457" s="237"/>
      <c r="L457" s="237"/>
      <c r="M457" s="237"/>
      <c r="N457" s="237"/>
      <c r="O457" s="237"/>
      <c r="P457" s="237"/>
      <c r="Q457" s="237"/>
    </row>
    <row r="458" spans="1:17">
      <c r="A458" s="237"/>
      <c r="B458" s="237"/>
      <c r="C458" s="237"/>
      <c r="D458" s="237"/>
      <c r="E458" s="237"/>
      <c r="F458" s="237"/>
      <c r="G458" s="237"/>
      <c r="H458" s="237"/>
      <c r="I458" s="237"/>
      <c r="J458" s="237"/>
      <c r="K458" s="237"/>
      <c r="L458" s="237"/>
      <c r="M458" s="237"/>
      <c r="N458" s="237"/>
      <c r="O458" s="237"/>
      <c r="P458" s="237"/>
      <c r="Q458" s="237"/>
    </row>
    <row r="459" spans="1:17">
      <c r="A459" s="237"/>
      <c r="B459" s="237"/>
      <c r="C459" s="237"/>
      <c r="D459" s="237"/>
      <c r="E459" s="237"/>
      <c r="F459" s="237"/>
      <c r="G459" s="237"/>
      <c r="H459" s="237"/>
      <c r="I459" s="237"/>
      <c r="J459" s="237"/>
      <c r="K459" s="237"/>
      <c r="L459" s="237"/>
      <c r="M459" s="237"/>
      <c r="N459" s="237"/>
      <c r="O459" s="237"/>
      <c r="P459" s="237"/>
      <c r="Q459" s="237"/>
    </row>
    <row r="460" spans="1:17">
      <c r="A460" s="237"/>
      <c r="B460" s="237"/>
      <c r="C460" s="237"/>
      <c r="D460" s="237"/>
      <c r="E460" s="237"/>
      <c r="F460" s="237"/>
      <c r="G460" s="237"/>
      <c r="H460" s="237"/>
      <c r="I460" s="237"/>
      <c r="J460" s="237"/>
      <c r="K460" s="237"/>
      <c r="L460" s="237"/>
      <c r="M460" s="237"/>
      <c r="N460" s="237"/>
      <c r="O460" s="237"/>
      <c r="P460" s="237"/>
      <c r="Q460" s="237"/>
    </row>
    <row r="461" spans="1:17">
      <c r="A461" s="237"/>
      <c r="B461" s="237"/>
      <c r="C461" s="237"/>
      <c r="D461" s="237"/>
      <c r="E461" s="237"/>
      <c r="F461" s="237"/>
      <c r="G461" s="237"/>
      <c r="H461" s="237"/>
      <c r="I461" s="237"/>
      <c r="J461" s="237"/>
      <c r="K461" s="237"/>
      <c r="L461" s="237"/>
      <c r="M461" s="237"/>
      <c r="N461" s="237"/>
      <c r="O461" s="237"/>
      <c r="P461" s="237"/>
      <c r="Q461" s="237"/>
    </row>
    <row r="462" spans="1:17">
      <c r="A462" s="237"/>
      <c r="B462" s="237"/>
      <c r="C462" s="237"/>
      <c r="D462" s="237"/>
      <c r="E462" s="237"/>
      <c r="F462" s="237"/>
      <c r="G462" s="237"/>
      <c r="H462" s="237"/>
      <c r="I462" s="237"/>
      <c r="J462" s="237"/>
      <c r="K462" s="237"/>
      <c r="L462" s="237"/>
      <c r="M462" s="237"/>
      <c r="N462" s="237"/>
      <c r="O462" s="237"/>
      <c r="P462" s="237"/>
      <c r="Q462" s="237"/>
    </row>
    <row r="463" spans="1:17">
      <c r="A463" s="237"/>
      <c r="B463" s="237"/>
      <c r="C463" s="237"/>
      <c r="D463" s="237"/>
      <c r="E463" s="237"/>
      <c r="F463" s="237"/>
      <c r="G463" s="237"/>
      <c r="H463" s="237"/>
      <c r="I463" s="237"/>
      <c r="J463" s="237"/>
      <c r="K463" s="237"/>
      <c r="L463" s="237"/>
      <c r="M463" s="237"/>
      <c r="N463" s="237"/>
      <c r="O463" s="237"/>
      <c r="P463" s="237"/>
      <c r="Q463" s="237"/>
    </row>
    <row r="464" spans="1:17">
      <c r="A464" s="237"/>
      <c r="B464" s="237"/>
      <c r="C464" s="237"/>
      <c r="D464" s="237"/>
      <c r="E464" s="237"/>
      <c r="F464" s="237"/>
      <c r="G464" s="237"/>
      <c r="H464" s="237"/>
      <c r="I464" s="237"/>
      <c r="J464" s="237"/>
      <c r="K464" s="237"/>
      <c r="L464" s="237"/>
      <c r="M464" s="237"/>
      <c r="N464" s="237"/>
      <c r="O464" s="237"/>
      <c r="P464" s="237"/>
      <c r="Q464" s="237"/>
    </row>
    <row r="465" spans="1:17">
      <c r="A465" s="237"/>
      <c r="B465" s="237"/>
      <c r="C465" s="237"/>
      <c r="D465" s="237"/>
      <c r="E465" s="237"/>
      <c r="F465" s="237"/>
      <c r="G465" s="237"/>
      <c r="H465" s="237"/>
      <c r="I465" s="237"/>
      <c r="J465" s="237"/>
      <c r="K465" s="237"/>
      <c r="L465" s="237"/>
      <c r="M465" s="237"/>
      <c r="N465" s="237"/>
      <c r="O465" s="237"/>
      <c r="P465" s="237"/>
      <c r="Q465" s="237"/>
    </row>
    <row r="466" spans="1:17">
      <c r="A466" s="237"/>
      <c r="B466" s="237"/>
      <c r="C466" s="237"/>
      <c r="D466" s="237"/>
      <c r="E466" s="237"/>
      <c r="F466" s="237"/>
      <c r="G466" s="237"/>
      <c r="H466" s="237"/>
      <c r="I466" s="237"/>
      <c r="J466" s="237"/>
      <c r="K466" s="237"/>
      <c r="L466" s="237"/>
      <c r="M466" s="237"/>
      <c r="N466" s="237"/>
      <c r="O466" s="237"/>
      <c r="P466" s="237"/>
      <c r="Q466" s="237"/>
    </row>
    <row r="467" spans="1:17">
      <c r="A467" s="237"/>
      <c r="B467" s="237"/>
      <c r="C467" s="237"/>
      <c r="D467" s="237"/>
      <c r="E467" s="237"/>
      <c r="F467" s="237"/>
      <c r="G467" s="237"/>
      <c r="H467" s="237"/>
      <c r="I467" s="237"/>
      <c r="J467" s="237"/>
      <c r="K467" s="237"/>
      <c r="L467" s="237"/>
      <c r="M467" s="237"/>
      <c r="N467" s="237"/>
      <c r="O467" s="237"/>
      <c r="P467" s="237"/>
      <c r="Q467" s="237"/>
    </row>
    <row r="468" spans="1:17">
      <c r="A468" s="237"/>
      <c r="B468" s="237"/>
      <c r="C468" s="237"/>
      <c r="D468" s="237"/>
      <c r="E468" s="237"/>
      <c r="F468" s="237"/>
      <c r="G468" s="237"/>
      <c r="H468" s="237"/>
      <c r="I468" s="237"/>
      <c r="J468" s="237"/>
      <c r="K468" s="237"/>
      <c r="L468" s="237"/>
      <c r="M468" s="237"/>
      <c r="N468" s="237"/>
      <c r="O468" s="237"/>
      <c r="P468" s="237"/>
      <c r="Q468" s="237"/>
    </row>
    <row r="469" spans="1:17">
      <c r="A469" s="237"/>
      <c r="B469" s="237"/>
      <c r="C469" s="237"/>
      <c r="D469" s="237"/>
      <c r="E469" s="237"/>
      <c r="F469" s="237"/>
      <c r="G469" s="237"/>
      <c r="H469" s="237"/>
      <c r="I469" s="237"/>
      <c r="J469" s="237"/>
      <c r="K469" s="237"/>
      <c r="L469" s="237"/>
      <c r="M469" s="237"/>
      <c r="N469" s="237"/>
      <c r="O469" s="237"/>
      <c r="P469" s="237"/>
      <c r="Q469" s="237"/>
    </row>
    <row r="470" spans="1:17">
      <c r="A470" s="237"/>
      <c r="B470" s="237"/>
      <c r="C470" s="237"/>
      <c r="D470" s="237"/>
      <c r="E470" s="237"/>
      <c r="F470" s="237"/>
      <c r="G470" s="237"/>
      <c r="H470" s="237"/>
      <c r="I470" s="237"/>
      <c r="J470" s="237"/>
      <c r="K470" s="237"/>
      <c r="L470" s="237"/>
      <c r="M470" s="237"/>
      <c r="N470" s="237"/>
      <c r="O470" s="237"/>
      <c r="P470" s="237"/>
      <c r="Q470" s="237"/>
    </row>
    <row r="471" spans="1:17">
      <c r="A471" s="237"/>
      <c r="B471" s="237"/>
      <c r="C471" s="237"/>
      <c r="D471" s="237"/>
      <c r="E471" s="237"/>
      <c r="F471" s="237"/>
      <c r="G471" s="237"/>
      <c r="H471" s="237"/>
      <c r="I471" s="237"/>
      <c r="J471" s="237"/>
      <c r="K471" s="237"/>
      <c r="L471" s="237"/>
      <c r="M471" s="237"/>
      <c r="N471" s="237"/>
      <c r="O471" s="237"/>
      <c r="P471" s="237"/>
      <c r="Q471" s="237"/>
    </row>
    <row r="472" spans="1:17">
      <c r="A472" s="237"/>
      <c r="B472" s="237"/>
      <c r="C472" s="237"/>
      <c r="D472" s="237"/>
      <c r="E472" s="237"/>
      <c r="F472" s="237"/>
      <c r="G472" s="237"/>
      <c r="H472" s="237"/>
      <c r="I472" s="237"/>
      <c r="J472" s="237"/>
      <c r="K472" s="237"/>
      <c r="L472" s="237"/>
      <c r="M472" s="237"/>
      <c r="N472" s="237"/>
      <c r="O472" s="237"/>
      <c r="P472" s="237"/>
      <c r="Q472" s="237"/>
    </row>
    <row r="473" spans="1:17">
      <c r="A473" s="237"/>
      <c r="B473" s="237"/>
      <c r="C473" s="237"/>
      <c r="D473" s="237"/>
      <c r="E473" s="237"/>
      <c r="F473" s="237"/>
      <c r="G473" s="237"/>
      <c r="H473" s="237"/>
      <c r="I473" s="237"/>
      <c r="J473" s="237"/>
      <c r="K473" s="237"/>
      <c r="L473" s="237"/>
      <c r="M473" s="237"/>
      <c r="N473" s="237"/>
      <c r="O473" s="237"/>
      <c r="P473" s="237"/>
      <c r="Q473" s="237"/>
    </row>
    <row r="474" spans="1:17">
      <c r="A474" s="237"/>
      <c r="B474" s="237"/>
      <c r="C474" s="237"/>
      <c r="D474" s="237"/>
      <c r="E474" s="237"/>
      <c r="F474" s="237"/>
      <c r="G474" s="237"/>
      <c r="H474" s="237"/>
      <c r="I474" s="237"/>
      <c r="J474" s="237"/>
      <c r="K474" s="237"/>
      <c r="L474" s="237"/>
      <c r="M474" s="237"/>
      <c r="N474" s="237"/>
      <c r="O474" s="237"/>
      <c r="P474" s="237"/>
      <c r="Q474" s="237"/>
    </row>
    <row r="475" spans="1:17">
      <c r="A475" s="237"/>
      <c r="B475" s="237"/>
      <c r="C475" s="237"/>
      <c r="D475" s="237"/>
      <c r="E475" s="237"/>
      <c r="F475" s="237"/>
      <c r="G475" s="237"/>
      <c r="H475" s="237"/>
      <c r="I475" s="237"/>
      <c r="J475" s="237"/>
      <c r="K475" s="237"/>
      <c r="L475" s="237"/>
      <c r="M475" s="237"/>
      <c r="N475" s="237"/>
      <c r="O475" s="237"/>
      <c r="P475" s="237"/>
      <c r="Q475" s="237"/>
    </row>
    <row r="476" spans="1:17">
      <c r="A476" s="237"/>
      <c r="B476" s="237"/>
      <c r="C476" s="237"/>
      <c r="D476" s="237"/>
      <c r="E476" s="237"/>
      <c r="F476" s="237"/>
      <c r="G476" s="237"/>
      <c r="H476" s="237"/>
      <c r="I476" s="237"/>
      <c r="J476" s="237"/>
      <c r="K476" s="237"/>
      <c r="L476" s="237"/>
      <c r="M476" s="237"/>
      <c r="N476" s="237"/>
      <c r="O476" s="237"/>
      <c r="P476" s="237"/>
      <c r="Q476" s="237"/>
    </row>
    <row r="477" spans="1:17">
      <c r="A477" s="237"/>
      <c r="B477" s="237"/>
      <c r="C477" s="237"/>
      <c r="D477" s="237"/>
      <c r="E477" s="237"/>
      <c r="F477" s="237"/>
      <c r="G477" s="237"/>
      <c r="H477" s="237"/>
      <c r="I477" s="237"/>
      <c r="J477" s="237"/>
      <c r="K477" s="237"/>
      <c r="L477" s="237"/>
      <c r="M477" s="237"/>
      <c r="N477" s="237"/>
      <c r="O477" s="237"/>
      <c r="P477" s="237"/>
      <c r="Q477" s="237"/>
    </row>
    <row r="478" spans="1:17">
      <c r="A478" s="237"/>
      <c r="B478" s="237"/>
      <c r="C478" s="237"/>
      <c r="D478" s="237"/>
      <c r="E478" s="237"/>
      <c r="F478" s="237"/>
      <c r="G478" s="237"/>
      <c r="H478" s="237"/>
      <c r="I478" s="237"/>
      <c r="J478" s="237"/>
      <c r="K478" s="237"/>
      <c r="L478" s="237"/>
      <c r="M478" s="237"/>
      <c r="N478" s="237"/>
      <c r="O478" s="237"/>
      <c r="P478" s="237"/>
      <c r="Q478" s="237"/>
    </row>
    <row r="479" spans="1:17">
      <c r="A479" s="237"/>
      <c r="B479" s="237"/>
      <c r="C479" s="237"/>
      <c r="D479" s="237"/>
      <c r="E479" s="237"/>
      <c r="F479" s="237"/>
      <c r="G479" s="237"/>
      <c r="H479" s="237"/>
      <c r="I479" s="237"/>
      <c r="J479" s="237"/>
      <c r="K479" s="237"/>
      <c r="L479" s="237"/>
      <c r="M479" s="237"/>
      <c r="N479" s="237"/>
      <c r="O479" s="237"/>
      <c r="P479" s="237"/>
      <c r="Q479" s="237"/>
    </row>
    <row r="480" spans="1:17">
      <c r="A480" s="237"/>
      <c r="B480" s="237"/>
      <c r="C480" s="237"/>
      <c r="D480" s="237"/>
      <c r="E480" s="237"/>
      <c r="F480" s="237"/>
      <c r="G480" s="237"/>
      <c r="H480" s="237"/>
      <c r="I480" s="237"/>
      <c r="J480" s="237"/>
      <c r="K480" s="237"/>
      <c r="L480" s="237"/>
      <c r="M480" s="237"/>
      <c r="N480" s="237"/>
      <c r="O480" s="237"/>
      <c r="P480" s="237"/>
      <c r="Q480" s="237"/>
    </row>
    <row r="481" spans="1:17">
      <c r="A481" s="237"/>
      <c r="B481" s="237"/>
      <c r="C481" s="237"/>
      <c r="D481" s="237"/>
      <c r="E481" s="237"/>
      <c r="F481" s="237"/>
      <c r="G481" s="237"/>
      <c r="H481" s="237"/>
      <c r="I481" s="237"/>
      <c r="J481" s="237"/>
      <c r="K481" s="237"/>
      <c r="L481" s="237"/>
      <c r="M481" s="237"/>
      <c r="N481" s="237"/>
      <c r="O481" s="237"/>
      <c r="P481" s="237"/>
      <c r="Q481" s="237"/>
    </row>
    <row r="482" spans="1:17">
      <c r="A482" s="237"/>
      <c r="B482" s="237"/>
      <c r="C482" s="237"/>
      <c r="D482" s="237"/>
      <c r="E482" s="237"/>
      <c r="F482" s="237"/>
      <c r="G482" s="237"/>
      <c r="H482" s="237"/>
      <c r="I482" s="237"/>
      <c r="J482" s="237"/>
      <c r="K482" s="237"/>
      <c r="L482" s="237"/>
      <c r="M482" s="237"/>
      <c r="N482" s="237"/>
      <c r="O482" s="237"/>
      <c r="P482" s="237"/>
      <c r="Q482" s="237"/>
    </row>
    <row r="483" spans="1:17">
      <c r="A483" s="237"/>
      <c r="B483" s="237"/>
      <c r="C483" s="237"/>
      <c r="D483" s="237"/>
      <c r="E483" s="237"/>
      <c r="F483" s="237"/>
      <c r="G483" s="237"/>
      <c r="H483" s="237"/>
      <c r="I483" s="237"/>
      <c r="J483" s="237"/>
      <c r="K483" s="237"/>
      <c r="L483" s="237"/>
      <c r="M483" s="237"/>
      <c r="N483" s="237"/>
      <c r="O483" s="237"/>
      <c r="P483" s="237"/>
      <c r="Q483" s="237"/>
    </row>
    <row r="484" spans="1:17">
      <c r="A484" s="237"/>
      <c r="B484" s="237"/>
      <c r="C484" s="237"/>
      <c r="D484" s="237"/>
      <c r="E484" s="237"/>
      <c r="F484" s="237"/>
      <c r="G484" s="237"/>
      <c r="H484" s="237"/>
      <c r="I484" s="237"/>
      <c r="J484" s="237"/>
      <c r="K484" s="237"/>
      <c r="L484" s="237"/>
      <c r="M484" s="237"/>
      <c r="N484" s="237"/>
      <c r="O484" s="237"/>
      <c r="P484" s="237"/>
      <c r="Q484" s="237"/>
    </row>
    <row r="485" spans="1:17">
      <c r="A485" s="237"/>
      <c r="B485" s="237"/>
      <c r="C485" s="237"/>
      <c r="D485" s="237"/>
      <c r="E485" s="237"/>
      <c r="F485" s="237"/>
      <c r="G485" s="237"/>
      <c r="H485" s="237"/>
      <c r="I485" s="237"/>
      <c r="J485" s="237"/>
      <c r="K485" s="237"/>
      <c r="L485" s="237"/>
      <c r="M485" s="237"/>
      <c r="N485" s="237"/>
      <c r="O485" s="237"/>
      <c r="P485" s="237"/>
      <c r="Q485" s="237"/>
    </row>
    <row r="486" spans="1:17">
      <c r="A486" s="237"/>
      <c r="B486" s="237"/>
      <c r="C486" s="237"/>
      <c r="D486" s="237"/>
      <c r="E486" s="237"/>
      <c r="F486" s="237"/>
      <c r="G486" s="237"/>
      <c r="H486" s="237"/>
      <c r="I486" s="237"/>
      <c r="J486" s="237"/>
      <c r="K486" s="237"/>
      <c r="L486" s="237"/>
      <c r="M486" s="237"/>
      <c r="N486" s="237"/>
      <c r="O486" s="237"/>
      <c r="P486" s="237"/>
      <c r="Q486" s="237"/>
    </row>
    <row r="487" spans="1:17">
      <c r="A487" s="237"/>
      <c r="B487" s="237"/>
      <c r="C487" s="237"/>
      <c r="D487" s="237"/>
      <c r="E487" s="237"/>
      <c r="F487" s="237"/>
      <c r="G487" s="237"/>
      <c r="H487" s="237"/>
      <c r="I487" s="237"/>
      <c r="J487" s="237"/>
      <c r="K487" s="237"/>
      <c r="L487" s="237"/>
      <c r="M487" s="237"/>
      <c r="N487" s="237"/>
      <c r="O487" s="237"/>
      <c r="P487" s="237"/>
      <c r="Q487" s="237"/>
    </row>
    <row r="488" spans="1:17">
      <c r="A488" s="237"/>
      <c r="B488" s="237"/>
      <c r="C488" s="237"/>
      <c r="D488" s="237"/>
      <c r="E488" s="237"/>
      <c r="F488" s="237"/>
      <c r="G488" s="237"/>
      <c r="H488" s="237"/>
      <c r="I488" s="237"/>
      <c r="J488" s="237"/>
      <c r="K488" s="237"/>
      <c r="L488" s="237"/>
      <c r="M488" s="237"/>
      <c r="N488" s="237"/>
      <c r="O488" s="237"/>
      <c r="P488" s="237"/>
      <c r="Q488" s="237"/>
    </row>
    <row r="489" spans="1:17">
      <c r="A489" s="237"/>
      <c r="B489" s="237"/>
      <c r="C489" s="237"/>
      <c r="D489" s="237"/>
      <c r="E489" s="237"/>
      <c r="F489" s="237"/>
      <c r="G489" s="237"/>
      <c r="H489" s="237"/>
      <c r="I489" s="237"/>
      <c r="J489" s="237"/>
      <c r="K489" s="237"/>
      <c r="L489" s="237"/>
      <c r="M489" s="237"/>
      <c r="N489" s="237"/>
      <c r="O489" s="237"/>
      <c r="P489" s="237"/>
      <c r="Q489" s="237"/>
    </row>
    <row r="490" spans="1:17">
      <c r="A490" s="237"/>
      <c r="B490" s="237"/>
      <c r="C490" s="237"/>
      <c r="D490" s="237"/>
      <c r="E490" s="237"/>
      <c r="F490" s="237"/>
      <c r="G490" s="237"/>
      <c r="H490" s="237"/>
      <c r="I490" s="237"/>
      <c r="J490" s="237"/>
      <c r="K490" s="237"/>
      <c r="L490" s="237"/>
      <c r="M490" s="237"/>
      <c r="N490" s="237"/>
      <c r="O490" s="237"/>
      <c r="P490" s="237"/>
      <c r="Q490" s="237"/>
    </row>
    <row r="491" spans="1:17">
      <c r="A491" s="237"/>
      <c r="B491" s="237"/>
      <c r="C491" s="237"/>
      <c r="D491" s="237"/>
      <c r="E491" s="237"/>
      <c r="F491" s="237"/>
      <c r="G491" s="237"/>
      <c r="H491" s="237"/>
      <c r="I491" s="237"/>
      <c r="J491" s="237"/>
      <c r="K491" s="237"/>
      <c r="L491" s="237"/>
      <c r="M491" s="237"/>
      <c r="N491" s="237"/>
      <c r="O491" s="237"/>
      <c r="P491" s="237"/>
      <c r="Q491" s="237"/>
    </row>
    <row r="492" spans="1:17">
      <c r="A492" s="237"/>
      <c r="B492" s="237"/>
      <c r="C492" s="237"/>
      <c r="D492" s="237"/>
      <c r="E492" s="237"/>
      <c r="F492" s="237"/>
      <c r="G492" s="237"/>
      <c r="H492" s="237"/>
      <c r="I492" s="237"/>
      <c r="J492" s="237"/>
      <c r="K492" s="237"/>
      <c r="L492" s="237"/>
      <c r="M492" s="237"/>
      <c r="N492" s="237"/>
      <c r="O492" s="237"/>
      <c r="P492" s="237"/>
      <c r="Q492" s="237"/>
    </row>
    <row r="493" spans="1:17">
      <c r="A493" s="237"/>
      <c r="B493" s="237"/>
      <c r="C493" s="237"/>
      <c r="D493" s="237"/>
      <c r="E493" s="237"/>
      <c r="F493" s="237"/>
      <c r="G493" s="237"/>
      <c r="H493" s="237"/>
      <c r="I493" s="237"/>
      <c r="J493" s="237"/>
      <c r="K493" s="237"/>
      <c r="L493" s="237"/>
      <c r="M493" s="237"/>
      <c r="N493" s="237"/>
      <c r="O493" s="237"/>
      <c r="P493" s="237"/>
      <c r="Q493" s="237"/>
    </row>
    <row r="494" spans="1:17">
      <c r="A494" s="237"/>
      <c r="B494" s="237"/>
      <c r="C494" s="237"/>
      <c r="D494" s="237"/>
      <c r="E494" s="237"/>
      <c r="F494" s="237"/>
      <c r="G494" s="237"/>
      <c r="H494" s="237"/>
      <c r="I494" s="237"/>
      <c r="J494" s="237"/>
      <c r="K494" s="237"/>
      <c r="L494" s="237"/>
      <c r="M494" s="237"/>
      <c r="N494" s="237"/>
      <c r="O494" s="237"/>
      <c r="P494" s="237"/>
      <c r="Q494" s="237"/>
    </row>
    <row r="495" spans="1:17">
      <c r="A495" s="237"/>
      <c r="B495" s="237"/>
      <c r="C495" s="237"/>
      <c r="D495" s="237"/>
      <c r="E495" s="237"/>
      <c r="F495" s="237"/>
      <c r="G495" s="237"/>
      <c r="H495" s="237"/>
      <c r="I495" s="237"/>
      <c r="J495" s="237"/>
      <c r="K495" s="237"/>
      <c r="L495" s="237"/>
      <c r="M495" s="237"/>
      <c r="N495" s="237"/>
      <c r="O495" s="237"/>
      <c r="P495" s="237"/>
      <c r="Q495" s="237"/>
    </row>
    <row r="496" spans="1:17">
      <c r="A496" s="237"/>
      <c r="B496" s="237"/>
      <c r="C496" s="237"/>
      <c r="D496" s="237"/>
      <c r="E496" s="237"/>
      <c r="F496" s="237"/>
      <c r="G496" s="237"/>
      <c r="H496" s="237"/>
      <c r="I496" s="237"/>
      <c r="J496" s="237"/>
      <c r="K496" s="237"/>
      <c r="L496" s="237"/>
      <c r="M496" s="237"/>
      <c r="N496" s="237"/>
      <c r="O496" s="237"/>
      <c r="P496" s="237"/>
      <c r="Q496" s="237"/>
    </row>
    <row r="497" spans="1:17">
      <c r="A497" s="237"/>
      <c r="B497" s="237"/>
      <c r="C497" s="237"/>
      <c r="D497" s="237"/>
      <c r="E497" s="237"/>
      <c r="F497" s="237"/>
      <c r="G497" s="237"/>
      <c r="H497" s="237"/>
      <c r="I497" s="237"/>
      <c r="J497" s="237"/>
      <c r="K497" s="237"/>
      <c r="L497" s="237"/>
      <c r="M497" s="237"/>
      <c r="N497" s="237"/>
      <c r="O497" s="237"/>
      <c r="P497" s="237"/>
      <c r="Q497" s="237"/>
    </row>
    <row r="498" spans="1:17">
      <c r="A498" s="237"/>
      <c r="B498" s="237"/>
      <c r="C498" s="237"/>
      <c r="D498" s="237"/>
      <c r="E498" s="237"/>
      <c r="F498" s="237"/>
      <c r="G498" s="237"/>
      <c r="H498" s="237"/>
      <c r="I498" s="237"/>
      <c r="J498" s="237"/>
      <c r="K498" s="237"/>
      <c r="L498" s="237"/>
      <c r="M498" s="237"/>
      <c r="N498" s="237"/>
      <c r="O498" s="237"/>
      <c r="P498" s="237"/>
      <c r="Q498" s="237"/>
    </row>
    <row r="499" spans="1:17">
      <c r="A499" s="237"/>
      <c r="B499" s="237"/>
      <c r="C499" s="237"/>
      <c r="D499" s="237"/>
      <c r="E499" s="237"/>
      <c r="F499" s="237"/>
      <c r="G499" s="237"/>
      <c r="H499" s="237"/>
      <c r="I499" s="237"/>
      <c r="J499" s="237"/>
      <c r="K499" s="237"/>
      <c r="L499" s="237"/>
      <c r="M499" s="237"/>
      <c r="N499" s="237"/>
      <c r="O499" s="237"/>
      <c r="P499" s="237"/>
      <c r="Q499" s="237"/>
    </row>
    <row r="500" spans="1:17">
      <c r="A500" s="237"/>
      <c r="B500" s="237"/>
      <c r="C500" s="237"/>
      <c r="D500" s="237"/>
      <c r="E500" s="237"/>
      <c r="F500" s="237"/>
      <c r="G500" s="237"/>
      <c r="H500" s="237"/>
      <c r="I500" s="237"/>
      <c r="J500" s="237"/>
      <c r="K500" s="237"/>
      <c r="L500" s="237"/>
      <c r="M500" s="237"/>
      <c r="N500" s="237"/>
      <c r="O500" s="237"/>
      <c r="P500" s="237"/>
      <c r="Q500" s="237"/>
    </row>
    <row r="501" spans="1:17">
      <c r="A501" s="237"/>
      <c r="B501" s="237"/>
      <c r="C501" s="237"/>
      <c r="D501" s="237"/>
      <c r="E501" s="237"/>
      <c r="F501" s="237"/>
      <c r="G501" s="237"/>
      <c r="H501" s="237"/>
      <c r="I501" s="237"/>
      <c r="J501" s="237"/>
      <c r="K501" s="237"/>
      <c r="L501" s="237"/>
      <c r="M501" s="237"/>
      <c r="N501" s="237"/>
      <c r="O501" s="237"/>
      <c r="P501" s="237"/>
      <c r="Q501" s="237"/>
    </row>
    <row r="502" spans="1:17">
      <c r="A502" s="237"/>
      <c r="B502" s="237"/>
      <c r="C502" s="237"/>
      <c r="D502" s="237"/>
      <c r="E502" s="237"/>
      <c r="F502" s="237"/>
      <c r="G502" s="237"/>
      <c r="H502" s="237"/>
      <c r="I502" s="237"/>
      <c r="J502" s="237"/>
      <c r="K502" s="237"/>
      <c r="L502" s="237"/>
      <c r="M502" s="237"/>
      <c r="N502" s="237"/>
      <c r="O502" s="237"/>
      <c r="P502" s="237"/>
      <c r="Q502" s="237"/>
    </row>
    <row r="503" spans="1:17">
      <c r="A503" s="237"/>
      <c r="B503" s="237"/>
      <c r="C503" s="237"/>
      <c r="D503" s="237"/>
      <c r="E503" s="237"/>
      <c r="F503" s="237"/>
      <c r="G503" s="237"/>
      <c r="H503" s="237"/>
      <c r="I503" s="237"/>
      <c r="J503" s="237"/>
      <c r="K503" s="237"/>
      <c r="L503" s="237"/>
      <c r="M503" s="237"/>
      <c r="N503" s="237"/>
      <c r="O503" s="237"/>
      <c r="P503" s="237"/>
      <c r="Q503" s="237"/>
    </row>
    <row r="504" spans="1:17">
      <c r="A504" s="237"/>
      <c r="B504" s="237"/>
      <c r="C504" s="237"/>
      <c r="D504" s="237"/>
      <c r="E504" s="237"/>
      <c r="F504" s="237"/>
      <c r="G504" s="237"/>
      <c r="H504" s="237"/>
      <c r="I504" s="237"/>
      <c r="J504" s="237"/>
      <c r="K504" s="237"/>
      <c r="L504" s="237"/>
      <c r="M504" s="237"/>
      <c r="N504" s="237"/>
      <c r="O504" s="237"/>
      <c r="P504" s="237"/>
      <c r="Q504" s="237"/>
    </row>
    <row r="505" spans="1:17">
      <c r="A505" s="237"/>
      <c r="B505" s="237"/>
      <c r="C505" s="237"/>
      <c r="D505" s="237"/>
      <c r="E505" s="237"/>
      <c r="F505" s="237"/>
      <c r="G505" s="237"/>
      <c r="H505" s="237"/>
      <c r="I505" s="237"/>
      <c r="J505" s="237"/>
      <c r="K505" s="237"/>
      <c r="L505" s="237"/>
      <c r="M505" s="237"/>
      <c r="N505" s="237"/>
      <c r="O505" s="237"/>
      <c r="P505" s="237"/>
      <c r="Q505" s="237"/>
    </row>
    <row r="506" spans="1:17">
      <c r="A506" s="237"/>
      <c r="B506" s="237"/>
      <c r="C506" s="237"/>
      <c r="D506" s="237"/>
      <c r="E506" s="237"/>
      <c r="F506" s="237"/>
      <c r="G506" s="237"/>
      <c r="H506" s="237"/>
      <c r="I506" s="237"/>
      <c r="J506" s="237"/>
      <c r="K506" s="237"/>
      <c r="L506" s="237"/>
      <c r="M506" s="237"/>
      <c r="N506" s="237"/>
      <c r="O506" s="237"/>
      <c r="P506" s="237"/>
      <c r="Q506" s="237"/>
    </row>
    <row r="507" spans="1:17">
      <c r="A507" s="237"/>
      <c r="B507" s="237"/>
      <c r="C507" s="237"/>
      <c r="D507" s="237"/>
      <c r="E507" s="237"/>
      <c r="F507" s="237"/>
      <c r="G507" s="237"/>
      <c r="H507" s="237"/>
      <c r="I507" s="237"/>
      <c r="J507" s="237"/>
      <c r="K507" s="237"/>
      <c r="L507" s="237"/>
      <c r="M507" s="237"/>
      <c r="N507" s="237"/>
      <c r="O507" s="237"/>
      <c r="P507" s="237"/>
      <c r="Q507" s="237"/>
    </row>
    <row r="508" spans="1:17">
      <c r="A508" s="237"/>
      <c r="B508" s="237"/>
      <c r="C508" s="237"/>
      <c r="D508" s="237"/>
      <c r="E508" s="237"/>
      <c r="F508" s="237"/>
      <c r="G508" s="237"/>
      <c r="H508" s="237"/>
      <c r="I508" s="237"/>
      <c r="J508" s="237"/>
      <c r="K508" s="237"/>
      <c r="L508" s="237"/>
      <c r="M508" s="237"/>
      <c r="N508" s="237"/>
      <c r="O508" s="237"/>
      <c r="P508" s="237"/>
      <c r="Q508" s="237"/>
    </row>
    <row r="509" spans="1:17">
      <c r="A509" s="237"/>
      <c r="B509" s="237"/>
      <c r="C509" s="237"/>
      <c r="D509" s="237"/>
      <c r="E509" s="237"/>
      <c r="F509" s="237"/>
      <c r="G509" s="237"/>
      <c r="H509" s="237"/>
      <c r="I509" s="237"/>
      <c r="J509" s="237"/>
      <c r="K509" s="237"/>
      <c r="L509" s="237"/>
      <c r="M509" s="237"/>
      <c r="N509" s="237"/>
      <c r="O509" s="237"/>
      <c r="P509" s="237"/>
      <c r="Q509" s="237"/>
    </row>
    <row r="510" spans="1:17">
      <c r="A510" s="237"/>
      <c r="B510" s="237"/>
      <c r="C510" s="237"/>
      <c r="D510" s="237"/>
      <c r="E510" s="237"/>
      <c r="F510" s="237"/>
      <c r="G510" s="237"/>
      <c r="H510" s="237"/>
      <c r="I510" s="237"/>
      <c r="J510" s="237"/>
      <c r="K510" s="237"/>
      <c r="L510" s="237"/>
      <c r="M510" s="237"/>
      <c r="N510" s="237"/>
      <c r="O510" s="237"/>
      <c r="P510" s="237"/>
      <c r="Q510" s="237"/>
    </row>
    <row r="511" spans="1:17">
      <c r="A511" s="237"/>
      <c r="B511" s="237"/>
      <c r="C511" s="237"/>
      <c r="D511" s="237"/>
      <c r="E511" s="237"/>
      <c r="F511" s="237"/>
      <c r="G511" s="237"/>
      <c r="H511" s="237"/>
      <c r="I511" s="237"/>
      <c r="J511" s="237"/>
      <c r="K511" s="237"/>
      <c r="L511" s="237"/>
      <c r="M511" s="237"/>
      <c r="N511" s="237"/>
      <c r="O511" s="237"/>
      <c r="P511" s="237"/>
      <c r="Q511" s="237"/>
    </row>
    <row r="512" spans="1:17">
      <c r="A512" s="237"/>
      <c r="B512" s="237"/>
      <c r="C512" s="237"/>
      <c r="D512" s="237"/>
      <c r="E512" s="237"/>
      <c r="F512" s="237"/>
      <c r="G512" s="237"/>
      <c r="H512" s="237"/>
      <c r="I512" s="237"/>
      <c r="J512" s="237"/>
      <c r="K512" s="237"/>
      <c r="L512" s="237"/>
      <c r="M512" s="237"/>
      <c r="N512" s="237"/>
      <c r="O512" s="237"/>
      <c r="P512" s="237"/>
      <c r="Q512" s="237"/>
    </row>
    <row r="513" spans="1:17">
      <c r="A513" s="237"/>
      <c r="B513" s="237"/>
      <c r="C513" s="237"/>
      <c r="D513" s="237"/>
      <c r="E513" s="237"/>
      <c r="F513" s="237"/>
      <c r="G513" s="237"/>
      <c r="H513" s="237"/>
      <c r="I513" s="237"/>
      <c r="J513" s="237"/>
      <c r="K513" s="237"/>
      <c r="L513" s="237"/>
      <c r="M513" s="237"/>
      <c r="N513" s="237"/>
      <c r="O513" s="237"/>
      <c r="P513" s="237"/>
      <c r="Q513" s="237"/>
    </row>
    <row r="514" spans="1:17">
      <c r="A514" s="237"/>
      <c r="B514" s="237"/>
      <c r="C514" s="237"/>
      <c r="D514" s="237"/>
      <c r="E514" s="237"/>
      <c r="F514" s="237"/>
      <c r="G514" s="237"/>
      <c r="H514" s="237"/>
      <c r="I514" s="237"/>
      <c r="J514" s="237"/>
      <c r="K514" s="237"/>
      <c r="L514" s="237"/>
      <c r="M514" s="237"/>
      <c r="N514" s="237"/>
      <c r="O514" s="237"/>
      <c r="P514" s="237"/>
      <c r="Q514" s="237"/>
    </row>
    <row r="515" spans="1:17">
      <c r="A515" s="237"/>
      <c r="B515" s="237"/>
      <c r="C515" s="237"/>
      <c r="D515" s="237"/>
      <c r="E515" s="237"/>
      <c r="F515" s="237"/>
      <c r="G515" s="237"/>
      <c r="H515" s="237"/>
      <c r="I515" s="237"/>
      <c r="J515" s="237"/>
      <c r="K515" s="237"/>
      <c r="L515" s="237"/>
      <c r="M515" s="237"/>
      <c r="N515" s="237"/>
      <c r="O515" s="237"/>
      <c r="P515" s="237"/>
      <c r="Q515" s="237"/>
    </row>
    <row r="516" spans="1:17">
      <c r="A516" s="237"/>
      <c r="B516" s="237"/>
      <c r="C516" s="237"/>
      <c r="D516" s="237"/>
      <c r="E516" s="237"/>
      <c r="F516" s="237"/>
      <c r="G516" s="237"/>
      <c r="H516" s="237"/>
      <c r="I516" s="237"/>
      <c r="J516" s="237"/>
      <c r="K516" s="237"/>
      <c r="L516" s="237"/>
      <c r="M516" s="237"/>
      <c r="N516" s="237"/>
      <c r="O516" s="237"/>
      <c r="P516" s="237"/>
      <c r="Q516" s="237"/>
    </row>
    <row r="517" spans="1:17">
      <c r="A517" s="237"/>
      <c r="B517" s="237"/>
      <c r="C517" s="237"/>
      <c r="D517" s="237"/>
      <c r="E517" s="237"/>
      <c r="F517" s="237"/>
      <c r="G517" s="237"/>
      <c r="H517" s="237"/>
      <c r="I517" s="237"/>
      <c r="J517" s="237"/>
      <c r="K517" s="237"/>
      <c r="L517" s="237"/>
      <c r="M517" s="237"/>
      <c r="N517" s="237"/>
      <c r="O517" s="237"/>
      <c r="P517" s="237"/>
      <c r="Q517" s="237"/>
    </row>
    <row r="518" spans="1:17">
      <c r="A518" s="237"/>
      <c r="B518" s="237"/>
      <c r="C518" s="237"/>
      <c r="D518" s="237"/>
      <c r="E518" s="237"/>
      <c r="F518" s="237"/>
      <c r="G518" s="237"/>
      <c r="H518" s="237"/>
      <c r="I518" s="237"/>
      <c r="J518" s="237"/>
      <c r="K518" s="237"/>
      <c r="L518" s="237"/>
      <c r="M518" s="237"/>
      <c r="N518" s="237"/>
      <c r="O518" s="237"/>
      <c r="P518" s="237"/>
      <c r="Q518" s="237"/>
    </row>
    <row r="519" spans="1:17">
      <c r="A519" s="237"/>
      <c r="B519" s="237"/>
      <c r="C519" s="237"/>
      <c r="D519" s="237"/>
      <c r="E519" s="237"/>
      <c r="F519" s="237"/>
      <c r="G519" s="237"/>
      <c r="H519" s="237"/>
      <c r="I519" s="237"/>
      <c r="J519" s="237"/>
      <c r="K519" s="237"/>
      <c r="L519" s="237"/>
      <c r="M519" s="237"/>
      <c r="N519" s="237"/>
      <c r="O519" s="237"/>
      <c r="P519" s="237"/>
      <c r="Q519" s="237"/>
    </row>
    <row r="520" spans="1:17">
      <c r="A520" s="237"/>
      <c r="B520" s="237"/>
      <c r="C520" s="237"/>
      <c r="D520" s="237"/>
      <c r="E520" s="237"/>
      <c r="F520" s="237"/>
      <c r="G520" s="237"/>
      <c r="H520" s="237"/>
      <c r="I520" s="237"/>
      <c r="J520" s="237"/>
      <c r="K520" s="237"/>
      <c r="L520" s="237"/>
      <c r="M520" s="237"/>
      <c r="N520" s="237"/>
      <c r="O520" s="237"/>
      <c r="P520" s="237"/>
      <c r="Q520" s="237"/>
    </row>
    <row r="521" spans="1:17">
      <c r="A521" s="237"/>
      <c r="B521" s="237"/>
      <c r="C521" s="237"/>
      <c r="D521" s="237"/>
      <c r="E521" s="237"/>
      <c r="F521" s="237"/>
      <c r="G521" s="237"/>
      <c r="H521" s="237"/>
      <c r="I521" s="237"/>
      <c r="J521" s="237"/>
      <c r="K521" s="237"/>
      <c r="L521" s="237"/>
      <c r="M521" s="237"/>
      <c r="N521" s="237"/>
      <c r="O521" s="237"/>
      <c r="P521" s="237"/>
      <c r="Q521" s="237"/>
    </row>
    <row r="522" spans="1:17">
      <c r="A522" s="237"/>
      <c r="B522" s="237"/>
      <c r="C522" s="237"/>
      <c r="D522" s="237"/>
      <c r="E522" s="237"/>
      <c r="F522" s="237"/>
      <c r="G522" s="237"/>
      <c r="H522" s="237"/>
      <c r="I522" s="237"/>
      <c r="J522" s="237"/>
      <c r="K522" s="237"/>
      <c r="L522" s="237"/>
      <c r="M522" s="237"/>
      <c r="N522" s="237"/>
      <c r="O522" s="237"/>
      <c r="P522" s="237"/>
      <c r="Q522" s="237"/>
    </row>
    <row r="523" spans="1:17">
      <c r="A523" s="237"/>
      <c r="B523" s="237"/>
      <c r="C523" s="237"/>
      <c r="D523" s="237"/>
      <c r="E523" s="237"/>
      <c r="F523" s="237"/>
      <c r="G523" s="237"/>
      <c r="H523" s="237"/>
      <c r="I523" s="237"/>
      <c r="J523" s="237"/>
      <c r="K523" s="237"/>
      <c r="L523" s="237"/>
      <c r="M523" s="237"/>
      <c r="N523" s="237"/>
      <c r="O523" s="237"/>
      <c r="P523" s="237"/>
      <c r="Q523" s="237"/>
    </row>
    <row r="524" spans="1:17">
      <c r="A524" s="237"/>
      <c r="B524" s="237"/>
      <c r="C524" s="237"/>
      <c r="D524" s="237"/>
      <c r="E524" s="237"/>
      <c r="F524" s="237"/>
      <c r="G524" s="237"/>
      <c r="H524" s="237"/>
      <c r="I524" s="237"/>
      <c r="J524" s="237"/>
      <c r="K524" s="237"/>
      <c r="L524" s="237"/>
      <c r="M524" s="237"/>
      <c r="N524" s="237"/>
      <c r="O524" s="237"/>
      <c r="P524" s="237"/>
      <c r="Q524" s="237"/>
    </row>
    <row r="525" spans="1:17">
      <c r="A525" s="237"/>
      <c r="B525" s="237"/>
      <c r="C525" s="237"/>
      <c r="D525" s="237"/>
      <c r="E525" s="237"/>
      <c r="F525" s="237"/>
      <c r="G525" s="237"/>
      <c r="H525" s="237"/>
      <c r="I525" s="237"/>
      <c r="J525" s="237"/>
      <c r="K525" s="237"/>
      <c r="L525" s="237"/>
      <c r="M525" s="237"/>
      <c r="N525" s="237"/>
      <c r="O525" s="237"/>
      <c r="P525" s="237"/>
      <c r="Q525" s="237"/>
    </row>
    <row r="526" spans="1:17">
      <c r="A526" s="237"/>
      <c r="B526" s="237"/>
      <c r="C526" s="237"/>
      <c r="D526" s="237"/>
      <c r="E526" s="237"/>
      <c r="F526" s="237"/>
      <c r="G526" s="237"/>
      <c r="H526" s="237"/>
      <c r="I526" s="237"/>
      <c r="J526" s="237"/>
      <c r="K526" s="237"/>
      <c r="L526" s="237"/>
      <c r="M526" s="237"/>
      <c r="N526" s="237"/>
      <c r="O526" s="237"/>
      <c r="P526" s="237"/>
      <c r="Q526" s="237"/>
    </row>
    <row r="527" spans="1:17">
      <c r="A527" s="237"/>
      <c r="B527" s="237"/>
      <c r="C527" s="237"/>
      <c r="D527" s="237"/>
      <c r="E527" s="237"/>
      <c r="F527" s="237"/>
      <c r="G527" s="237"/>
      <c r="H527" s="237"/>
      <c r="I527" s="237"/>
      <c r="J527" s="237"/>
      <c r="K527" s="237"/>
      <c r="L527" s="237"/>
      <c r="M527" s="237"/>
      <c r="N527" s="237"/>
      <c r="O527" s="237"/>
      <c r="P527" s="237"/>
      <c r="Q527" s="237"/>
    </row>
    <row r="528" spans="1:17">
      <c r="A528" s="237"/>
      <c r="B528" s="237"/>
      <c r="C528" s="237"/>
      <c r="D528" s="237"/>
      <c r="E528" s="237"/>
      <c r="F528" s="237"/>
      <c r="G528" s="237"/>
      <c r="H528" s="237"/>
      <c r="I528" s="237"/>
      <c r="J528" s="237"/>
      <c r="K528" s="237"/>
      <c r="L528" s="237"/>
      <c r="M528" s="237"/>
      <c r="N528" s="237"/>
      <c r="O528" s="237"/>
      <c r="P528" s="237"/>
      <c r="Q528" s="237"/>
    </row>
    <row r="529" spans="1:17">
      <c r="A529" s="237"/>
      <c r="B529" s="237"/>
      <c r="C529" s="237"/>
      <c r="D529" s="237"/>
      <c r="E529" s="237"/>
      <c r="F529" s="237"/>
      <c r="G529" s="237"/>
      <c r="H529" s="237"/>
      <c r="I529" s="237"/>
      <c r="J529" s="237"/>
      <c r="K529" s="237"/>
      <c r="L529" s="237"/>
      <c r="M529" s="237"/>
      <c r="N529" s="237"/>
      <c r="O529" s="237"/>
      <c r="P529" s="237"/>
      <c r="Q529" s="237"/>
    </row>
    <row r="530" spans="1:17">
      <c r="A530" s="237"/>
      <c r="B530" s="237"/>
      <c r="C530" s="237"/>
      <c r="D530" s="237"/>
      <c r="E530" s="237"/>
      <c r="F530" s="237"/>
      <c r="G530" s="237"/>
      <c r="H530" s="237"/>
      <c r="I530" s="237"/>
      <c r="J530" s="237"/>
      <c r="K530" s="237"/>
      <c r="L530" s="237"/>
      <c r="M530" s="237"/>
      <c r="N530" s="237"/>
      <c r="O530" s="237"/>
      <c r="P530" s="237"/>
      <c r="Q530" s="237"/>
    </row>
    <row r="531" spans="1:17">
      <c r="A531" s="237"/>
      <c r="B531" s="237"/>
      <c r="C531" s="237"/>
      <c r="D531" s="237"/>
      <c r="E531" s="237"/>
      <c r="F531" s="237"/>
      <c r="G531" s="237"/>
      <c r="H531" s="237"/>
      <c r="I531" s="237"/>
      <c r="J531" s="237"/>
      <c r="K531" s="237"/>
      <c r="L531" s="237"/>
      <c r="M531" s="237"/>
      <c r="N531" s="237"/>
      <c r="O531" s="237"/>
      <c r="P531" s="237"/>
      <c r="Q531" s="237"/>
    </row>
    <row r="532" spans="1:17">
      <c r="A532" s="237"/>
      <c r="B532" s="237"/>
      <c r="C532" s="237"/>
      <c r="D532" s="237"/>
      <c r="E532" s="237"/>
      <c r="F532" s="237"/>
      <c r="G532" s="237"/>
      <c r="H532" s="237"/>
      <c r="I532" s="237"/>
      <c r="J532" s="237"/>
      <c r="K532" s="237"/>
      <c r="L532" s="237"/>
      <c r="M532" s="237"/>
      <c r="N532" s="237"/>
      <c r="O532" s="237"/>
      <c r="P532" s="237"/>
      <c r="Q532" s="237"/>
    </row>
    <row r="533" spans="1:17">
      <c r="A533" s="237"/>
      <c r="B533" s="237"/>
      <c r="C533" s="237"/>
      <c r="D533" s="237"/>
      <c r="E533" s="237"/>
      <c r="F533" s="237"/>
      <c r="G533" s="237"/>
      <c r="H533" s="237"/>
      <c r="I533" s="237"/>
      <c r="J533" s="237"/>
      <c r="K533" s="237"/>
      <c r="L533" s="237"/>
      <c r="M533" s="237"/>
      <c r="N533" s="237"/>
      <c r="O533" s="237"/>
      <c r="P533" s="237"/>
      <c r="Q533" s="237"/>
    </row>
    <row r="534" spans="1:17">
      <c r="A534" s="237"/>
      <c r="B534" s="237"/>
      <c r="C534" s="237"/>
      <c r="D534" s="237"/>
      <c r="E534" s="237"/>
      <c r="F534" s="237"/>
      <c r="G534" s="237"/>
      <c r="H534" s="237"/>
      <c r="I534" s="237"/>
      <c r="J534" s="237"/>
      <c r="K534" s="237"/>
      <c r="L534" s="237"/>
      <c r="M534" s="237"/>
      <c r="N534" s="237"/>
      <c r="O534" s="237"/>
      <c r="P534" s="237"/>
      <c r="Q534" s="237"/>
    </row>
    <row r="535" spans="1:17">
      <c r="A535" s="237"/>
      <c r="B535" s="237"/>
      <c r="C535" s="237"/>
      <c r="D535" s="237"/>
      <c r="E535" s="237"/>
      <c r="F535" s="237"/>
      <c r="G535" s="237"/>
      <c r="H535" s="237"/>
      <c r="I535" s="237"/>
      <c r="J535" s="237"/>
      <c r="K535" s="237"/>
      <c r="L535" s="237"/>
      <c r="M535" s="237"/>
      <c r="N535" s="237"/>
      <c r="O535" s="237"/>
      <c r="P535" s="237"/>
      <c r="Q535" s="237"/>
    </row>
    <row r="536" spans="1:17">
      <c r="A536" s="237"/>
      <c r="B536" s="237"/>
      <c r="C536" s="237"/>
      <c r="D536" s="237"/>
      <c r="E536" s="237"/>
      <c r="F536" s="237"/>
      <c r="G536" s="237"/>
      <c r="H536" s="237"/>
      <c r="I536" s="237"/>
      <c r="J536" s="237"/>
      <c r="K536" s="237"/>
      <c r="L536" s="237"/>
      <c r="M536" s="237"/>
      <c r="N536" s="237"/>
      <c r="O536" s="237"/>
      <c r="P536" s="237"/>
      <c r="Q536" s="237"/>
    </row>
    <row r="537" spans="1:17">
      <c r="A537" s="237"/>
      <c r="B537" s="237"/>
      <c r="C537" s="237"/>
      <c r="D537" s="237"/>
      <c r="E537" s="237"/>
      <c r="F537" s="237"/>
      <c r="G537" s="237"/>
      <c r="H537" s="237"/>
      <c r="I537" s="237"/>
      <c r="J537" s="237"/>
      <c r="K537" s="237"/>
      <c r="L537" s="237"/>
      <c r="M537" s="237"/>
      <c r="N537" s="237"/>
      <c r="O537" s="237"/>
      <c r="P537" s="237"/>
      <c r="Q537" s="237"/>
    </row>
    <row r="538" spans="1:17">
      <c r="A538" s="237"/>
      <c r="B538" s="237"/>
      <c r="C538" s="237"/>
      <c r="D538" s="237"/>
      <c r="E538" s="237"/>
      <c r="F538" s="237"/>
      <c r="G538" s="237"/>
      <c r="H538" s="237"/>
      <c r="I538" s="237"/>
      <c r="J538" s="237"/>
      <c r="K538" s="237"/>
      <c r="L538" s="237"/>
      <c r="M538" s="237"/>
      <c r="N538" s="237"/>
      <c r="O538" s="237"/>
      <c r="P538" s="237"/>
      <c r="Q538" s="237"/>
    </row>
    <row r="539" spans="1:17">
      <c r="A539" s="237"/>
      <c r="B539" s="237"/>
      <c r="C539" s="237"/>
      <c r="D539" s="237"/>
      <c r="E539" s="237"/>
      <c r="F539" s="237"/>
      <c r="G539" s="237"/>
      <c r="H539" s="237"/>
      <c r="I539" s="237"/>
      <c r="J539" s="237"/>
      <c r="K539" s="237"/>
      <c r="L539" s="237"/>
      <c r="M539" s="237"/>
      <c r="N539" s="237"/>
      <c r="O539" s="237"/>
      <c r="P539" s="237"/>
      <c r="Q539" s="237"/>
    </row>
    <row r="540" spans="1:17">
      <c r="A540" s="237"/>
      <c r="B540" s="237"/>
      <c r="C540" s="237"/>
      <c r="D540" s="237"/>
      <c r="E540" s="237"/>
      <c r="F540" s="237"/>
      <c r="G540" s="237"/>
      <c r="H540" s="237"/>
      <c r="I540" s="237"/>
      <c r="J540" s="237"/>
      <c r="K540" s="237"/>
      <c r="L540" s="237"/>
      <c r="M540" s="237"/>
      <c r="N540" s="237"/>
      <c r="O540" s="237"/>
      <c r="P540" s="237"/>
      <c r="Q540" s="237"/>
    </row>
    <row r="541" spans="1:17">
      <c r="A541" s="237"/>
      <c r="B541" s="237"/>
      <c r="C541" s="237"/>
      <c r="D541" s="237"/>
      <c r="E541" s="237"/>
      <c r="F541" s="237"/>
      <c r="G541" s="237"/>
      <c r="H541" s="237"/>
      <c r="I541" s="237"/>
      <c r="J541" s="237"/>
      <c r="K541" s="237"/>
      <c r="L541" s="237"/>
      <c r="M541" s="237"/>
      <c r="N541" s="237"/>
      <c r="O541" s="237"/>
      <c r="P541" s="237"/>
      <c r="Q541" s="237"/>
    </row>
    <row r="542" spans="1:17">
      <c r="A542" s="237"/>
      <c r="B542" s="237"/>
      <c r="C542" s="237"/>
      <c r="D542" s="237"/>
      <c r="E542" s="237"/>
      <c r="F542" s="237"/>
      <c r="G542" s="237"/>
      <c r="H542" s="237"/>
      <c r="I542" s="237"/>
      <c r="J542" s="237"/>
      <c r="K542" s="237"/>
      <c r="L542" s="237"/>
      <c r="M542" s="237"/>
      <c r="N542" s="237"/>
      <c r="O542" s="237"/>
      <c r="P542" s="237"/>
      <c r="Q542" s="237"/>
    </row>
    <row r="543" spans="1:17">
      <c r="A543" s="237"/>
      <c r="B543" s="237"/>
      <c r="C543" s="237"/>
      <c r="D543" s="237"/>
      <c r="E543" s="237"/>
      <c r="F543" s="237"/>
      <c r="G543" s="237"/>
      <c r="H543" s="237"/>
      <c r="I543" s="237"/>
      <c r="J543" s="237"/>
      <c r="K543" s="237"/>
      <c r="L543" s="237"/>
      <c r="M543" s="237"/>
      <c r="N543" s="237"/>
      <c r="O543" s="237"/>
      <c r="P543" s="237"/>
      <c r="Q543" s="237"/>
    </row>
    <row r="544" spans="1:17">
      <c r="A544" s="237"/>
      <c r="B544" s="237"/>
      <c r="C544" s="237"/>
      <c r="D544" s="237"/>
      <c r="E544" s="237"/>
      <c r="F544" s="237"/>
      <c r="G544" s="237"/>
      <c r="H544" s="237"/>
      <c r="I544" s="237"/>
      <c r="J544" s="237"/>
      <c r="K544" s="237"/>
      <c r="L544" s="237"/>
      <c r="M544" s="237"/>
      <c r="N544" s="237"/>
      <c r="O544" s="237"/>
      <c r="P544" s="237"/>
      <c r="Q544" s="237"/>
    </row>
    <row r="545" spans="1:17">
      <c r="A545" s="237"/>
      <c r="B545" s="237"/>
      <c r="C545" s="237"/>
      <c r="D545" s="237"/>
      <c r="E545" s="237"/>
      <c r="F545" s="237"/>
      <c r="G545" s="237"/>
      <c r="H545" s="237"/>
      <c r="I545" s="237"/>
      <c r="J545" s="237"/>
      <c r="K545" s="237"/>
      <c r="L545" s="237"/>
      <c r="M545" s="237"/>
      <c r="N545" s="237"/>
      <c r="O545" s="237"/>
      <c r="P545" s="237"/>
      <c r="Q545" s="237"/>
    </row>
    <row r="546" spans="1:17">
      <c r="A546" s="237"/>
      <c r="B546" s="237"/>
      <c r="C546" s="237"/>
      <c r="D546" s="237"/>
      <c r="E546" s="237"/>
      <c r="F546" s="237"/>
      <c r="G546" s="237"/>
      <c r="H546" s="237"/>
      <c r="I546" s="237"/>
      <c r="J546" s="237"/>
      <c r="K546" s="237"/>
      <c r="L546" s="237"/>
      <c r="M546" s="237"/>
      <c r="N546" s="237"/>
      <c r="O546" s="237"/>
      <c r="P546" s="237"/>
      <c r="Q546" s="237"/>
    </row>
    <row r="547" spans="1:17">
      <c r="A547" s="237"/>
      <c r="B547" s="237"/>
      <c r="C547" s="237"/>
      <c r="D547" s="237"/>
      <c r="E547" s="237"/>
      <c r="F547" s="237"/>
      <c r="G547" s="237"/>
      <c r="H547" s="237"/>
      <c r="I547" s="237"/>
      <c r="J547" s="237"/>
      <c r="K547" s="237"/>
      <c r="L547" s="237"/>
      <c r="M547" s="237"/>
      <c r="N547" s="237"/>
      <c r="O547" s="237"/>
      <c r="P547" s="237"/>
      <c r="Q547" s="237"/>
    </row>
    <row r="548" spans="1:17">
      <c r="A548" s="237"/>
      <c r="B548" s="237"/>
      <c r="C548" s="237"/>
      <c r="D548" s="237"/>
      <c r="E548" s="237"/>
      <c r="F548" s="237"/>
      <c r="G548" s="237"/>
      <c r="H548" s="237"/>
      <c r="I548" s="237"/>
      <c r="J548" s="237"/>
      <c r="K548" s="237"/>
      <c r="L548" s="237"/>
      <c r="M548" s="237"/>
      <c r="N548" s="237"/>
      <c r="O548" s="237"/>
      <c r="P548" s="237"/>
      <c r="Q548" s="237"/>
    </row>
    <row r="549" spans="1:17">
      <c r="A549" s="237"/>
      <c r="B549" s="237"/>
      <c r="C549" s="237"/>
      <c r="D549" s="237"/>
      <c r="E549" s="237"/>
      <c r="F549" s="237"/>
      <c r="G549" s="237"/>
      <c r="H549" s="237"/>
      <c r="I549" s="237"/>
      <c r="J549" s="237"/>
      <c r="K549" s="237"/>
      <c r="L549" s="237"/>
      <c r="M549" s="237"/>
      <c r="N549" s="237"/>
      <c r="O549" s="237"/>
      <c r="P549" s="237"/>
      <c r="Q549" s="237"/>
    </row>
    <row r="550" spans="1:17">
      <c r="A550" s="237"/>
      <c r="B550" s="237"/>
      <c r="C550" s="237"/>
      <c r="D550" s="237"/>
      <c r="E550" s="237"/>
      <c r="F550" s="237"/>
      <c r="G550" s="237"/>
      <c r="H550" s="237"/>
      <c r="I550" s="237"/>
      <c r="J550" s="237"/>
      <c r="K550" s="237"/>
      <c r="L550" s="237"/>
      <c r="M550" s="237"/>
      <c r="N550" s="237"/>
      <c r="O550" s="237"/>
      <c r="P550" s="237"/>
      <c r="Q550" s="237"/>
    </row>
    <row r="551" spans="1:17">
      <c r="A551" s="237"/>
      <c r="B551" s="237"/>
      <c r="C551" s="237"/>
      <c r="D551" s="237"/>
      <c r="E551" s="237"/>
      <c r="F551" s="237"/>
      <c r="G551" s="237"/>
      <c r="H551" s="237"/>
      <c r="I551" s="237"/>
      <c r="J551" s="237"/>
      <c r="K551" s="237"/>
      <c r="L551" s="237"/>
      <c r="M551" s="237"/>
      <c r="N551" s="237"/>
      <c r="O551" s="237"/>
      <c r="P551" s="237"/>
      <c r="Q551" s="237"/>
    </row>
    <row r="552" spans="1:17">
      <c r="A552" s="237"/>
      <c r="B552" s="237"/>
      <c r="C552" s="237"/>
      <c r="D552" s="237"/>
      <c r="E552" s="237"/>
      <c r="F552" s="237"/>
      <c r="G552" s="237"/>
      <c r="H552" s="237"/>
      <c r="I552" s="237"/>
      <c r="J552" s="237"/>
      <c r="K552" s="237"/>
      <c r="L552" s="237"/>
      <c r="M552" s="237"/>
      <c r="N552" s="237"/>
      <c r="O552" s="237"/>
      <c r="P552" s="237"/>
      <c r="Q552" s="237"/>
    </row>
    <row r="553" spans="1:17">
      <c r="A553" s="237"/>
      <c r="B553" s="237"/>
      <c r="C553" s="237"/>
      <c r="D553" s="237"/>
      <c r="E553" s="237"/>
      <c r="F553" s="237"/>
      <c r="G553" s="237"/>
      <c r="H553" s="237"/>
      <c r="I553" s="237"/>
      <c r="J553" s="237"/>
      <c r="K553" s="237"/>
      <c r="L553" s="237"/>
      <c r="M553" s="237"/>
      <c r="N553" s="237"/>
      <c r="O553" s="237"/>
      <c r="P553" s="237"/>
      <c r="Q553" s="237"/>
    </row>
    <row r="554" spans="1:17">
      <c r="A554" s="237"/>
      <c r="B554" s="237"/>
      <c r="C554" s="237"/>
      <c r="D554" s="237"/>
      <c r="E554" s="237"/>
      <c r="F554" s="237"/>
      <c r="G554" s="237"/>
      <c r="H554" s="237"/>
      <c r="I554" s="237"/>
      <c r="J554" s="237"/>
      <c r="K554" s="237"/>
      <c r="L554" s="237"/>
      <c r="M554" s="237"/>
      <c r="N554" s="237"/>
      <c r="O554" s="237"/>
      <c r="P554" s="237"/>
      <c r="Q554" s="237"/>
    </row>
    <row r="555" spans="1:17">
      <c r="A555" s="237"/>
      <c r="B555" s="237"/>
      <c r="C555" s="237"/>
      <c r="D555" s="237"/>
      <c r="E555" s="237"/>
      <c r="F555" s="237"/>
      <c r="G555" s="237"/>
      <c r="H555" s="237"/>
      <c r="I555" s="237"/>
      <c r="J555" s="237"/>
      <c r="K555" s="237"/>
      <c r="L555" s="237"/>
      <c r="M555" s="237"/>
      <c r="N555" s="237"/>
      <c r="O555" s="237"/>
      <c r="P555" s="237"/>
      <c r="Q555" s="237"/>
    </row>
    <row r="556" spans="1:17">
      <c r="A556" s="237"/>
      <c r="B556" s="237"/>
      <c r="C556" s="237"/>
      <c r="D556" s="237"/>
      <c r="E556" s="237"/>
      <c r="F556" s="237"/>
      <c r="G556" s="237"/>
      <c r="H556" s="237"/>
      <c r="I556" s="237"/>
      <c r="J556" s="237"/>
      <c r="K556" s="237"/>
      <c r="L556" s="237"/>
      <c r="M556" s="237"/>
      <c r="N556" s="237"/>
      <c r="O556" s="237"/>
      <c r="P556" s="237"/>
      <c r="Q556" s="237"/>
    </row>
    <row r="557" spans="1:17">
      <c r="A557" s="237"/>
      <c r="B557" s="237"/>
      <c r="C557" s="237"/>
      <c r="D557" s="237"/>
      <c r="E557" s="237"/>
      <c r="F557" s="237"/>
      <c r="G557" s="237"/>
      <c r="H557" s="237"/>
      <c r="I557" s="237"/>
      <c r="J557" s="237"/>
      <c r="K557" s="237"/>
      <c r="L557" s="237"/>
      <c r="M557" s="237"/>
      <c r="N557" s="237"/>
      <c r="O557" s="237"/>
      <c r="P557" s="237"/>
      <c r="Q557" s="237"/>
    </row>
    <row r="558" spans="1:17">
      <c r="A558" s="237"/>
      <c r="B558" s="237"/>
      <c r="C558" s="237"/>
      <c r="D558" s="237"/>
      <c r="E558" s="237"/>
      <c r="F558" s="237"/>
      <c r="G558" s="237"/>
      <c r="H558" s="237"/>
      <c r="I558" s="237"/>
      <c r="J558" s="237"/>
      <c r="K558" s="237"/>
      <c r="L558" s="237"/>
      <c r="M558" s="237"/>
      <c r="N558" s="237"/>
      <c r="O558" s="237"/>
      <c r="P558" s="237"/>
      <c r="Q558" s="237"/>
    </row>
    <row r="559" spans="1:17">
      <c r="A559" s="237"/>
      <c r="B559" s="237"/>
      <c r="C559" s="237"/>
      <c r="D559" s="237"/>
      <c r="E559" s="237"/>
      <c r="F559" s="237"/>
      <c r="G559" s="237"/>
      <c r="H559" s="237"/>
      <c r="I559" s="237"/>
      <c r="J559" s="237"/>
      <c r="K559" s="237"/>
      <c r="L559" s="237"/>
      <c r="M559" s="237"/>
      <c r="N559" s="237"/>
      <c r="O559" s="237"/>
      <c r="P559" s="237"/>
      <c r="Q559" s="237"/>
    </row>
    <row r="560" spans="1:17">
      <c r="A560" s="237"/>
      <c r="B560" s="237"/>
      <c r="C560" s="237"/>
      <c r="D560" s="237"/>
      <c r="E560" s="237"/>
      <c r="F560" s="237"/>
      <c r="G560" s="237"/>
      <c r="H560" s="237"/>
      <c r="I560" s="237"/>
      <c r="J560" s="237"/>
      <c r="K560" s="237"/>
      <c r="L560" s="237"/>
      <c r="M560" s="237"/>
      <c r="N560" s="237"/>
      <c r="O560" s="237"/>
      <c r="P560" s="237"/>
      <c r="Q560" s="237"/>
    </row>
    <row r="561" spans="1:17">
      <c r="A561" s="237"/>
      <c r="B561" s="237"/>
      <c r="C561" s="237"/>
      <c r="D561" s="237"/>
      <c r="E561" s="237"/>
      <c r="F561" s="237"/>
      <c r="G561" s="237"/>
      <c r="H561" s="237"/>
      <c r="I561" s="237"/>
      <c r="J561" s="237"/>
      <c r="K561" s="237"/>
      <c r="L561" s="237"/>
      <c r="M561" s="237"/>
      <c r="N561" s="237"/>
      <c r="O561" s="237"/>
      <c r="P561" s="237"/>
      <c r="Q561" s="237"/>
    </row>
    <row r="562" spans="1:17">
      <c r="A562" s="237"/>
      <c r="B562" s="237"/>
      <c r="C562" s="237"/>
      <c r="D562" s="237"/>
      <c r="E562" s="237"/>
      <c r="F562" s="237"/>
      <c r="G562" s="237"/>
      <c r="H562" s="237"/>
      <c r="I562" s="237"/>
      <c r="J562" s="237"/>
      <c r="K562" s="237"/>
      <c r="L562" s="237"/>
      <c r="M562" s="237"/>
      <c r="N562" s="237"/>
      <c r="O562" s="237"/>
      <c r="P562" s="237"/>
      <c r="Q562" s="237"/>
    </row>
    <row r="563" spans="1:17">
      <c r="A563" s="237"/>
      <c r="B563" s="237"/>
      <c r="C563" s="237"/>
      <c r="D563" s="237"/>
      <c r="E563" s="237"/>
      <c r="F563" s="237"/>
      <c r="G563" s="237"/>
      <c r="H563" s="237"/>
      <c r="I563" s="237"/>
      <c r="J563" s="237"/>
      <c r="K563" s="237"/>
      <c r="L563" s="237"/>
      <c r="M563" s="237"/>
      <c r="N563" s="237"/>
      <c r="O563" s="237"/>
      <c r="P563" s="237"/>
      <c r="Q563" s="237"/>
    </row>
    <row r="564" spans="1:17">
      <c r="A564" s="237"/>
      <c r="B564" s="237"/>
      <c r="C564" s="237"/>
      <c r="D564" s="237"/>
      <c r="E564" s="237"/>
      <c r="F564" s="237"/>
      <c r="G564" s="237"/>
      <c r="H564" s="237"/>
      <c r="I564" s="237"/>
      <c r="J564" s="237"/>
      <c r="K564" s="237"/>
      <c r="L564" s="237"/>
      <c r="M564" s="237"/>
      <c r="N564" s="237"/>
      <c r="O564" s="237"/>
      <c r="P564" s="237"/>
      <c r="Q564" s="237"/>
    </row>
    <row r="565" spans="1:17">
      <c r="A565" s="237"/>
      <c r="B565" s="237"/>
      <c r="C565" s="237"/>
      <c r="D565" s="237"/>
      <c r="E565" s="237"/>
      <c r="F565" s="237"/>
      <c r="G565" s="237"/>
      <c r="H565" s="237"/>
      <c r="I565" s="237"/>
      <c r="J565" s="237"/>
      <c r="K565" s="237"/>
      <c r="L565" s="237"/>
      <c r="M565" s="237"/>
      <c r="N565" s="237"/>
      <c r="O565" s="237"/>
      <c r="P565" s="237"/>
      <c r="Q565" s="237"/>
    </row>
    <row r="566" spans="1:17">
      <c r="A566" s="237"/>
      <c r="B566" s="237"/>
      <c r="C566" s="237"/>
      <c r="D566" s="237"/>
      <c r="E566" s="237"/>
      <c r="F566" s="237"/>
      <c r="G566" s="237"/>
      <c r="H566" s="237"/>
      <c r="I566" s="237"/>
      <c r="J566" s="237"/>
      <c r="K566" s="237"/>
      <c r="L566" s="237"/>
      <c r="M566" s="237"/>
      <c r="N566" s="237"/>
      <c r="O566" s="237"/>
      <c r="P566" s="237"/>
      <c r="Q566" s="237"/>
    </row>
    <row r="567" spans="1:17">
      <c r="A567" s="237"/>
      <c r="B567" s="237"/>
      <c r="C567" s="237"/>
      <c r="D567" s="237"/>
      <c r="E567" s="237"/>
      <c r="F567" s="237"/>
      <c r="G567" s="237"/>
      <c r="H567" s="237"/>
      <c r="I567" s="237"/>
      <c r="J567" s="237"/>
      <c r="K567" s="237"/>
      <c r="L567" s="237"/>
      <c r="M567" s="237"/>
      <c r="N567" s="237"/>
      <c r="O567" s="237"/>
      <c r="P567" s="237"/>
      <c r="Q567" s="237"/>
    </row>
    <row r="568" spans="1:17">
      <c r="A568" s="237"/>
      <c r="B568" s="237"/>
      <c r="C568" s="237"/>
      <c r="D568" s="237"/>
      <c r="E568" s="237"/>
      <c r="F568" s="237"/>
      <c r="G568" s="237"/>
      <c r="H568" s="237"/>
      <c r="I568" s="237"/>
      <c r="J568" s="237"/>
      <c r="K568" s="237"/>
      <c r="L568" s="237"/>
      <c r="M568" s="237"/>
      <c r="N568" s="237"/>
      <c r="O568" s="237"/>
      <c r="P568" s="237"/>
      <c r="Q568" s="237"/>
    </row>
    <row r="569" spans="1:17">
      <c r="A569" s="237"/>
      <c r="B569" s="237"/>
      <c r="C569" s="237"/>
      <c r="D569" s="237"/>
      <c r="E569" s="237"/>
      <c r="F569" s="237"/>
      <c r="G569" s="237"/>
      <c r="H569" s="237"/>
      <c r="I569" s="237"/>
      <c r="J569" s="237"/>
      <c r="K569" s="237"/>
      <c r="L569" s="237"/>
      <c r="M569" s="237"/>
      <c r="N569" s="237"/>
      <c r="O569" s="237"/>
      <c r="P569" s="237"/>
      <c r="Q569" s="237"/>
    </row>
    <row r="570" spans="1:17">
      <c r="A570" s="237"/>
      <c r="B570" s="237"/>
      <c r="C570" s="237"/>
      <c r="D570" s="237"/>
      <c r="E570" s="237"/>
      <c r="F570" s="237"/>
      <c r="G570" s="237"/>
      <c r="H570" s="237"/>
      <c r="I570" s="237"/>
      <c r="J570" s="237"/>
      <c r="K570" s="237"/>
      <c r="L570" s="237"/>
      <c r="M570" s="237"/>
      <c r="N570" s="237"/>
      <c r="O570" s="237"/>
      <c r="P570" s="237"/>
      <c r="Q570" s="237"/>
    </row>
    <row r="571" spans="1:17">
      <c r="A571" s="237"/>
      <c r="B571" s="237"/>
      <c r="C571" s="237"/>
      <c r="D571" s="237"/>
      <c r="E571" s="237"/>
      <c r="F571" s="237"/>
      <c r="G571" s="237"/>
      <c r="H571" s="237"/>
      <c r="I571" s="237"/>
      <c r="J571" s="237"/>
      <c r="K571" s="237"/>
      <c r="L571" s="237"/>
      <c r="M571" s="237"/>
      <c r="N571" s="237"/>
      <c r="O571" s="237"/>
      <c r="P571" s="237"/>
      <c r="Q571" s="237"/>
    </row>
    <row r="572" spans="1:17">
      <c r="A572" s="237"/>
      <c r="B572" s="237"/>
      <c r="C572" s="237"/>
      <c r="D572" s="237"/>
      <c r="E572" s="237"/>
      <c r="F572" s="237"/>
      <c r="G572" s="237"/>
      <c r="H572" s="237"/>
      <c r="I572" s="237"/>
      <c r="J572" s="237"/>
      <c r="K572" s="237"/>
      <c r="L572" s="237"/>
      <c r="M572" s="237"/>
      <c r="N572" s="237"/>
      <c r="O572" s="237"/>
      <c r="P572" s="237"/>
      <c r="Q572" s="237"/>
    </row>
    <row r="573" spans="1:17">
      <c r="A573" s="237"/>
      <c r="B573" s="237"/>
      <c r="C573" s="237"/>
      <c r="D573" s="237"/>
      <c r="E573" s="237"/>
      <c r="F573" s="237"/>
      <c r="G573" s="237"/>
      <c r="H573" s="237"/>
      <c r="I573" s="237"/>
      <c r="J573" s="237"/>
      <c r="K573" s="237"/>
      <c r="L573" s="237"/>
      <c r="M573" s="237"/>
      <c r="N573" s="237"/>
      <c r="O573" s="237"/>
      <c r="P573" s="237"/>
      <c r="Q573" s="237"/>
    </row>
    <row r="574" spans="1:17">
      <c r="A574" s="237"/>
      <c r="B574" s="237"/>
      <c r="C574" s="237"/>
      <c r="D574" s="237"/>
      <c r="E574" s="237"/>
      <c r="F574" s="237"/>
      <c r="G574" s="237"/>
      <c r="H574" s="237"/>
      <c r="I574" s="237"/>
      <c r="J574" s="237"/>
      <c r="K574" s="237"/>
      <c r="L574" s="237"/>
      <c r="M574" s="237"/>
      <c r="N574" s="237"/>
      <c r="O574" s="237"/>
      <c r="P574" s="237"/>
      <c r="Q574" s="237"/>
    </row>
    <row r="575" spans="1:17">
      <c r="A575" s="237"/>
      <c r="B575" s="237"/>
      <c r="C575" s="237"/>
      <c r="D575" s="237"/>
      <c r="E575" s="237"/>
      <c r="F575" s="237"/>
      <c r="G575" s="237"/>
      <c r="H575" s="237"/>
      <c r="I575" s="237"/>
      <c r="J575" s="237"/>
      <c r="K575" s="237"/>
      <c r="L575" s="237"/>
      <c r="M575" s="237"/>
      <c r="N575" s="237"/>
      <c r="O575" s="237"/>
      <c r="P575" s="237"/>
      <c r="Q575" s="237"/>
    </row>
    <row r="576" spans="1:17">
      <c r="A576" s="237"/>
      <c r="B576" s="237"/>
      <c r="C576" s="237"/>
      <c r="D576" s="237"/>
      <c r="E576" s="237"/>
      <c r="F576" s="237"/>
      <c r="G576" s="237"/>
      <c r="H576" s="237"/>
      <c r="I576" s="237"/>
      <c r="J576" s="237"/>
      <c r="K576" s="237"/>
      <c r="L576" s="237"/>
      <c r="M576" s="237"/>
      <c r="N576" s="237"/>
      <c r="O576" s="237"/>
      <c r="P576" s="237"/>
      <c r="Q576" s="237"/>
    </row>
    <row r="577" spans="1:17">
      <c r="A577" s="237"/>
      <c r="B577" s="237"/>
      <c r="C577" s="237"/>
      <c r="D577" s="237"/>
      <c r="E577" s="237"/>
      <c r="F577" s="237"/>
      <c r="G577" s="237"/>
      <c r="H577" s="237"/>
      <c r="I577" s="237"/>
      <c r="J577" s="237"/>
      <c r="K577" s="237"/>
      <c r="L577" s="237"/>
      <c r="M577" s="237"/>
      <c r="N577" s="237"/>
      <c r="O577" s="237"/>
      <c r="P577" s="237"/>
      <c r="Q577" s="237"/>
    </row>
    <row r="578" spans="1:17">
      <c r="A578" s="237"/>
      <c r="B578" s="237"/>
      <c r="C578" s="237"/>
      <c r="D578" s="237"/>
      <c r="E578" s="237"/>
      <c r="F578" s="237"/>
      <c r="G578" s="237"/>
      <c r="H578" s="237"/>
      <c r="I578" s="237"/>
      <c r="J578" s="237"/>
      <c r="K578" s="237"/>
      <c r="L578" s="237"/>
      <c r="M578" s="237"/>
      <c r="N578" s="237"/>
      <c r="O578" s="237"/>
      <c r="P578" s="237"/>
      <c r="Q578" s="237"/>
    </row>
    <row r="579" spans="1:17">
      <c r="A579" s="237"/>
      <c r="B579" s="237"/>
      <c r="C579" s="237"/>
      <c r="D579" s="237"/>
      <c r="E579" s="237"/>
      <c r="F579" s="237"/>
      <c r="G579" s="237"/>
      <c r="H579" s="237"/>
      <c r="I579" s="237"/>
      <c r="J579" s="237"/>
      <c r="K579" s="237"/>
      <c r="L579" s="237"/>
      <c r="M579" s="237"/>
      <c r="N579" s="237"/>
      <c r="O579" s="237"/>
      <c r="P579" s="237"/>
      <c r="Q579" s="237"/>
    </row>
    <row r="580" spans="1:17">
      <c r="A580" s="237"/>
      <c r="B580" s="237"/>
      <c r="C580" s="237"/>
      <c r="D580" s="237"/>
      <c r="E580" s="237"/>
      <c r="F580" s="237"/>
      <c r="G580" s="237"/>
      <c r="H580" s="237"/>
      <c r="I580" s="237"/>
      <c r="J580" s="237"/>
      <c r="K580" s="237"/>
      <c r="L580" s="237"/>
      <c r="M580" s="237"/>
      <c r="N580" s="237"/>
      <c r="O580" s="237"/>
      <c r="P580" s="237"/>
      <c r="Q580" s="237"/>
    </row>
    <row r="581" spans="1:17">
      <c r="A581" s="237"/>
      <c r="B581" s="237"/>
      <c r="C581" s="237"/>
      <c r="D581" s="237"/>
      <c r="E581" s="237"/>
      <c r="F581" s="237"/>
      <c r="G581" s="237"/>
      <c r="H581" s="237"/>
      <c r="I581" s="237"/>
      <c r="J581" s="237"/>
      <c r="K581" s="237"/>
      <c r="L581" s="237"/>
      <c r="M581" s="237"/>
      <c r="N581" s="237"/>
      <c r="O581" s="237"/>
      <c r="P581" s="237"/>
      <c r="Q581" s="237"/>
    </row>
    <row r="582" spans="1:17">
      <c r="A582" s="237"/>
      <c r="B582" s="237"/>
      <c r="C582" s="237"/>
      <c r="D582" s="237"/>
      <c r="E582" s="237"/>
      <c r="F582" s="237"/>
      <c r="G582" s="237"/>
      <c r="H582" s="237"/>
      <c r="I582" s="237"/>
      <c r="J582" s="237"/>
      <c r="K582" s="237"/>
      <c r="L582" s="237"/>
      <c r="M582" s="237"/>
      <c r="N582" s="237"/>
      <c r="O582" s="237"/>
      <c r="P582" s="237"/>
      <c r="Q582" s="237"/>
    </row>
    <row r="583" spans="1:17">
      <c r="A583" s="237"/>
      <c r="B583" s="237"/>
      <c r="C583" s="237"/>
      <c r="D583" s="237"/>
      <c r="E583" s="237"/>
      <c r="F583" s="237"/>
      <c r="G583" s="237"/>
      <c r="H583" s="237"/>
      <c r="I583" s="237"/>
      <c r="J583" s="237"/>
      <c r="K583" s="237"/>
      <c r="L583" s="237"/>
      <c r="M583" s="237"/>
      <c r="N583" s="237"/>
      <c r="O583" s="237"/>
      <c r="P583" s="237"/>
      <c r="Q583" s="237"/>
    </row>
    <row r="584" spans="1:17">
      <c r="A584" s="237"/>
      <c r="B584" s="237"/>
      <c r="C584" s="237"/>
      <c r="D584" s="237"/>
      <c r="E584" s="237"/>
      <c r="F584" s="237"/>
      <c r="G584" s="237"/>
      <c r="H584" s="237"/>
      <c r="I584" s="237"/>
      <c r="J584" s="237"/>
      <c r="K584" s="237"/>
      <c r="L584" s="237"/>
      <c r="M584" s="237"/>
      <c r="N584" s="237"/>
      <c r="O584" s="237"/>
      <c r="P584" s="237"/>
      <c r="Q584" s="237"/>
    </row>
    <row r="585" spans="1:17">
      <c r="A585" s="237"/>
      <c r="B585" s="237"/>
      <c r="C585" s="237"/>
      <c r="D585" s="237"/>
      <c r="E585" s="237"/>
      <c r="F585" s="237"/>
      <c r="G585" s="237"/>
      <c r="H585" s="237"/>
      <c r="I585" s="237"/>
      <c r="J585" s="237"/>
      <c r="K585" s="237"/>
      <c r="L585" s="237"/>
      <c r="M585" s="237"/>
      <c r="N585" s="237"/>
      <c r="O585" s="237"/>
      <c r="P585" s="237"/>
      <c r="Q585" s="237"/>
    </row>
    <row r="586" spans="1:17">
      <c r="A586" s="237"/>
      <c r="B586" s="237"/>
      <c r="C586" s="237"/>
      <c r="D586" s="237"/>
      <c r="E586" s="237"/>
      <c r="F586" s="237"/>
      <c r="G586" s="237"/>
      <c r="H586" s="237"/>
      <c r="I586" s="237"/>
      <c r="J586" s="237"/>
      <c r="K586" s="237"/>
      <c r="L586" s="237"/>
      <c r="M586" s="237"/>
      <c r="N586" s="237"/>
      <c r="O586" s="237"/>
      <c r="P586" s="237"/>
      <c r="Q586" s="237"/>
    </row>
    <row r="587" spans="1:17">
      <c r="A587" s="237"/>
      <c r="B587" s="237"/>
      <c r="C587" s="237"/>
      <c r="D587" s="237"/>
      <c r="E587" s="237"/>
      <c r="F587" s="237"/>
      <c r="G587" s="237"/>
      <c r="H587" s="237"/>
      <c r="I587" s="237"/>
      <c r="J587" s="237"/>
      <c r="K587" s="237"/>
      <c r="L587" s="237"/>
      <c r="M587" s="237"/>
      <c r="N587" s="237"/>
      <c r="O587" s="237"/>
      <c r="P587" s="237"/>
      <c r="Q587" s="237"/>
    </row>
    <row r="588" spans="1:17">
      <c r="A588" s="237"/>
      <c r="B588" s="237"/>
      <c r="C588" s="237"/>
      <c r="D588" s="237"/>
      <c r="E588" s="237"/>
      <c r="F588" s="237"/>
      <c r="G588" s="237"/>
      <c r="H588" s="237"/>
      <c r="I588" s="237"/>
      <c r="J588" s="237"/>
      <c r="K588" s="237"/>
      <c r="L588" s="237"/>
      <c r="M588" s="237"/>
      <c r="N588" s="237"/>
      <c r="O588" s="237"/>
      <c r="P588" s="237"/>
      <c r="Q588" s="237"/>
    </row>
    <row r="589" spans="1:17">
      <c r="A589" s="237"/>
      <c r="B589" s="237"/>
      <c r="C589" s="237"/>
      <c r="D589" s="237"/>
      <c r="E589" s="237"/>
      <c r="F589" s="237"/>
      <c r="G589" s="237"/>
      <c r="H589" s="237"/>
      <c r="I589" s="237"/>
      <c r="J589" s="237"/>
      <c r="K589" s="237"/>
      <c r="L589" s="237"/>
      <c r="M589" s="237"/>
      <c r="N589" s="237"/>
      <c r="O589" s="237"/>
      <c r="P589" s="237"/>
      <c r="Q589" s="237"/>
    </row>
    <row r="590" spans="1:17">
      <c r="A590" s="237"/>
      <c r="B590" s="237"/>
      <c r="C590" s="237"/>
      <c r="D590" s="237"/>
      <c r="E590" s="237"/>
      <c r="F590" s="237"/>
      <c r="G590" s="237"/>
      <c r="H590" s="237"/>
      <c r="I590" s="237"/>
      <c r="J590" s="237"/>
      <c r="K590" s="237"/>
      <c r="L590" s="237"/>
      <c r="M590" s="237"/>
      <c r="N590" s="237"/>
      <c r="O590" s="237"/>
      <c r="P590" s="237"/>
      <c r="Q590" s="237"/>
    </row>
    <row r="591" spans="1:17">
      <c r="A591" s="237"/>
      <c r="B591" s="237"/>
      <c r="C591" s="237"/>
      <c r="D591" s="237"/>
      <c r="E591" s="237"/>
      <c r="F591" s="237"/>
      <c r="G591" s="237"/>
      <c r="H591" s="237"/>
      <c r="I591" s="237"/>
      <c r="J591" s="237"/>
      <c r="K591" s="237"/>
      <c r="L591" s="237"/>
      <c r="M591" s="237"/>
      <c r="N591" s="237"/>
      <c r="O591" s="237"/>
      <c r="P591" s="237"/>
      <c r="Q591" s="237"/>
    </row>
    <row r="592" spans="1:17">
      <c r="A592" s="237"/>
      <c r="B592" s="237"/>
      <c r="C592" s="237"/>
      <c r="D592" s="237"/>
      <c r="E592" s="237"/>
      <c r="F592" s="237"/>
      <c r="G592" s="237"/>
      <c r="H592" s="237"/>
      <c r="I592" s="237"/>
      <c r="J592" s="237"/>
      <c r="K592" s="237"/>
      <c r="L592" s="237"/>
      <c r="M592" s="237"/>
      <c r="N592" s="237"/>
      <c r="O592" s="237"/>
      <c r="P592" s="237"/>
      <c r="Q592" s="237"/>
    </row>
    <row r="593" spans="1:17">
      <c r="A593" s="237"/>
      <c r="B593" s="237"/>
      <c r="C593" s="237"/>
      <c r="D593" s="237"/>
      <c r="E593" s="237"/>
      <c r="F593" s="237"/>
      <c r="G593" s="237"/>
      <c r="H593" s="237"/>
      <c r="I593" s="237"/>
      <c r="J593" s="237"/>
      <c r="K593" s="237"/>
      <c r="L593" s="237"/>
      <c r="M593" s="237"/>
      <c r="N593" s="237"/>
      <c r="O593" s="237"/>
      <c r="P593" s="237"/>
      <c r="Q593" s="237"/>
    </row>
    <row r="594" spans="1:17">
      <c r="A594" s="237"/>
      <c r="B594" s="237"/>
      <c r="C594" s="237"/>
      <c r="D594" s="237"/>
      <c r="E594" s="237"/>
      <c r="F594" s="237"/>
      <c r="G594" s="237"/>
      <c r="H594" s="237"/>
      <c r="I594" s="237"/>
      <c r="J594" s="237"/>
      <c r="K594" s="237"/>
      <c r="L594" s="237"/>
      <c r="M594" s="237"/>
      <c r="N594" s="237"/>
      <c r="O594" s="237"/>
      <c r="P594" s="237"/>
      <c r="Q594" s="237"/>
    </row>
    <row r="595" spans="1:17">
      <c r="A595" s="237"/>
      <c r="B595" s="237"/>
      <c r="C595" s="237"/>
      <c r="D595" s="237"/>
      <c r="E595" s="237"/>
      <c r="F595" s="237"/>
      <c r="G595" s="237"/>
      <c r="H595" s="237"/>
      <c r="I595" s="237"/>
      <c r="J595" s="237"/>
      <c r="K595" s="237"/>
      <c r="L595" s="237"/>
      <c r="M595" s="237"/>
      <c r="N595" s="237"/>
      <c r="O595" s="237"/>
      <c r="P595" s="237"/>
      <c r="Q595" s="237"/>
    </row>
    <row r="596" spans="1:17">
      <c r="A596" s="237"/>
      <c r="B596" s="237"/>
      <c r="C596" s="237"/>
      <c r="D596" s="237"/>
      <c r="E596" s="237"/>
      <c r="F596" s="237"/>
      <c r="G596" s="237"/>
      <c r="H596" s="237"/>
      <c r="I596" s="237"/>
      <c r="J596" s="237"/>
      <c r="K596" s="237"/>
      <c r="L596" s="237"/>
      <c r="M596" s="237"/>
      <c r="N596" s="237"/>
      <c r="O596" s="237"/>
      <c r="P596" s="237"/>
      <c r="Q596" s="237"/>
    </row>
    <row r="597" spans="1:17">
      <c r="A597" s="237"/>
      <c r="B597" s="237"/>
      <c r="C597" s="237"/>
      <c r="D597" s="237"/>
      <c r="E597" s="237"/>
      <c r="F597" s="237"/>
      <c r="G597" s="237"/>
      <c r="H597" s="237"/>
      <c r="I597" s="237"/>
      <c r="J597" s="237"/>
      <c r="K597" s="237"/>
      <c r="L597" s="237"/>
      <c r="M597" s="237"/>
      <c r="N597" s="237"/>
      <c r="O597" s="237"/>
      <c r="P597" s="237"/>
      <c r="Q597" s="237"/>
    </row>
    <row r="598" spans="1:17">
      <c r="A598" s="237"/>
      <c r="B598" s="237"/>
      <c r="C598" s="237"/>
      <c r="D598" s="237"/>
      <c r="E598" s="237"/>
      <c r="F598" s="237"/>
      <c r="G598" s="237"/>
      <c r="H598" s="237"/>
      <c r="I598" s="237"/>
      <c r="J598" s="237"/>
      <c r="K598" s="237"/>
      <c r="L598" s="237"/>
      <c r="M598" s="237"/>
      <c r="N598" s="237"/>
      <c r="O598" s="237"/>
      <c r="P598" s="237"/>
      <c r="Q598" s="237"/>
    </row>
    <row r="599" spans="1:17">
      <c r="A599" s="237"/>
      <c r="B599" s="237"/>
      <c r="C599" s="237"/>
      <c r="D599" s="237"/>
      <c r="E599" s="237"/>
      <c r="F599" s="237"/>
      <c r="G599" s="237"/>
      <c r="H599" s="237"/>
      <c r="I599" s="237"/>
      <c r="J599" s="237"/>
      <c r="K599" s="237"/>
      <c r="L599" s="237"/>
      <c r="M599" s="237"/>
      <c r="N599" s="237"/>
      <c r="O599" s="237"/>
      <c r="P599" s="237"/>
      <c r="Q599" s="237"/>
    </row>
    <row r="600" spans="1:17">
      <c r="A600" s="237"/>
      <c r="B600" s="237"/>
      <c r="C600" s="237"/>
      <c r="D600" s="237"/>
      <c r="E600" s="237"/>
      <c r="F600" s="237"/>
      <c r="G600" s="237"/>
      <c r="H600" s="237"/>
      <c r="I600" s="237"/>
      <c r="J600" s="237"/>
      <c r="K600" s="237"/>
      <c r="L600" s="237"/>
      <c r="M600" s="237"/>
      <c r="N600" s="237"/>
      <c r="O600" s="237"/>
      <c r="P600" s="237"/>
      <c r="Q600" s="237"/>
    </row>
    <row r="601" spans="1:17">
      <c r="A601" s="237"/>
      <c r="B601" s="237"/>
      <c r="C601" s="237"/>
      <c r="D601" s="237"/>
      <c r="E601" s="237"/>
      <c r="F601" s="237"/>
      <c r="G601" s="237"/>
      <c r="H601" s="237"/>
      <c r="I601" s="237"/>
      <c r="J601" s="237"/>
      <c r="K601" s="237"/>
      <c r="L601" s="237"/>
      <c r="M601" s="237"/>
      <c r="N601" s="237"/>
      <c r="O601" s="237"/>
      <c r="P601" s="237"/>
      <c r="Q601" s="237"/>
    </row>
    <row r="602" spans="1:17">
      <c r="A602" s="237"/>
      <c r="B602" s="237"/>
      <c r="C602" s="237"/>
      <c r="D602" s="237"/>
      <c r="E602" s="237"/>
      <c r="F602" s="237"/>
      <c r="G602" s="237"/>
      <c r="H602" s="237"/>
      <c r="I602" s="237"/>
      <c r="J602" s="237"/>
      <c r="K602" s="237"/>
      <c r="L602" s="237"/>
      <c r="M602" s="237"/>
      <c r="N602" s="237"/>
      <c r="O602" s="237"/>
      <c r="P602" s="237"/>
      <c r="Q602" s="237"/>
    </row>
    <row r="603" spans="1:17">
      <c r="A603" s="237"/>
      <c r="B603" s="237"/>
      <c r="C603" s="237"/>
      <c r="D603" s="237"/>
      <c r="E603" s="237"/>
      <c r="F603" s="237"/>
      <c r="G603" s="237"/>
      <c r="H603" s="237"/>
      <c r="I603" s="237"/>
      <c r="J603" s="237"/>
      <c r="K603" s="237"/>
      <c r="L603" s="237"/>
      <c r="M603" s="237"/>
      <c r="N603" s="237"/>
      <c r="O603" s="237"/>
      <c r="P603" s="237"/>
      <c r="Q603" s="237"/>
    </row>
    <row r="604" spans="1:17">
      <c r="A604" s="237"/>
      <c r="B604" s="237"/>
      <c r="C604" s="237"/>
      <c r="D604" s="237"/>
      <c r="E604" s="237"/>
      <c r="F604" s="237"/>
      <c r="G604" s="237"/>
      <c r="H604" s="237"/>
      <c r="I604" s="237"/>
      <c r="J604" s="237"/>
      <c r="K604" s="237"/>
      <c r="L604" s="237"/>
      <c r="M604" s="237"/>
      <c r="N604" s="237"/>
      <c r="O604" s="237"/>
      <c r="P604" s="237"/>
      <c r="Q604" s="237"/>
    </row>
    <row r="605" spans="1:17">
      <c r="A605" s="237"/>
      <c r="B605" s="237"/>
      <c r="C605" s="237"/>
      <c r="D605" s="237"/>
      <c r="E605" s="237"/>
      <c r="F605" s="237"/>
      <c r="G605" s="237"/>
      <c r="H605" s="237"/>
      <c r="I605" s="237"/>
      <c r="J605" s="237"/>
      <c r="K605" s="237"/>
      <c r="L605" s="237"/>
      <c r="M605" s="237"/>
      <c r="N605" s="237"/>
      <c r="O605" s="237"/>
      <c r="P605" s="237"/>
      <c r="Q605" s="237"/>
    </row>
    <row r="606" spans="1:17">
      <c r="A606" s="237"/>
      <c r="B606" s="237"/>
      <c r="C606" s="237"/>
      <c r="D606" s="237"/>
      <c r="E606" s="237"/>
      <c r="F606" s="237"/>
      <c r="G606" s="237"/>
      <c r="H606" s="237"/>
      <c r="I606" s="237"/>
      <c r="J606" s="237"/>
      <c r="K606" s="237"/>
      <c r="L606" s="237"/>
      <c r="M606" s="237"/>
      <c r="N606" s="237"/>
      <c r="O606" s="237"/>
      <c r="P606" s="237"/>
      <c r="Q606" s="237"/>
    </row>
    <row r="607" spans="1:17">
      <c r="A607" s="237"/>
      <c r="B607" s="237"/>
      <c r="C607" s="237"/>
      <c r="D607" s="237"/>
      <c r="E607" s="237"/>
      <c r="F607" s="237"/>
      <c r="G607" s="237"/>
      <c r="H607" s="237"/>
      <c r="I607" s="237"/>
      <c r="J607" s="237"/>
      <c r="K607" s="237"/>
      <c r="L607" s="237"/>
      <c r="M607" s="237"/>
      <c r="N607" s="237"/>
      <c r="O607" s="237"/>
      <c r="P607" s="237"/>
      <c r="Q607" s="237"/>
    </row>
    <row r="608" spans="1:17">
      <c r="A608" s="237"/>
      <c r="B608" s="237"/>
      <c r="C608" s="237"/>
      <c r="D608" s="237"/>
      <c r="E608" s="237"/>
      <c r="F608" s="237"/>
      <c r="G608" s="237"/>
      <c r="H608" s="237"/>
      <c r="I608" s="237"/>
      <c r="J608" s="237"/>
      <c r="K608" s="237"/>
      <c r="L608" s="237"/>
      <c r="M608" s="237"/>
      <c r="N608" s="237"/>
      <c r="O608" s="237"/>
      <c r="P608" s="237"/>
      <c r="Q608" s="237"/>
    </row>
    <row r="609" spans="1:17">
      <c r="A609" s="237"/>
      <c r="B609" s="237"/>
      <c r="C609" s="237"/>
      <c r="D609" s="237"/>
      <c r="E609" s="237"/>
      <c r="F609" s="237"/>
      <c r="G609" s="237"/>
      <c r="H609" s="237"/>
      <c r="I609" s="237"/>
      <c r="J609" s="237"/>
      <c r="K609" s="237"/>
      <c r="L609" s="237"/>
      <c r="M609" s="237"/>
      <c r="N609" s="237"/>
      <c r="O609" s="237"/>
      <c r="P609" s="237"/>
      <c r="Q609" s="237"/>
    </row>
    <row r="610" spans="1:17">
      <c r="A610" s="237"/>
      <c r="B610" s="237"/>
      <c r="C610" s="237"/>
      <c r="D610" s="237"/>
      <c r="E610" s="237"/>
      <c r="F610" s="237"/>
      <c r="G610" s="237"/>
      <c r="H610" s="237"/>
      <c r="I610" s="237"/>
      <c r="J610" s="237"/>
      <c r="K610" s="237"/>
      <c r="L610" s="237"/>
      <c r="M610" s="237"/>
      <c r="N610" s="237"/>
      <c r="O610" s="237"/>
      <c r="P610" s="237"/>
      <c r="Q610" s="237"/>
    </row>
    <row r="611" spans="1:17">
      <c r="A611" s="237"/>
      <c r="B611" s="237"/>
      <c r="C611" s="237"/>
      <c r="D611" s="237"/>
      <c r="E611" s="237"/>
      <c r="F611" s="237"/>
      <c r="G611" s="237"/>
      <c r="H611" s="237"/>
      <c r="I611" s="237"/>
      <c r="J611" s="237"/>
      <c r="K611" s="237"/>
      <c r="L611" s="237"/>
      <c r="M611" s="237"/>
      <c r="N611" s="237"/>
      <c r="O611" s="237"/>
      <c r="P611" s="237"/>
      <c r="Q611" s="237"/>
    </row>
    <row r="612" spans="1:17">
      <c r="A612" s="237"/>
      <c r="B612" s="237"/>
      <c r="C612" s="237"/>
      <c r="D612" s="237"/>
      <c r="E612" s="237"/>
      <c r="F612" s="237"/>
      <c r="G612" s="237"/>
      <c r="H612" s="237"/>
      <c r="I612" s="237"/>
      <c r="J612" s="237"/>
      <c r="K612" s="237"/>
      <c r="L612" s="237"/>
      <c r="M612" s="237"/>
      <c r="N612" s="237"/>
      <c r="O612" s="237"/>
      <c r="P612" s="237"/>
      <c r="Q612" s="237"/>
    </row>
    <row r="613" spans="1:17">
      <c r="A613" s="237"/>
      <c r="B613" s="237"/>
      <c r="C613" s="237"/>
      <c r="D613" s="237"/>
      <c r="E613" s="237"/>
      <c r="F613" s="237"/>
      <c r="G613" s="237"/>
      <c r="H613" s="237"/>
      <c r="I613" s="237"/>
      <c r="J613" s="237"/>
      <c r="K613" s="237"/>
      <c r="L613" s="237"/>
      <c r="M613" s="237"/>
      <c r="N613" s="237"/>
      <c r="O613" s="237"/>
      <c r="P613" s="237"/>
      <c r="Q613" s="237"/>
    </row>
    <row r="614" spans="1:17">
      <c r="A614" s="237"/>
      <c r="B614" s="237"/>
      <c r="C614" s="237"/>
      <c r="D614" s="237"/>
      <c r="E614" s="237"/>
      <c r="F614" s="237"/>
      <c r="G614" s="237"/>
      <c r="H614" s="237"/>
      <c r="I614" s="237"/>
      <c r="J614" s="237"/>
      <c r="K614" s="237"/>
      <c r="L614" s="237"/>
      <c r="M614" s="237"/>
      <c r="N614" s="237"/>
      <c r="O614" s="237"/>
      <c r="P614" s="237"/>
      <c r="Q614" s="237"/>
    </row>
    <row r="615" spans="1:17">
      <c r="A615" s="237"/>
      <c r="B615" s="237"/>
      <c r="C615" s="237"/>
      <c r="D615" s="237"/>
      <c r="E615" s="237"/>
      <c r="F615" s="237"/>
      <c r="G615" s="237"/>
      <c r="H615" s="237"/>
      <c r="I615" s="237"/>
      <c r="J615" s="237"/>
      <c r="K615" s="237"/>
      <c r="L615" s="237"/>
      <c r="M615" s="237"/>
      <c r="N615" s="237"/>
      <c r="O615" s="237"/>
      <c r="P615" s="237"/>
      <c r="Q615" s="237"/>
    </row>
    <row r="616" spans="1:17">
      <c r="A616" s="237"/>
      <c r="B616" s="237"/>
      <c r="C616" s="237"/>
      <c r="D616" s="237"/>
      <c r="E616" s="237"/>
      <c r="F616" s="237"/>
      <c r="G616" s="237"/>
      <c r="H616" s="237"/>
      <c r="I616" s="237"/>
      <c r="J616" s="237"/>
      <c r="K616" s="237"/>
      <c r="L616" s="237"/>
      <c r="M616" s="237"/>
      <c r="N616" s="237"/>
      <c r="O616" s="237"/>
      <c r="P616" s="237"/>
      <c r="Q616" s="237"/>
    </row>
    <row r="617" spans="1:17">
      <c r="A617" s="237"/>
      <c r="B617" s="237"/>
      <c r="C617" s="237"/>
      <c r="D617" s="237"/>
      <c r="E617" s="237"/>
      <c r="F617" s="237"/>
      <c r="G617" s="237"/>
      <c r="H617" s="237"/>
      <c r="I617" s="237"/>
      <c r="J617" s="237"/>
      <c r="K617" s="237"/>
      <c r="L617" s="237"/>
      <c r="M617" s="237"/>
      <c r="N617" s="237"/>
      <c r="O617" s="237"/>
      <c r="P617" s="237"/>
      <c r="Q617" s="237"/>
    </row>
    <row r="618" spans="1:17">
      <c r="A618" s="237"/>
      <c r="B618" s="237"/>
      <c r="C618" s="237"/>
      <c r="D618" s="237"/>
      <c r="E618" s="237"/>
      <c r="F618" s="237"/>
      <c r="G618" s="237"/>
      <c r="H618" s="237"/>
      <c r="I618" s="237"/>
      <c r="J618" s="237"/>
      <c r="K618" s="237"/>
      <c r="L618" s="237"/>
      <c r="M618" s="237"/>
      <c r="N618" s="237"/>
      <c r="O618" s="237"/>
      <c r="P618" s="237"/>
      <c r="Q618" s="237"/>
    </row>
    <row r="619" spans="1:17">
      <c r="A619" s="237"/>
      <c r="B619" s="237"/>
      <c r="C619" s="237"/>
      <c r="D619" s="237"/>
      <c r="E619" s="237"/>
      <c r="F619" s="237"/>
      <c r="G619" s="237"/>
      <c r="H619" s="237"/>
      <c r="I619" s="237"/>
      <c r="J619" s="237"/>
      <c r="K619" s="237"/>
      <c r="L619" s="237"/>
      <c r="M619" s="237"/>
      <c r="N619" s="237"/>
      <c r="O619" s="237"/>
      <c r="P619" s="237"/>
      <c r="Q619" s="237"/>
    </row>
    <row r="620" spans="1:17">
      <c r="A620" s="237"/>
      <c r="B620" s="237"/>
      <c r="C620" s="237"/>
      <c r="D620" s="237"/>
      <c r="E620" s="237"/>
      <c r="F620" s="237"/>
      <c r="G620" s="237"/>
      <c r="H620" s="237"/>
      <c r="I620" s="237"/>
      <c r="J620" s="237"/>
      <c r="K620" s="237"/>
      <c r="L620" s="237"/>
      <c r="M620" s="237"/>
      <c r="N620" s="237"/>
      <c r="O620" s="237"/>
      <c r="P620" s="237"/>
      <c r="Q620" s="237"/>
    </row>
    <row r="621" spans="1:17">
      <c r="A621" s="237"/>
      <c r="B621" s="237"/>
      <c r="C621" s="237"/>
      <c r="D621" s="237"/>
      <c r="E621" s="237"/>
      <c r="F621" s="237"/>
      <c r="G621" s="237"/>
      <c r="H621" s="237"/>
      <c r="I621" s="237"/>
      <c r="J621" s="237"/>
      <c r="K621" s="237"/>
      <c r="L621" s="237"/>
      <c r="M621" s="237"/>
      <c r="N621" s="237"/>
      <c r="O621" s="237"/>
      <c r="P621" s="237"/>
      <c r="Q621" s="237"/>
    </row>
    <row r="622" spans="1:17">
      <c r="A622" s="237"/>
      <c r="B622" s="237"/>
      <c r="C622" s="237"/>
      <c r="D622" s="237"/>
      <c r="E622" s="237"/>
      <c r="F622" s="237"/>
      <c r="G622" s="237"/>
      <c r="H622" s="237"/>
      <c r="I622" s="237"/>
      <c r="J622" s="237"/>
      <c r="K622" s="237"/>
      <c r="L622" s="237"/>
      <c r="M622" s="237"/>
      <c r="N622" s="237"/>
      <c r="O622" s="237"/>
      <c r="P622" s="237"/>
      <c r="Q622" s="237"/>
    </row>
    <row r="623" spans="1:17">
      <c r="A623" s="237"/>
      <c r="B623" s="237"/>
      <c r="C623" s="237"/>
      <c r="D623" s="237"/>
      <c r="E623" s="237"/>
      <c r="F623" s="237"/>
      <c r="G623" s="237"/>
      <c r="H623" s="237"/>
      <c r="I623" s="237"/>
      <c r="J623" s="237"/>
      <c r="K623" s="237"/>
      <c r="L623" s="237"/>
      <c r="M623" s="237"/>
      <c r="N623" s="237"/>
      <c r="O623" s="237"/>
      <c r="P623" s="237"/>
      <c r="Q623" s="237"/>
    </row>
    <row r="624" spans="1:17">
      <c r="A624" s="237"/>
      <c r="B624" s="237"/>
      <c r="C624" s="237"/>
      <c r="D624" s="237"/>
      <c r="E624" s="237"/>
      <c r="F624" s="237"/>
      <c r="G624" s="237"/>
      <c r="H624" s="237"/>
      <c r="I624" s="237"/>
      <c r="J624" s="237"/>
      <c r="K624" s="237"/>
      <c r="L624" s="237"/>
      <c r="M624" s="237"/>
      <c r="N624" s="237"/>
      <c r="O624" s="237"/>
      <c r="P624" s="237"/>
      <c r="Q624" s="237"/>
    </row>
    <row r="625" spans="1:17">
      <c r="A625" s="237"/>
      <c r="B625" s="237"/>
      <c r="C625" s="237"/>
      <c r="D625" s="237"/>
      <c r="E625" s="237"/>
      <c r="F625" s="237"/>
      <c r="G625" s="237"/>
      <c r="H625" s="237"/>
      <c r="I625" s="237"/>
      <c r="J625" s="237"/>
      <c r="K625" s="237"/>
      <c r="L625" s="237"/>
      <c r="M625" s="237"/>
      <c r="N625" s="237"/>
      <c r="O625" s="237"/>
      <c r="P625" s="237"/>
      <c r="Q625" s="237"/>
    </row>
    <row r="626" spans="1:17">
      <c r="A626" s="237"/>
      <c r="B626" s="237"/>
      <c r="C626" s="237"/>
      <c r="D626" s="237"/>
      <c r="E626" s="237"/>
      <c r="F626" s="237"/>
      <c r="G626" s="237"/>
      <c r="H626" s="237"/>
      <c r="I626" s="237"/>
      <c r="J626" s="237"/>
      <c r="K626" s="237"/>
      <c r="L626" s="237"/>
      <c r="M626" s="237"/>
      <c r="N626" s="237"/>
      <c r="O626" s="237"/>
      <c r="P626" s="237"/>
      <c r="Q626" s="237"/>
    </row>
    <row r="627" spans="1:17">
      <c r="A627" s="237"/>
      <c r="B627" s="237"/>
      <c r="C627" s="237"/>
      <c r="D627" s="237"/>
      <c r="E627" s="237"/>
      <c r="F627" s="237"/>
      <c r="G627" s="237"/>
      <c r="H627" s="237"/>
      <c r="I627" s="237"/>
      <c r="J627" s="237"/>
      <c r="K627" s="237"/>
      <c r="L627" s="237"/>
      <c r="M627" s="237"/>
      <c r="N627" s="237"/>
      <c r="O627" s="237"/>
      <c r="P627" s="237"/>
      <c r="Q627" s="237"/>
    </row>
    <row r="628" spans="1:17">
      <c r="A628" s="237"/>
      <c r="B628" s="237"/>
      <c r="C628" s="237"/>
      <c r="D628" s="237"/>
      <c r="E628" s="237"/>
      <c r="F628" s="237"/>
      <c r="G628" s="237"/>
      <c r="H628" s="237"/>
      <c r="I628" s="237"/>
      <c r="J628" s="237"/>
      <c r="K628" s="237"/>
      <c r="L628" s="237"/>
      <c r="M628" s="237"/>
      <c r="N628" s="237"/>
      <c r="O628" s="237"/>
      <c r="P628" s="237"/>
      <c r="Q628" s="237"/>
    </row>
    <row r="629" spans="1:17">
      <c r="A629" s="237"/>
      <c r="B629" s="237"/>
      <c r="C629" s="237"/>
      <c r="D629" s="237"/>
      <c r="E629" s="237"/>
      <c r="F629" s="237"/>
      <c r="G629" s="237"/>
      <c r="H629" s="237"/>
      <c r="I629" s="237"/>
      <c r="J629" s="237"/>
      <c r="K629" s="237"/>
      <c r="L629" s="237"/>
      <c r="M629" s="237"/>
      <c r="N629" s="237"/>
      <c r="O629" s="237"/>
      <c r="P629" s="237"/>
      <c r="Q629" s="237"/>
    </row>
    <row r="630" spans="1:17">
      <c r="A630" s="237"/>
      <c r="B630" s="237"/>
      <c r="C630" s="237"/>
      <c r="D630" s="237"/>
      <c r="E630" s="237"/>
      <c r="F630" s="237"/>
      <c r="G630" s="237"/>
      <c r="H630" s="237"/>
      <c r="I630" s="237"/>
      <c r="J630" s="237"/>
      <c r="K630" s="237"/>
      <c r="L630" s="237"/>
      <c r="M630" s="237"/>
      <c r="N630" s="237"/>
      <c r="O630" s="237"/>
      <c r="P630" s="237"/>
      <c r="Q630" s="237"/>
    </row>
    <row r="631" spans="1:17">
      <c r="A631" s="237"/>
      <c r="B631" s="237"/>
      <c r="C631" s="237"/>
      <c r="D631" s="237"/>
      <c r="E631" s="237"/>
      <c r="F631" s="237"/>
      <c r="G631" s="237"/>
      <c r="H631" s="237"/>
      <c r="I631" s="237"/>
      <c r="J631" s="237"/>
      <c r="K631" s="237"/>
      <c r="L631" s="237"/>
      <c r="M631" s="237"/>
      <c r="N631" s="237"/>
      <c r="O631" s="237"/>
      <c r="P631" s="237"/>
      <c r="Q631" s="237"/>
    </row>
    <row r="632" spans="1:17">
      <c r="A632" s="237"/>
      <c r="B632" s="237"/>
      <c r="C632" s="237"/>
      <c r="D632" s="237"/>
      <c r="E632" s="237"/>
      <c r="F632" s="237"/>
      <c r="G632" s="237"/>
      <c r="H632" s="237"/>
      <c r="I632" s="237"/>
      <c r="J632" s="237"/>
      <c r="K632" s="237"/>
      <c r="L632" s="237"/>
      <c r="M632" s="237"/>
      <c r="N632" s="237"/>
      <c r="O632" s="237"/>
      <c r="P632" s="237"/>
      <c r="Q632" s="237"/>
    </row>
    <row r="633" spans="1:17">
      <c r="A633" s="237"/>
      <c r="B633" s="237"/>
      <c r="C633" s="237"/>
      <c r="D633" s="237"/>
      <c r="E633" s="237"/>
      <c r="F633" s="237"/>
      <c r="G633" s="237"/>
      <c r="H633" s="237"/>
      <c r="I633" s="237"/>
      <c r="J633" s="237"/>
      <c r="K633" s="237"/>
      <c r="L633" s="237"/>
      <c r="M633" s="237"/>
      <c r="N633" s="237"/>
      <c r="O633" s="237"/>
      <c r="P633" s="237"/>
      <c r="Q633" s="237"/>
    </row>
    <row r="634" spans="1:17">
      <c r="A634" s="237"/>
      <c r="B634" s="237"/>
      <c r="C634" s="237"/>
      <c r="D634" s="237"/>
      <c r="E634" s="237"/>
      <c r="F634" s="237"/>
      <c r="G634" s="237"/>
      <c r="H634" s="237"/>
      <c r="I634" s="237"/>
      <c r="J634" s="237"/>
      <c r="K634" s="237"/>
      <c r="L634" s="237"/>
      <c r="M634" s="237"/>
      <c r="N634" s="237"/>
      <c r="O634" s="237"/>
      <c r="P634" s="237"/>
      <c r="Q634" s="237"/>
    </row>
    <row r="635" spans="1:17">
      <c r="A635" s="237"/>
      <c r="B635" s="237"/>
      <c r="C635" s="237"/>
      <c r="D635" s="237"/>
      <c r="E635" s="237"/>
      <c r="F635" s="237"/>
      <c r="G635" s="237"/>
      <c r="H635" s="237"/>
      <c r="I635" s="237"/>
      <c r="J635" s="237"/>
      <c r="K635" s="237"/>
      <c r="L635" s="237"/>
      <c r="M635" s="237"/>
      <c r="N635" s="237"/>
      <c r="O635" s="237"/>
      <c r="P635" s="237"/>
      <c r="Q635" s="237"/>
    </row>
    <row r="636" spans="1:17">
      <c r="A636" s="237"/>
      <c r="B636" s="237"/>
      <c r="C636" s="237"/>
      <c r="D636" s="237"/>
      <c r="E636" s="237"/>
      <c r="F636" s="237"/>
      <c r="G636" s="237"/>
      <c r="H636" s="237"/>
      <c r="I636" s="237"/>
      <c r="J636" s="237"/>
      <c r="K636" s="237"/>
      <c r="L636" s="237"/>
      <c r="M636" s="237"/>
      <c r="N636" s="237"/>
      <c r="O636" s="237"/>
      <c r="P636" s="237"/>
      <c r="Q636" s="237"/>
    </row>
    <row r="637" spans="1:17">
      <c r="A637" s="237"/>
      <c r="B637" s="237"/>
      <c r="C637" s="237"/>
      <c r="D637" s="237"/>
      <c r="E637" s="237"/>
      <c r="F637" s="237"/>
      <c r="G637" s="237"/>
      <c r="H637" s="237"/>
      <c r="I637" s="237"/>
      <c r="J637" s="237"/>
      <c r="K637" s="237"/>
      <c r="L637" s="237"/>
      <c r="M637" s="237"/>
      <c r="N637" s="237"/>
      <c r="O637" s="237"/>
      <c r="P637" s="237"/>
      <c r="Q637" s="237"/>
    </row>
    <row r="638" spans="1:17">
      <c r="A638" s="237"/>
      <c r="B638" s="237"/>
      <c r="C638" s="237"/>
      <c r="D638" s="237"/>
      <c r="E638" s="237"/>
      <c r="F638" s="237"/>
      <c r="G638" s="237"/>
      <c r="H638" s="237"/>
      <c r="I638" s="237"/>
      <c r="J638" s="237"/>
      <c r="K638" s="237"/>
      <c r="L638" s="237"/>
      <c r="M638" s="237"/>
      <c r="N638" s="237"/>
      <c r="O638" s="237"/>
      <c r="P638" s="237"/>
      <c r="Q638" s="237"/>
    </row>
    <row r="639" spans="1:17">
      <c r="A639" s="237"/>
      <c r="B639" s="237"/>
      <c r="C639" s="237"/>
      <c r="D639" s="237"/>
      <c r="E639" s="237"/>
      <c r="F639" s="237"/>
      <c r="G639" s="237"/>
      <c r="H639" s="237"/>
      <c r="I639" s="237"/>
      <c r="J639" s="237"/>
      <c r="K639" s="237"/>
      <c r="L639" s="237"/>
      <c r="M639" s="237"/>
      <c r="N639" s="237"/>
      <c r="O639" s="237"/>
      <c r="P639" s="237"/>
      <c r="Q639" s="237"/>
    </row>
    <row r="640" spans="1:17">
      <c r="A640" s="237"/>
      <c r="B640" s="237"/>
      <c r="C640" s="237"/>
      <c r="D640" s="237"/>
      <c r="E640" s="237"/>
      <c r="F640" s="237"/>
      <c r="G640" s="237"/>
      <c r="H640" s="237"/>
      <c r="I640" s="237"/>
      <c r="J640" s="237"/>
      <c r="K640" s="237"/>
      <c r="L640" s="237"/>
      <c r="M640" s="237"/>
      <c r="N640" s="237"/>
      <c r="O640" s="237"/>
      <c r="P640" s="237"/>
      <c r="Q640" s="237"/>
    </row>
    <row r="641" spans="1:17">
      <c r="A641" s="237"/>
      <c r="B641" s="237"/>
      <c r="C641" s="237"/>
      <c r="D641" s="237"/>
      <c r="E641" s="237"/>
      <c r="F641" s="237"/>
      <c r="G641" s="237"/>
      <c r="H641" s="237"/>
      <c r="I641" s="237"/>
      <c r="J641" s="237"/>
      <c r="K641" s="237"/>
      <c r="L641" s="237"/>
      <c r="M641" s="237"/>
      <c r="N641" s="237"/>
      <c r="O641" s="237"/>
      <c r="P641" s="237"/>
      <c r="Q641" s="237"/>
    </row>
    <row r="642" spans="1:17">
      <c r="A642" s="237"/>
      <c r="B642" s="237"/>
      <c r="C642" s="237"/>
      <c r="D642" s="237"/>
      <c r="E642" s="237"/>
      <c r="F642" s="237"/>
      <c r="G642" s="237"/>
      <c r="H642" s="237"/>
      <c r="I642" s="237"/>
      <c r="J642" s="237"/>
      <c r="K642" s="237"/>
      <c r="L642" s="237"/>
      <c r="M642" s="237"/>
      <c r="N642" s="237"/>
      <c r="O642" s="237"/>
      <c r="P642" s="237"/>
      <c r="Q642" s="237"/>
    </row>
    <row r="643" spans="1:17">
      <c r="A643" s="237"/>
      <c r="B643" s="237"/>
      <c r="C643" s="237"/>
      <c r="D643" s="237"/>
      <c r="E643" s="237"/>
      <c r="F643" s="237"/>
      <c r="G643" s="237"/>
      <c r="H643" s="237"/>
      <c r="I643" s="237"/>
      <c r="J643" s="237"/>
      <c r="K643" s="237"/>
      <c r="L643" s="237"/>
      <c r="M643" s="237"/>
      <c r="N643" s="237"/>
      <c r="O643" s="237"/>
      <c r="P643" s="237"/>
      <c r="Q643" s="237"/>
    </row>
    <row r="644" spans="1:17">
      <c r="A644" s="237"/>
      <c r="B644" s="237"/>
      <c r="C644" s="237"/>
      <c r="D644" s="237"/>
      <c r="E644" s="237"/>
      <c r="F644" s="237"/>
      <c r="G644" s="237"/>
      <c r="H644" s="237"/>
      <c r="I644" s="237"/>
      <c r="J644" s="237"/>
      <c r="K644" s="237"/>
      <c r="L644" s="237"/>
      <c r="M644" s="237"/>
      <c r="N644" s="237"/>
      <c r="O644" s="237"/>
      <c r="P644" s="237"/>
      <c r="Q644" s="237"/>
    </row>
    <row r="645" spans="1:17">
      <c r="A645" s="237"/>
      <c r="B645" s="237"/>
      <c r="C645" s="237"/>
      <c r="D645" s="237"/>
      <c r="E645" s="237"/>
      <c r="F645" s="237"/>
      <c r="G645" s="237"/>
      <c r="H645" s="237"/>
      <c r="I645" s="237"/>
      <c r="J645" s="237"/>
      <c r="K645" s="237"/>
      <c r="L645" s="237"/>
      <c r="M645" s="237"/>
      <c r="N645" s="237"/>
      <c r="O645" s="237"/>
      <c r="P645" s="237"/>
      <c r="Q645" s="237"/>
    </row>
    <row r="646" spans="1:17">
      <c r="A646" s="237"/>
      <c r="B646" s="237"/>
      <c r="C646" s="237"/>
      <c r="D646" s="237"/>
      <c r="E646" s="237"/>
      <c r="F646" s="237"/>
      <c r="G646" s="237"/>
      <c r="H646" s="237"/>
      <c r="I646" s="237"/>
      <c r="J646" s="237"/>
      <c r="K646" s="237"/>
      <c r="L646" s="237"/>
      <c r="M646" s="237"/>
      <c r="N646" s="237"/>
      <c r="O646" s="237"/>
      <c r="P646" s="237"/>
      <c r="Q646" s="237"/>
    </row>
    <row r="647" spans="1:17">
      <c r="A647" s="237"/>
      <c r="B647" s="237"/>
      <c r="C647" s="237"/>
      <c r="D647" s="237"/>
      <c r="E647" s="237"/>
      <c r="F647" s="237"/>
      <c r="G647" s="237"/>
      <c r="H647" s="237"/>
      <c r="I647" s="237"/>
      <c r="J647" s="237"/>
      <c r="K647" s="237"/>
      <c r="L647" s="237"/>
      <c r="M647" s="237"/>
      <c r="N647" s="237"/>
      <c r="O647" s="237"/>
      <c r="P647" s="237"/>
      <c r="Q647" s="237"/>
    </row>
    <row r="648" spans="1:17">
      <c r="A648" s="237"/>
      <c r="B648" s="237"/>
      <c r="C648" s="237"/>
      <c r="D648" s="237"/>
      <c r="E648" s="237"/>
      <c r="F648" s="237"/>
      <c r="G648" s="237"/>
      <c r="H648" s="237"/>
      <c r="I648" s="237"/>
      <c r="J648" s="237"/>
      <c r="K648" s="237"/>
      <c r="L648" s="237"/>
      <c r="M648" s="237"/>
      <c r="N648" s="237"/>
      <c r="O648" s="237"/>
      <c r="P648" s="237"/>
      <c r="Q648" s="237"/>
    </row>
    <row r="649" spans="1:17">
      <c r="A649" s="237"/>
      <c r="B649" s="237"/>
      <c r="C649" s="237"/>
      <c r="D649" s="237"/>
      <c r="E649" s="237"/>
      <c r="F649" s="237"/>
      <c r="G649" s="237"/>
      <c r="H649" s="237"/>
      <c r="I649" s="237"/>
      <c r="J649" s="237"/>
      <c r="K649" s="237"/>
      <c r="L649" s="237"/>
      <c r="M649" s="237"/>
      <c r="N649" s="237"/>
      <c r="O649" s="237"/>
      <c r="P649" s="237"/>
      <c r="Q649" s="237"/>
    </row>
    <row r="650" spans="1:17">
      <c r="A650" s="237"/>
      <c r="B650" s="237"/>
      <c r="C650" s="237"/>
      <c r="D650" s="237"/>
      <c r="E650" s="237"/>
      <c r="F650" s="237"/>
      <c r="G650" s="237"/>
      <c r="H650" s="237"/>
      <c r="I650" s="237"/>
      <c r="J650" s="237"/>
      <c r="K650" s="237"/>
      <c r="L650" s="237"/>
      <c r="M650" s="237"/>
      <c r="N650" s="237"/>
      <c r="O650" s="237"/>
      <c r="P650" s="237"/>
      <c r="Q650" s="237"/>
    </row>
    <row r="651" spans="1:17">
      <c r="A651" s="237"/>
      <c r="B651" s="237"/>
      <c r="C651" s="237"/>
      <c r="D651" s="237"/>
      <c r="E651" s="237"/>
      <c r="F651" s="237"/>
      <c r="G651" s="237"/>
      <c r="H651" s="237"/>
      <c r="I651" s="237"/>
      <c r="J651" s="237"/>
      <c r="K651" s="237"/>
      <c r="L651" s="237"/>
      <c r="M651" s="237"/>
      <c r="N651" s="237"/>
      <c r="O651" s="237"/>
      <c r="P651" s="237"/>
      <c r="Q651" s="237"/>
    </row>
    <row r="652" spans="1:17">
      <c r="A652" s="237"/>
      <c r="B652" s="237"/>
      <c r="C652" s="237"/>
      <c r="D652" s="237"/>
      <c r="E652" s="237"/>
      <c r="F652" s="237"/>
      <c r="G652" s="237"/>
      <c r="H652" s="237"/>
      <c r="I652" s="237"/>
      <c r="J652" s="237"/>
      <c r="K652" s="237"/>
      <c r="L652" s="237"/>
      <c r="M652" s="237"/>
      <c r="N652" s="237"/>
      <c r="O652" s="237"/>
      <c r="P652" s="237"/>
      <c r="Q652" s="237"/>
    </row>
    <row r="653" spans="1:17">
      <c r="A653" s="237"/>
      <c r="B653" s="237"/>
      <c r="C653" s="237"/>
      <c r="D653" s="237"/>
      <c r="E653" s="237"/>
      <c r="F653" s="237"/>
      <c r="G653" s="237"/>
      <c r="H653" s="237"/>
      <c r="I653" s="237"/>
      <c r="J653" s="237"/>
      <c r="K653" s="237"/>
      <c r="L653" s="237"/>
      <c r="M653" s="237"/>
      <c r="N653" s="237"/>
      <c r="O653" s="237"/>
      <c r="P653" s="237"/>
      <c r="Q653" s="237"/>
    </row>
    <row r="654" spans="1:17">
      <c r="A654" s="237"/>
      <c r="B654" s="237"/>
      <c r="C654" s="237"/>
      <c r="D654" s="237"/>
      <c r="E654" s="237"/>
      <c r="F654" s="237"/>
      <c r="G654" s="237"/>
      <c r="H654" s="237"/>
      <c r="I654" s="237"/>
      <c r="J654" s="237"/>
      <c r="K654" s="237"/>
      <c r="L654" s="237"/>
      <c r="M654" s="237"/>
      <c r="N654" s="237"/>
      <c r="O654" s="237"/>
      <c r="P654" s="237"/>
      <c r="Q654" s="237"/>
    </row>
    <row r="655" spans="1:17">
      <c r="A655" s="237"/>
      <c r="B655" s="237"/>
      <c r="C655" s="237"/>
      <c r="D655" s="237"/>
      <c r="E655" s="237"/>
      <c r="F655" s="237"/>
      <c r="G655" s="237"/>
      <c r="H655" s="237"/>
      <c r="I655" s="237"/>
      <c r="J655" s="237"/>
      <c r="K655" s="237"/>
      <c r="L655" s="237"/>
      <c r="M655" s="237"/>
      <c r="N655" s="237"/>
      <c r="O655" s="237"/>
      <c r="P655" s="237"/>
      <c r="Q655" s="237"/>
    </row>
    <row r="656" spans="1:17">
      <c r="A656" s="237"/>
      <c r="B656" s="237"/>
      <c r="C656" s="237"/>
      <c r="D656" s="237"/>
      <c r="E656" s="237"/>
      <c r="F656" s="237"/>
      <c r="G656" s="237"/>
      <c r="H656" s="237"/>
      <c r="I656" s="237"/>
      <c r="J656" s="237"/>
      <c r="K656" s="237"/>
      <c r="L656" s="237"/>
      <c r="M656" s="237"/>
      <c r="N656" s="237"/>
      <c r="O656" s="237"/>
      <c r="P656" s="237"/>
      <c r="Q656" s="237"/>
    </row>
    <row r="657" spans="1:17">
      <c r="A657" s="237"/>
      <c r="B657" s="237"/>
      <c r="C657" s="237"/>
      <c r="D657" s="237"/>
      <c r="E657" s="237"/>
      <c r="F657" s="237"/>
      <c r="G657" s="237"/>
      <c r="H657" s="237"/>
      <c r="I657" s="237"/>
      <c r="J657" s="237"/>
      <c r="K657" s="237"/>
      <c r="L657" s="237"/>
      <c r="M657" s="237"/>
      <c r="N657" s="237"/>
      <c r="O657" s="237"/>
      <c r="P657" s="237"/>
      <c r="Q657" s="237"/>
    </row>
    <row r="658" spans="1:17">
      <c r="A658" s="237"/>
      <c r="B658" s="237"/>
      <c r="C658" s="237"/>
      <c r="D658" s="237"/>
      <c r="E658" s="237"/>
      <c r="F658" s="237"/>
      <c r="G658" s="237"/>
      <c r="H658" s="237"/>
      <c r="I658" s="237"/>
      <c r="J658" s="237"/>
      <c r="K658" s="237"/>
      <c r="L658" s="237"/>
      <c r="M658" s="237"/>
      <c r="N658" s="237"/>
      <c r="O658" s="237"/>
      <c r="P658" s="237"/>
      <c r="Q658" s="237"/>
    </row>
    <row r="659" spans="1:17">
      <c r="A659" s="237"/>
      <c r="B659" s="237"/>
      <c r="C659" s="237"/>
      <c r="D659" s="237"/>
      <c r="E659" s="237"/>
      <c r="F659" s="237"/>
      <c r="G659" s="237"/>
      <c r="H659" s="237"/>
      <c r="I659" s="237"/>
      <c r="J659" s="237"/>
      <c r="K659" s="237"/>
      <c r="L659" s="237"/>
      <c r="M659" s="237"/>
      <c r="N659" s="237"/>
      <c r="O659" s="237"/>
      <c r="P659" s="237"/>
      <c r="Q659" s="237"/>
    </row>
    <row r="660" spans="1:17">
      <c r="A660" s="237"/>
      <c r="B660" s="237"/>
      <c r="C660" s="237"/>
      <c r="D660" s="237"/>
      <c r="E660" s="237"/>
      <c r="F660" s="237"/>
      <c r="G660" s="237"/>
      <c r="H660" s="237"/>
      <c r="I660" s="237"/>
      <c r="J660" s="237"/>
      <c r="K660" s="237"/>
      <c r="L660" s="237"/>
      <c r="M660" s="237"/>
      <c r="N660" s="237"/>
      <c r="O660" s="237"/>
      <c r="P660" s="237"/>
      <c r="Q660" s="237"/>
    </row>
    <row r="661" spans="1:17">
      <c r="A661" s="237"/>
      <c r="B661" s="237"/>
      <c r="C661" s="237"/>
      <c r="D661" s="237"/>
      <c r="E661" s="237"/>
      <c r="F661" s="237"/>
      <c r="G661" s="237"/>
      <c r="H661" s="237"/>
      <c r="I661" s="237"/>
      <c r="J661" s="237"/>
      <c r="K661" s="237"/>
      <c r="L661" s="237"/>
      <c r="M661" s="237"/>
      <c r="N661" s="237"/>
      <c r="O661" s="237"/>
      <c r="P661" s="237"/>
      <c r="Q661" s="237"/>
    </row>
    <row r="662" spans="1:17">
      <c r="A662" s="237"/>
      <c r="B662" s="237"/>
      <c r="C662" s="237"/>
      <c r="D662" s="237"/>
      <c r="E662" s="237"/>
      <c r="F662" s="237"/>
      <c r="G662" s="237"/>
      <c r="H662" s="237"/>
      <c r="I662" s="237"/>
      <c r="J662" s="237"/>
      <c r="K662" s="237"/>
      <c r="L662" s="237"/>
      <c r="M662" s="237"/>
      <c r="N662" s="237"/>
      <c r="O662" s="237"/>
      <c r="P662" s="237"/>
      <c r="Q662" s="237"/>
    </row>
    <row r="663" spans="1:17">
      <c r="A663" s="237"/>
      <c r="B663" s="237"/>
      <c r="C663" s="237"/>
      <c r="D663" s="237"/>
      <c r="E663" s="237"/>
      <c r="F663" s="237"/>
      <c r="G663" s="237"/>
      <c r="H663" s="237"/>
      <c r="I663" s="237"/>
      <c r="J663" s="237"/>
      <c r="K663" s="237"/>
      <c r="L663" s="237"/>
      <c r="M663" s="237"/>
      <c r="N663" s="237"/>
      <c r="O663" s="237"/>
      <c r="P663" s="237"/>
      <c r="Q663" s="237"/>
    </row>
    <row r="664" spans="1:17">
      <c r="A664" s="237"/>
      <c r="B664" s="237"/>
      <c r="C664" s="237"/>
      <c r="D664" s="237"/>
      <c r="E664" s="237"/>
      <c r="F664" s="237"/>
      <c r="G664" s="237"/>
      <c r="H664" s="237"/>
      <c r="I664" s="237"/>
      <c r="J664" s="237"/>
      <c r="K664" s="237"/>
      <c r="L664" s="237"/>
      <c r="M664" s="237"/>
      <c r="N664" s="237"/>
      <c r="O664" s="237"/>
      <c r="P664" s="237"/>
      <c r="Q664" s="237"/>
    </row>
    <row r="665" spans="1:17">
      <c r="A665" s="237"/>
      <c r="B665" s="237"/>
      <c r="C665" s="237"/>
      <c r="D665" s="237"/>
      <c r="E665" s="237"/>
      <c r="F665" s="237"/>
      <c r="G665" s="237"/>
      <c r="H665" s="237"/>
      <c r="I665" s="237"/>
      <c r="J665" s="237"/>
      <c r="K665" s="237"/>
      <c r="L665" s="237"/>
      <c r="M665" s="237"/>
      <c r="N665" s="237"/>
      <c r="O665" s="237"/>
      <c r="P665" s="237"/>
      <c r="Q665" s="237"/>
    </row>
    <row r="666" spans="1:17">
      <c r="A666" s="237"/>
      <c r="B666" s="237"/>
      <c r="C666" s="237"/>
      <c r="D666" s="237"/>
      <c r="E666" s="237"/>
      <c r="F666" s="237"/>
      <c r="G666" s="237"/>
      <c r="H666" s="237"/>
      <c r="I666" s="237"/>
      <c r="J666" s="237"/>
      <c r="K666" s="237"/>
      <c r="L666" s="237"/>
      <c r="M666" s="237"/>
      <c r="N666" s="237"/>
      <c r="O666" s="237"/>
      <c r="P666" s="237"/>
      <c r="Q666" s="237"/>
    </row>
    <row r="667" spans="1:17">
      <c r="A667" s="237"/>
      <c r="B667" s="237"/>
      <c r="C667" s="237"/>
      <c r="D667" s="237"/>
      <c r="E667" s="237"/>
      <c r="F667" s="237"/>
      <c r="G667" s="237"/>
      <c r="H667" s="237"/>
      <c r="I667" s="237"/>
      <c r="J667" s="237"/>
      <c r="K667" s="237"/>
      <c r="L667" s="237"/>
      <c r="M667" s="237"/>
      <c r="N667" s="237"/>
      <c r="O667" s="237"/>
      <c r="P667" s="237"/>
      <c r="Q667" s="237"/>
    </row>
    <row r="668" spans="1:17">
      <c r="A668" s="237"/>
      <c r="B668" s="237"/>
      <c r="C668" s="237"/>
      <c r="D668" s="237"/>
      <c r="E668" s="237"/>
      <c r="F668" s="237"/>
      <c r="G668" s="237"/>
      <c r="H668" s="237"/>
      <c r="I668" s="237"/>
      <c r="J668" s="237"/>
      <c r="K668" s="237"/>
      <c r="L668" s="237"/>
      <c r="M668" s="237"/>
      <c r="N668" s="237"/>
      <c r="O668" s="237"/>
      <c r="P668" s="237"/>
      <c r="Q668" s="237"/>
    </row>
    <row r="669" spans="1:17">
      <c r="A669" s="237"/>
      <c r="B669" s="237"/>
      <c r="C669" s="237"/>
      <c r="D669" s="237"/>
      <c r="E669" s="237"/>
      <c r="F669" s="237"/>
      <c r="G669" s="237"/>
      <c r="H669" s="237"/>
      <c r="I669" s="237"/>
      <c r="J669" s="237"/>
      <c r="K669" s="237"/>
      <c r="L669" s="237"/>
      <c r="M669" s="237"/>
      <c r="N669" s="237"/>
      <c r="O669" s="237"/>
      <c r="P669" s="237"/>
      <c r="Q669" s="237"/>
    </row>
    <row r="670" spans="1:17">
      <c r="A670" s="237"/>
      <c r="B670" s="237"/>
      <c r="C670" s="237"/>
      <c r="D670" s="237"/>
      <c r="E670" s="237"/>
      <c r="F670" s="237"/>
      <c r="G670" s="237"/>
      <c r="H670" s="237"/>
      <c r="I670" s="237"/>
      <c r="J670" s="237"/>
      <c r="K670" s="237"/>
      <c r="L670" s="237"/>
      <c r="M670" s="237"/>
      <c r="N670" s="237"/>
      <c r="O670" s="237"/>
      <c r="P670" s="237"/>
      <c r="Q670" s="237"/>
    </row>
    <row r="671" spans="1:17">
      <c r="A671" s="237"/>
      <c r="B671" s="237"/>
      <c r="C671" s="237"/>
      <c r="D671" s="237"/>
      <c r="E671" s="237"/>
      <c r="F671" s="237"/>
      <c r="G671" s="237"/>
      <c r="H671" s="237"/>
      <c r="I671" s="237"/>
      <c r="J671" s="237"/>
      <c r="K671" s="237"/>
      <c r="L671" s="237"/>
      <c r="M671" s="237"/>
      <c r="N671" s="237"/>
      <c r="O671" s="237"/>
      <c r="P671" s="237"/>
      <c r="Q671" s="237"/>
    </row>
    <row r="672" spans="1:17">
      <c r="A672" s="237"/>
      <c r="B672" s="237"/>
      <c r="C672" s="237"/>
      <c r="D672" s="237"/>
      <c r="E672" s="237"/>
      <c r="F672" s="237"/>
      <c r="G672" s="237"/>
      <c r="H672" s="237"/>
      <c r="I672" s="237"/>
      <c r="J672" s="237"/>
      <c r="K672" s="237"/>
      <c r="L672" s="237"/>
      <c r="M672" s="237"/>
      <c r="N672" s="237"/>
      <c r="O672" s="237"/>
      <c r="P672" s="237"/>
      <c r="Q672" s="237"/>
    </row>
    <row r="673" spans="1:17">
      <c r="A673" s="237"/>
      <c r="B673" s="237"/>
      <c r="C673" s="237"/>
      <c r="D673" s="237"/>
      <c r="E673" s="237"/>
      <c r="F673" s="237"/>
      <c r="G673" s="237"/>
      <c r="H673" s="237"/>
      <c r="I673" s="237"/>
      <c r="J673" s="237"/>
      <c r="K673" s="237"/>
      <c r="L673" s="237"/>
      <c r="M673" s="237"/>
      <c r="N673" s="237"/>
      <c r="O673" s="237"/>
      <c r="P673" s="237"/>
      <c r="Q673" s="237"/>
    </row>
    <row r="674" spans="1:17">
      <c r="A674" s="237"/>
      <c r="B674" s="237"/>
      <c r="C674" s="237"/>
      <c r="D674" s="237"/>
      <c r="E674" s="237"/>
      <c r="F674" s="237"/>
      <c r="G674" s="237"/>
      <c r="H674" s="237"/>
      <c r="I674" s="237"/>
      <c r="J674" s="237"/>
      <c r="K674" s="237"/>
      <c r="L674" s="237"/>
      <c r="M674" s="237"/>
      <c r="N674" s="237"/>
      <c r="O674" s="237"/>
      <c r="P674" s="237"/>
      <c r="Q674" s="237"/>
    </row>
    <row r="675" spans="1:17">
      <c r="A675" s="237"/>
      <c r="B675" s="237"/>
      <c r="C675" s="237"/>
      <c r="D675" s="237"/>
      <c r="E675" s="237"/>
      <c r="F675" s="237"/>
      <c r="G675" s="237"/>
      <c r="H675" s="237"/>
      <c r="I675" s="237"/>
      <c r="J675" s="237"/>
      <c r="K675" s="237"/>
      <c r="L675" s="237"/>
      <c r="M675" s="237"/>
      <c r="N675" s="237"/>
      <c r="O675" s="237"/>
      <c r="P675" s="237"/>
      <c r="Q675" s="237"/>
    </row>
    <row r="676" spans="1:17">
      <c r="A676" s="237"/>
      <c r="B676" s="237"/>
      <c r="C676" s="237"/>
      <c r="D676" s="237"/>
      <c r="E676" s="237"/>
      <c r="F676" s="237"/>
      <c r="G676" s="237"/>
      <c r="H676" s="237"/>
      <c r="I676" s="237"/>
      <c r="J676" s="237"/>
      <c r="K676" s="237"/>
      <c r="L676" s="237"/>
      <c r="M676" s="237"/>
      <c r="N676" s="237"/>
      <c r="O676" s="237"/>
      <c r="P676" s="237"/>
      <c r="Q676" s="237"/>
    </row>
    <row r="677" spans="1:17">
      <c r="A677" s="237"/>
      <c r="B677" s="237"/>
      <c r="C677" s="237"/>
      <c r="D677" s="237"/>
      <c r="E677" s="237"/>
      <c r="F677" s="237"/>
      <c r="G677" s="237"/>
      <c r="H677" s="237"/>
      <c r="I677" s="237"/>
      <c r="J677" s="237"/>
      <c r="K677" s="237"/>
      <c r="L677" s="237"/>
      <c r="M677" s="237"/>
      <c r="N677" s="237"/>
      <c r="O677" s="237"/>
      <c r="P677" s="237"/>
      <c r="Q677" s="237"/>
    </row>
    <row r="678" spans="1:17">
      <c r="A678" s="237"/>
      <c r="B678" s="237"/>
      <c r="C678" s="237"/>
      <c r="D678" s="237"/>
      <c r="E678" s="237"/>
      <c r="F678" s="237"/>
      <c r="G678" s="237"/>
      <c r="H678" s="237"/>
      <c r="I678" s="237"/>
      <c r="J678" s="237"/>
      <c r="K678" s="237"/>
      <c r="L678" s="237"/>
      <c r="M678" s="237"/>
      <c r="N678" s="237"/>
      <c r="O678" s="237"/>
      <c r="P678" s="237"/>
      <c r="Q678" s="237"/>
    </row>
    <row r="679" spans="1:17">
      <c r="A679" s="237"/>
      <c r="B679" s="237"/>
      <c r="C679" s="237"/>
      <c r="D679" s="237"/>
      <c r="E679" s="237"/>
      <c r="F679" s="237"/>
      <c r="G679" s="237"/>
      <c r="H679" s="237"/>
      <c r="I679" s="237"/>
      <c r="J679" s="237"/>
      <c r="K679" s="237"/>
      <c r="L679" s="237"/>
      <c r="M679" s="237"/>
      <c r="N679" s="237"/>
      <c r="O679" s="237"/>
      <c r="P679" s="237"/>
      <c r="Q679" s="237"/>
    </row>
    <row r="680" spans="1:17">
      <c r="A680" s="237"/>
      <c r="B680" s="237"/>
      <c r="C680" s="237"/>
      <c r="D680" s="237"/>
      <c r="E680" s="237"/>
      <c r="F680" s="237"/>
      <c r="G680" s="237"/>
      <c r="H680" s="237"/>
      <c r="I680" s="237"/>
      <c r="J680" s="237"/>
      <c r="K680" s="237"/>
      <c r="L680" s="237"/>
      <c r="M680" s="237"/>
      <c r="N680" s="237"/>
      <c r="O680" s="237"/>
      <c r="P680" s="237"/>
      <c r="Q680" s="237"/>
    </row>
    <row r="681" spans="1:17">
      <c r="A681" s="237"/>
      <c r="B681" s="237"/>
      <c r="C681" s="237"/>
      <c r="D681" s="237"/>
      <c r="E681" s="237"/>
      <c r="F681" s="237"/>
      <c r="G681" s="237"/>
      <c r="H681" s="237"/>
      <c r="I681" s="237"/>
      <c r="J681" s="237"/>
      <c r="K681" s="237"/>
      <c r="L681" s="237"/>
      <c r="M681" s="237"/>
      <c r="N681" s="237"/>
      <c r="O681" s="237"/>
      <c r="P681" s="237"/>
      <c r="Q681" s="237"/>
    </row>
    <row r="682" spans="1:17">
      <c r="A682" s="237"/>
      <c r="B682" s="237"/>
      <c r="C682" s="237"/>
      <c r="D682" s="237"/>
      <c r="E682" s="237"/>
      <c r="F682" s="237"/>
      <c r="G682" s="237"/>
      <c r="H682" s="237"/>
      <c r="I682" s="237"/>
      <c r="J682" s="237"/>
      <c r="K682" s="237"/>
      <c r="L682" s="237"/>
      <c r="M682" s="237"/>
      <c r="N682" s="237"/>
      <c r="O682" s="237"/>
      <c r="P682" s="237"/>
      <c r="Q682" s="237"/>
    </row>
    <row r="683" spans="1:17">
      <c r="A683" s="237"/>
      <c r="B683" s="237"/>
      <c r="C683" s="237"/>
      <c r="D683" s="237"/>
      <c r="E683" s="237"/>
      <c r="F683" s="237"/>
      <c r="G683" s="237"/>
      <c r="H683" s="237"/>
      <c r="I683" s="237"/>
      <c r="J683" s="237"/>
      <c r="K683" s="237"/>
      <c r="L683" s="237"/>
      <c r="M683" s="237"/>
      <c r="N683" s="237"/>
      <c r="O683" s="237"/>
      <c r="P683" s="237"/>
      <c r="Q683" s="237"/>
    </row>
    <row r="684" spans="1:17">
      <c r="A684" s="237"/>
      <c r="B684" s="237"/>
      <c r="C684" s="237"/>
      <c r="D684" s="237"/>
      <c r="E684" s="237"/>
      <c r="F684" s="237"/>
      <c r="G684" s="237"/>
      <c r="H684" s="237"/>
      <c r="I684" s="237"/>
      <c r="J684" s="237"/>
      <c r="K684" s="237"/>
      <c r="L684" s="237"/>
      <c r="M684" s="237"/>
      <c r="N684" s="237"/>
      <c r="O684" s="237"/>
      <c r="P684" s="237"/>
      <c r="Q684" s="237"/>
    </row>
    <row r="685" spans="1:17">
      <c r="A685" s="237"/>
      <c r="B685" s="237"/>
      <c r="C685" s="237"/>
      <c r="D685" s="237"/>
      <c r="E685" s="237"/>
      <c r="F685" s="237"/>
      <c r="G685" s="237"/>
      <c r="H685" s="237"/>
      <c r="I685" s="237"/>
      <c r="J685" s="237"/>
      <c r="K685" s="237"/>
      <c r="L685" s="237"/>
      <c r="M685" s="237"/>
      <c r="N685" s="237"/>
      <c r="O685" s="237"/>
      <c r="P685" s="237"/>
      <c r="Q685" s="237"/>
    </row>
    <row r="686" spans="1:17">
      <c r="A686" s="237"/>
      <c r="B686" s="237"/>
      <c r="C686" s="237"/>
      <c r="D686" s="237"/>
      <c r="E686" s="237"/>
      <c r="F686" s="237"/>
      <c r="G686" s="237"/>
      <c r="H686" s="237"/>
      <c r="I686" s="237"/>
      <c r="J686" s="237"/>
      <c r="K686" s="237"/>
      <c r="L686" s="237"/>
      <c r="M686" s="237"/>
      <c r="N686" s="237"/>
      <c r="O686" s="237"/>
      <c r="P686" s="237"/>
      <c r="Q686" s="237"/>
    </row>
    <row r="687" spans="1:17">
      <c r="A687" s="237"/>
      <c r="B687" s="237"/>
      <c r="C687" s="237"/>
      <c r="D687" s="237"/>
      <c r="E687" s="237"/>
      <c r="F687" s="237"/>
      <c r="G687" s="237"/>
      <c r="H687" s="237"/>
      <c r="I687" s="237"/>
      <c r="J687" s="237"/>
      <c r="K687" s="237"/>
      <c r="L687" s="237"/>
      <c r="M687" s="237"/>
      <c r="N687" s="237"/>
      <c r="O687" s="237"/>
      <c r="P687" s="237"/>
      <c r="Q687" s="237"/>
    </row>
    <row r="688" spans="1:17">
      <c r="A688" s="237"/>
      <c r="B688" s="237"/>
      <c r="C688" s="237"/>
      <c r="D688" s="237"/>
      <c r="E688" s="237"/>
      <c r="F688" s="237"/>
      <c r="G688" s="237"/>
      <c r="H688" s="237"/>
      <c r="I688" s="237"/>
      <c r="J688" s="237"/>
      <c r="K688" s="237"/>
      <c r="L688" s="237"/>
      <c r="M688" s="237"/>
      <c r="N688" s="237"/>
      <c r="O688" s="237"/>
      <c r="P688" s="237"/>
      <c r="Q688" s="237"/>
    </row>
    <row r="689" spans="1:17">
      <c r="A689" s="237"/>
      <c r="B689" s="237"/>
      <c r="C689" s="237"/>
      <c r="D689" s="237"/>
      <c r="E689" s="237"/>
      <c r="F689" s="237"/>
      <c r="G689" s="237"/>
      <c r="H689" s="237"/>
      <c r="I689" s="237"/>
      <c r="J689" s="237"/>
      <c r="K689" s="237"/>
      <c r="L689" s="237"/>
      <c r="M689" s="237"/>
      <c r="N689" s="237"/>
      <c r="O689" s="237"/>
      <c r="P689" s="237"/>
      <c r="Q689" s="237"/>
    </row>
    <row r="690" spans="1:17">
      <c r="A690" s="237"/>
      <c r="B690" s="237"/>
      <c r="C690" s="237"/>
      <c r="D690" s="237"/>
      <c r="E690" s="237"/>
      <c r="F690" s="237"/>
      <c r="G690" s="237"/>
      <c r="H690" s="237"/>
      <c r="I690" s="237"/>
      <c r="J690" s="237"/>
      <c r="K690" s="237"/>
      <c r="L690" s="237"/>
      <c r="M690" s="237"/>
      <c r="N690" s="237"/>
      <c r="O690" s="237"/>
      <c r="P690" s="237"/>
      <c r="Q690" s="237"/>
    </row>
    <row r="691" spans="1:17">
      <c r="A691" s="237"/>
      <c r="B691" s="237"/>
      <c r="C691" s="237"/>
      <c r="D691" s="237"/>
      <c r="E691" s="237"/>
      <c r="F691" s="237"/>
      <c r="G691" s="237"/>
      <c r="H691" s="237"/>
      <c r="I691" s="237"/>
      <c r="J691" s="237"/>
      <c r="K691" s="237"/>
      <c r="L691" s="237"/>
      <c r="M691" s="237"/>
      <c r="N691" s="237"/>
      <c r="O691" s="237"/>
      <c r="P691" s="237"/>
      <c r="Q691" s="237"/>
    </row>
    <row r="692" spans="1:17">
      <c r="A692" s="237"/>
      <c r="B692" s="237"/>
      <c r="C692" s="237"/>
      <c r="D692" s="237"/>
      <c r="E692" s="237"/>
      <c r="F692" s="237"/>
      <c r="G692" s="237"/>
      <c r="H692" s="237"/>
      <c r="I692" s="237"/>
      <c r="J692" s="237"/>
      <c r="K692" s="237"/>
      <c r="L692" s="237"/>
      <c r="M692" s="237"/>
      <c r="N692" s="237"/>
      <c r="O692" s="237"/>
      <c r="P692" s="237"/>
      <c r="Q692" s="237"/>
    </row>
    <row r="693" spans="1:17">
      <c r="A693" s="237"/>
      <c r="B693" s="237"/>
      <c r="C693" s="237"/>
      <c r="D693" s="237"/>
      <c r="E693" s="237"/>
      <c r="F693" s="237"/>
      <c r="G693" s="237"/>
      <c r="H693" s="237"/>
      <c r="I693" s="237"/>
      <c r="J693" s="237"/>
      <c r="K693" s="237"/>
      <c r="L693" s="237"/>
      <c r="M693" s="237"/>
      <c r="N693" s="237"/>
      <c r="O693" s="237"/>
      <c r="P693" s="237"/>
      <c r="Q693" s="237"/>
    </row>
    <row r="694" spans="1:17">
      <c r="A694" s="237"/>
      <c r="B694" s="237"/>
      <c r="C694" s="237"/>
      <c r="D694" s="237"/>
      <c r="E694" s="237"/>
      <c r="F694" s="237"/>
      <c r="G694" s="237"/>
      <c r="H694" s="237"/>
      <c r="I694" s="237"/>
      <c r="J694" s="237"/>
      <c r="K694" s="237"/>
      <c r="L694" s="237"/>
      <c r="M694" s="237"/>
      <c r="N694" s="237"/>
      <c r="O694" s="237"/>
      <c r="P694" s="237"/>
      <c r="Q694" s="237"/>
    </row>
    <row r="695" spans="1:17">
      <c r="A695" s="237"/>
      <c r="B695" s="237"/>
      <c r="C695" s="237"/>
      <c r="D695" s="237"/>
      <c r="E695" s="237"/>
      <c r="F695" s="237"/>
      <c r="G695" s="237"/>
      <c r="H695" s="237"/>
      <c r="I695" s="237"/>
      <c r="J695" s="237"/>
      <c r="K695" s="237"/>
      <c r="L695" s="237"/>
      <c r="M695" s="237"/>
      <c r="N695" s="237"/>
      <c r="O695" s="237"/>
      <c r="P695" s="237"/>
      <c r="Q695" s="237"/>
    </row>
    <row r="696" spans="1:17">
      <c r="A696" s="237"/>
      <c r="B696" s="237"/>
      <c r="C696" s="237"/>
      <c r="D696" s="237"/>
      <c r="E696" s="237"/>
      <c r="F696" s="237"/>
      <c r="G696" s="237"/>
      <c r="H696" s="237"/>
      <c r="I696" s="237"/>
      <c r="J696" s="237"/>
      <c r="K696" s="237"/>
      <c r="L696" s="237"/>
      <c r="M696" s="237"/>
      <c r="N696" s="237"/>
      <c r="O696" s="237"/>
      <c r="P696" s="237"/>
      <c r="Q696" s="237"/>
    </row>
    <row r="697" spans="1:17">
      <c r="A697" s="237"/>
      <c r="B697" s="237"/>
      <c r="C697" s="237"/>
      <c r="D697" s="237"/>
      <c r="E697" s="237"/>
      <c r="F697" s="237"/>
      <c r="G697" s="237"/>
      <c r="H697" s="237"/>
      <c r="I697" s="237"/>
      <c r="J697" s="237"/>
      <c r="K697" s="237"/>
      <c r="L697" s="237"/>
      <c r="M697" s="237"/>
      <c r="N697" s="237"/>
      <c r="O697" s="237"/>
      <c r="P697" s="237"/>
      <c r="Q697" s="237"/>
    </row>
    <row r="698" spans="1:17">
      <c r="A698" s="237"/>
      <c r="B698" s="237"/>
      <c r="C698" s="237"/>
      <c r="D698" s="237"/>
      <c r="E698" s="237"/>
      <c r="F698" s="237"/>
      <c r="G698" s="237"/>
      <c r="H698" s="237"/>
      <c r="I698" s="237"/>
      <c r="J698" s="237"/>
      <c r="K698" s="237"/>
      <c r="L698" s="237"/>
      <c r="M698" s="237"/>
      <c r="N698" s="237"/>
      <c r="O698" s="237"/>
      <c r="P698" s="237"/>
      <c r="Q698" s="237"/>
    </row>
    <row r="699" spans="1:17">
      <c r="A699" s="237"/>
      <c r="B699" s="237"/>
      <c r="C699" s="237"/>
      <c r="D699" s="237"/>
      <c r="E699" s="237"/>
      <c r="F699" s="237"/>
      <c r="G699" s="237"/>
      <c r="H699" s="237"/>
      <c r="I699" s="237"/>
      <c r="J699" s="237"/>
      <c r="K699" s="237"/>
      <c r="L699" s="237"/>
      <c r="M699" s="237"/>
      <c r="N699" s="237"/>
      <c r="O699" s="237"/>
      <c r="P699" s="237"/>
      <c r="Q699" s="237"/>
    </row>
    <row r="700" spans="1:17">
      <c r="A700" s="237"/>
      <c r="B700" s="237"/>
      <c r="C700" s="237"/>
      <c r="D700" s="237"/>
      <c r="E700" s="237"/>
      <c r="F700" s="237"/>
      <c r="G700" s="237"/>
      <c r="H700" s="237"/>
      <c r="I700" s="237"/>
      <c r="J700" s="237"/>
      <c r="K700" s="237"/>
      <c r="L700" s="237"/>
      <c r="M700" s="237"/>
      <c r="N700" s="237"/>
      <c r="O700" s="237"/>
      <c r="P700" s="237"/>
      <c r="Q700" s="237"/>
    </row>
    <row r="701" spans="1:17">
      <c r="A701" s="237"/>
      <c r="B701" s="237"/>
      <c r="C701" s="237"/>
      <c r="D701" s="237"/>
      <c r="E701" s="237"/>
      <c r="F701" s="237"/>
      <c r="G701" s="237"/>
      <c r="H701" s="237"/>
      <c r="I701" s="237"/>
      <c r="J701" s="237"/>
      <c r="K701" s="237"/>
      <c r="L701" s="237"/>
      <c r="M701" s="237"/>
      <c r="N701" s="237"/>
      <c r="O701" s="237"/>
      <c r="P701" s="237"/>
      <c r="Q701" s="237"/>
    </row>
    <row r="702" spans="1:17">
      <c r="A702" s="237"/>
      <c r="B702" s="237"/>
      <c r="C702" s="237"/>
      <c r="D702" s="237"/>
      <c r="E702" s="237"/>
      <c r="F702" s="237"/>
      <c r="G702" s="237"/>
      <c r="H702" s="237"/>
      <c r="I702" s="237"/>
      <c r="J702" s="237"/>
      <c r="K702" s="237"/>
      <c r="L702" s="237"/>
      <c r="M702" s="237"/>
      <c r="N702" s="237"/>
      <c r="O702" s="237"/>
      <c r="P702" s="237"/>
      <c r="Q702" s="237"/>
    </row>
    <row r="703" spans="1:17">
      <c r="A703" s="237"/>
      <c r="B703" s="237"/>
      <c r="C703" s="237"/>
      <c r="D703" s="237"/>
      <c r="E703" s="237"/>
      <c r="F703" s="237"/>
      <c r="G703" s="237"/>
      <c r="H703" s="237"/>
      <c r="I703" s="237"/>
      <c r="J703" s="237"/>
      <c r="K703" s="237"/>
      <c r="L703" s="237"/>
      <c r="M703" s="237"/>
      <c r="N703" s="237"/>
      <c r="O703" s="237"/>
      <c r="P703" s="237"/>
      <c r="Q703" s="237"/>
    </row>
    <row r="704" spans="1:17">
      <c r="A704" s="237"/>
      <c r="B704" s="237"/>
      <c r="C704" s="237"/>
      <c r="D704" s="237"/>
      <c r="E704" s="237"/>
      <c r="F704" s="237"/>
      <c r="G704" s="237"/>
      <c r="H704" s="237"/>
      <c r="I704" s="237"/>
      <c r="J704" s="237"/>
      <c r="K704" s="237"/>
      <c r="L704" s="237"/>
      <c r="M704" s="237"/>
      <c r="N704" s="237"/>
      <c r="O704" s="237"/>
      <c r="P704" s="237"/>
      <c r="Q704" s="237"/>
    </row>
    <row r="705" spans="1:17">
      <c r="A705" s="237"/>
      <c r="B705" s="237"/>
      <c r="C705" s="237"/>
      <c r="D705" s="237"/>
      <c r="E705" s="237"/>
      <c r="F705" s="237"/>
      <c r="G705" s="237"/>
      <c r="H705" s="237"/>
      <c r="I705" s="237"/>
      <c r="J705" s="237"/>
      <c r="K705" s="237"/>
      <c r="L705" s="237"/>
      <c r="M705" s="237"/>
      <c r="N705" s="237"/>
      <c r="O705" s="237"/>
      <c r="P705" s="237"/>
      <c r="Q705" s="237"/>
    </row>
    <row r="706" spans="1:17">
      <c r="A706" s="237"/>
      <c r="B706" s="237"/>
      <c r="C706" s="237"/>
      <c r="D706" s="237"/>
      <c r="E706" s="237"/>
      <c r="F706" s="237"/>
      <c r="G706" s="237"/>
      <c r="H706" s="237"/>
      <c r="I706" s="237"/>
      <c r="J706" s="237"/>
      <c r="K706" s="237"/>
      <c r="L706" s="237"/>
      <c r="M706" s="237"/>
      <c r="N706" s="237"/>
      <c r="O706" s="237"/>
      <c r="P706" s="237"/>
      <c r="Q706" s="237"/>
    </row>
    <row r="707" spans="1:17">
      <c r="A707" s="237"/>
      <c r="B707" s="237"/>
      <c r="C707" s="237"/>
      <c r="D707" s="237"/>
      <c r="E707" s="237"/>
      <c r="F707" s="237"/>
      <c r="G707" s="237"/>
      <c r="H707" s="237"/>
      <c r="I707" s="237"/>
      <c r="J707" s="237"/>
      <c r="K707" s="237"/>
      <c r="L707" s="237"/>
      <c r="M707" s="237"/>
      <c r="N707" s="237"/>
      <c r="O707" s="237"/>
      <c r="P707" s="237"/>
      <c r="Q707" s="237"/>
    </row>
    <row r="708" spans="1:17">
      <c r="A708" s="237"/>
      <c r="B708" s="237"/>
      <c r="C708" s="237"/>
      <c r="D708" s="237"/>
      <c r="E708" s="237"/>
      <c r="F708" s="237"/>
      <c r="G708" s="237"/>
      <c r="H708" s="237"/>
      <c r="I708" s="237"/>
      <c r="J708" s="237"/>
      <c r="K708" s="237"/>
      <c r="L708" s="237"/>
      <c r="M708" s="237"/>
      <c r="N708" s="237"/>
      <c r="O708" s="237"/>
      <c r="P708" s="237"/>
      <c r="Q708" s="237"/>
    </row>
    <row r="709" spans="1:17">
      <c r="A709" s="237"/>
      <c r="B709" s="237"/>
      <c r="C709" s="237"/>
      <c r="D709" s="237"/>
      <c r="E709" s="237"/>
      <c r="F709" s="237"/>
      <c r="G709" s="237"/>
      <c r="H709" s="237"/>
      <c r="I709" s="237"/>
      <c r="J709" s="237"/>
      <c r="K709" s="237"/>
      <c r="L709" s="237"/>
      <c r="M709" s="237"/>
      <c r="N709" s="237"/>
      <c r="O709" s="237"/>
      <c r="P709" s="237"/>
      <c r="Q709" s="237"/>
    </row>
    <row r="710" spans="1:17">
      <c r="A710" s="237"/>
      <c r="B710" s="237"/>
      <c r="C710" s="237"/>
      <c r="D710" s="237"/>
      <c r="E710" s="237"/>
      <c r="F710" s="237"/>
      <c r="G710" s="237"/>
      <c r="H710" s="237"/>
      <c r="I710" s="237"/>
      <c r="J710" s="237"/>
      <c r="K710" s="237"/>
      <c r="L710" s="237"/>
      <c r="M710" s="237"/>
      <c r="N710" s="237"/>
      <c r="O710" s="237"/>
      <c r="P710" s="237"/>
      <c r="Q710" s="237"/>
    </row>
    <row r="711" spans="1:17">
      <c r="A711" s="237"/>
      <c r="B711" s="237"/>
      <c r="C711" s="237"/>
      <c r="D711" s="237"/>
      <c r="E711" s="237"/>
      <c r="F711" s="237"/>
      <c r="G711" s="237"/>
      <c r="H711" s="237"/>
      <c r="I711" s="237"/>
      <c r="J711" s="237"/>
      <c r="K711" s="237"/>
      <c r="L711" s="237"/>
      <c r="M711" s="237"/>
      <c r="N711" s="237"/>
      <c r="O711" s="237"/>
      <c r="P711" s="237"/>
      <c r="Q711" s="237"/>
    </row>
    <row r="712" spans="1:17">
      <c r="A712" s="237"/>
      <c r="B712" s="237"/>
      <c r="C712" s="237"/>
      <c r="D712" s="237"/>
      <c r="E712" s="237"/>
      <c r="F712" s="237"/>
      <c r="G712" s="237"/>
      <c r="H712" s="237"/>
      <c r="I712" s="237"/>
      <c r="J712" s="237"/>
      <c r="K712" s="237"/>
      <c r="L712" s="237"/>
      <c r="M712" s="237"/>
      <c r="N712" s="237"/>
      <c r="O712" s="237"/>
      <c r="P712" s="237"/>
      <c r="Q712" s="237"/>
    </row>
    <row r="713" spans="1:17">
      <c r="A713" s="237"/>
      <c r="B713" s="237"/>
      <c r="C713" s="237"/>
      <c r="D713" s="237"/>
      <c r="E713" s="237"/>
      <c r="F713" s="237"/>
      <c r="G713" s="237"/>
      <c r="H713" s="237"/>
      <c r="I713" s="237"/>
      <c r="J713" s="237"/>
      <c r="K713" s="237"/>
      <c r="L713" s="237"/>
      <c r="M713" s="237"/>
      <c r="N713" s="237"/>
      <c r="O713" s="237"/>
      <c r="P713" s="237"/>
      <c r="Q713" s="237"/>
    </row>
    <row r="714" spans="1:17">
      <c r="A714" s="237"/>
      <c r="B714" s="237"/>
      <c r="C714" s="237"/>
      <c r="D714" s="237"/>
      <c r="E714" s="237"/>
      <c r="F714" s="237"/>
      <c r="G714" s="237"/>
      <c r="H714" s="237"/>
      <c r="I714" s="237"/>
      <c r="J714" s="237"/>
      <c r="K714" s="237"/>
      <c r="L714" s="237"/>
      <c r="M714" s="237"/>
      <c r="N714" s="237"/>
      <c r="O714" s="237"/>
      <c r="P714" s="237"/>
      <c r="Q714" s="237"/>
    </row>
    <row r="715" spans="1:17">
      <c r="A715" s="237"/>
      <c r="B715" s="237"/>
      <c r="C715" s="237"/>
      <c r="D715" s="237"/>
      <c r="E715" s="237"/>
      <c r="F715" s="237"/>
      <c r="G715" s="237"/>
      <c r="H715" s="237"/>
      <c r="I715" s="237"/>
      <c r="J715" s="237"/>
      <c r="K715" s="237"/>
      <c r="L715" s="237"/>
      <c r="M715" s="237"/>
      <c r="N715" s="237"/>
      <c r="O715" s="237"/>
      <c r="P715" s="237"/>
      <c r="Q715" s="237"/>
    </row>
    <row r="716" spans="1:17">
      <c r="A716" s="237"/>
      <c r="B716" s="237"/>
      <c r="C716" s="237"/>
      <c r="D716" s="237"/>
      <c r="E716" s="237"/>
      <c r="F716" s="237"/>
      <c r="G716" s="237"/>
      <c r="H716" s="237"/>
      <c r="I716" s="237"/>
      <c r="J716" s="237"/>
      <c r="K716" s="237"/>
      <c r="L716" s="237"/>
      <c r="M716" s="237"/>
      <c r="N716" s="237"/>
      <c r="O716" s="237"/>
      <c r="P716" s="237"/>
      <c r="Q716" s="237"/>
    </row>
    <row r="717" spans="1:17">
      <c r="A717" s="237"/>
      <c r="B717" s="237"/>
      <c r="C717" s="237"/>
      <c r="D717" s="237"/>
      <c r="E717" s="237"/>
      <c r="F717" s="237"/>
      <c r="G717" s="237"/>
      <c r="H717" s="237"/>
      <c r="I717" s="237"/>
      <c r="J717" s="237"/>
      <c r="K717" s="237"/>
      <c r="L717" s="237"/>
      <c r="M717" s="237"/>
      <c r="N717" s="237"/>
      <c r="O717" s="237"/>
      <c r="P717" s="237"/>
      <c r="Q717" s="237"/>
    </row>
    <row r="718" spans="1:17">
      <c r="A718" s="237"/>
      <c r="B718" s="237"/>
      <c r="C718" s="237"/>
      <c r="D718" s="237"/>
      <c r="E718" s="237"/>
      <c r="F718" s="237"/>
      <c r="G718" s="237"/>
      <c r="H718" s="237"/>
      <c r="I718" s="237"/>
      <c r="J718" s="237"/>
      <c r="K718" s="237"/>
      <c r="L718" s="237"/>
      <c r="M718" s="237"/>
      <c r="N718" s="237"/>
      <c r="O718" s="237"/>
      <c r="P718" s="237"/>
      <c r="Q718" s="237"/>
    </row>
    <row r="719" spans="1:17">
      <c r="A719" s="237"/>
      <c r="B719" s="237"/>
      <c r="C719" s="237"/>
      <c r="D719" s="237"/>
      <c r="E719" s="237"/>
      <c r="F719" s="237"/>
      <c r="G719" s="237"/>
      <c r="H719" s="237"/>
      <c r="I719" s="237"/>
      <c r="J719" s="237"/>
      <c r="K719" s="237"/>
      <c r="L719" s="237"/>
      <c r="M719" s="237"/>
      <c r="N719" s="237"/>
      <c r="O719" s="237"/>
      <c r="P719" s="237"/>
      <c r="Q719" s="237"/>
    </row>
    <row r="720" spans="1:17">
      <c r="A720" s="237"/>
      <c r="B720" s="237"/>
      <c r="C720" s="237"/>
      <c r="D720" s="237"/>
      <c r="E720" s="237"/>
      <c r="F720" s="237"/>
      <c r="G720" s="237"/>
      <c r="H720" s="237"/>
      <c r="I720" s="237"/>
      <c r="J720" s="237"/>
      <c r="K720" s="237"/>
      <c r="L720" s="237"/>
      <c r="M720" s="237"/>
      <c r="N720" s="237"/>
      <c r="O720" s="237"/>
      <c r="P720" s="237"/>
      <c r="Q720" s="237"/>
    </row>
    <row r="721" spans="1:17">
      <c r="A721" s="237"/>
      <c r="B721" s="237"/>
      <c r="C721" s="237"/>
      <c r="D721" s="237"/>
      <c r="E721" s="237"/>
      <c r="F721" s="237"/>
      <c r="G721" s="237"/>
      <c r="H721" s="237"/>
      <c r="I721" s="237"/>
      <c r="J721" s="237"/>
      <c r="K721" s="237"/>
      <c r="L721" s="237"/>
      <c r="M721" s="237"/>
      <c r="N721" s="237"/>
      <c r="O721" s="237"/>
      <c r="P721" s="237"/>
      <c r="Q721" s="237"/>
    </row>
    <row r="722" spans="1:17">
      <c r="A722" s="237"/>
      <c r="B722" s="237"/>
      <c r="C722" s="237"/>
      <c r="D722" s="237"/>
      <c r="E722" s="237"/>
      <c r="F722" s="237"/>
      <c r="G722" s="237"/>
      <c r="H722" s="237"/>
      <c r="I722" s="237"/>
      <c r="J722" s="237"/>
      <c r="K722" s="237"/>
      <c r="L722" s="237"/>
      <c r="M722" s="237"/>
      <c r="N722" s="237"/>
      <c r="O722" s="237"/>
      <c r="P722" s="237"/>
      <c r="Q722" s="237"/>
    </row>
    <row r="723" spans="1:17">
      <c r="A723" s="237"/>
      <c r="B723" s="237"/>
      <c r="C723" s="237"/>
      <c r="D723" s="237"/>
      <c r="E723" s="237"/>
      <c r="F723" s="237"/>
      <c r="G723" s="237"/>
      <c r="H723" s="237"/>
      <c r="I723" s="237"/>
      <c r="J723" s="237"/>
      <c r="K723" s="237"/>
      <c r="L723" s="237"/>
      <c r="M723" s="237"/>
      <c r="N723" s="237"/>
      <c r="O723" s="237"/>
      <c r="P723" s="237"/>
      <c r="Q723" s="237"/>
    </row>
    <row r="724" spans="1:17">
      <c r="A724" s="237"/>
      <c r="B724" s="237"/>
      <c r="C724" s="237"/>
      <c r="D724" s="237"/>
      <c r="E724" s="237"/>
      <c r="F724" s="237"/>
      <c r="G724" s="237"/>
      <c r="H724" s="237"/>
      <c r="I724" s="237"/>
      <c r="J724" s="237"/>
      <c r="K724" s="237"/>
      <c r="L724" s="237"/>
      <c r="M724" s="237"/>
      <c r="N724" s="237"/>
      <c r="O724" s="237"/>
      <c r="P724" s="237"/>
      <c r="Q724" s="237"/>
    </row>
    <row r="725" spans="1:17">
      <c r="A725" s="237"/>
      <c r="B725" s="237"/>
      <c r="C725" s="237"/>
      <c r="D725" s="237"/>
      <c r="E725" s="237"/>
      <c r="F725" s="237"/>
      <c r="G725" s="237"/>
      <c r="H725" s="237"/>
      <c r="I725" s="237"/>
      <c r="J725" s="237"/>
      <c r="K725" s="237"/>
      <c r="L725" s="237"/>
      <c r="M725" s="237"/>
      <c r="N725" s="237"/>
      <c r="O725" s="237"/>
      <c r="P725" s="237"/>
      <c r="Q725" s="237"/>
    </row>
    <row r="726" spans="1:17">
      <c r="A726" s="237"/>
      <c r="B726" s="237"/>
      <c r="C726" s="237"/>
      <c r="D726" s="237"/>
      <c r="E726" s="237"/>
      <c r="F726" s="237"/>
      <c r="G726" s="237"/>
      <c r="H726" s="237"/>
      <c r="I726" s="237"/>
      <c r="J726" s="237"/>
      <c r="K726" s="237"/>
      <c r="L726" s="237"/>
      <c r="M726" s="237"/>
      <c r="N726" s="237"/>
      <c r="O726" s="237"/>
      <c r="P726" s="237"/>
      <c r="Q726" s="237"/>
    </row>
    <row r="727" spans="1:17">
      <c r="A727" s="237"/>
      <c r="B727" s="237"/>
      <c r="C727" s="237"/>
      <c r="D727" s="237"/>
      <c r="E727" s="237"/>
      <c r="F727" s="237"/>
      <c r="G727" s="237"/>
      <c r="H727" s="237"/>
      <c r="I727" s="237"/>
      <c r="J727" s="237"/>
      <c r="K727" s="237"/>
      <c r="L727" s="237"/>
      <c r="M727" s="237"/>
      <c r="N727" s="237"/>
      <c r="O727" s="237"/>
      <c r="P727" s="237"/>
      <c r="Q727" s="237"/>
    </row>
    <row r="728" spans="1:17">
      <c r="A728" s="237"/>
      <c r="B728" s="237"/>
      <c r="C728" s="237"/>
      <c r="D728" s="237"/>
      <c r="E728" s="237"/>
      <c r="F728" s="237"/>
      <c r="G728" s="237"/>
      <c r="H728" s="237"/>
      <c r="I728" s="237"/>
      <c r="J728" s="237"/>
      <c r="K728" s="237"/>
      <c r="L728" s="237"/>
      <c r="M728" s="237"/>
      <c r="N728" s="237"/>
      <c r="O728" s="237"/>
      <c r="P728" s="237"/>
      <c r="Q728" s="237"/>
    </row>
    <row r="729" spans="1:17">
      <c r="A729" s="237"/>
      <c r="B729" s="237"/>
      <c r="C729" s="237"/>
      <c r="D729" s="237"/>
      <c r="E729" s="237"/>
      <c r="F729" s="237"/>
      <c r="G729" s="237"/>
      <c r="H729" s="237"/>
      <c r="I729" s="237"/>
      <c r="J729" s="237"/>
      <c r="K729" s="237"/>
      <c r="L729" s="237"/>
      <c r="M729" s="237"/>
      <c r="N729" s="237"/>
      <c r="O729" s="237"/>
      <c r="P729" s="237"/>
      <c r="Q729" s="237"/>
    </row>
    <row r="730" spans="1:17">
      <c r="A730" s="237"/>
      <c r="B730" s="237"/>
      <c r="C730" s="237"/>
      <c r="D730" s="237"/>
      <c r="E730" s="237"/>
      <c r="F730" s="237"/>
      <c r="G730" s="237"/>
      <c r="H730" s="237"/>
      <c r="I730" s="237"/>
      <c r="J730" s="237"/>
      <c r="K730" s="237"/>
      <c r="L730" s="237"/>
      <c r="M730" s="237"/>
      <c r="N730" s="237"/>
      <c r="O730" s="237"/>
      <c r="P730" s="237"/>
      <c r="Q730" s="237"/>
    </row>
    <row r="731" spans="1:17">
      <c r="A731" s="237"/>
      <c r="B731" s="237"/>
      <c r="C731" s="237"/>
      <c r="D731" s="237"/>
      <c r="E731" s="237"/>
      <c r="F731" s="237"/>
      <c r="G731" s="237"/>
      <c r="H731" s="237"/>
      <c r="I731" s="237"/>
      <c r="J731" s="237"/>
      <c r="K731" s="237"/>
      <c r="L731" s="237"/>
      <c r="M731" s="237"/>
      <c r="N731" s="237"/>
      <c r="O731" s="237"/>
      <c r="P731" s="237"/>
      <c r="Q731" s="237"/>
    </row>
    <row r="732" spans="1:17">
      <c r="A732" s="237"/>
      <c r="B732" s="237"/>
      <c r="C732" s="237"/>
      <c r="D732" s="237"/>
      <c r="E732" s="237"/>
      <c r="F732" s="237"/>
      <c r="G732" s="237"/>
      <c r="H732" s="237"/>
      <c r="I732" s="237"/>
      <c r="J732" s="237"/>
      <c r="K732" s="237"/>
      <c r="L732" s="237"/>
      <c r="M732" s="237"/>
      <c r="N732" s="237"/>
      <c r="O732" s="237"/>
      <c r="P732" s="237"/>
      <c r="Q732" s="237"/>
    </row>
    <row r="733" spans="1:17">
      <c r="A733" s="237"/>
      <c r="B733" s="237"/>
      <c r="C733" s="237"/>
      <c r="D733" s="237"/>
      <c r="E733" s="237"/>
      <c r="F733" s="237"/>
      <c r="G733" s="237"/>
      <c r="H733" s="237"/>
      <c r="I733" s="237"/>
      <c r="J733" s="237"/>
      <c r="K733" s="237"/>
      <c r="L733" s="237"/>
      <c r="M733" s="237"/>
      <c r="N733" s="237"/>
      <c r="O733" s="237"/>
      <c r="P733" s="237"/>
      <c r="Q733" s="237"/>
    </row>
    <row r="734" spans="1:17">
      <c r="A734" s="237"/>
      <c r="B734" s="237"/>
      <c r="C734" s="237"/>
      <c r="D734" s="237"/>
      <c r="E734" s="237"/>
      <c r="F734" s="237"/>
      <c r="G734" s="237"/>
      <c r="H734" s="237"/>
      <c r="I734" s="237"/>
      <c r="J734" s="237"/>
      <c r="K734" s="237"/>
      <c r="L734" s="237"/>
      <c r="M734" s="237"/>
      <c r="N734" s="237"/>
      <c r="O734" s="237"/>
      <c r="P734" s="237"/>
      <c r="Q734" s="237"/>
    </row>
    <row r="735" spans="1:17">
      <c r="A735" s="237"/>
      <c r="B735" s="237"/>
      <c r="C735" s="237"/>
      <c r="D735" s="237"/>
      <c r="E735" s="237"/>
      <c r="F735" s="237"/>
      <c r="G735" s="237"/>
      <c r="H735" s="237"/>
      <c r="I735" s="237"/>
      <c r="J735" s="237"/>
      <c r="K735" s="237"/>
      <c r="L735" s="237"/>
      <c r="M735" s="237"/>
      <c r="N735" s="237"/>
      <c r="O735" s="237"/>
      <c r="P735" s="237"/>
      <c r="Q735" s="237"/>
    </row>
    <row r="736" spans="1:17">
      <c r="A736" s="237"/>
      <c r="B736" s="237"/>
      <c r="C736" s="237"/>
      <c r="D736" s="237"/>
      <c r="E736" s="237"/>
      <c r="F736" s="237"/>
      <c r="G736" s="237"/>
      <c r="H736" s="237"/>
      <c r="I736" s="237"/>
      <c r="J736" s="237"/>
      <c r="K736" s="237"/>
      <c r="L736" s="237"/>
      <c r="M736" s="237"/>
      <c r="N736" s="237"/>
      <c r="O736" s="237"/>
      <c r="P736" s="237"/>
      <c r="Q736" s="237"/>
    </row>
    <row r="737" spans="1:17">
      <c r="A737" s="237"/>
      <c r="B737" s="237"/>
      <c r="C737" s="237"/>
      <c r="D737" s="237"/>
      <c r="E737" s="237"/>
      <c r="F737" s="237"/>
      <c r="G737" s="237"/>
      <c r="H737" s="237"/>
      <c r="I737" s="237"/>
      <c r="J737" s="237"/>
      <c r="K737" s="237"/>
      <c r="L737" s="237"/>
      <c r="M737" s="237"/>
      <c r="N737" s="237"/>
      <c r="O737" s="237"/>
      <c r="P737" s="237"/>
      <c r="Q737" s="237"/>
    </row>
    <row r="738" spans="1:17">
      <c r="A738" s="237"/>
      <c r="B738" s="237"/>
      <c r="C738" s="237"/>
      <c r="D738" s="237"/>
      <c r="E738" s="237"/>
      <c r="F738" s="237"/>
      <c r="G738" s="237"/>
      <c r="H738" s="237"/>
      <c r="I738" s="237"/>
      <c r="J738" s="237"/>
      <c r="K738" s="237"/>
      <c r="L738" s="237"/>
      <c r="M738" s="237"/>
      <c r="N738" s="237"/>
      <c r="O738" s="237"/>
      <c r="P738" s="237"/>
      <c r="Q738" s="237"/>
    </row>
    <row r="739" spans="1:17">
      <c r="A739" s="237"/>
      <c r="B739" s="237"/>
      <c r="C739" s="237"/>
      <c r="D739" s="237"/>
      <c r="E739" s="237"/>
      <c r="F739" s="237"/>
      <c r="G739" s="237"/>
      <c r="H739" s="237"/>
      <c r="I739" s="237"/>
      <c r="J739" s="237"/>
      <c r="K739" s="237"/>
      <c r="L739" s="237"/>
      <c r="M739" s="237"/>
      <c r="N739" s="237"/>
      <c r="O739" s="237"/>
      <c r="P739" s="237"/>
      <c r="Q739" s="237"/>
    </row>
    <row r="740" spans="1:17">
      <c r="A740" s="237"/>
      <c r="B740" s="237"/>
      <c r="C740" s="237"/>
      <c r="D740" s="237"/>
      <c r="E740" s="237"/>
      <c r="F740" s="237"/>
      <c r="G740" s="237"/>
      <c r="H740" s="237"/>
      <c r="I740" s="237"/>
      <c r="J740" s="237"/>
      <c r="K740" s="237"/>
      <c r="L740" s="237"/>
      <c r="M740" s="237"/>
      <c r="N740" s="237"/>
      <c r="O740" s="237"/>
      <c r="P740" s="237"/>
      <c r="Q740" s="237"/>
    </row>
    <row r="741" spans="1:17">
      <c r="A741" s="237"/>
      <c r="B741" s="237"/>
      <c r="C741" s="237"/>
      <c r="D741" s="237"/>
      <c r="E741" s="237"/>
      <c r="F741" s="237"/>
      <c r="G741" s="237"/>
      <c r="H741" s="237"/>
      <c r="I741" s="237"/>
      <c r="J741" s="237"/>
      <c r="K741" s="237"/>
      <c r="L741" s="237"/>
      <c r="M741" s="237"/>
      <c r="N741" s="237"/>
      <c r="O741" s="237"/>
      <c r="P741" s="237"/>
      <c r="Q741" s="237"/>
    </row>
    <row r="742" spans="1:17">
      <c r="A742" s="237"/>
      <c r="B742" s="237"/>
      <c r="C742" s="237"/>
      <c r="D742" s="237"/>
      <c r="E742" s="237"/>
      <c r="F742" s="237"/>
      <c r="G742" s="237"/>
      <c r="H742" s="237"/>
      <c r="I742" s="237"/>
      <c r="J742" s="237"/>
      <c r="K742" s="237"/>
      <c r="L742" s="237"/>
      <c r="M742" s="237"/>
      <c r="N742" s="237"/>
      <c r="O742" s="237"/>
      <c r="P742" s="237"/>
      <c r="Q742" s="237"/>
    </row>
    <row r="743" spans="1:17">
      <c r="A743" s="237"/>
      <c r="B743" s="237"/>
      <c r="C743" s="237"/>
      <c r="D743" s="237"/>
      <c r="E743" s="237"/>
      <c r="F743" s="237"/>
      <c r="G743" s="237"/>
      <c r="H743" s="237"/>
      <c r="I743" s="237"/>
      <c r="J743" s="237"/>
      <c r="K743" s="237"/>
      <c r="L743" s="237"/>
      <c r="M743" s="237"/>
      <c r="N743" s="237"/>
      <c r="O743" s="237"/>
      <c r="P743" s="237"/>
      <c r="Q743" s="237"/>
    </row>
    <row r="744" spans="1:17">
      <c r="A744" s="237"/>
      <c r="B744" s="237"/>
      <c r="C744" s="237"/>
      <c r="D744" s="237"/>
      <c r="E744" s="237"/>
      <c r="F744" s="237"/>
      <c r="G744" s="237"/>
      <c r="H744" s="237"/>
      <c r="I744" s="237"/>
      <c r="J744" s="237"/>
      <c r="K744" s="237"/>
      <c r="L744" s="237"/>
      <c r="M744" s="237"/>
      <c r="N744" s="237"/>
      <c r="O744" s="237"/>
      <c r="P744" s="237"/>
      <c r="Q744" s="237"/>
    </row>
    <row r="745" spans="1:17">
      <c r="A745" s="237"/>
      <c r="B745" s="237"/>
      <c r="C745" s="237"/>
      <c r="D745" s="237"/>
      <c r="E745" s="237"/>
      <c r="F745" s="237"/>
      <c r="G745" s="237"/>
      <c r="H745" s="237"/>
      <c r="I745" s="237"/>
      <c r="J745" s="237"/>
      <c r="K745" s="237"/>
      <c r="L745" s="237"/>
      <c r="M745" s="237"/>
      <c r="N745" s="237"/>
      <c r="O745" s="237"/>
      <c r="P745" s="237"/>
      <c r="Q745" s="237"/>
    </row>
    <row r="746" spans="1:17">
      <c r="A746" s="237"/>
      <c r="B746" s="237"/>
      <c r="C746" s="237"/>
      <c r="D746" s="237"/>
      <c r="E746" s="237"/>
      <c r="F746" s="237"/>
      <c r="G746" s="237"/>
      <c r="H746" s="237"/>
      <c r="I746" s="237"/>
      <c r="J746" s="237"/>
      <c r="K746" s="237"/>
      <c r="L746" s="237"/>
      <c r="M746" s="237"/>
      <c r="N746" s="237"/>
      <c r="O746" s="237"/>
      <c r="P746" s="237"/>
      <c r="Q746" s="237"/>
    </row>
    <row r="747" spans="1:17">
      <c r="A747" s="237"/>
      <c r="B747" s="237"/>
      <c r="C747" s="237"/>
      <c r="D747" s="237"/>
      <c r="E747" s="237"/>
      <c r="F747" s="237"/>
      <c r="G747" s="237"/>
      <c r="H747" s="237"/>
      <c r="I747" s="237"/>
      <c r="J747" s="237"/>
      <c r="K747" s="237"/>
      <c r="L747" s="237"/>
      <c r="M747" s="237"/>
      <c r="N747" s="237"/>
      <c r="O747" s="237"/>
      <c r="P747" s="237"/>
      <c r="Q747" s="237"/>
    </row>
    <row r="748" spans="1:17">
      <c r="A748" s="237"/>
      <c r="B748" s="237"/>
      <c r="C748" s="237"/>
      <c r="D748" s="237"/>
      <c r="E748" s="237"/>
      <c r="F748" s="237"/>
      <c r="G748" s="237"/>
      <c r="H748" s="237"/>
      <c r="I748" s="237"/>
      <c r="J748" s="237"/>
      <c r="K748" s="237"/>
      <c r="L748" s="237"/>
      <c r="M748" s="237"/>
      <c r="N748" s="237"/>
      <c r="O748" s="237"/>
      <c r="P748" s="237"/>
      <c r="Q748" s="237"/>
    </row>
    <row r="749" spans="1:17">
      <c r="A749" s="237"/>
      <c r="B749" s="237"/>
      <c r="C749" s="237"/>
      <c r="D749" s="237"/>
      <c r="E749" s="237"/>
      <c r="F749" s="237"/>
      <c r="G749" s="237"/>
      <c r="H749" s="237"/>
      <c r="I749" s="237"/>
      <c r="J749" s="237"/>
      <c r="K749" s="237"/>
      <c r="L749" s="237"/>
      <c r="M749" s="237"/>
      <c r="N749" s="237"/>
      <c r="O749" s="237"/>
      <c r="P749" s="237"/>
      <c r="Q749" s="237"/>
    </row>
    <row r="750" spans="1:17">
      <c r="A750" s="237"/>
      <c r="B750" s="237"/>
      <c r="C750" s="237"/>
      <c r="D750" s="237"/>
      <c r="E750" s="237"/>
      <c r="F750" s="237"/>
      <c r="G750" s="237"/>
      <c r="H750" s="237"/>
      <c r="I750" s="237"/>
      <c r="J750" s="237"/>
      <c r="K750" s="237"/>
      <c r="L750" s="237"/>
      <c r="M750" s="237"/>
      <c r="N750" s="237"/>
      <c r="O750" s="237"/>
      <c r="P750" s="237"/>
      <c r="Q750" s="237"/>
    </row>
    <row r="751" spans="1:17">
      <c r="A751" s="237"/>
      <c r="B751" s="237"/>
      <c r="C751" s="237"/>
      <c r="D751" s="237"/>
      <c r="E751" s="237"/>
      <c r="F751" s="237"/>
      <c r="G751" s="237"/>
      <c r="H751" s="237"/>
      <c r="I751" s="237"/>
      <c r="J751" s="237"/>
      <c r="K751" s="237"/>
      <c r="L751" s="237"/>
      <c r="M751" s="237"/>
      <c r="N751" s="237"/>
      <c r="O751" s="237"/>
      <c r="P751" s="237"/>
      <c r="Q751" s="237"/>
    </row>
    <row r="752" spans="1:17">
      <c r="A752" s="237"/>
      <c r="B752" s="237"/>
      <c r="C752" s="237"/>
      <c r="D752" s="237"/>
      <c r="E752" s="237"/>
      <c r="F752" s="237"/>
      <c r="G752" s="237"/>
      <c r="H752" s="237"/>
      <c r="I752" s="237"/>
      <c r="J752" s="237"/>
      <c r="K752" s="237"/>
      <c r="L752" s="237"/>
      <c r="M752" s="237"/>
      <c r="N752" s="237"/>
      <c r="O752" s="237"/>
      <c r="P752" s="237"/>
      <c r="Q752" s="237"/>
    </row>
    <row r="753" spans="1:17">
      <c r="A753" s="237"/>
      <c r="B753" s="237"/>
      <c r="C753" s="237"/>
      <c r="D753" s="237"/>
      <c r="E753" s="237"/>
      <c r="F753" s="237"/>
      <c r="G753" s="237"/>
      <c r="H753" s="237"/>
      <c r="I753" s="237"/>
      <c r="J753" s="237"/>
      <c r="K753" s="237"/>
      <c r="L753" s="237"/>
      <c r="M753" s="237"/>
      <c r="N753" s="237"/>
      <c r="O753" s="237"/>
      <c r="P753" s="237"/>
      <c r="Q753" s="237"/>
    </row>
    <row r="754" spans="1:17">
      <c r="A754" s="237"/>
      <c r="B754" s="237"/>
      <c r="C754" s="237"/>
      <c r="D754" s="237"/>
      <c r="E754" s="237"/>
      <c r="F754" s="237"/>
      <c r="G754" s="237"/>
      <c r="H754" s="237"/>
      <c r="I754" s="237"/>
      <c r="J754" s="237"/>
      <c r="K754" s="237"/>
      <c r="L754" s="237"/>
      <c r="M754" s="237"/>
      <c r="N754" s="237"/>
      <c r="O754" s="237"/>
      <c r="P754" s="237"/>
      <c r="Q754" s="237"/>
    </row>
    <row r="755" spans="1:17">
      <c r="A755" s="237"/>
      <c r="B755" s="237"/>
      <c r="C755" s="237"/>
      <c r="D755" s="237"/>
      <c r="E755" s="237"/>
      <c r="F755" s="237"/>
      <c r="G755" s="237"/>
      <c r="H755" s="237"/>
      <c r="I755" s="237"/>
      <c r="J755" s="237"/>
      <c r="K755" s="237"/>
      <c r="L755" s="237"/>
      <c r="M755" s="237"/>
      <c r="N755" s="237"/>
      <c r="O755" s="237"/>
      <c r="P755" s="237"/>
      <c r="Q755" s="237"/>
    </row>
    <row r="756" spans="1:17">
      <c r="A756" s="237"/>
      <c r="B756" s="237"/>
      <c r="C756" s="237"/>
      <c r="D756" s="237"/>
      <c r="E756" s="237"/>
      <c r="F756" s="237"/>
      <c r="G756" s="237"/>
      <c r="H756" s="237"/>
      <c r="I756" s="237"/>
      <c r="J756" s="237"/>
      <c r="K756" s="237"/>
      <c r="L756" s="237"/>
      <c r="M756" s="237"/>
      <c r="N756" s="237"/>
      <c r="O756" s="237"/>
      <c r="P756" s="237"/>
      <c r="Q756" s="237"/>
    </row>
    <row r="757" spans="1:17">
      <c r="A757" s="237"/>
      <c r="B757" s="237"/>
      <c r="C757" s="237"/>
      <c r="D757" s="237"/>
      <c r="E757" s="237"/>
      <c r="F757" s="237"/>
      <c r="G757" s="237"/>
      <c r="H757" s="237"/>
      <c r="I757" s="237"/>
      <c r="J757" s="237"/>
      <c r="K757" s="237"/>
      <c r="L757" s="237"/>
      <c r="M757" s="237"/>
      <c r="N757" s="237"/>
      <c r="O757" s="237"/>
      <c r="P757" s="237"/>
      <c r="Q757" s="237"/>
    </row>
    <row r="758" spans="1:17">
      <c r="A758" s="237"/>
      <c r="B758" s="237"/>
      <c r="C758" s="237"/>
      <c r="D758" s="237"/>
      <c r="E758" s="237"/>
      <c r="F758" s="237"/>
      <c r="G758" s="237"/>
      <c r="H758" s="237"/>
      <c r="I758" s="237"/>
      <c r="J758" s="237"/>
      <c r="K758" s="237"/>
      <c r="L758" s="237"/>
      <c r="M758" s="237"/>
      <c r="N758" s="237"/>
      <c r="O758" s="237"/>
      <c r="P758" s="237"/>
      <c r="Q758" s="237"/>
    </row>
    <row r="759" spans="1:17">
      <c r="A759" s="237"/>
      <c r="B759" s="237"/>
      <c r="C759" s="237"/>
      <c r="D759" s="237"/>
      <c r="E759" s="237"/>
      <c r="F759" s="237"/>
      <c r="G759" s="237"/>
      <c r="H759" s="237"/>
      <c r="I759" s="237"/>
      <c r="J759" s="237"/>
      <c r="K759" s="237"/>
      <c r="L759" s="237"/>
      <c r="M759" s="237"/>
      <c r="N759" s="237"/>
      <c r="O759" s="237"/>
      <c r="P759" s="237"/>
      <c r="Q759" s="237"/>
    </row>
    <row r="760" spans="1:17">
      <c r="A760" s="237"/>
      <c r="B760" s="237"/>
      <c r="C760" s="237"/>
      <c r="D760" s="237"/>
      <c r="E760" s="237"/>
      <c r="F760" s="237"/>
      <c r="G760" s="237"/>
      <c r="H760" s="237"/>
      <c r="I760" s="237"/>
      <c r="J760" s="237"/>
      <c r="K760" s="237"/>
      <c r="L760" s="237"/>
      <c r="M760" s="237"/>
      <c r="N760" s="237"/>
      <c r="O760" s="237"/>
      <c r="P760" s="237"/>
      <c r="Q760" s="237"/>
    </row>
    <row r="761" spans="1:17">
      <c r="A761" s="237"/>
      <c r="B761" s="237"/>
      <c r="C761" s="237"/>
      <c r="D761" s="237"/>
      <c r="E761" s="237"/>
      <c r="F761" s="237"/>
      <c r="G761" s="237"/>
      <c r="H761" s="237"/>
      <c r="I761" s="237"/>
      <c r="J761" s="237"/>
      <c r="K761" s="237"/>
      <c r="L761" s="237"/>
      <c r="M761" s="237"/>
      <c r="N761" s="237"/>
      <c r="O761" s="237"/>
      <c r="P761" s="237"/>
      <c r="Q761" s="237"/>
    </row>
    <row r="762" spans="1:17">
      <c r="A762" s="237"/>
      <c r="B762" s="237"/>
      <c r="C762" s="237"/>
      <c r="D762" s="237"/>
      <c r="E762" s="237"/>
      <c r="F762" s="237"/>
      <c r="G762" s="237"/>
      <c r="H762" s="237"/>
      <c r="I762" s="237"/>
      <c r="J762" s="237"/>
      <c r="K762" s="237"/>
      <c r="L762" s="237"/>
      <c r="M762" s="237"/>
      <c r="N762" s="237"/>
      <c r="O762" s="237"/>
      <c r="P762" s="237"/>
      <c r="Q762" s="237"/>
    </row>
    <row r="763" spans="1:17">
      <c r="A763" s="237"/>
      <c r="B763" s="237"/>
      <c r="C763" s="237"/>
      <c r="D763" s="237"/>
      <c r="E763" s="237"/>
      <c r="F763" s="237"/>
      <c r="G763" s="237"/>
      <c r="H763" s="237"/>
      <c r="I763" s="237"/>
      <c r="J763" s="237"/>
      <c r="K763" s="237"/>
      <c r="L763" s="237"/>
      <c r="M763" s="237"/>
      <c r="N763" s="237"/>
      <c r="O763" s="237"/>
      <c r="P763" s="237"/>
      <c r="Q763" s="237"/>
    </row>
    <row r="764" spans="1:17">
      <c r="A764" s="237"/>
      <c r="B764" s="237"/>
      <c r="C764" s="237"/>
      <c r="D764" s="237"/>
      <c r="E764" s="237"/>
      <c r="F764" s="237"/>
      <c r="G764" s="237"/>
      <c r="H764" s="237"/>
      <c r="I764" s="237"/>
      <c r="J764" s="237"/>
      <c r="K764" s="237"/>
      <c r="L764" s="237"/>
      <c r="M764" s="237"/>
      <c r="N764" s="237"/>
      <c r="O764" s="237"/>
      <c r="P764" s="237"/>
      <c r="Q764" s="237"/>
    </row>
    <row r="765" spans="1:17">
      <c r="A765" s="237"/>
      <c r="B765" s="237"/>
      <c r="C765" s="237"/>
      <c r="D765" s="237"/>
      <c r="E765" s="237"/>
      <c r="F765" s="237"/>
      <c r="G765" s="237"/>
      <c r="H765" s="237"/>
      <c r="I765" s="237"/>
      <c r="J765" s="237"/>
      <c r="K765" s="237"/>
      <c r="L765" s="237"/>
      <c r="M765" s="237"/>
      <c r="N765" s="237"/>
      <c r="O765" s="237"/>
      <c r="P765" s="237"/>
      <c r="Q765" s="237"/>
    </row>
    <row r="766" spans="1:17">
      <c r="A766" s="237"/>
      <c r="B766" s="237"/>
      <c r="C766" s="237"/>
      <c r="D766" s="237"/>
      <c r="E766" s="237"/>
      <c r="F766" s="237"/>
      <c r="G766" s="237"/>
      <c r="H766" s="237"/>
      <c r="I766" s="237"/>
      <c r="J766" s="237"/>
      <c r="K766" s="237"/>
      <c r="L766" s="237"/>
      <c r="M766" s="237"/>
      <c r="N766" s="237"/>
      <c r="O766" s="237"/>
      <c r="P766" s="237"/>
      <c r="Q766" s="237"/>
    </row>
    <row r="767" spans="1:17">
      <c r="A767" s="237"/>
      <c r="B767" s="237"/>
      <c r="C767" s="237"/>
      <c r="D767" s="237"/>
      <c r="E767" s="237"/>
      <c r="F767" s="237"/>
      <c r="G767" s="237"/>
      <c r="H767" s="237"/>
      <c r="I767" s="237"/>
      <c r="J767" s="237"/>
      <c r="K767" s="237"/>
      <c r="L767" s="237"/>
      <c r="M767" s="237"/>
      <c r="N767" s="237"/>
      <c r="O767" s="237"/>
      <c r="P767" s="237"/>
      <c r="Q767" s="237"/>
    </row>
    <row r="768" spans="1:17">
      <c r="A768" s="237"/>
      <c r="B768" s="237"/>
      <c r="C768" s="237"/>
      <c r="D768" s="237"/>
      <c r="E768" s="237"/>
      <c r="F768" s="237"/>
      <c r="G768" s="237"/>
      <c r="H768" s="237"/>
      <c r="I768" s="237"/>
      <c r="J768" s="237"/>
      <c r="K768" s="237"/>
      <c r="L768" s="237"/>
      <c r="M768" s="237"/>
      <c r="N768" s="237"/>
      <c r="O768" s="237"/>
      <c r="P768" s="237"/>
      <c r="Q768" s="237"/>
    </row>
    <row r="769" spans="1:17">
      <c r="A769" s="237"/>
      <c r="B769" s="237"/>
      <c r="C769" s="237"/>
      <c r="D769" s="237"/>
      <c r="E769" s="237"/>
      <c r="F769" s="237"/>
      <c r="G769" s="237"/>
      <c r="H769" s="237"/>
      <c r="I769" s="237"/>
      <c r="J769" s="237"/>
      <c r="K769" s="237"/>
      <c r="L769" s="237"/>
      <c r="M769" s="237"/>
      <c r="N769" s="237"/>
      <c r="O769" s="237"/>
      <c r="P769" s="237"/>
      <c r="Q769" s="237"/>
    </row>
    <row r="770" spans="1:17">
      <c r="A770" s="237"/>
      <c r="B770" s="237"/>
      <c r="C770" s="237"/>
      <c r="D770" s="237"/>
      <c r="E770" s="237"/>
      <c r="F770" s="237"/>
      <c r="G770" s="237"/>
      <c r="H770" s="237"/>
      <c r="I770" s="237"/>
      <c r="J770" s="237"/>
      <c r="K770" s="237"/>
      <c r="L770" s="237"/>
      <c r="M770" s="237"/>
      <c r="N770" s="237"/>
      <c r="O770" s="237"/>
      <c r="P770" s="237"/>
      <c r="Q770" s="237"/>
    </row>
    <row r="771" spans="1:17">
      <c r="A771" s="237"/>
      <c r="B771" s="237"/>
      <c r="C771" s="237"/>
      <c r="D771" s="237"/>
      <c r="E771" s="237"/>
      <c r="F771" s="237"/>
      <c r="G771" s="237"/>
      <c r="H771" s="237"/>
      <c r="I771" s="237"/>
      <c r="J771" s="237"/>
      <c r="K771" s="237"/>
      <c r="L771" s="237"/>
      <c r="M771" s="237"/>
      <c r="N771" s="237"/>
      <c r="O771" s="237"/>
      <c r="P771" s="237"/>
      <c r="Q771" s="237"/>
    </row>
    <row r="772" spans="1:17">
      <c r="A772" s="237"/>
      <c r="B772" s="237"/>
      <c r="C772" s="237"/>
      <c r="D772" s="237"/>
      <c r="E772" s="237"/>
      <c r="F772" s="237"/>
      <c r="G772" s="237"/>
      <c r="H772" s="237"/>
      <c r="I772" s="237"/>
      <c r="J772" s="237"/>
      <c r="K772" s="237"/>
      <c r="L772" s="237"/>
      <c r="M772" s="237"/>
      <c r="N772" s="237"/>
      <c r="O772" s="237"/>
      <c r="P772" s="237"/>
      <c r="Q772" s="237"/>
    </row>
    <row r="773" spans="1:17">
      <c r="A773" s="237"/>
      <c r="B773" s="237"/>
      <c r="C773" s="237"/>
      <c r="D773" s="237"/>
      <c r="E773" s="237"/>
      <c r="F773" s="237"/>
      <c r="G773" s="237"/>
      <c r="H773" s="237"/>
      <c r="I773" s="237"/>
      <c r="J773" s="237"/>
      <c r="K773" s="237"/>
      <c r="L773" s="237"/>
      <c r="M773" s="237"/>
      <c r="N773" s="237"/>
      <c r="O773" s="237"/>
      <c r="P773" s="237"/>
      <c r="Q773" s="237"/>
    </row>
    <row r="774" spans="1:17">
      <c r="A774" s="237"/>
      <c r="B774" s="237"/>
      <c r="C774" s="237"/>
      <c r="D774" s="237"/>
      <c r="E774" s="237"/>
      <c r="F774" s="237"/>
      <c r="G774" s="237"/>
      <c r="H774" s="237"/>
      <c r="I774" s="237"/>
      <c r="J774" s="237"/>
      <c r="K774" s="237"/>
      <c r="L774" s="237"/>
      <c r="M774" s="237"/>
      <c r="N774" s="237"/>
      <c r="O774" s="237"/>
      <c r="P774" s="237"/>
      <c r="Q774" s="237"/>
    </row>
    <row r="775" spans="1:17">
      <c r="A775" s="237"/>
      <c r="B775" s="237"/>
      <c r="C775" s="237"/>
      <c r="D775" s="237"/>
      <c r="E775" s="237"/>
      <c r="F775" s="237"/>
      <c r="G775" s="237"/>
      <c r="H775" s="237"/>
      <c r="I775" s="237"/>
      <c r="J775" s="237"/>
      <c r="K775" s="237"/>
      <c r="L775" s="237"/>
      <c r="M775" s="237"/>
      <c r="N775" s="237"/>
      <c r="O775" s="237"/>
      <c r="P775" s="237"/>
      <c r="Q775" s="237"/>
    </row>
    <row r="776" spans="1:17">
      <c r="A776" s="237"/>
      <c r="B776" s="237"/>
      <c r="C776" s="237"/>
      <c r="D776" s="237"/>
      <c r="E776" s="237"/>
      <c r="F776" s="237"/>
      <c r="G776" s="237"/>
      <c r="H776" s="237"/>
      <c r="I776" s="237"/>
      <c r="J776" s="237"/>
      <c r="K776" s="237"/>
      <c r="L776" s="237"/>
      <c r="M776" s="237"/>
      <c r="N776" s="237"/>
      <c r="O776" s="237"/>
      <c r="P776" s="237"/>
      <c r="Q776" s="237"/>
    </row>
    <row r="777" spans="1:17">
      <c r="A777" s="237"/>
      <c r="B777" s="237"/>
      <c r="C777" s="237"/>
      <c r="D777" s="237"/>
      <c r="E777" s="237"/>
      <c r="F777" s="237"/>
      <c r="G777" s="237"/>
      <c r="H777" s="237"/>
      <c r="I777" s="237"/>
      <c r="J777" s="237"/>
      <c r="K777" s="237"/>
      <c r="L777" s="237"/>
      <c r="M777" s="237"/>
      <c r="N777" s="237"/>
      <c r="O777" s="237"/>
      <c r="P777" s="237"/>
      <c r="Q777" s="237"/>
    </row>
    <row r="778" spans="1:17">
      <c r="A778" s="237"/>
      <c r="B778" s="237"/>
      <c r="C778" s="237"/>
      <c r="D778" s="237"/>
      <c r="E778" s="237"/>
      <c r="F778" s="237"/>
      <c r="G778" s="237"/>
      <c r="H778" s="237"/>
      <c r="I778" s="237"/>
      <c r="J778" s="237"/>
      <c r="K778" s="237"/>
      <c r="L778" s="237"/>
      <c r="M778" s="237"/>
      <c r="N778" s="237"/>
      <c r="O778" s="237"/>
      <c r="P778" s="237"/>
      <c r="Q778" s="237"/>
    </row>
    <row r="779" spans="1:17">
      <c r="A779" s="237"/>
      <c r="B779" s="237"/>
      <c r="C779" s="237"/>
      <c r="D779" s="237"/>
      <c r="E779" s="237"/>
      <c r="F779" s="237"/>
      <c r="G779" s="237"/>
      <c r="H779" s="237"/>
      <c r="I779" s="237"/>
      <c r="J779" s="237"/>
      <c r="K779" s="237"/>
      <c r="L779" s="237"/>
      <c r="M779" s="237"/>
      <c r="N779" s="237"/>
      <c r="O779" s="237"/>
      <c r="P779" s="237"/>
      <c r="Q779" s="237"/>
    </row>
    <row r="780" spans="1:17">
      <c r="A780" s="237"/>
      <c r="B780" s="237"/>
      <c r="C780" s="237"/>
      <c r="D780" s="237"/>
      <c r="E780" s="237"/>
      <c r="F780" s="237"/>
      <c r="G780" s="237"/>
      <c r="H780" s="237"/>
      <c r="I780" s="237"/>
      <c r="J780" s="237"/>
      <c r="K780" s="237"/>
      <c r="L780" s="237"/>
      <c r="M780" s="237"/>
      <c r="N780" s="237"/>
      <c r="O780" s="237"/>
      <c r="P780" s="237"/>
      <c r="Q780" s="237"/>
    </row>
    <row r="781" spans="1:17">
      <c r="A781" s="237"/>
      <c r="B781" s="237"/>
      <c r="C781" s="237"/>
      <c r="D781" s="237"/>
      <c r="E781" s="237"/>
      <c r="F781" s="237"/>
      <c r="G781" s="237"/>
      <c r="H781" s="237"/>
      <c r="I781" s="237"/>
      <c r="J781" s="237"/>
      <c r="K781" s="237"/>
      <c r="L781" s="237"/>
      <c r="M781" s="237"/>
      <c r="N781" s="237"/>
      <c r="O781" s="237"/>
      <c r="P781" s="237"/>
      <c r="Q781" s="237"/>
    </row>
    <row r="782" spans="1:17">
      <c r="A782" s="237"/>
      <c r="B782" s="237"/>
      <c r="C782" s="237"/>
      <c r="D782" s="237"/>
      <c r="E782" s="237"/>
      <c r="F782" s="237"/>
      <c r="G782" s="237"/>
      <c r="H782" s="237"/>
      <c r="I782" s="237"/>
      <c r="J782" s="237"/>
      <c r="K782" s="237"/>
      <c r="L782" s="237"/>
      <c r="M782" s="237"/>
      <c r="N782" s="237"/>
      <c r="O782" s="237"/>
      <c r="P782" s="237"/>
      <c r="Q782" s="237"/>
    </row>
    <row r="783" spans="1:17">
      <c r="A783" s="237"/>
      <c r="B783" s="237"/>
      <c r="C783" s="237"/>
      <c r="D783" s="237"/>
      <c r="E783" s="237"/>
      <c r="F783" s="237"/>
      <c r="G783" s="237"/>
      <c r="H783" s="237"/>
      <c r="I783" s="237"/>
      <c r="J783" s="237"/>
      <c r="K783" s="237"/>
      <c r="L783" s="237"/>
      <c r="M783" s="237"/>
      <c r="N783" s="237"/>
      <c r="O783" s="237"/>
      <c r="P783" s="237"/>
      <c r="Q783" s="237"/>
    </row>
    <row r="784" spans="1:17">
      <c r="A784" s="237"/>
      <c r="B784" s="237"/>
      <c r="C784" s="237"/>
      <c r="D784" s="237"/>
      <c r="E784" s="237"/>
      <c r="F784" s="237"/>
      <c r="G784" s="237"/>
      <c r="H784" s="237"/>
      <c r="I784" s="237"/>
      <c r="J784" s="237"/>
      <c r="K784" s="237"/>
      <c r="L784" s="237"/>
      <c r="M784" s="237"/>
      <c r="N784" s="237"/>
      <c r="O784" s="237"/>
      <c r="P784" s="237"/>
      <c r="Q784" s="237"/>
    </row>
    <row r="785" spans="1:17">
      <c r="A785" s="237"/>
      <c r="B785" s="237"/>
      <c r="C785" s="237"/>
      <c r="D785" s="237"/>
      <c r="E785" s="237"/>
      <c r="F785" s="237"/>
      <c r="G785" s="237"/>
      <c r="H785" s="237"/>
      <c r="I785" s="237"/>
      <c r="J785" s="237"/>
      <c r="K785" s="237"/>
      <c r="L785" s="237"/>
      <c r="M785" s="237"/>
      <c r="N785" s="237"/>
      <c r="O785" s="237"/>
      <c r="P785" s="237"/>
      <c r="Q785" s="237"/>
    </row>
    <row r="786" spans="1:17">
      <c r="A786" s="237"/>
      <c r="B786" s="237"/>
      <c r="C786" s="237"/>
      <c r="D786" s="237"/>
      <c r="E786" s="237"/>
      <c r="F786" s="237"/>
      <c r="G786" s="237"/>
      <c r="H786" s="237"/>
      <c r="I786" s="237"/>
      <c r="J786" s="237"/>
      <c r="K786" s="237"/>
      <c r="L786" s="237"/>
      <c r="M786" s="237"/>
      <c r="N786" s="237"/>
      <c r="O786" s="237"/>
      <c r="P786" s="237"/>
      <c r="Q786" s="237"/>
    </row>
    <row r="787" spans="1:17">
      <c r="A787" s="237"/>
      <c r="B787" s="237"/>
      <c r="C787" s="237"/>
      <c r="D787" s="237"/>
      <c r="E787" s="237"/>
      <c r="F787" s="237"/>
      <c r="G787" s="237"/>
      <c r="H787" s="237"/>
      <c r="I787" s="237"/>
      <c r="J787" s="237"/>
      <c r="K787" s="237"/>
      <c r="L787" s="237"/>
      <c r="M787" s="237"/>
      <c r="N787" s="237"/>
      <c r="O787" s="237"/>
      <c r="P787" s="237"/>
      <c r="Q787" s="237"/>
    </row>
    <row r="788" spans="1:17">
      <c r="A788" s="237"/>
      <c r="B788" s="237"/>
      <c r="C788" s="237"/>
      <c r="D788" s="237"/>
      <c r="E788" s="237"/>
      <c r="F788" s="237"/>
      <c r="G788" s="237"/>
      <c r="H788" s="237"/>
      <c r="I788" s="237"/>
      <c r="J788" s="237"/>
      <c r="K788" s="237"/>
      <c r="L788" s="237"/>
      <c r="M788" s="237"/>
      <c r="N788" s="237"/>
      <c r="O788" s="237"/>
      <c r="P788" s="237"/>
      <c r="Q788" s="237"/>
    </row>
    <row r="789" spans="1:17">
      <c r="A789" s="237"/>
      <c r="B789" s="237"/>
      <c r="C789" s="237"/>
      <c r="D789" s="237"/>
      <c r="E789" s="237"/>
      <c r="F789" s="237"/>
      <c r="G789" s="237"/>
      <c r="H789" s="237"/>
      <c r="I789" s="237"/>
      <c r="J789" s="237"/>
      <c r="K789" s="237"/>
      <c r="L789" s="237"/>
      <c r="M789" s="237"/>
      <c r="N789" s="237"/>
      <c r="O789" s="237"/>
      <c r="P789" s="237"/>
      <c r="Q789" s="237"/>
    </row>
    <row r="790" spans="1:17">
      <c r="A790" s="237"/>
      <c r="B790" s="237"/>
      <c r="C790" s="237"/>
      <c r="D790" s="237"/>
      <c r="E790" s="237"/>
      <c r="F790" s="237"/>
      <c r="G790" s="237"/>
      <c r="H790" s="237"/>
      <c r="I790" s="237"/>
      <c r="J790" s="237"/>
      <c r="K790" s="237"/>
      <c r="L790" s="237"/>
      <c r="M790" s="237"/>
      <c r="N790" s="237"/>
      <c r="O790" s="237"/>
      <c r="P790" s="237"/>
      <c r="Q790" s="237"/>
    </row>
    <row r="791" spans="1:17">
      <c r="A791" s="237"/>
      <c r="B791" s="237"/>
      <c r="C791" s="237"/>
      <c r="D791" s="237"/>
      <c r="E791" s="237"/>
      <c r="F791" s="237"/>
      <c r="G791" s="237"/>
      <c r="H791" s="237"/>
      <c r="I791" s="237"/>
      <c r="J791" s="237"/>
      <c r="K791" s="237"/>
      <c r="L791" s="237"/>
      <c r="M791" s="237"/>
      <c r="N791" s="237"/>
      <c r="O791" s="237"/>
      <c r="P791" s="237"/>
      <c r="Q791" s="237"/>
    </row>
    <row r="792" spans="1:17">
      <c r="A792" s="237"/>
      <c r="B792" s="237"/>
      <c r="C792" s="237"/>
      <c r="D792" s="237"/>
      <c r="E792" s="237"/>
      <c r="F792" s="237"/>
      <c r="G792" s="237"/>
      <c r="H792" s="237"/>
      <c r="I792" s="237"/>
      <c r="J792" s="237"/>
      <c r="K792" s="237"/>
      <c r="L792" s="237"/>
      <c r="M792" s="237"/>
      <c r="N792" s="237"/>
      <c r="O792" s="237"/>
      <c r="P792" s="237"/>
      <c r="Q792" s="237"/>
    </row>
    <row r="793" spans="1:17">
      <c r="A793" s="237"/>
      <c r="B793" s="237"/>
      <c r="C793" s="237"/>
      <c r="D793" s="237"/>
      <c r="E793" s="237"/>
      <c r="F793" s="237"/>
      <c r="G793" s="237"/>
      <c r="H793" s="237"/>
      <c r="I793" s="237"/>
      <c r="J793" s="237"/>
      <c r="K793" s="237"/>
      <c r="L793" s="237"/>
      <c r="M793" s="237"/>
      <c r="N793" s="237"/>
      <c r="O793" s="237"/>
      <c r="P793" s="237"/>
      <c r="Q793" s="237"/>
    </row>
    <row r="794" spans="1:17">
      <c r="A794" s="237"/>
      <c r="B794" s="237"/>
      <c r="C794" s="237"/>
      <c r="D794" s="237"/>
      <c r="E794" s="237"/>
      <c r="F794" s="237"/>
      <c r="G794" s="237"/>
      <c r="H794" s="237"/>
      <c r="I794" s="237"/>
      <c r="J794" s="237"/>
      <c r="K794" s="237"/>
      <c r="L794" s="237"/>
      <c r="M794" s="237"/>
      <c r="N794" s="237"/>
      <c r="O794" s="237"/>
      <c r="P794" s="237"/>
      <c r="Q794" s="237"/>
    </row>
    <row r="795" spans="1:17">
      <c r="A795" s="237"/>
      <c r="B795" s="237"/>
      <c r="C795" s="237"/>
      <c r="D795" s="237"/>
      <c r="E795" s="237"/>
      <c r="F795" s="237"/>
      <c r="G795" s="237"/>
      <c r="H795" s="237"/>
      <c r="I795" s="237"/>
      <c r="J795" s="237"/>
      <c r="K795" s="237"/>
      <c r="L795" s="237"/>
      <c r="M795" s="237"/>
      <c r="N795" s="237"/>
      <c r="O795" s="237"/>
      <c r="P795" s="237"/>
      <c r="Q795" s="237"/>
    </row>
    <row r="796" spans="1:17">
      <c r="A796" s="237"/>
      <c r="B796" s="237"/>
      <c r="C796" s="237"/>
      <c r="D796" s="237"/>
      <c r="E796" s="237"/>
      <c r="F796" s="237"/>
      <c r="G796" s="237"/>
      <c r="H796" s="237"/>
      <c r="I796" s="237"/>
      <c r="J796" s="237"/>
      <c r="K796" s="237"/>
      <c r="L796" s="237"/>
      <c r="M796" s="237"/>
      <c r="N796" s="237"/>
      <c r="O796" s="237"/>
      <c r="P796" s="237"/>
      <c r="Q796" s="237"/>
    </row>
    <row r="797" spans="1:17">
      <c r="A797" s="237"/>
      <c r="B797" s="237"/>
      <c r="C797" s="237"/>
      <c r="D797" s="237"/>
      <c r="E797" s="237"/>
      <c r="F797" s="237"/>
      <c r="G797" s="237"/>
      <c r="H797" s="237"/>
      <c r="I797" s="237"/>
      <c r="J797" s="237"/>
      <c r="K797" s="237"/>
      <c r="L797" s="237"/>
      <c r="M797" s="237"/>
      <c r="N797" s="237"/>
      <c r="O797" s="237"/>
      <c r="P797" s="237"/>
      <c r="Q797" s="237"/>
    </row>
    <row r="798" spans="1:17">
      <c r="A798" s="237"/>
      <c r="B798" s="237"/>
      <c r="C798" s="237"/>
      <c r="D798" s="237"/>
      <c r="E798" s="237"/>
      <c r="F798" s="237"/>
      <c r="G798" s="237"/>
      <c r="H798" s="237"/>
      <c r="I798" s="237"/>
      <c r="J798" s="237"/>
      <c r="K798" s="237"/>
      <c r="L798" s="237"/>
      <c r="M798" s="237"/>
      <c r="N798" s="237"/>
      <c r="O798" s="237"/>
      <c r="P798" s="237"/>
      <c r="Q798" s="237"/>
    </row>
    <row r="799" spans="1:17">
      <c r="A799" s="237"/>
      <c r="B799" s="237"/>
      <c r="C799" s="237"/>
      <c r="D799" s="237"/>
      <c r="E799" s="237"/>
      <c r="F799" s="237"/>
      <c r="G799" s="237"/>
      <c r="H799" s="237"/>
      <c r="I799" s="237"/>
      <c r="J799" s="237"/>
      <c r="K799" s="237"/>
      <c r="L799" s="237"/>
      <c r="M799" s="237"/>
      <c r="N799" s="237"/>
      <c r="O799" s="237"/>
      <c r="P799" s="237"/>
      <c r="Q799" s="237"/>
    </row>
    <row r="800" spans="1:17">
      <c r="A800" s="237"/>
      <c r="B800" s="237"/>
      <c r="C800" s="237"/>
      <c r="D800" s="237"/>
      <c r="E800" s="237"/>
      <c r="F800" s="237"/>
      <c r="G800" s="237"/>
      <c r="H800" s="237"/>
      <c r="I800" s="237"/>
      <c r="J800" s="237"/>
      <c r="K800" s="237"/>
      <c r="L800" s="237"/>
      <c r="M800" s="237"/>
      <c r="N800" s="237"/>
      <c r="O800" s="237"/>
      <c r="P800" s="237"/>
      <c r="Q800" s="237"/>
    </row>
    <row r="801" spans="1:17">
      <c r="A801" s="237"/>
      <c r="B801" s="237"/>
      <c r="C801" s="237"/>
      <c r="D801" s="237"/>
      <c r="E801" s="237"/>
      <c r="F801" s="237"/>
      <c r="G801" s="237"/>
      <c r="H801" s="237"/>
      <c r="I801" s="237"/>
      <c r="J801" s="237"/>
      <c r="K801" s="237"/>
      <c r="L801" s="237"/>
      <c r="M801" s="237"/>
      <c r="N801" s="237"/>
      <c r="O801" s="237"/>
      <c r="P801" s="237"/>
      <c r="Q801" s="237"/>
    </row>
    <row r="802" spans="1:17">
      <c r="A802" s="237"/>
      <c r="B802" s="237"/>
      <c r="C802" s="237"/>
      <c r="D802" s="237"/>
      <c r="E802" s="237"/>
      <c r="F802" s="237"/>
      <c r="G802" s="237"/>
      <c r="H802" s="237"/>
      <c r="I802" s="237"/>
      <c r="J802" s="237"/>
      <c r="K802" s="237"/>
      <c r="L802" s="237"/>
      <c r="M802" s="237"/>
      <c r="N802" s="237"/>
      <c r="O802" s="237"/>
      <c r="P802" s="237"/>
      <c r="Q802" s="237"/>
    </row>
    <row r="803" spans="1:17">
      <c r="A803" s="237"/>
      <c r="B803" s="237"/>
      <c r="C803" s="237"/>
      <c r="D803" s="237"/>
      <c r="E803" s="237"/>
      <c r="F803" s="237"/>
      <c r="G803" s="237"/>
      <c r="H803" s="237"/>
      <c r="I803" s="237"/>
      <c r="J803" s="237"/>
      <c r="K803" s="237"/>
      <c r="L803" s="237"/>
      <c r="M803" s="237"/>
      <c r="N803" s="237"/>
      <c r="O803" s="237"/>
      <c r="P803" s="237"/>
      <c r="Q803" s="237"/>
    </row>
    <row r="804" spans="1:17">
      <c r="A804" s="237"/>
      <c r="B804" s="237"/>
      <c r="C804" s="237"/>
      <c r="D804" s="237"/>
      <c r="E804" s="237"/>
      <c r="F804" s="237"/>
      <c r="G804" s="237"/>
      <c r="H804" s="237"/>
      <c r="I804" s="237"/>
      <c r="J804" s="237"/>
      <c r="K804" s="237"/>
      <c r="L804" s="237"/>
      <c r="M804" s="237"/>
      <c r="N804" s="237"/>
      <c r="O804" s="237"/>
      <c r="P804" s="237"/>
      <c r="Q804" s="237"/>
    </row>
    <row r="805" spans="1:17">
      <c r="A805" s="237"/>
      <c r="B805" s="237"/>
      <c r="C805" s="237"/>
      <c r="D805" s="237"/>
      <c r="E805" s="237"/>
      <c r="F805" s="237"/>
      <c r="G805" s="237"/>
      <c r="H805" s="237"/>
      <c r="I805" s="237"/>
      <c r="J805" s="237"/>
      <c r="K805" s="237"/>
      <c r="L805" s="237"/>
      <c r="M805" s="237"/>
      <c r="N805" s="237"/>
      <c r="O805" s="237"/>
      <c r="P805" s="237"/>
      <c r="Q805" s="237"/>
    </row>
    <row r="806" spans="1:17">
      <c r="A806" s="237"/>
      <c r="B806" s="237"/>
      <c r="C806" s="237"/>
      <c r="D806" s="237"/>
      <c r="E806" s="237"/>
      <c r="F806" s="237"/>
      <c r="G806" s="237"/>
      <c r="H806" s="237"/>
      <c r="I806" s="237"/>
      <c r="J806" s="237"/>
      <c r="K806" s="237"/>
      <c r="L806" s="237"/>
      <c r="M806" s="237"/>
      <c r="N806" s="237"/>
      <c r="O806" s="237"/>
      <c r="P806" s="237"/>
      <c r="Q806" s="237"/>
    </row>
    <row r="807" spans="1:17">
      <c r="A807" s="237"/>
      <c r="B807" s="237"/>
      <c r="C807" s="237"/>
      <c r="D807" s="237"/>
      <c r="E807" s="237"/>
      <c r="F807" s="237"/>
      <c r="G807" s="237"/>
      <c r="H807" s="237"/>
      <c r="I807" s="237"/>
      <c r="J807" s="237"/>
      <c r="K807" s="237"/>
      <c r="L807" s="237"/>
      <c r="M807" s="237"/>
      <c r="N807" s="237"/>
      <c r="O807" s="237"/>
      <c r="P807" s="237"/>
      <c r="Q807" s="237"/>
    </row>
    <row r="808" spans="1:17">
      <c r="A808" s="237"/>
      <c r="B808" s="237"/>
      <c r="C808" s="237"/>
      <c r="D808" s="237"/>
      <c r="E808" s="237"/>
      <c r="F808" s="237"/>
      <c r="G808" s="237"/>
      <c r="H808" s="237"/>
      <c r="I808" s="237"/>
      <c r="J808" s="237"/>
      <c r="K808" s="237"/>
      <c r="L808" s="237"/>
      <c r="M808" s="237"/>
      <c r="N808" s="237"/>
      <c r="O808" s="237"/>
      <c r="P808" s="237"/>
      <c r="Q808" s="237"/>
    </row>
    <row r="809" spans="1:17">
      <c r="A809" s="237"/>
      <c r="B809" s="237"/>
      <c r="C809" s="237"/>
      <c r="D809" s="237"/>
      <c r="E809" s="237"/>
      <c r="F809" s="237"/>
      <c r="G809" s="237"/>
      <c r="H809" s="237"/>
      <c r="I809" s="237"/>
      <c r="J809" s="237"/>
      <c r="K809" s="237"/>
      <c r="L809" s="237"/>
      <c r="M809" s="237"/>
      <c r="N809" s="237"/>
      <c r="O809" s="237"/>
      <c r="P809" s="237"/>
      <c r="Q809" s="237"/>
    </row>
    <row r="810" spans="1:17">
      <c r="A810" s="237"/>
      <c r="B810" s="237"/>
      <c r="C810" s="237"/>
      <c r="D810" s="237"/>
      <c r="E810" s="237"/>
      <c r="F810" s="237"/>
      <c r="G810" s="237"/>
      <c r="H810" s="237"/>
      <c r="I810" s="237"/>
      <c r="J810" s="237"/>
      <c r="K810" s="237"/>
      <c r="L810" s="237"/>
      <c r="M810" s="237"/>
      <c r="N810" s="237"/>
      <c r="O810" s="237"/>
      <c r="P810" s="237"/>
      <c r="Q810" s="237"/>
    </row>
    <row r="811" spans="1:17">
      <c r="A811" s="237"/>
      <c r="B811" s="237"/>
      <c r="C811" s="237"/>
      <c r="D811" s="237"/>
      <c r="E811" s="237"/>
      <c r="F811" s="237"/>
      <c r="G811" s="237"/>
      <c r="H811" s="237"/>
      <c r="I811" s="237"/>
      <c r="J811" s="237"/>
      <c r="K811" s="237"/>
      <c r="L811" s="237"/>
      <c r="M811" s="237"/>
      <c r="N811" s="237"/>
      <c r="O811" s="237"/>
      <c r="P811" s="237"/>
      <c r="Q811" s="237"/>
    </row>
    <row r="812" spans="1:17">
      <c r="A812" s="237"/>
      <c r="B812" s="237"/>
      <c r="C812" s="237"/>
      <c r="D812" s="237"/>
      <c r="E812" s="237"/>
      <c r="F812" s="237"/>
      <c r="G812" s="237"/>
      <c r="H812" s="237"/>
      <c r="I812" s="237"/>
      <c r="J812" s="237"/>
      <c r="K812" s="237"/>
      <c r="L812" s="237"/>
      <c r="M812" s="237"/>
      <c r="N812" s="237"/>
      <c r="O812" s="237"/>
      <c r="P812" s="237"/>
      <c r="Q812" s="237"/>
    </row>
    <row r="813" spans="1:17">
      <c r="A813" s="237"/>
      <c r="B813" s="237"/>
      <c r="C813" s="237"/>
      <c r="D813" s="237"/>
      <c r="E813" s="237"/>
      <c r="F813" s="237"/>
      <c r="G813" s="237"/>
      <c r="H813" s="237"/>
      <c r="I813" s="237"/>
      <c r="J813" s="237"/>
      <c r="K813" s="237"/>
      <c r="L813" s="237"/>
      <c r="M813" s="237"/>
      <c r="N813" s="237"/>
      <c r="O813" s="237"/>
      <c r="P813" s="237"/>
      <c r="Q813" s="237"/>
    </row>
    <row r="814" spans="1:17">
      <c r="A814" s="237"/>
      <c r="B814" s="237"/>
      <c r="C814" s="237"/>
      <c r="D814" s="237"/>
      <c r="E814" s="237"/>
      <c r="F814" s="237"/>
      <c r="G814" s="237"/>
      <c r="H814" s="237"/>
      <c r="I814" s="237"/>
      <c r="J814" s="237"/>
      <c r="K814" s="237"/>
      <c r="L814" s="237"/>
      <c r="M814" s="237"/>
      <c r="N814" s="237"/>
      <c r="O814" s="237"/>
      <c r="P814" s="237"/>
      <c r="Q814" s="237"/>
    </row>
    <row r="815" spans="1:17">
      <c r="A815" s="237"/>
      <c r="B815" s="237"/>
      <c r="C815" s="237"/>
      <c r="D815" s="237"/>
      <c r="E815" s="237"/>
      <c r="F815" s="237"/>
      <c r="G815" s="237"/>
      <c r="H815" s="237"/>
      <c r="I815" s="237"/>
      <c r="J815" s="237"/>
      <c r="K815" s="237"/>
      <c r="L815" s="237"/>
      <c r="M815" s="237"/>
      <c r="N815" s="237"/>
      <c r="O815" s="237"/>
      <c r="P815" s="237"/>
      <c r="Q815" s="237"/>
    </row>
    <row r="816" spans="1:17">
      <c r="A816" s="237"/>
      <c r="B816" s="237"/>
      <c r="C816" s="237"/>
      <c r="D816" s="237"/>
      <c r="E816" s="237"/>
      <c r="F816" s="237"/>
      <c r="G816" s="237"/>
      <c r="H816" s="237"/>
      <c r="I816" s="237"/>
      <c r="J816" s="237"/>
      <c r="K816" s="237"/>
      <c r="L816" s="237"/>
      <c r="M816" s="237"/>
      <c r="N816" s="237"/>
      <c r="O816" s="237"/>
      <c r="P816" s="237"/>
      <c r="Q816" s="237"/>
    </row>
    <row r="817" spans="1:17">
      <c r="A817" s="237"/>
      <c r="B817" s="237"/>
      <c r="C817" s="237"/>
      <c r="D817" s="237"/>
      <c r="E817" s="237"/>
      <c r="F817" s="237"/>
      <c r="G817" s="237"/>
      <c r="H817" s="237"/>
      <c r="I817" s="237"/>
      <c r="J817" s="237"/>
      <c r="K817" s="237"/>
      <c r="L817" s="237"/>
      <c r="M817" s="237"/>
      <c r="N817" s="237"/>
      <c r="O817" s="237"/>
      <c r="P817" s="237"/>
      <c r="Q817" s="237"/>
    </row>
    <row r="818" spans="1:17">
      <c r="A818" s="237"/>
      <c r="B818" s="237"/>
      <c r="C818" s="237"/>
      <c r="D818" s="237"/>
      <c r="E818" s="237"/>
      <c r="F818" s="237"/>
      <c r="G818" s="237"/>
      <c r="H818" s="237"/>
      <c r="I818" s="237"/>
      <c r="J818" s="237"/>
      <c r="K818" s="237"/>
      <c r="L818" s="237"/>
      <c r="M818" s="237"/>
      <c r="N818" s="237"/>
      <c r="O818" s="237"/>
      <c r="P818" s="237"/>
      <c r="Q818" s="237"/>
    </row>
    <row r="819" spans="1:17">
      <c r="A819" s="237"/>
      <c r="B819" s="237"/>
      <c r="C819" s="237"/>
      <c r="D819" s="237"/>
      <c r="E819" s="237"/>
      <c r="F819" s="237"/>
      <c r="G819" s="237"/>
      <c r="H819" s="237"/>
      <c r="I819" s="237"/>
      <c r="J819" s="237"/>
      <c r="K819" s="237"/>
      <c r="L819" s="237"/>
      <c r="M819" s="237"/>
      <c r="N819" s="237"/>
      <c r="O819" s="237"/>
      <c r="P819" s="237"/>
      <c r="Q819" s="237"/>
    </row>
    <row r="820" spans="1:17">
      <c r="A820" s="237"/>
      <c r="B820" s="237"/>
      <c r="C820" s="237"/>
      <c r="D820" s="237"/>
      <c r="E820" s="237"/>
      <c r="F820" s="237"/>
      <c r="G820" s="237"/>
      <c r="H820" s="237"/>
      <c r="I820" s="237"/>
      <c r="J820" s="237"/>
      <c r="K820" s="237"/>
      <c r="L820" s="237"/>
      <c r="M820" s="237"/>
      <c r="N820" s="237"/>
      <c r="O820" s="237"/>
      <c r="P820" s="237"/>
      <c r="Q820" s="237"/>
    </row>
    <row r="821" spans="1:17">
      <c r="A821" s="237"/>
      <c r="B821" s="237"/>
      <c r="C821" s="237"/>
      <c r="D821" s="237"/>
      <c r="E821" s="237"/>
      <c r="F821" s="237"/>
      <c r="G821" s="237"/>
      <c r="H821" s="237"/>
      <c r="I821" s="237"/>
      <c r="J821" s="237"/>
      <c r="K821" s="237"/>
      <c r="L821" s="237"/>
      <c r="M821" s="237"/>
      <c r="N821" s="237"/>
      <c r="O821" s="237"/>
      <c r="P821" s="237"/>
      <c r="Q821" s="237"/>
    </row>
    <row r="822" spans="1:17">
      <c r="A822" s="237"/>
      <c r="B822" s="237"/>
      <c r="C822" s="237"/>
      <c r="D822" s="237"/>
      <c r="E822" s="237"/>
      <c r="F822" s="237"/>
      <c r="G822" s="237"/>
      <c r="H822" s="237"/>
      <c r="I822" s="237"/>
      <c r="J822" s="237"/>
      <c r="K822" s="237"/>
      <c r="L822" s="237"/>
      <c r="M822" s="237"/>
      <c r="N822" s="237"/>
      <c r="O822" s="237"/>
      <c r="P822" s="237"/>
      <c r="Q822" s="237"/>
    </row>
    <row r="823" spans="1:17">
      <c r="A823" s="237"/>
      <c r="B823" s="237"/>
      <c r="C823" s="237"/>
      <c r="D823" s="237"/>
      <c r="E823" s="237"/>
      <c r="F823" s="237"/>
      <c r="G823" s="237"/>
      <c r="H823" s="237"/>
      <c r="I823" s="237"/>
      <c r="J823" s="237"/>
      <c r="K823" s="237"/>
      <c r="L823" s="237"/>
      <c r="M823" s="237"/>
      <c r="N823" s="237"/>
      <c r="O823" s="237"/>
      <c r="P823" s="237"/>
      <c r="Q823" s="237"/>
    </row>
    <row r="824" spans="1:17">
      <c r="A824" s="237"/>
      <c r="B824" s="237"/>
      <c r="C824" s="237"/>
      <c r="D824" s="237"/>
      <c r="E824" s="237"/>
      <c r="F824" s="237"/>
      <c r="G824" s="237"/>
      <c r="H824" s="237"/>
      <c r="I824" s="237"/>
      <c r="J824" s="237"/>
      <c r="K824" s="237"/>
      <c r="L824" s="237"/>
      <c r="M824" s="237"/>
      <c r="N824" s="237"/>
      <c r="O824" s="237"/>
      <c r="P824" s="237"/>
      <c r="Q824" s="237"/>
    </row>
    <row r="825" spans="1:17">
      <c r="A825" s="237"/>
      <c r="B825" s="237"/>
      <c r="C825" s="237"/>
      <c r="D825" s="237"/>
      <c r="E825" s="237"/>
      <c r="F825" s="237"/>
      <c r="G825" s="237"/>
      <c r="H825" s="237"/>
      <c r="I825" s="237"/>
      <c r="J825" s="237"/>
      <c r="K825" s="237"/>
      <c r="L825" s="237"/>
      <c r="M825" s="237"/>
      <c r="N825" s="237"/>
      <c r="O825" s="237"/>
      <c r="P825" s="237"/>
      <c r="Q825" s="237"/>
    </row>
    <row r="826" spans="1:17">
      <c r="A826" s="237"/>
      <c r="B826" s="237"/>
      <c r="C826" s="237"/>
      <c r="D826" s="237"/>
      <c r="E826" s="237"/>
      <c r="F826" s="237"/>
      <c r="G826" s="237"/>
      <c r="H826" s="237"/>
      <c r="I826" s="237"/>
      <c r="J826" s="237"/>
      <c r="K826" s="237"/>
      <c r="L826" s="237"/>
      <c r="M826" s="237"/>
      <c r="N826" s="237"/>
      <c r="O826" s="237"/>
      <c r="P826" s="237"/>
      <c r="Q826" s="237"/>
    </row>
    <row r="827" spans="1:17">
      <c r="A827" s="237"/>
      <c r="B827" s="237"/>
      <c r="C827" s="237"/>
      <c r="D827" s="237"/>
      <c r="E827" s="237"/>
      <c r="F827" s="237"/>
      <c r="G827" s="237"/>
      <c r="H827" s="237"/>
      <c r="I827" s="237"/>
      <c r="J827" s="237"/>
      <c r="K827" s="237"/>
      <c r="L827" s="237"/>
      <c r="M827" s="237"/>
      <c r="N827" s="237"/>
      <c r="O827" s="237"/>
      <c r="P827" s="237"/>
      <c r="Q827" s="237"/>
    </row>
    <row r="828" spans="1:17">
      <c r="A828" s="237"/>
      <c r="B828" s="237"/>
      <c r="C828" s="237"/>
      <c r="D828" s="237"/>
      <c r="E828" s="237"/>
      <c r="F828" s="237"/>
      <c r="G828" s="237"/>
      <c r="H828" s="237"/>
      <c r="I828" s="237"/>
      <c r="J828" s="237"/>
      <c r="K828" s="237"/>
      <c r="L828" s="237"/>
      <c r="M828" s="237"/>
      <c r="N828" s="237"/>
      <c r="O828" s="237"/>
      <c r="P828" s="237"/>
      <c r="Q828" s="237"/>
    </row>
    <row r="829" spans="1:17">
      <c r="A829" s="237"/>
      <c r="B829" s="237"/>
      <c r="C829" s="237"/>
      <c r="D829" s="237"/>
      <c r="E829" s="237"/>
      <c r="F829" s="237"/>
      <c r="G829" s="237"/>
      <c r="H829" s="237"/>
      <c r="I829" s="237"/>
      <c r="J829" s="237"/>
      <c r="K829" s="237"/>
      <c r="L829" s="237"/>
      <c r="M829" s="237"/>
      <c r="N829" s="237"/>
      <c r="O829" s="237"/>
      <c r="P829" s="237"/>
      <c r="Q829" s="237"/>
    </row>
    <row r="830" spans="1:17">
      <c r="A830" s="237"/>
      <c r="B830" s="237"/>
      <c r="C830" s="237"/>
      <c r="D830" s="237"/>
      <c r="E830" s="237"/>
      <c r="F830" s="237"/>
      <c r="G830" s="237"/>
      <c r="H830" s="237"/>
      <c r="I830" s="237"/>
      <c r="J830" s="237"/>
      <c r="K830" s="237"/>
      <c r="L830" s="237"/>
      <c r="M830" s="237"/>
      <c r="N830" s="237"/>
      <c r="O830" s="237"/>
      <c r="P830" s="237"/>
      <c r="Q830" s="237"/>
    </row>
    <row r="831" spans="1:17">
      <c r="A831" s="237"/>
      <c r="B831" s="237"/>
      <c r="C831" s="237"/>
      <c r="D831" s="237"/>
      <c r="E831" s="237"/>
      <c r="F831" s="237"/>
      <c r="G831" s="237"/>
      <c r="H831" s="237"/>
      <c r="I831" s="237"/>
      <c r="J831" s="237"/>
      <c r="K831" s="237"/>
      <c r="L831" s="237"/>
      <c r="M831" s="237"/>
      <c r="N831" s="237"/>
      <c r="O831" s="237"/>
      <c r="P831" s="237"/>
      <c r="Q831" s="237"/>
    </row>
    <row r="832" spans="1:17">
      <c r="A832" s="237"/>
      <c r="B832" s="237"/>
      <c r="C832" s="237"/>
      <c r="D832" s="237"/>
      <c r="E832" s="237"/>
      <c r="F832" s="237"/>
      <c r="G832" s="237"/>
      <c r="H832" s="237"/>
      <c r="I832" s="237"/>
      <c r="J832" s="237"/>
      <c r="K832" s="237"/>
      <c r="L832" s="237"/>
      <c r="M832" s="237"/>
      <c r="N832" s="237"/>
      <c r="O832" s="237"/>
      <c r="P832" s="237"/>
      <c r="Q832" s="237"/>
    </row>
    <row r="833" spans="1:17">
      <c r="A833" s="237"/>
      <c r="B833" s="237"/>
      <c r="C833" s="237"/>
      <c r="D833" s="237"/>
      <c r="E833" s="237"/>
      <c r="F833" s="237"/>
      <c r="G833" s="237"/>
      <c r="H833" s="237"/>
      <c r="I833" s="237"/>
      <c r="J833" s="237"/>
      <c r="K833" s="237"/>
      <c r="L833" s="237"/>
      <c r="M833" s="237"/>
      <c r="N833" s="237"/>
      <c r="O833" s="237"/>
      <c r="P833" s="237"/>
      <c r="Q833" s="237"/>
    </row>
    <row r="834" spans="1:17">
      <c r="A834" s="237"/>
      <c r="B834" s="237"/>
      <c r="C834" s="237"/>
      <c r="D834" s="237"/>
      <c r="E834" s="237"/>
      <c r="F834" s="237"/>
      <c r="G834" s="237"/>
      <c r="H834" s="237"/>
      <c r="I834" s="237"/>
      <c r="J834" s="237"/>
      <c r="K834" s="237"/>
      <c r="L834" s="237"/>
      <c r="M834" s="237"/>
      <c r="N834" s="237"/>
      <c r="O834" s="237"/>
      <c r="P834" s="237"/>
      <c r="Q834" s="237"/>
    </row>
    <row r="835" spans="1:17">
      <c r="A835" s="237"/>
      <c r="B835" s="237"/>
      <c r="C835" s="237"/>
      <c r="D835" s="237"/>
      <c r="E835" s="237"/>
      <c r="F835" s="237"/>
      <c r="G835" s="237"/>
      <c r="H835" s="237"/>
      <c r="I835" s="237"/>
      <c r="J835" s="237"/>
      <c r="K835" s="237"/>
      <c r="L835" s="237"/>
      <c r="M835" s="237"/>
      <c r="N835" s="237"/>
      <c r="O835" s="237"/>
      <c r="P835" s="237"/>
      <c r="Q835" s="237"/>
    </row>
    <row r="836" spans="1:17">
      <c r="A836" s="237"/>
      <c r="B836" s="237"/>
      <c r="C836" s="237"/>
      <c r="D836" s="237"/>
      <c r="E836" s="237"/>
      <c r="F836" s="237"/>
      <c r="G836" s="237"/>
      <c r="H836" s="237"/>
      <c r="I836" s="237"/>
      <c r="J836" s="237"/>
      <c r="K836" s="237"/>
      <c r="L836" s="237"/>
      <c r="M836" s="237"/>
      <c r="N836" s="237"/>
      <c r="O836" s="237"/>
      <c r="P836" s="237"/>
      <c r="Q836" s="237"/>
    </row>
    <row r="837" spans="1:17">
      <c r="A837" s="237"/>
      <c r="B837" s="237"/>
      <c r="C837" s="237"/>
      <c r="D837" s="237"/>
      <c r="E837" s="237"/>
      <c r="F837" s="237"/>
      <c r="G837" s="237"/>
      <c r="H837" s="237"/>
      <c r="I837" s="237"/>
      <c r="J837" s="237"/>
      <c r="K837" s="237"/>
      <c r="L837" s="237"/>
      <c r="M837" s="237"/>
      <c r="N837" s="237"/>
      <c r="O837" s="237"/>
      <c r="P837" s="237"/>
      <c r="Q837" s="237"/>
    </row>
    <row r="838" spans="1:17">
      <c r="A838" s="237"/>
      <c r="B838" s="237"/>
      <c r="C838" s="237"/>
      <c r="D838" s="237"/>
      <c r="E838" s="237"/>
      <c r="F838" s="237"/>
      <c r="G838" s="237"/>
      <c r="H838" s="237"/>
      <c r="I838" s="237"/>
      <c r="J838" s="237"/>
      <c r="K838" s="237"/>
      <c r="L838" s="237"/>
      <c r="M838" s="237"/>
      <c r="N838" s="237"/>
      <c r="O838" s="237"/>
      <c r="P838" s="237"/>
      <c r="Q838" s="237"/>
    </row>
    <row r="839" spans="1:17">
      <c r="A839" s="237"/>
      <c r="B839" s="237"/>
      <c r="C839" s="237"/>
      <c r="D839" s="237"/>
      <c r="E839" s="237"/>
      <c r="F839" s="237"/>
      <c r="G839" s="237"/>
      <c r="H839" s="237"/>
      <c r="I839" s="237"/>
      <c r="J839" s="237"/>
      <c r="K839" s="237"/>
      <c r="L839" s="237"/>
      <c r="M839" s="237"/>
      <c r="N839" s="237"/>
      <c r="O839" s="237"/>
      <c r="P839" s="237"/>
      <c r="Q839" s="237"/>
    </row>
    <row r="840" spans="1:17">
      <c r="A840" s="237"/>
      <c r="B840" s="237"/>
      <c r="C840" s="237"/>
      <c r="D840" s="237"/>
      <c r="E840" s="237"/>
      <c r="F840" s="237"/>
      <c r="G840" s="237"/>
      <c r="H840" s="237"/>
      <c r="I840" s="237"/>
      <c r="J840" s="237"/>
      <c r="K840" s="237"/>
      <c r="L840" s="237"/>
      <c r="M840" s="237"/>
      <c r="N840" s="237"/>
      <c r="O840" s="237"/>
      <c r="P840" s="237"/>
      <c r="Q840" s="237"/>
    </row>
    <row r="841" spans="1:17">
      <c r="A841" s="237"/>
      <c r="B841" s="237"/>
      <c r="C841" s="237"/>
      <c r="D841" s="237"/>
      <c r="E841" s="237"/>
      <c r="F841" s="237"/>
      <c r="G841" s="237"/>
      <c r="H841" s="237"/>
      <c r="I841" s="237"/>
      <c r="J841" s="237"/>
      <c r="K841" s="237"/>
      <c r="L841" s="237"/>
      <c r="M841" s="237"/>
      <c r="N841" s="237"/>
      <c r="O841" s="237"/>
      <c r="P841" s="237"/>
      <c r="Q841" s="237"/>
    </row>
    <row r="842" spans="1:17">
      <c r="A842" s="237"/>
      <c r="B842" s="237"/>
      <c r="C842" s="237"/>
      <c r="D842" s="237"/>
      <c r="E842" s="237"/>
      <c r="F842" s="237"/>
      <c r="G842" s="237"/>
      <c r="H842" s="237"/>
      <c r="I842" s="237"/>
      <c r="J842" s="237"/>
      <c r="K842" s="237"/>
      <c r="L842" s="237"/>
      <c r="M842" s="237"/>
      <c r="N842" s="237"/>
      <c r="O842" s="237"/>
      <c r="P842" s="237"/>
      <c r="Q842" s="237"/>
    </row>
    <row r="843" spans="1:17">
      <c r="A843" s="237"/>
      <c r="B843" s="237"/>
      <c r="C843" s="237"/>
      <c r="D843" s="237"/>
      <c r="E843" s="237"/>
      <c r="F843" s="237"/>
      <c r="G843" s="237"/>
      <c r="H843" s="237"/>
      <c r="I843" s="237"/>
      <c r="J843" s="237"/>
      <c r="K843" s="237"/>
      <c r="L843" s="237"/>
      <c r="M843" s="237"/>
      <c r="N843" s="237"/>
      <c r="O843" s="237"/>
      <c r="P843" s="237"/>
      <c r="Q843" s="237"/>
    </row>
    <row r="844" spans="1:17">
      <c r="A844" s="237"/>
      <c r="B844" s="237"/>
      <c r="C844" s="237"/>
      <c r="D844" s="237"/>
      <c r="E844" s="237"/>
      <c r="F844" s="237"/>
      <c r="G844" s="237"/>
      <c r="H844" s="237"/>
      <c r="I844" s="237"/>
      <c r="J844" s="237"/>
      <c r="K844" s="237"/>
      <c r="L844" s="237"/>
      <c r="M844" s="237"/>
      <c r="N844" s="237"/>
      <c r="O844" s="237"/>
      <c r="P844" s="237"/>
      <c r="Q844" s="237"/>
    </row>
    <row r="845" spans="1:17">
      <c r="A845" s="237"/>
      <c r="B845" s="237"/>
      <c r="C845" s="237"/>
      <c r="D845" s="237"/>
      <c r="E845" s="237"/>
      <c r="F845" s="237"/>
      <c r="G845" s="237"/>
      <c r="H845" s="237"/>
      <c r="I845" s="237"/>
      <c r="J845" s="237"/>
      <c r="K845" s="237"/>
      <c r="L845" s="237"/>
      <c r="M845" s="237"/>
      <c r="N845" s="237"/>
      <c r="O845" s="237"/>
      <c r="P845" s="237"/>
      <c r="Q845" s="237"/>
    </row>
    <row r="846" spans="1:17">
      <c r="A846" s="237"/>
      <c r="B846" s="237"/>
      <c r="C846" s="237"/>
      <c r="D846" s="237"/>
      <c r="E846" s="237"/>
      <c r="F846" s="237"/>
      <c r="G846" s="237"/>
      <c r="H846" s="237"/>
      <c r="I846" s="237"/>
      <c r="J846" s="237"/>
      <c r="K846" s="237"/>
      <c r="L846" s="237"/>
      <c r="M846" s="237"/>
      <c r="N846" s="237"/>
      <c r="O846" s="237"/>
      <c r="P846" s="237"/>
      <c r="Q846" s="237"/>
    </row>
    <row r="847" spans="1:17">
      <c r="A847" s="237"/>
      <c r="B847" s="237"/>
      <c r="C847" s="237"/>
      <c r="D847" s="237"/>
      <c r="E847" s="237"/>
      <c r="F847" s="237"/>
      <c r="G847" s="237"/>
      <c r="H847" s="237"/>
      <c r="I847" s="237"/>
      <c r="J847" s="237"/>
      <c r="K847" s="237"/>
      <c r="L847" s="237"/>
      <c r="M847" s="237"/>
      <c r="N847" s="237"/>
      <c r="O847" s="237"/>
      <c r="P847" s="237"/>
      <c r="Q847" s="237"/>
    </row>
    <row r="848" spans="1:17">
      <c r="A848" s="237"/>
      <c r="B848" s="237"/>
      <c r="C848" s="237"/>
      <c r="D848" s="237"/>
      <c r="E848" s="237"/>
      <c r="F848" s="237"/>
      <c r="G848" s="237"/>
      <c r="H848" s="237"/>
      <c r="I848" s="237"/>
      <c r="J848" s="237"/>
      <c r="K848" s="237"/>
      <c r="L848" s="237"/>
      <c r="M848" s="237"/>
      <c r="N848" s="237"/>
      <c r="O848" s="237"/>
      <c r="P848" s="237"/>
      <c r="Q848" s="237"/>
    </row>
    <row r="849" spans="1:17">
      <c r="A849" s="237"/>
      <c r="B849" s="237"/>
      <c r="C849" s="237"/>
      <c r="D849" s="237"/>
      <c r="E849" s="237"/>
      <c r="F849" s="237"/>
      <c r="G849" s="237"/>
      <c r="H849" s="237"/>
      <c r="I849" s="237"/>
      <c r="J849" s="237"/>
      <c r="K849" s="237"/>
      <c r="L849" s="237"/>
      <c r="M849" s="237"/>
      <c r="N849" s="237"/>
      <c r="O849" s="237"/>
      <c r="P849" s="237"/>
      <c r="Q849" s="237"/>
    </row>
    <row r="850" spans="1:17">
      <c r="A850" s="237"/>
      <c r="B850" s="237"/>
      <c r="C850" s="237"/>
      <c r="D850" s="237"/>
      <c r="E850" s="237"/>
      <c r="F850" s="237"/>
      <c r="G850" s="237"/>
      <c r="H850" s="237"/>
      <c r="I850" s="237"/>
      <c r="J850" s="237"/>
      <c r="K850" s="237"/>
      <c r="L850" s="237"/>
      <c r="M850" s="237"/>
      <c r="N850" s="237"/>
      <c r="O850" s="237"/>
      <c r="P850" s="237"/>
      <c r="Q850" s="237"/>
    </row>
    <row r="851" spans="1:17">
      <c r="A851" s="237"/>
      <c r="B851" s="237"/>
      <c r="C851" s="237"/>
      <c r="D851" s="237"/>
      <c r="E851" s="237"/>
      <c r="F851" s="237"/>
      <c r="G851" s="237"/>
      <c r="H851" s="237"/>
      <c r="I851" s="237"/>
      <c r="J851" s="237"/>
      <c r="K851" s="237"/>
      <c r="L851" s="237"/>
      <c r="M851" s="237"/>
      <c r="N851" s="237"/>
      <c r="O851" s="237"/>
      <c r="P851" s="237"/>
      <c r="Q851" s="237"/>
    </row>
    <row r="852" spans="1:17">
      <c r="A852" s="237"/>
      <c r="B852" s="237"/>
      <c r="C852" s="237"/>
      <c r="D852" s="237"/>
      <c r="E852" s="237"/>
      <c r="F852" s="237"/>
      <c r="G852" s="237"/>
      <c r="H852" s="237"/>
      <c r="I852" s="237"/>
      <c r="J852" s="237"/>
      <c r="K852" s="237"/>
      <c r="L852" s="237"/>
      <c r="M852" s="237"/>
      <c r="N852" s="237"/>
      <c r="O852" s="237"/>
      <c r="P852" s="237"/>
      <c r="Q852" s="237"/>
    </row>
    <row r="853" spans="1:17">
      <c r="A853" s="237"/>
      <c r="B853" s="237"/>
      <c r="C853" s="237"/>
      <c r="D853" s="237"/>
      <c r="E853" s="237"/>
      <c r="F853" s="237"/>
      <c r="G853" s="237"/>
      <c r="H853" s="237"/>
      <c r="I853" s="237"/>
      <c r="J853" s="237"/>
      <c r="K853" s="237"/>
      <c r="L853" s="237"/>
      <c r="M853" s="237"/>
      <c r="N853" s="237"/>
      <c r="O853" s="237"/>
      <c r="P853" s="237"/>
      <c r="Q853" s="237"/>
    </row>
    <row r="854" spans="1:17">
      <c r="A854" s="237"/>
      <c r="B854" s="237"/>
      <c r="C854" s="237"/>
      <c r="D854" s="237"/>
      <c r="E854" s="237"/>
      <c r="F854" s="237"/>
      <c r="G854" s="237"/>
      <c r="H854" s="237"/>
      <c r="I854" s="237"/>
      <c r="J854" s="237"/>
      <c r="K854" s="237"/>
      <c r="L854" s="237"/>
      <c r="M854" s="237"/>
      <c r="N854" s="237"/>
      <c r="O854" s="237"/>
      <c r="P854" s="237"/>
      <c r="Q854" s="237"/>
    </row>
    <row r="855" spans="1:17">
      <c r="A855" s="237"/>
      <c r="B855" s="237"/>
      <c r="C855" s="237"/>
      <c r="D855" s="237"/>
      <c r="E855" s="237"/>
      <c r="F855" s="237"/>
      <c r="G855" s="237"/>
      <c r="H855" s="237"/>
      <c r="I855" s="237"/>
      <c r="J855" s="237"/>
      <c r="K855" s="237"/>
      <c r="L855" s="237"/>
      <c r="M855" s="237"/>
      <c r="N855" s="237"/>
      <c r="O855" s="237"/>
      <c r="P855" s="237"/>
      <c r="Q855" s="237"/>
    </row>
    <row r="856" spans="1:17">
      <c r="A856" s="237"/>
      <c r="B856" s="237"/>
      <c r="C856" s="237"/>
      <c r="D856" s="237"/>
      <c r="E856" s="237"/>
      <c r="F856" s="237"/>
      <c r="G856" s="237"/>
      <c r="H856" s="237"/>
      <c r="I856" s="237"/>
      <c r="J856" s="237"/>
      <c r="K856" s="237"/>
      <c r="L856" s="237"/>
      <c r="M856" s="237"/>
      <c r="N856" s="237"/>
      <c r="O856" s="237"/>
      <c r="P856" s="237"/>
      <c r="Q856" s="237"/>
    </row>
    <row r="857" spans="1:17">
      <c r="A857" s="237"/>
      <c r="B857" s="237"/>
      <c r="C857" s="237"/>
      <c r="D857" s="237"/>
      <c r="E857" s="237"/>
      <c r="F857" s="237"/>
      <c r="G857" s="237"/>
      <c r="H857" s="237"/>
      <c r="I857" s="237"/>
      <c r="J857" s="237"/>
      <c r="K857" s="237"/>
      <c r="L857" s="237"/>
      <c r="M857" s="237"/>
      <c r="N857" s="237"/>
      <c r="O857" s="237"/>
      <c r="P857" s="237"/>
      <c r="Q857" s="237"/>
    </row>
    <row r="858" spans="1:17">
      <c r="A858" s="237"/>
      <c r="B858" s="237"/>
      <c r="C858" s="237"/>
      <c r="D858" s="237"/>
      <c r="E858" s="237"/>
      <c r="F858" s="237"/>
      <c r="G858" s="237"/>
      <c r="H858" s="237"/>
      <c r="I858" s="237"/>
      <c r="J858" s="237"/>
      <c r="K858" s="237"/>
      <c r="L858" s="237"/>
      <c r="M858" s="237"/>
      <c r="N858" s="237"/>
      <c r="O858" s="237"/>
      <c r="P858" s="237"/>
      <c r="Q858" s="237"/>
    </row>
    <row r="859" spans="1:17">
      <c r="A859" s="237"/>
      <c r="B859" s="237"/>
      <c r="C859" s="237"/>
      <c r="D859" s="237"/>
      <c r="E859" s="237"/>
      <c r="F859" s="237"/>
      <c r="G859" s="237"/>
      <c r="H859" s="237"/>
      <c r="I859" s="237"/>
      <c r="J859" s="237"/>
      <c r="K859" s="237"/>
      <c r="L859" s="237"/>
      <c r="M859" s="237"/>
      <c r="N859" s="237"/>
      <c r="O859" s="237"/>
      <c r="P859" s="237"/>
      <c r="Q859" s="237"/>
    </row>
    <row r="860" spans="1:17">
      <c r="A860" s="237"/>
      <c r="B860" s="237"/>
      <c r="C860" s="237"/>
      <c r="D860" s="237"/>
      <c r="E860" s="237"/>
      <c r="F860" s="237"/>
      <c r="G860" s="237"/>
      <c r="H860" s="237"/>
      <c r="I860" s="237"/>
      <c r="J860" s="237"/>
      <c r="K860" s="237"/>
      <c r="L860" s="237"/>
      <c r="M860" s="237"/>
      <c r="N860" s="237"/>
      <c r="O860" s="237"/>
      <c r="P860" s="237"/>
      <c r="Q860" s="237"/>
    </row>
    <row r="861" spans="1:17">
      <c r="A861" s="237"/>
      <c r="B861" s="237"/>
      <c r="C861" s="237"/>
      <c r="D861" s="237"/>
      <c r="E861" s="237"/>
      <c r="F861" s="237"/>
      <c r="G861" s="237"/>
      <c r="H861" s="237"/>
      <c r="I861" s="237"/>
      <c r="J861" s="237"/>
      <c r="K861" s="237"/>
      <c r="L861" s="237"/>
      <c r="M861" s="237"/>
      <c r="N861" s="237"/>
      <c r="O861" s="237"/>
      <c r="P861" s="237"/>
      <c r="Q861" s="237"/>
    </row>
    <row r="862" spans="1:17">
      <c r="A862" s="237"/>
      <c r="B862" s="237"/>
      <c r="C862" s="237"/>
      <c r="D862" s="237"/>
      <c r="E862" s="237"/>
      <c r="F862" s="237"/>
      <c r="G862" s="237"/>
      <c r="H862" s="237"/>
      <c r="I862" s="237"/>
      <c r="J862" s="237"/>
      <c r="K862" s="237"/>
      <c r="L862" s="237"/>
      <c r="M862" s="237"/>
      <c r="N862" s="237"/>
      <c r="O862" s="237"/>
      <c r="P862" s="237"/>
      <c r="Q862" s="237"/>
    </row>
    <row r="863" spans="1:17">
      <c r="A863" s="237"/>
      <c r="B863" s="237"/>
      <c r="C863" s="237"/>
      <c r="D863" s="237"/>
      <c r="E863" s="237"/>
      <c r="F863" s="237"/>
      <c r="G863" s="237"/>
      <c r="H863" s="237"/>
      <c r="I863" s="237"/>
      <c r="J863" s="237"/>
      <c r="K863" s="237"/>
      <c r="L863" s="237"/>
      <c r="M863" s="237"/>
      <c r="N863" s="237"/>
      <c r="O863" s="237"/>
      <c r="P863" s="237"/>
      <c r="Q863" s="237"/>
    </row>
    <row r="864" spans="1:17">
      <c r="A864" s="237"/>
      <c r="B864" s="237"/>
      <c r="C864" s="237"/>
      <c r="D864" s="237"/>
      <c r="E864" s="237"/>
      <c r="F864" s="237"/>
      <c r="G864" s="237"/>
      <c r="H864" s="237"/>
      <c r="I864" s="237"/>
      <c r="J864" s="237"/>
      <c r="K864" s="237"/>
      <c r="L864" s="237"/>
      <c r="M864" s="237"/>
      <c r="N864" s="237"/>
      <c r="O864" s="237"/>
      <c r="P864" s="237"/>
      <c r="Q864" s="237"/>
    </row>
    <row r="865" spans="1:17">
      <c r="A865" s="237"/>
      <c r="B865" s="237"/>
      <c r="C865" s="237"/>
      <c r="D865" s="237"/>
      <c r="E865" s="237"/>
      <c r="F865" s="237"/>
      <c r="G865" s="237"/>
      <c r="H865" s="237"/>
      <c r="I865" s="237"/>
      <c r="J865" s="237"/>
      <c r="K865" s="237"/>
      <c r="L865" s="237"/>
      <c r="M865" s="237"/>
      <c r="N865" s="237"/>
      <c r="O865" s="237"/>
      <c r="P865" s="237"/>
      <c r="Q865" s="237"/>
    </row>
    <row r="866" spans="1:17">
      <c r="A866" s="237"/>
      <c r="B866" s="237"/>
      <c r="C866" s="237"/>
      <c r="D866" s="237"/>
      <c r="E866" s="237"/>
      <c r="F866" s="237"/>
      <c r="G866" s="237"/>
      <c r="H866" s="237"/>
      <c r="I866" s="237"/>
      <c r="J866" s="237"/>
      <c r="K866" s="237"/>
      <c r="L866" s="237"/>
      <c r="M866" s="237"/>
      <c r="N866" s="237"/>
      <c r="O866" s="237"/>
      <c r="P866" s="237"/>
      <c r="Q866" s="237"/>
    </row>
    <row r="867" spans="1:17">
      <c r="A867" s="237"/>
      <c r="B867" s="237"/>
      <c r="C867" s="237"/>
      <c r="D867" s="237"/>
      <c r="E867" s="237"/>
      <c r="F867" s="237"/>
      <c r="G867" s="237"/>
      <c r="H867" s="237"/>
      <c r="I867" s="237"/>
      <c r="J867" s="237"/>
      <c r="K867" s="237"/>
      <c r="L867" s="237"/>
      <c r="M867" s="237"/>
      <c r="N867" s="237"/>
      <c r="O867" s="237"/>
      <c r="P867" s="237"/>
      <c r="Q867" s="237"/>
    </row>
    <row r="868" spans="1:17">
      <c r="A868" s="237"/>
      <c r="B868" s="237"/>
      <c r="C868" s="237"/>
      <c r="D868" s="237"/>
      <c r="E868" s="237"/>
      <c r="F868" s="237"/>
      <c r="G868" s="237"/>
      <c r="H868" s="237"/>
      <c r="I868" s="237"/>
      <c r="J868" s="237"/>
      <c r="K868" s="237"/>
      <c r="L868" s="237"/>
      <c r="M868" s="237"/>
      <c r="N868" s="237"/>
      <c r="O868" s="237"/>
      <c r="P868" s="237"/>
      <c r="Q868" s="237"/>
    </row>
    <row r="869" spans="1:17">
      <c r="A869" s="237"/>
      <c r="B869" s="237"/>
      <c r="C869" s="237"/>
      <c r="D869" s="237"/>
      <c r="E869" s="237"/>
      <c r="F869" s="237"/>
      <c r="G869" s="237"/>
      <c r="H869" s="237"/>
      <c r="I869" s="237"/>
      <c r="J869" s="237"/>
      <c r="K869" s="237"/>
      <c r="L869" s="237"/>
      <c r="M869" s="237"/>
      <c r="N869" s="237"/>
      <c r="O869" s="237"/>
      <c r="P869" s="237"/>
      <c r="Q869" s="237"/>
    </row>
    <row r="870" spans="1:17">
      <c r="A870" s="237"/>
      <c r="B870" s="237"/>
      <c r="C870" s="237"/>
      <c r="D870" s="237"/>
      <c r="E870" s="237"/>
      <c r="F870" s="237"/>
      <c r="G870" s="237"/>
      <c r="H870" s="237"/>
      <c r="I870" s="237"/>
      <c r="J870" s="237"/>
      <c r="K870" s="237"/>
      <c r="L870" s="237"/>
      <c r="M870" s="237"/>
      <c r="N870" s="237"/>
      <c r="O870" s="237"/>
      <c r="P870" s="237"/>
      <c r="Q870" s="237"/>
    </row>
    <row r="871" spans="1:17">
      <c r="A871" s="237"/>
      <c r="B871" s="237"/>
      <c r="C871" s="237"/>
      <c r="D871" s="237"/>
      <c r="E871" s="237"/>
      <c r="F871" s="237"/>
      <c r="G871" s="237"/>
      <c r="H871" s="237"/>
      <c r="I871" s="237"/>
      <c r="J871" s="237"/>
      <c r="K871" s="237"/>
      <c r="L871" s="237"/>
      <c r="M871" s="237"/>
      <c r="N871" s="237"/>
      <c r="O871" s="237"/>
      <c r="P871" s="237"/>
      <c r="Q871" s="237"/>
    </row>
    <row r="872" spans="1:17">
      <c r="A872" s="237"/>
      <c r="B872" s="237"/>
      <c r="C872" s="237"/>
      <c r="D872" s="237"/>
      <c r="E872" s="237"/>
      <c r="F872" s="237"/>
      <c r="G872" s="237"/>
      <c r="H872" s="237"/>
      <c r="I872" s="237"/>
      <c r="J872" s="237"/>
      <c r="K872" s="237"/>
      <c r="L872" s="237"/>
      <c r="M872" s="237"/>
      <c r="N872" s="237"/>
      <c r="O872" s="237"/>
      <c r="P872" s="237"/>
      <c r="Q872" s="237"/>
    </row>
    <row r="873" spans="1:17">
      <c r="A873" s="237"/>
      <c r="B873" s="237"/>
      <c r="C873" s="237"/>
      <c r="D873" s="237"/>
      <c r="E873" s="237"/>
      <c r="F873" s="237"/>
      <c r="G873" s="237"/>
      <c r="H873" s="237"/>
      <c r="I873" s="237"/>
      <c r="J873" s="237"/>
      <c r="K873" s="237"/>
      <c r="L873" s="237"/>
      <c r="M873" s="237"/>
      <c r="N873" s="237"/>
      <c r="O873" s="237"/>
      <c r="P873" s="237"/>
      <c r="Q873" s="237"/>
    </row>
    <row r="874" spans="1:17">
      <c r="A874" s="237"/>
      <c r="B874" s="237"/>
      <c r="C874" s="237"/>
      <c r="D874" s="237"/>
      <c r="E874" s="237"/>
      <c r="F874" s="237"/>
      <c r="G874" s="237"/>
      <c r="H874" s="237"/>
      <c r="I874" s="237"/>
      <c r="J874" s="237"/>
      <c r="K874" s="237"/>
      <c r="L874" s="237"/>
      <c r="M874" s="237"/>
      <c r="N874" s="237"/>
      <c r="O874" s="237"/>
      <c r="P874" s="237"/>
      <c r="Q874" s="237"/>
    </row>
    <row r="875" spans="1:17">
      <c r="A875" s="237"/>
      <c r="B875" s="237"/>
      <c r="C875" s="237"/>
      <c r="D875" s="237"/>
      <c r="E875" s="237"/>
      <c r="F875" s="237"/>
      <c r="G875" s="237"/>
      <c r="H875" s="237"/>
      <c r="I875" s="237"/>
      <c r="J875" s="237"/>
      <c r="K875" s="237"/>
      <c r="L875" s="237"/>
      <c r="M875" s="237"/>
      <c r="N875" s="237"/>
      <c r="O875" s="237"/>
      <c r="P875" s="237"/>
      <c r="Q875" s="237"/>
    </row>
    <row r="876" spans="1:17">
      <c r="A876" s="237"/>
      <c r="B876" s="237"/>
      <c r="C876" s="237"/>
      <c r="D876" s="237"/>
      <c r="E876" s="237"/>
      <c r="F876" s="237"/>
      <c r="G876" s="237"/>
      <c r="H876" s="237"/>
      <c r="I876" s="237"/>
      <c r="J876" s="237"/>
      <c r="K876" s="237"/>
      <c r="L876" s="237"/>
      <c r="M876" s="237"/>
      <c r="N876" s="237"/>
      <c r="O876" s="237"/>
      <c r="P876" s="237"/>
      <c r="Q876" s="237"/>
    </row>
    <row r="877" spans="1:17">
      <c r="A877" s="237"/>
      <c r="B877" s="237"/>
      <c r="C877" s="237"/>
      <c r="D877" s="237"/>
      <c r="E877" s="237"/>
      <c r="F877" s="237"/>
      <c r="G877" s="237"/>
      <c r="H877" s="237"/>
      <c r="I877" s="237"/>
      <c r="J877" s="237"/>
      <c r="K877" s="237"/>
      <c r="L877" s="237"/>
      <c r="M877" s="237"/>
      <c r="N877" s="237"/>
      <c r="O877" s="237"/>
      <c r="P877" s="237"/>
      <c r="Q877" s="237"/>
    </row>
    <row r="878" spans="1:17">
      <c r="A878" s="237"/>
      <c r="B878" s="237"/>
      <c r="C878" s="237"/>
      <c r="D878" s="237"/>
      <c r="E878" s="237"/>
      <c r="F878" s="237"/>
      <c r="G878" s="237"/>
      <c r="H878" s="237"/>
      <c r="I878" s="237"/>
      <c r="J878" s="237"/>
      <c r="K878" s="237"/>
      <c r="L878" s="237"/>
      <c r="M878" s="237"/>
      <c r="N878" s="237"/>
      <c r="O878" s="237"/>
      <c r="P878" s="237"/>
      <c r="Q878" s="237"/>
    </row>
    <row r="879" spans="1:17">
      <c r="A879" s="237"/>
      <c r="B879" s="237"/>
      <c r="C879" s="237"/>
      <c r="D879" s="237"/>
      <c r="E879" s="237"/>
      <c r="F879" s="237"/>
      <c r="G879" s="237"/>
      <c r="H879" s="237"/>
      <c r="I879" s="237"/>
      <c r="J879" s="237"/>
      <c r="K879" s="237"/>
      <c r="L879" s="237"/>
      <c r="M879" s="237"/>
      <c r="N879" s="237"/>
      <c r="O879" s="237"/>
      <c r="P879" s="237"/>
      <c r="Q879" s="237"/>
    </row>
    <row r="880" spans="1:17">
      <c r="A880" s="237"/>
      <c r="B880" s="237"/>
      <c r="C880" s="237"/>
      <c r="D880" s="237"/>
      <c r="E880" s="237"/>
      <c r="F880" s="237"/>
      <c r="G880" s="237"/>
      <c r="H880" s="237"/>
      <c r="I880" s="237"/>
      <c r="J880" s="237"/>
      <c r="K880" s="237"/>
      <c r="L880" s="237"/>
      <c r="M880" s="237"/>
      <c r="N880" s="237"/>
      <c r="O880" s="237"/>
      <c r="P880" s="237"/>
      <c r="Q880" s="237"/>
    </row>
    <row r="881" spans="1:17">
      <c r="A881" s="237"/>
      <c r="B881" s="237"/>
      <c r="C881" s="237"/>
      <c r="D881" s="237"/>
      <c r="E881" s="237"/>
      <c r="F881" s="237"/>
      <c r="G881" s="237"/>
      <c r="H881" s="237"/>
      <c r="I881" s="237"/>
      <c r="J881" s="237"/>
      <c r="K881" s="237"/>
      <c r="L881" s="237"/>
      <c r="M881" s="237"/>
      <c r="N881" s="237"/>
      <c r="O881" s="237"/>
      <c r="P881" s="237"/>
      <c r="Q881" s="237"/>
    </row>
    <row r="882" spans="1:17">
      <c r="A882" s="237"/>
      <c r="B882" s="237"/>
      <c r="C882" s="237"/>
      <c r="D882" s="237"/>
      <c r="E882" s="237"/>
      <c r="F882" s="237"/>
      <c r="G882" s="237"/>
      <c r="H882" s="237"/>
      <c r="I882" s="237"/>
      <c r="J882" s="237"/>
      <c r="K882" s="237"/>
      <c r="L882" s="237"/>
      <c r="M882" s="237"/>
      <c r="N882" s="237"/>
      <c r="O882" s="237"/>
      <c r="P882" s="237"/>
      <c r="Q882" s="237"/>
    </row>
    <row r="883" spans="1:17">
      <c r="A883" s="237"/>
      <c r="B883" s="237"/>
      <c r="C883" s="237"/>
      <c r="D883" s="237"/>
      <c r="E883" s="237"/>
      <c r="F883" s="237"/>
      <c r="G883" s="237"/>
      <c r="H883" s="237"/>
      <c r="I883" s="237"/>
      <c r="J883" s="237"/>
      <c r="K883" s="237"/>
      <c r="L883" s="237"/>
      <c r="M883" s="237"/>
      <c r="N883" s="237"/>
      <c r="O883" s="237"/>
      <c r="P883" s="237"/>
      <c r="Q883" s="237"/>
    </row>
    <row r="884" spans="1:17">
      <c r="A884" s="237"/>
      <c r="B884" s="237"/>
      <c r="C884" s="237"/>
      <c r="D884" s="237"/>
      <c r="E884" s="237"/>
      <c r="F884" s="237"/>
      <c r="G884" s="237"/>
      <c r="H884" s="237"/>
      <c r="I884" s="237"/>
      <c r="J884" s="237"/>
      <c r="K884" s="237"/>
      <c r="L884" s="237"/>
      <c r="M884" s="237"/>
      <c r="N884" s="237"/>
      <c r="O884" s="237"/>
      <c r="P884" s="237"/>
      <c r="Q884" s="237"/>
    </row>
    <row r="885" spans="1:17">
      <c r="A885" s="237"/>
      <c r="B885" s="237"/>
      <c r="C885" s="237"/>
      <c r="D885" s="237"/>
      <c r="E885" s="237"/>
      <c r="F885" s="237"/>
      <c r="G885" s="237"/>
      <c r="H885" s="237"/>
      <c r="I885" s="237"/>
      <c r="J885" s="237"/>
      <c r="K885" s="237"/>
      <c r="L885" s="237"/>
      <c r="M885" s="237"/>
      <c r="N885" s="237"/>
      <c r="O885" s="237"/>
      <c r="P885" s="237"/>
      <c r="Q885" s="237"/>
    </row>
    <row r="886" spans="1:17">
      <c r="A886" s="237"/>
      <c r="B886" s="237"/>
      <c r="C886" s="237"/>
      <c r="D886" s="237"/>
      <c r="E886" s="237"/>
      <c r="F886" s="237"/>
      <c r="G886" s="237"/>
      <c r="H886" s="237"/>
      <c r="I886" s="237"/>
      <c r="J886" s="237"/>
      <c r="K886" s="237"/>
      <c r="L886" s="237"/>
      <c r="M886" s="237"/>
      <c r="N886" s="237"/>
      <c r="O886" s="237"/>
      <c r="P886" s="237"/>
      <c r="Q886" s="237"/>
    </row>
    <row r="887" spans="1:17">
      <c r="A887" s="237"/>
      <c r="B887" s="237"/>
      <c r="C887" s="237"/>
      <c r="D887" s="237"/>
      <c r="E887" s="237"/>
      <c r="F887" s="237"/>
      <c r="G887" s="237"/>
      <c r="H887" s="237"/>
      <c r="I887" s="237"/>
      <c r="J887" s="237"/>
      <c r="K887" s="237"/>
      <c r="L887" s="237"/>
      <c r="M887" s="237"/>
      <c r="N887" s="237"/>
      <c r="O887" s="237"/>
      <c r="P887" s="237"/>
      <c r="Q887" s="237"/>
    </row>
    <row r="888" spans="1:17">
      <c r="A888" s="237"/>
      <c r="B888" s="237"/>
      <c r="C888" s="237"/>
      <c r="D888" s="237"/>
      <c r="E888" s="237"/>
      <c r="F888" s="237"/>
      <c r="G888" s="237"/>
      <c r="H888" s="237"/>
      <c r="I888" s="237"/>
      <c r="J888" s="237"/>
      <c r="K888" s="237"/>
      <c r="L888" s="237"/>
      <c r="M888" s="237"/>
      <c r="N888" s="237"/>
      <c r="O888" s="237"/>
      <c r="P888" s="237"/>
      <c r="Q888" s="237"/>
    </row>
    <row r="889" spans="1:17">
      <c r="A889" s="237"/>
      <c r="B889" s="237"/>
      <c r="C889" s="237"/>
      <c r="D889" s="237"/>
      <c r="E889" s="237"/>
      <c r="F889" s="237"/>
      <c r="G889" s="237"/>
      <c r="H889" s="237"/>
      <c r="I889" s="237"/>
      <c r="J889" s="237"/>
      <c r="K889" s="237"/>
      <c r="L889" s="237"/>
      <c r="M889" s="237"/>
      <c r="N889" s="237"/>
      <c r="O889" s="237"/>
      <c r="P889" s="237"/>
      <c r="Q889" s="237"/>
    </row>
    <row r="890" spans="1:17">
      <c r="A890" s="237"/>
      <c r="B890" s="237"/>
      <c r="C890" s="237"/>
      <c r="D890" s="237"/>
      <c r="E890" s="237"/>
      <c r="F890" s="237"/>
      <c r="G890" s="237"/>
      <c r="H890" s="237"/>
      <c r="I890" s="237"/>
      <c r="J890" s="237"/>
      <c r="K890" s="237"/>
      <c r="L890" s="237"/>
      <c r="M890" s="237"/>
      <c r="N890" s="237"/>
      <c r="O890" s="237"/>
      <c r="P890" s="237"/>
      <c r="Q890" s="237"/>
    </row>
    <row r="891" spans="1:17">
      <c r="A891" s="237"/>
      <c r="B891" s="237"/>
      <c r="C891" s="237"/>
      <c r="D891" s="237"/>
      <c r="E891" s="237"/>
      <c r="F891" s="237"/>
      <c r="G891" s="237"/>
      <c r="H891" s="237"/>
      <c r="I891" s="237"/>
      <c r="J891" s="237"/>
      <c r="K891" s="237"/>
      <c r="L891" s="237"/>
      <c r="M891" s="237"/>
      <c r="N891" s="237"/>
      <c r="O891" s="237"/>
      <c r="P891" s="237"/>
      <c r="Q891" s="237"/>
    </row>
    <row r="892" spans="1:17">
      <c r="A892" s="237"/>
      <c r="B892" s="237"/>
      <c r="C892" s="237"/>
      <c r="D892" s="237"/>
      <c r="E892" s="237"/>
      <c r="F892" s="237"/>
      <c r="G892" s="237"/>
      <c r="H892" s="237"/>
      <c r="I892" s="237"/>
      <c r="J892" s="237"/>
      <c r="K892" s="237"/>
      <c r="L892" s="237"/>
      <c r="M892" s="237"/>
      <c r="N892" s="237"/>
      <c r="O892" s="237"/>
      <c r="P892" s="237"/>
      <c r="Q892" s="237"/>
    </row>
    <row r="893" spans="1:17">
      <c r="A893" s="237"/>
      <c r="B893" s="237"/>
      <c r="C893" s="237"/>
      <c r="D893" s="237"/>
      <c r="E893" s="237"/>
      <c r="F893" s="237"/>
      <c r="G893" s="237"/>
      <c r="H893" s="237"/>
      <c r="I893" s="237"/>
      <c r="J893" s="237"/>
      <c r="K893" s="237"/>
      <c r="L893" s="237"/>
      <c r="M893" s="237"/>
      <c r="N893" s="237"/>
      <c r="O893" s="237"/>
      <c r="P893" s="237"/>
      <c r="Q893" s="237"/>
    </row>
    <row r="894" spans="1:17">
      <c r="A894" s="237"/>
      <c r="B894" s="237"/>
      <c r="C894" s="237"/>
      <c r="D894" s="237"/>
      <c r="E894" s="237"/>
      <c r="F894" s="237"/>
      <c r="G894" s="237"/>
      <c r="H894" s="237"/>
      <c r="I894" s="237"/>
      <c r="J894" s="237"/>
      <c r="K894" s="237"/>
      <c r="L894" s="237"/>
      <c r="M894" s="237"/>
      <c r="N894" s="237"/>
      <c r="O894" s="237"/>
      <c r="P894" s="237"/>
      <c r="Q894" s="237"/>
    </row>
    <row r="895" spans="1:17">
      <c r="A895" s="237"/>
      <c r="B895" s="237"/>
      <c r="C895" s="237"/>
      <c r="D895" s="237"/>
      <c r="E895" s="237"/>
      <c r="F895" s="237"/>
      <c r="G895" s="237"/>
      <c r="H895" s="237"/>
      <c r="I895" s="237"/>
      <c r="J895" s="237"/>
      <c r="K895" s="237"/>
      <c r="L895" s="237"/>
      <c r="M895" s="237"/>
      <c r="N895" s="237"/>
      <c r="O895" s="237"/>
      <c r="P895" s="237"/>
      <c r="Q895" s="237"/>
    </row>
    <row r="896" spans="1:17">
      <c r="A896" s="237"/>
      <c r="B896" s="237"/>
      <c r="C896" s="237"/>
      <c r="D896" s="237"/>
      <c r="E896" s="237"/>
      <c r="F896" s="237"/>
      <c r="G896" s="237"/>
      <c r="H896" s="237"/>
      <c r="I896" s="237"/>
      <c r="J896" s="237"/>
      <c r="K896" s="237"/>
      <c r="L896" s="237"/>
      <c r="M896" s="237"/>
      <c r="N896" s="237"/>
      <c r="O896" s="237"/>
      <c r="P896" s="237"/>
      <c r="Q896" s="237"/>
    </row>
    <row r="897" spans="1:17">
      <c r="A897" s="237"/>
      <c r="B897" s="237"/>
      <c r="C897" s="237"/>
      <c r="D897" s="237"/>
      <c r="E897" s="237"/>
      <c r="F897" s="237"/>
      <c r="G897" s="237"/>
      <c r="H897" s="237"/>
      <c r="I897" s="237"/>
      <c r="J897" s="237"/>
      <c r="K897" s="237"/>
      <c r="L897" s="237"/>
      <c r="M897" s="237"/>
      <c r="N897" s="237"/>
      <c r="O897" s="237"/>
      <c r="P897" s="237"/>
      <c r="Q897" s="237"/>
    </row>
    <row r="898" spans="1:17">
      <c r="A898" s="237"/>
      <c r="B898" s="237"/>
      <c r="C898" s="237"/>
      <c r="D898" s="237"/>
      <c r="E898" s="237"/>
      <c r="F898" s="237"/>
      <c r="G898" s="237"/>
      <c r="H898" s="237"/>
      <c r="I898" s="237"/>
      <c r="J898" s="237"/>
      <c r="K898" s="237"/>
      <c r="L898" s="237"/>
      <c r="M898" s="237"/>
      <c r="N898" s="237"/>
      <c r="O898" s="237"/>
      <c r="P898" s="237"/>
      <c r="Q898" s="237"/>
    </row>
    <row r="899" spans="1:17">
      <c r="A899" s="237"/>
      <c r="B899" s="237"/>
      <c r="C899" s="237"/>
      <c r="D899" s="237"/>
      <c r="E899" s="237"/>
      <c r="F899" s="237"/>
      <c r="G899" s="237"/>
      <c r="H899" s="237"/>
      <c r="I899" s="237"/>
      <c r="J899" s="237"/>
      <c r="K899" s="237"/>
      <c r="L899" s="237"/>
      <c r="M899" s="237"/>
      <c r="N899" s="237"/>
      <c r="O899" s="237"/>
      <c r="P899" s="237"/>
      <c r="Q899" s="237"/>
    </row>
    <row r="900" spans="1:17">
      <c r="A900" s="237"/>
      <c r="B900" s="237"/>
      <c r="C900" s="237"/>
      <c r="D900" s="237"/>
      <c r="E900" s="237"/>
      <c r="F900" s="237"/>
      <c r="G900" s="237"/>
      <c r="H900" s="237"/>
      <c r="I900" s="237"/>
      <c r="J900" s="237"/>
      <c r="K900" s="237"/>
      <c r="L900" s="237"/>
      <c r="M900" s="237"/>
      <c r="N900" s="237"/>
      <c r="O900" s="237"/>
      <c r="P900" s="237"/>
      <c r="Q900" s="237"/>
    </row>
    <row r="901" spans="1:17">
      <c r="A901" s="237"/>
      <c r="B901" s="237"/>
      <c r="C901" s="237"/>
      <c r="D901" s="237"/>
      <c r="E901" s="237"/>
      <c r="F901" s="237"/>
      <c r="G901" s="237"/>
      <c r="H901" s="237"/>
      <c r="I901" s="237"/>
      <c r="J901" s="237"/>
      <c r="K901" s="237"/>
      <c r="L901" s="237"/>
      <c r="M901" s="237"/>
      <c r="N901" s="237"/>
      <c r="O901" s="237"/>
      <c r="P901" s="237"/>
      <c r="Q901" s="237"/>
    </row>
    <row r="902" spans="1:17">
      <c r="A902" s="237"/>
      <c r="B902" s="237"/>
      <c r="C902" s="237"/>
      <c r="D902" s="237"/>
      <c r="E902" s="237"/>
      <c r="F902" s="237"/>
      <c r="G902" s="237"/>
      <c r="H902" s="237"/>
      <c r="I902" s="237"/>
      <c r="J902" s="237"/>
      <c r="K902" s="237"/>
      <c r="L902" s="237"/>
      <c r="M902" s="237"/>
      <c r="N902" s="237"/>
      <c r="O902" s="237"/>
      <c r="P902" s="237"/>
      <c r="Q902" s="237"/>
    </row>
    <row r="903" spans="1:17">
      <c r="A903" s="237"/>
      <c r="B903" s="237"/>
      <c r="C903" s="237"/>
      <c r="D903" s="237"/>
      <c r="E903" s="237"/>
      <c r="F903" s="237"/>
      <c r="G903" s="237"/>
      <c r="H903" s="237"/>
      <c r="I903" s="237"/>
      <c r="J903" s="237"/>
      <c r="K903" s="237"/>
      <c r="L903" s="237"/>
      <c r="M903" s="237"/>
      <c r="N903" s="237"/>
      <c r="O903" s="237"/>
      <c r="P903" s="237"/>
      <c r="Q903" s="237"/>
    </row>
    <row r="904" spans="1:17">
      <c r="A904" s="237"/>
      <c r="B904" s="237"/>
      <c r="C904" s="237"/>
      <c r="D904" s="237"/>
      <c r="E904" s="237"/>
      <c r="F904" s="237"/>
      <c r="G904" s="237"/>
      <c r="H904" s="237"/>
      <c r="I904" s="237"/>
      <c r="J904" s="237"/>
      <c r="K904" s="237"/>
      <c r="L904" s="237"/>
      <c r="M904" s="237"/>
      <c r="N904" s="237"/>
      <c r="O904" s="237"/>
      <c r="P904" s="237"/>
      <c r="Q904" s="237"/>
    </row>
    <row r="905" spans="1:17">
      <c r="A905" s="237"/>
      <c r="B905" s="237"/>
      <c r="C905" s="237"/>
      <c r="D905" s="237"/>
      <c r="E905" s="237"/>
      <c r="F905" s="237"/>
      <c r="G905" s="237"/>
      <c r="H905" s="237"/>
      <c r="I905" s="237"/>
      <c r="J905" s="237"/>
      <c r="K905" s="237"/>
      <c r="L905" s="237"/>
      <c r="M905" s="237"/>
      <c r="N905" s="237"/>
      <c r="O905" s="237"/>
      <c r="P905" s="237"/>
      <c r="Q905" s="237"/>
    </row>
    <row r="906" spans="1:17">
      <c r="A906" s="237"/>
      <c r="B906" s="237"/>
      <c r="C906" s="237"/>
      <c r="D906" s="237"/>
      <c r="E906" s="237"/>
      <c r="F906" s="237"/>
      <c r="G906" s="237"/>
      <c r="H906" s="237"/>
      <c r="I906" s="237"/>
      <c r="J906" s="237"/>
      <c r="K906" s="237"/>
      <c r="L906" s="237"/>
      <c r="M906" s="237"/>
      <c r="N906" s="237"/>
      <c r="O906" s="237"/>
      <c r="P906" s="237"/>
      <c r="Q906" s="237"/>
    </row>
    <row r="907" spans="1:17">
      <c r="A907" s="237"/>
      <c r="B907" s="237"/>
      <c r="C907" s="237"/>
      <c r="D907" s="237"/>
      <c r="E907" s="237"/>
      <c r="F907" s="237"/>
      <c r="G907" s="237"/>
      <c r="H907" s="237"/>
      <c r="I907" s="237"/>
      <c r="J907" s="237"/>
      <c r="K907" s="237"/>
      <c r="L907" s="237"/>
      <c r="M907" s="237"/>
      <c r="N907" s="237"/>
      <c r="O907" s="237"/>
      <c r="P907" s="237"/>
      <c r="Q907" s="237"/>
    </row>
    <row r="908" spans="1:17">
      <c r="A908" s="237"/>
      <c r="B908" s="237"/>
      <c r="C908" s="237"/>
      <c r="D908" s="237"/>
      <c r="E908" s="237"/>
      <c r="F908" s="237"/>
      <c r="G908" s="237"/>
      <c r="H908" s="237"/>
      <c r="I908" s="237"/>
      <c r="J908" s="237"/>
      <c r="K908" s="237"/>
      <c r="L908" s="237"/>
      <c r="M908" s="237"/>
      <c r="N908" s="237"/>
      <c r="O908" s="237"/>
      <c r="P908" s="237"/>
      <c r="Q908" s="237"/>
    </row>
    <row r="909" spans="1:17">
      <c r="A909" s="237"/>
      <c r="B909" s="237"/>
      <c r="C909" s="237"/>
      <c r="D909" s="237"/>
      <c r="E909" s="237"/>
      <c r="F909" s="237"/>
      <c r="G909" s="237"/>
      <c r="H909" s="237"/>
      <c r="I909" s="237"/>
      <c r="J909" s="237"/>
      <c r="K909" s="237"/>
      <c r="L909" s="237"/>
      <c r="M909" s="237"/>
      <c r="N909" s="237"/>
      <c r="O909" s="237"/>
      <c r="P909" s="237"/>
      <c r="Q909" s="237"/>
    </row>
    <row r="910" spans="1:17">
      <c r="A910" s="237"/>
      <c r="B910" s="237"/>
      <c r="C910" s="237"/>
      <c r="D910" s="237"/>
      <c r="E910" s="237"/>
      <c r="F910" s="237"/>
      <c r="G910" s="237"/>
      <c r="H910" s="237"/>
      <c r="I910" s="237"/>
      <c r="J910" s="237"/>
      <c r="K910" s="237"/>
      <c r="L910" s="237"/>
      <c r="M910" s="237"/>
      <c r="N910" s="237"/>
      <c r="O910" s="237"/>
      <c r="P910" s="237"/>
      <c r="Q910" s="237"/>
    </row>
    <row r="911" spans="1:17">
      <c r="A911" s="237"/>
      <c r="B911" s="237"/>
      <c r="C911" s="237"/>
      <c r="D911" s="237"/>
      <c r="E911" s="237"/>
      <c r="F911" s="237"/>
      <c r="G911" s="237"/>
      <c r="H911" s="237"/>
      <c r="I911" s="237"/>
      <c r="J911" s="237"/>
      <c r="K911" s="237"/>
      <c r="L911" s="237"/>
      <c r="M911" s="237"/>
      <c r="N911" s="237"/>
      <c r="O911" s="237"/>
      <c r="P911" s="237"/>
      <c r="Q911" s="237"/>
    </row>
    <row r="912" spans="1:17">
      <c r="A912" s="237"/>
      <c r="B912" s="237"/>
      <c r="C912" s="237"/>
      <c r="D912" s="237"/>
      <c r="E912" s="237"/>
      <c r="F912" s="237"/>
      <c r="G912" s="237"/>
      <c r="H912" s="237"/>
      <c r="I912" s="237"/>
      <c r="J912" s="237"/>
      <c r="K912" s="237"/>
      <c r="L912" s="237"/>
      <c r="M912" s="237"/>
      <c r="N912" s="237"/>
      <c r="O912" s="237"/>
      <c r="P912" s="237"/>
      <c r="Q912" s="237"/>
    </row>
    <row r="913" spans="1:17">
      <c r="A913" s="237"/>
      <c r="B913" s="237"/>
      <c r="C913" s="237"/>
      <c r="D913" s="237"/>
      <c r="E913" s="237"/>
      <c r="F913" s="237"/>
      <c r="G913" s="237"/>
      <c r="H913" s="237"/>
      <c r="I913" s="237"/>
      <c r="J913" s="237"/>
      <c r="K913" s="237"/>
      <c r="L913" s="237"/>
      <c r="M913" s="237"/>
      <c r="N913" s="237"/>
      <c r="O913" s="237"/>
      <c r="P913" s="237"/>
      <c r="Q913" s="237"/>
    </row>
    <row r="914" spans="1:17">
      <c r="A914" s="237"/>
      <c r="B914" s="237"/>
      <c r="C914" s="237"/>
      <c r="D914" s="237"/>
      <c r="E914" s="237"/>
      <c r="F914" s="237"/>
      <c r="G914" s="237"/>
      <c r="H914" s="237"/>
      <c r="I914" s="237"/>
      <c r="J914" s="237"/>
      <c r="K914" s="237"/>
      <c r="L914" s="237"/>
      <c r="M914" s="237"/>
      <c r="N914" s="237"/>
      <c r="O914" s="237"/>
      <c r="P914" s="237"/>
      <c r="Q914" s="237"/>
    </row>
    <row r="915" spans="1:17">
      <c r="A915" s="237"/>
      <c r="B915" s="237"/>
      <c r="C915" s="237"/>
      <c r="D915" s="237"/>
      <c r="E915" s="237"/>
      <c r="F915" s="237"/>
      <c r="G915" s="237"/>
      <c r="H915" s="237"/>
      <c r="I915" s="237"/>
      <c r="J915" s="237"/>
      <c r="K915" s="237"/>
      <c r="L915" s="237"/>
      <c r="M915" s="237"/>
      <c r="N915" s="237"/>
      <c r="O915" s="237"/>
      <c r="P915" s="237"/>
      <c r="Q915" s="237"/>
    </row>
    <row r="916" spans="1:17">
      <c r="A916" s="237"/>
      <c r="B916" s="237"/>
      <c r="C916" s="237"/>
      <c r="D916" s="237"/>
      <c r="E916" s="237"/>
      <c r="F916" s="237"/>
      <c r="G916" s="237"/>
      <c r="H916" s="237"/>
      <c r="I916" s="237"/>
      <c r="J916" s="237"/>
      <c r="K916" s="237"/>
      <c r="L916" s="237"/>
      <c r="M916" s="237"/>
      <c r="N916" s="237"/>
      <c r="O916" s="237"/>
      <c r="P916" s="237"/>
      <c r="Q916" s="237"/>
    </row>
    <row r="917" spans="1:17">
      <c r="A917" s="237"/>
      <c r="B917" s="237"/>
      <c r="C917" s="237"/>
      <c r="D917" s="237"/>
      <c r="E917" s="237"/>
      <c r="F917" s="237"/>
      <c r="G917" s="237"/>
      <c r="H917" s="237"/>
      <c r="I917" s="237"/>
      <c r="J917" s="237"/>
      <c r="K917" s="237"/>
      <c r="L917" s="237"/>
      <c r="M917" s="237"/>
      <c r="N917" s="237"/>
      <c r="O917" s="237"/>
      <c r="P917" s="237"/>
      <c r="Q917" s="237"/>
    </row>
    <row r="918" spans="1:17">
      <c r="A918" s="237"/>
      <c r="B918" s="237"/>
      <c r="C918" s="237"/>
      <c r="D918" s="237"/>
      <c r="E918" s="237"/>
      <c r="F918" s="237"/>
      <c r="G918" s="237"/>
      <c r="H918" s="237"/>
      <c r="I918" s="237"/>
      <c r="J918" s="237"/>
      <c r="K918" s="237"/>
      <c r="L918" s="237"/>
      <c r="M918" s="237"/>
      <c r="N918" s="237"/>
      <c r="O918" s="237"/>
      <c r="P918" s="237"/>
      <c r="Q918" s="237"/>
    </row>
    <row r="919" spans="1:17">
      <c r="A919" s="237"/>
      <c r="B919" s="237"/>
      <c r="C919" s="237"/>
      <c r="D919" s="237"/>
      <c r="E919" s="237"/>
      <c r="F919" s="237"/>
      <c r="G919" s="237"/>
      <c r="H919" s="237"/>
      <c r="I919" s="237"/>
      <c r="J919" s="237"/>
      <c r="K919" s="237"/>
      <c r="L919" s="237"/>
      <c r="M919" s="237"/>
      <c r="N919" s="237"/>
      <c r="O919" s="237"/>
      <c r="P919" s="237"/>
      <c r="Q919" s="237"/>
    </row>
    <row r="920" spans="1:17">
      <c r="A920" s="237"/>
      <c r="B920" s="237"/>
      <c r="C920" s="237"/>
      <c r="D920" s="237"/>
      <c r="E920" s="237"/>
      <c r="F920" s="237"/>
      <c r="G920" s="237"/>
      <c r="H920" s="237"/>
      <c r="I920" s="237"/>
      <c r="J920" s="237"/>
      <c r="K920" s="237"/>
      <c r="L920" s="237"/>
      <c r="M920" s="237"/>
      <c r="N920" s="237"/>
      <c r="O920" s="237"/>
      <c r="P920" s="237"/>
      <c r="Q920" s="237"/>
    </row>
    <row r="921" spans="1:17">
      <c r="A921" s="237"/>
      <c r="B921" s="237"/>
      <c r="C921" s="237"/>
      <c r="D921" s="237"/>
      <c r="E921" s="237"/>
      <c r="F921" s="237"/>
      <c r="G921" s="237"/>
      <c r="H921" s="237"/>
      <c r="I921" s="237"/>
      <c r="J921" s="237"/>
      <c r="K921" s="237"/>
      <c r="L921" s="237"/>
      <c r="M921" s="237"/>
      <c r="N921" s="237"/>
      <c r="O921" s="237"/>
      <c r="P921" s="237"/>
      <c r="Q921" s="237"/>
    </row>
    <row r="922" spans="1:17">
      <c r="A922" s="237"/>
      <c r="B922" s="237"/>
      <c r="C922" s="237"/>
      <c r="D922" s="237"/>
      <c r="E922" s="237"/>
      <c r="F922" s="237"/>
      <c r="G922" s="237"/>
      <c r="H922" s="237"/>
      <c r="I922" s="237"/>
      <c r="J922" s="237"/>
      <c r="K922" s="237"/>
      <c r="L922" s="237"/>
      <c r="M922" s="237"/>
      <c r="N922" s="237"/>
      <c r="O922" s="237"/>
      <c r="P922" s="237"/>
      <c r="Q922" s="237"/>
    </row>
    <row r="923" spans="1:17">
      <c r="A923" s="237"/>
      <c r="B923" s="237"/>
      <c r="C923" s="237"/>
      <c r="D923" s="237"/>
      <c r="E923" s="237"/>
      <c r="F923" s="237"/>
      <c r="G923" s="237"/>
      <c r="H923" s="237"/>
      <c r="I923" s="237"/>
      <c r="J923" s="237"/>
      <c r="K923" s="237"/>
      <c r="L923" s="237"/>
      <c r="M923" s="237"/>
      <c r="N923" s="237"/>
      <c r="O923" s="237"/>
      <c r="P923" s="237"/>
      <c r="Q923" s="237"/>
    </row>
    <row r="924" spans="1:17">
      <c r="A924" s="237"/>
      <c r="B924" s="237"/>
      <c r="C924" s="237"/>
      <c r="D924" s="237"/>
      <c r="E924" s="237"/>
      <c r="F924" s="237"/>
      <c r="G924" s="237"/>
      <c r="H924" s="237"/>
      <c r="I924" s="237"/>
      <c r="J924" s="237"/>
      <c r="K924" s="237"/>
      <c r="L924" s="237"/>
      <c r="M924" s="237"/>
      <c r="N924" s="237"/>
      <c r="O924" s="237"/>
      <c r="P924" s="237"/>
      <c r="Q924" s="237"/>
    </row>
    <row r="925" spans="1:17">
      <c r="A925" s="237"/>
      <c r="B925" s="237"/>
      <c r="C925" s="237"/>
      <c r="D925" s="237"/>
      <c r="E925" s="237"/>
      <c r="F925" s="237"/>
      <c r="G925" s="237"/>
      <c r="H925" s="237"/>
      <c r="I925" s="237"/>
      <c r="J925" s="237"/>
      <c r="K925" s="237"/>
      <c r="L925" s="237"/>
      <c r="M925" s="237"/>
      <c r="N925" s="237"/>
      <c r="O925" s="237"/>
      <c r="P925" s="237"/>
      <c r="Q925" s="237"/>
    </row>
    <row r="926" spans="1:17">
      <c r="A926" s="237"/>
      <c r="B926" s="237"/>
      <c r="C926" s="237"/>
      <c r="D926" s="237"/>
      <c r="E926" s="237"/>
      <c r="F926" s="237"/>
      <c r="G926" s="237"/>
      <c r="H926" s="237"/>
      <c r="I926" s="237"/>
      <c r="J926" s="237"/>
      <c r="K926" s="237"/>
      <c r="L926" s="237"/>
      <c r="M926" s="237"/>
      <c r="N926" s="237"/>
      <c r="O926" s="237"/>
      <c r="P926" s="237"/>
      <c r="Q926" s="237"/>
    </row>
    <row r="927" spans="1:17">
      <c r="A927" s="237"/>
      <c r="B927" s="237"/>
      <c r="C927" s="237"/>
      <c r="D927" s="237"/>
      <c r="E927" s="237"/>
      <c r="F927" s="237"/>
      <c r="G927" s="237"/>
      <c r="H927" s="237"/>
      <c r="I927" s="237"/>
      <c r="J927" s="237"/>
      <c r="K927" s="237"/>
      <c r="L927" s="237"/>
      <c r="M927" s="237"/>
      <c r="N927" s="237"/>
      <c r="O927" s="237"/>
      <c r="P927" s="237"/>
      <c r="Q927" s="237"/>
    </row>
    <row r="928" spans="1:17">
      <c r="A928" s="237"/>
      <c r="B928" s="237"/>
      <c r="C928" s="237"/>
      <c r="D928" s="237"/>
      <c r="E928" s="237"/>
      <c r="F928" s="237"/>
      <c r="G928" s="237"/>
      <c r="H928" s="237"/>
      <c r="I928" s="237"/>
      <c r="J928" s="237"/>
      <c r="K928" s="237"/>
      <c r="L928" s="237"/>
      <c r="M928" s="237"/>
      <c r="N928" s="237"/>
      <c r="O928" s="237"/>
      <c r="P928" s="237"/>
      <c r="Q928" s="237"/>
    </row>
    <row r="929" spans="1:17">
      <c r="A929" s="237"/>
      <c r="B929" s="237"/>
      <c r="C929" s="237"/>
      <c r="D929" s="237"/>
      <c r="E929" s="237"/>
      <c r="F929" s="237"/>
      <c r="G929" s="237"/>
      <c r="H929" s="237"/>
      <c r="I929" s="237"/>
      <c r="J929" s="237"/>
      <c r="K929" s="237"/>
      <c r="L929" s="237"/>
      <c r="M929" s="237"/>
      <c r="N929" s="237"/>
      <c r="O929" s="237"/>
      <c r="P929" s="237"/>
      <c r="Q929" s="237"/>
    </row>
    <row r="930" spans="1:17">
      <c r="A930" s="237"/>
      <c r="B930" s="237"/>
      <c r="C930" s="237"/>
      <c r="D930" s="237"/>
      <c r="E930" s="237"/>
      <c r="F930" s="237"/>
      <c r="G930" s="237"/>
      <c r="H930" s="237"/>
      <c r="I930" s="237"/>
      <c r="J930" s="237"/>
      <c r="K930" s="237"/>
      <c r="L930" s="237"/>
      <c r="M930" s="237"/>
      <c r="N930" s="237"/>
      <c r="O930" s="237"/>
      <c r="P930" s="237"/>
      <c r="Q930" s="237"/>
    </row>
    <row r="931" spans="1:17">
      <c r="A931" s="237"/>
      <c r="B931" s="237"/>
      <c r="C931" s="237"/>
      <c r="D931" s="237"/>
      <c r="E931" s="237"/>
      <c r="F931" s="237"/>
      <c r="G931" s="237"/>
      <c r="H931" s="237"/>
      <c r="I931" s="237"/>
      <c r="J931" s="237"/>
      <c r="K931" s="237"/>
      <c r="L931" s="237"/>
      <c r="M931" s="237"/>
      <c r="N931" s="237"/>
      <c r="O931" s="237"/>
      <c r="P931" s="237"/>
      <c r="Q931" s="237"/>
    </row>
    <row r="932" spans="1:17">
      <c r="A932" s="237"/>
      <c r="B932" s="237"/>
      <c r="C932" s="237"/>
      <c r="D932" s="237"/>
      <c r="E932" s="237"/>
      <c r="F932" s="237"/>
      <c r="G932" s="237"/>
      <c r="H932" s="237"/>
      <c r="I932" s="237"/>
      <c r="J932" s="237"/>
      <c r="K932" s="237"/>
      <c r="L932" s="237"/>
      <c r="M932" s="237"/>
      <c r="N932" s="237"/>
      <c r="O932" s="237"/>
      <c r="P932" s="237"/>
      <c r="Q932" s="237"/>
    </row>
    <row r="933" spans="1:17">
      <c r="A933" s="237"/>
      <c r="B933" s="237"/>
      <c r="C933" s="237"/>
      <c r="D933" s="237"/>
      <c r="E933" s="237"/>
      <c r="F933" s="237"/>
      <c r="G933" s="237"/>
      <c r="H933" s="237"/>
      <c r="I933" s="237"/>
      <c r="J933" s="237"/>
      <c r="K933" s="237"/>
      <c r="L933" s="237"/>
      <c r="M933" s="237"/>
      <c r="N933" s="237"/>
      <c r="O933" s="237"/>
      <c r="P933" s="237"/>
      <c r="Q933" s="237"/>
    </row>
    <row r="934" spans="1:17">
      <c r="A934" s="237"/>
      <c r="B934" s="237"/>
      <c r="C934" s="237"/>
      <c r="D934" s="237"/>
      <c r="E934" s="237"/>
      <c r="F934" s="237"/>
      <c r="G934" s="237"/>
      <c r="H934" s="237"/>
      <c r="I934" s="237"/>
      <c r="J934" s="237"/>
      <c r="K934" s="237"/>
      <c r="L934" s="237"/>
      <c r="M934" s="237"/>
      <c r="N934" s="237"/>
      <c r="O934" s="237"/>
      <c r="P934" s="237"/>
      <c r="Q934" s="237"/>
    </row>
    <row r="935" spans="1:17">
      <c r="A935" s="237"/>
      <c r="B935" s="237"/>
      <c r="C935" s="237"/>
      <c r="D935" s="237"/>
      <c r="E935" s="237"/>
      <c r="F935" s="237"/>
      <c r="G935" s="237"/>
      <c r="H935" s="237"/>
      <c r="I935" s="237"/>
      <c r="J935" s="237"/>
      <c r="K935" s="237"/>
      <c r="L935" s="237"/>
      <c r="M935" s="237"/>
      <c r="N935" s="237"/>
      <c r="O935" s="237"/>
      <c r="P935" s="237"/>
      <c r="Q935" s="237"/>
    </row>
    <row r="936" spans="1:17">
      <c r="A936" s="237"/>
      <c r="B936" s="237"/>
      <c r="C936" s="237"/>
      <c r="D936" s="237"/>
      <c r="E936" s="237"/>
      <c r="F936" s="237"/>
      <c r="G936" s="237"/>
      <c r="H936" s="237"/>
      <c r="I936" s="237"/>
      <c r="J936" s="237"/>
      <c r="K936" s="237"/>
      <c r="L936" s="237"/>
      <c r="M936" s="237"/>
      <c r="N936" s="237"/>
      <c r="O936" s="237"/>
      <c r="P936" s="237"/>
      <c r="Q936" s="237"/>
    </row>
    <row r="937" spans="1:17">
      <c r="A937" s="237"/>
      <c r="B937" s="237"/>
      <c r="C937" s="237"/>
      <c r="D937" s="237"/>
      <c r="E937" s="237"/>
      <c r="F937" s="237"/>
      <c r="G937" s="237"/>
      <c r="H937" s="237"/>
      <c r="I937" s="237"/>
      <c r="J937" s="237"/>
      <c r="K937" s="237"/>
      <c r="L937" s="237"/>
      <c r="M937" s="237"/>
      <c r="N937" s="237"/>
      <c r="O937" s="237"/>
      <c r="P937" s="237"/>
      <c r="Q937" s="237"/>
    </row>
    <row r="938" spans="1:17">
      <c r="A938" s="237"/>
      <c r="B938" s="237"/>
      <c r="C938" s="237"/>
      <c r="D938" s="237"/>
      <c r="E938" s="237"/>
      <c r="F938" s="237"/>
      <c r="G938" s="237"/>
      <c r="H938" s="237"/>
      <c r="I938" s="237"/>
      <c r="J938" s="237"/>
      <c r="K938" s="237"/>
      <c r="L938" s="237"/>
      <c r="M938" s="237"/>
      <c r="N938" s="237"/>
      <c r="O938" s="237"/>
      <c r="P938" s="237"/>
      <c r="Q938" s="237"/>
    </row>
    <row r="939" spans="1:17">
      <c r="A939" s="237"/>
      <c r="B939" s="237"/>
      <c r="C939" s="237"/>
      <c r="D939" s="237"/>
      <c r="E939" s="237"/>
      <c r="F939" s="237"/>
      <c r="G939" s="237"/>
      <c r="H939" s="237"/>
      <c r="I939" s="237"/>
      <c r="J939" s="237"/>
      <c r="K939" s="237"/>
      <c r="L939" s="237"/>
      <c r="M939" s="237"/>
      <c r="N939" s="237"/>
      <c r="O939" s="237"/>
      <c r="P939" s="237"/>
      <c r="Q939" s="237"/>
    </row>
    <row r="940" spans="1:17">
      <c r="A940" s="237"/>
      <c r="B940" s="237"/>
      <c r="C940" s="237"/>
      <c r="D940" s="237"/>
      <c r="E940" s="237"/>
      <c r="F940" s="237"/>
      <c r="G940" s="237"/>
      <c r="H940" s="237"/>
      <c r="I940" s="237"/>
      <c r="J940" s="237"/>
      <c r="K940" s="237"/>
      <c r="L940" s="237"/>
      <c r="M940" s="237"/>
      <c r="N940" s="237"/>
      <c r="O940" s="237"/>
      <c r="P940" s="237"/>
      <c r="Q940" s="237"/>
    </row>
    <row r="941" spans="1:17">
      <c r="A941" s="237"/>
      <c r="B941" s="237"/>
      <c r="C941" s="237"/>
      <c r="D941" s="237"/>
      <c r="E941" s="237"/>
      <c r="F941" s="237"/>
      <c r="G941" s="237"/>
      <c r="H941" s="237"/>
      <c r="I941" s="237"/>
      <c r="J941" s="237"/>
      <c r="K941" s="237"/>
      <c r="L941" s="237"/>
      <c r="M941" s="237"/>
      <c r="N941" s="237"/>
      <c r="O941" s="237"/>
      <c r="P941" s="237"/>
      <c r="Q941" s="237"/>
    </row>
    <row r="942" spans="1:17">
      <c r="A942" s="237"/>
      <c r="B942" s="237"/>
      <c r="C942" s="237"/>
      <c r="D942" s="237"/>
      <c r="E942" s="237"/>
      <c r="F942" s="237"/>
      <c r="G942" s="237"/>
      <c r="H942" s="237"/>
      <c r="I942" s="237"/>
      <c r="J942" s="237"/>
      <c r="K942" s="237"/>
      <c r="L942" s="237"/>
      <c r="M942" s="237"/>
      <c r="N942" s="237"/>
      <c r="O942" s="237"/>
      <c r="P942" s="237"/>
      <c r="Q942" s="237"/>
    </row>
    <row r="943" spans="1:17">
      <c r="A943" s="237"/>
      <c r="B943" s="237"/>
      <c r="C943" s="237"/>
      <c r="D943" s="237"/>
      <c r="E943" s="237"/>
      <c r="F943" s="237"/>
      <c r="G943" s="237"/>
      <c r="H943" s="237"/>
      <c r="I943" s="237"/>
      <c r="J943" s="237"/>
      <c r="K943" s="237"/>
      <c r="L943" s="237"/>
      <c r="M943" s="237"/>
      <c r="N943" s="237"/>
      <c r="O943" s="237"/>
      <c r="P943" s="237"/>
      <c r="Q943" s="237"/>
    </row>
    <row r="944" spans="1:17">
      <c r="A944" s="237"/>
      <c r="B944" s="237"/>
      <c r="C944" s="237"/>
      <c r="D944" s="237"/>
      <c r="E944" s="237"/>
      <c r="F944" s="237"/>
      <c r="G944" s="237"/>
      <c r="H944" s="237"/>
      <c r="I944" s="237"/>
      <c r="J944" s="237"/>
      <c r="K944" s="237"/>
      <c r="L944" s="237"/>
      <c r="M944" s="237"/>
      <c r="N944" s="237"/>
      <c r="O944" s="237"/>
      <c r="P944" s="237"/>
      <c r="Q944" s="237"/>
    </row>
    <row r="945" spans="1:17">
      <c r="A945" s="237"/>
      <c r="B945" s="237"/>
      <c r="C945" s="237"/>
      <c r="D945" s="237"/>
      <c r="E945" s="237"/>
      <c r="F945" s="237"/>
      <c r="G945" s="237"/>
      <c r="H945" s="237"/>
      <c r="I945" s="237"/>
      <c r="J945" s="237"/>
      <c r="K945" s="237"/>
      <c r="L945" s="237"/>
      <c r="M945" s="237"/>
      <c r="N945" s="237"/>
      <c r="O945" s="237"/>
      <c r="P945" s="237"/>
      <c r="Q945" s="237"/>
    </row>
    <row r="946" spans="1:17">
      <c r="A946" s="237"/>
      <c r="B946" s="237"/>
      <c r="C946" s="237"/>
      <c r="D946" s="237"/>
      <c r="E946" s="237"/>
      <c r="F946" s="237"/>
      <c r="G946" s="237"/>
      <c r="H946" s="237"/>
      <c r="I946" s="237"/>
      <c r="J946" s="237"/>
      <c r="K946" s="237"/>
      <c r="L946" s="237"/>
      <c r="M946" s="237"/>
      <c r="N946" s="237"/>
      <c r="O946" s="237"/>
      <c r="P946" s="237"/>
      <c r="Q946" s="237"/>
    </row>
    <row r="947" spans="1:17">
      <c r="A947" s="237"/>
      <c r="B947" s="237"/>
      <c r="C947" s="237"/>
      <c r="D947" s="237"/>
      <c r="E947" s="237"/>
      <c r="F947" s="237"/>
      <c r="G947" s="237"/>
      <c r="H947" s="237"/>
      <c r="I947" s="237"/>
      <c r="J947" s="237"/>
      <c r="K947" s="237"/>
      <c r="L947" s="237"/>
      <c r="M947" s="237"/>
      <c r="N947" s="237"/>
      <c r="O947" s="237"/>
      <c r="P947" s="237"/>
      <c r="Q947" s="237"/>
    </row>
    <row r="948" spans="1:17">
      <c r="A948" s="237"/>
      <c r="B948" s="237"/>
      <c r="C948" s="237"/>
      <c r="D948" s="237"/>
      <c r="E948" s="237"/>
      <c r="F948" s="237"/>
      <c r="G948" s="237"/>
      <c r="H948" s="237"/>
      <c r="I948" s="237"/>
      <c r="J948" s="237"/>
      <c r="K948" s="237"/>
      <c r="L948" s="237"/>
      <c r="M948" s="237"/>
      <c r="N948" s="237"/>
      <c r="O948" s="237"/>
      <c r="P948" s="237"/>
      <c r="Q948" s="237"/>
    </row>
    <row r="949" spans="1:17">
      <c r="A949" s="237"/>
      <c r="B949" s="237"/>
      <c r="C949" s="237"/>
      <c r="D949" s="237"/>
      <c r="E949" s="237"/>
      <c r="F949" s="237"/>
      <c r="G949" s="237"/>
      <c r="H949" s="237"/>
      <c r="I949" s="237"/>
      <c r="J949" s="237"/>
      <c r="K949" s="237"/>
      <c r="L949" s="237"/>
      <c r="M949" s="237"/>
      <c r="N949" s="237"/>
      <c r="O949" s="237"/>
      <c r="P949" s="237"/>
      <c r="Q949" s="237"/>
    </row>
    <row r="950" spans="1:17">
      <c r="A950" s="237"/>
      <c r="B950" s="237"/>
      <c r="C950" s="237"/>
      <c r="D950" s="237"/>
      <c r="E950" s="237"/>
      <c r="F950" s="237"/>
      <c r="G950" s="237"/>
      <c r="H950" s="237"/>
      <c r="I950" s="237"/>
      <c r="J950" s="237"/>
      <c r="K950" s="237"/>
      <c r="L950" s="237"/>
      <c r="M950" s="237"/>
      <c r="N950" s="237"/>
      <c r="O950" s="237"/>
      <c r="P950" s="237"/>
      <c r="Q950" s="237"/>
    </row>
    <row r="951" spans="1:17">
      <c r="A951" s="237"/>
      <c r="B951" s="237"/>
      <c r="C951" s="237"/>
      <c r="D951" s="237"/>
      <c r="E951" s="237"/>
      <c r="F951" s="237"/>
      <c r="G951" s="237"/>
      <c r="H951" s="237"/>
      <c r="I951" s="237"/>
      <c r="J951" s="237"/>
      <c r="K951" s="237"/>
      <c r="L951" s="237"/>
      <c r="M951" s="237"/>
      <c r="N951" s="237"/>
      <c r="O951" s="237"/>
      <c r="P951" s="237"/>
      <c r="Q951" s="237"/>
    </row>
    <row r="952" spans="1:17">
      <c r="A952" s="237"/>
      <c r="B952" s="237"/>
      <c r="C952" s="237"/>
      <c r="D952" s="237"/>
      <c r="E952" s="237"/>
      <c r="F952" s="237"/>
      <c r="G952" s="237"/>
      <c r="H952" s="237"/>
      <c r="I952" s="237"/>
      <c r="J952" s="237"/>
      <c r="K952" s="237"/>
      <c r="L952" s="237"/>
      <c r="M952" s="237"/>
      <c r="N952" s="237"/>
      <c r="O952" s="237"/>
      <c r="P952" s="237"/>
      <c r="Q952" s="237"/>
    </row>
    <row r="953" spans="1:17">
      <c r="A953" s="237"/>
      <c r="B953" s="237"/>
      <c r="C953" s="237"/>
      <c r="D953" s="237"/>
      <c r="E953" s="237"/>
      <c r="F953" s="237"/>
      <c r="G953" s="237"/>
      <c r="H953" s="237"/>
      <c r="I953" s="237"/>
      <c r="J953" s="237"/>
      <c r="K953" s="237"/>
      <c r="L953" s="237"/>
      <c r="M953" s="237"/>
      <c r="N953" s="237"/>
      <c r="O953" s="237"/>
      <c r="P953" s="237"/>
      <c r="Q953" s="237"/>
    </row>
    <row r="954" spans="1:17">
      <c r="A954" s="237"/>
      <c r="B954" s="237"/>
      <c r="C954" s="237"/>
      <c r="D954" s="237"/>
      <c r="E954" s="237"/>
      <c r="F954" s="237"/>
      <c r="G954" s="237"/>
      <c r="H954" s="237"/>
      <c r="I954" s="237"/>
      <c r="J954" s="237"/>
      <c r="K954" s="237"/>
      <c r="L954" s="237"/>
      <c r="M954" s="237"/>
      <c r="N954" s="237"/>
      <c r="O954" s="237"/>
      <c r="P954" s="237"/>
      <c r="Q954" s="237"/>
    </row>
    <row r="955" spans="1:17">
      <c r="A955" s="237"/>
      <c r="B955" s="237"/>
      <c r="C955" s="237"/>
      <c r="D955" s="237"/>
      <c r="E955" s="237"/>
      <c r="F955" s="237"/>
      <c r="G955" s="237"/>
      <c r="H955" s="237"/>
      <c r="I955" s="237"/>
      <c r="J955" s="237"/>
      <c r="K955" s="237"/>
      <c r="L955" s="237"/>
      <c r="M955" s="237"/>
      <c r="N955" s="237"/>
      <c r="O955" s="237"/>
      <c r="P955" s="237"/>
      <c r="Q955" s="237"/>
    </row>
    <row r="956" spans="1:17">
      <c r="A956" s="237"/>
      <c r="B956" s="237"/>
      <c r="C956" s="237"/>
      <c r="D956" s="237"/>
      <c r="E956" s="237"/>
      <c r="F956" s="237"/>
      <c r="G956" s="237"/>
      <c r="H956" s="237"/>
      <c r="I956" s="237"/>
      <c r="J956" s="237"/>
      <c r="K956" s="237"/>
      <c r="L956" s="237"/>
      <c r="M956" s="237"/>
      <c r="N956" s="237"/>
      <c r="O956" s="237"/>
      <c r="P956" s="237"/>
      <c r="Q956" s="237"/>
    </row>
    <row r="957" spans="1:17">
      <c r="A957" s="237"/>
      <c r="B957" s="237"/>
      <c r="C957" s="237"/>
      <c r="D957" s="237"/>
      <c r="E957" s="237"/>
      <c r="F957" s="237"/>
      <c r="G957" s="237"/>
      <c r="H957" s="237"/>
      <c r="I957" s="237"/>
      <c r="J957" s="237"/>
      <c r="K957" s="237"/>
      <c r="L957" s="237"/>
      <c r="M957" s="237"/>
      <c r="N957" s="237"/>
      <c r="O957" s="237"/>
      <c r="P957" s="237"/>
      <c r="Q957" s="237"/>
    </row>
    <row r="958" spans="1:17">
      <c r="A958" s="237"/>
      <c r="B958" s="237"/>
      <c r="C958" s="237"/>
      <c r="D958" s="237"/>
      <c r="E958" s="237"/>
      <c r="F958" s="237"/>
      <c r="G958" s="237"/>
      <c r="H958" s="237"/>
      <c r="I958" s="237"/>
      <c r="J958" s="237"/>
      <c r="K958" s="237"/>
      <c r="L958" s="237"/>
      <c r="M958" s="237"/>
      <c r="N958" s="237"/>
      <c r="O958" s="237"/>
      <c r="P958" s="237"/>
      <c r="Q958" s="237"/>
    </row>
    <row r="959" spans="1:17">
      <c r="A959" s="237"/>
      <c r="B959" s="237"/>
      <c r="C959" s="237"/>
      <c r="D959" s="237"/>
      <c r="E959" s="237"/>
      <c r="F959" s="237"/>
      <c r="G959" s="237"/>
      <c r="H959" s="237"/>
      <c r="I959" s="237"/>
      <c r="J959" s="237"/>
      <c r="K959" s="237"/>
      <c r="L959" s="237"/>
      <c r="M959" s="237"/>
      <c r="N959" s="237"/>
      <c r="O959" s="237"/>
      <c r="P959" s="237"/>
      <c r="Q959" s="237"/>
    </row>
    <row r="960" spans="1:17">
      <c r="A960" s="237"/>
      <c r="B960" s="237"/>
      <c r="C960" s="237"/>
      <c r="D960" s="237"/>
      <c r="E960" s="237"/>
      <c r="F960" s="237"/>
      <c r="G960" s="237"/>
      <c r="H960" s="237"/>
      <c r="I960" s="237"/>
      <c r="J960" s="237"/>
      <c r="K960" s="237"/>
      <c r="L960" s="237"/>
      <c r="M960" s="237"/>
      <c r="N960" s="237"/>
      <c r="O960" s="237"/>
      <c r="P960" s="237"/>
      <c r="Q960" s="237"/>
    </row>
    <row r="961" spans="1:17">
      <c r="A961" s="237"/>
      <c r="B961" s="237"/>
      <c r="C961" s="237"/>
      <c r="D961" s="237"/>
      <c r="E961" s="237"/>
      <c r="F961" s="237"/>
      <c r="G961" s="237"/>
      <c r="H961" s="237"/>
      <c r="I961" s="237"/>
      <c r="J961" s="237"/>
      <c r="K961" s="237"/>
      <c r="L961" s="237"/>
      <c r="M961" s="237"/>
      <c r="N961" s="237"/>
      <c r="O961" s="237"/>
      <c r="P961" s="237"/>
      <c r="Q961" s="237"/>
    </row>
    <row r="962" spans="1:17">
      <c r="A962" s="237"/>
      <c r="B962" s="237"/>
      <c r="C962" s="237"/>
      <c r="D962" s="237"/>
      <c r="E962" s="237"/>
      <c r="F962" s="237"/>
      <c r="G962" s="237"/>
      <c r="H962" s="237"/>
      <c r="I962" s="237"/>
      <c r="J962" s="237"/>
      <c r="K962" s="237"/>
      <c r="L962" s="237"/>
      <c r="M962" s="237"/>
      <c r="N962" s="237"/>
      <c r="O962" s="237"/>
      <c r="P962" s="237"/>
      <c r="Q962" s="237"/>
    </row>
    <row r="963" spans="1:17">
      <c r="A963" s="237"/>
      <c r="B963" s="237"/>
      <c r="C963" s="237"/>
      <c r="D963" s="237"/>
      <c r="E963" s="237"/>
      <c r="F963" s="237"/>
      <c r="G963" s="237"/>
      <c r="H963" s="237"/>
      <c r="I963" s="237"/>
      <c r="J963" s="237"/>
      <c r="K963" s="237"/>
      <c r="L963" s="237"/>
      <c r="M963" s="237"/>
      <c r="N963" s="237"/>
      <c r="O963" s="237"/>
      <c r="P963" s="237"/>
      <c r="Q963" s="237"/>
    </row>
    <row r="964" spans="1:17">
      <c r="A964" s="237"/>
      <c r="B964" s="237"/>
      <c r="C964" s="237"/>
      <c r="D964" s="237"/>
      <c r="E964" s="237"/>
      <c r="F964" s="237"/>
      <c r="G964" s="237"/>
      <c r="H964" s="237"/>
      <c r="I964" s="237"/>
      <c r="J964" s="237"/>
      <c r="K964" s="237"/>
      <c r="L964" s="237"/>
      <c r="M964" s="237"/>
      <c r="N964" s="237"/>
      <c r="O964" s="237"/>
      <c r="P964" s="237"/>
      <c r="Q964" s="237"/>
    </row>
    <row r="965" spans="1:17">
      <c r="A965" s="237"/>
      <c r="B965" s="237"/>
      <c r="C965" s="237"/>
      <c r="D965" s="237"/>
      <c r="E965" s="237"/>
      <c r="F965" s="237"/>
      <c r="G965" s="237"/>
      <c r="H965" s="237"/>
      <c r="I965" s="237"/>
      <c r="J965" s="237"/>
      <c r="K965" s="237"/>
      <c r="L965" s="237"/>
      <c r="M965" s="237"/>
      <c r="N965" s="237"/>
      <c r="O965" s="237"/>
      <c r="P965" s="237"/>
      <c r="Q965" s="237"/>
    </row>
    <row r="966" spans="1:17">
      <c r="A966" s="237"/>
      <c r="B966" s="237"/>
      <c r="C966" s="237"/>
      <c r="D966" s="237"/>
      <c r="E966" s="237"/>
      <c r="F966" s="237"/>
      <c r="G966" s="237"/>
      <c r="H966" s="237"/>
      <c r="I966" s="237"/>
      <c r="J966" s="237"/>
      <c r="K966" s="237"/>
      <c r="L966" s="237"/>
      <c r="M966" s="237"/>
      <c r="N966" s="237"/>
      <c r="O966" s="237"/>
      <c r="P966" s="237"/>
      <c r="Q966" s="237"/>
    </row>
    <row r="967" spans="1:17">
      <c r="A967" s="237"/>
      <c r="B967" s="237"/>
      <c r="C967" s="237"/>
      <c r="D967" s="237"/>
      <c r="E967" s="237"/>
      <c r="F967" s="237"/>
      <c r="G967" s="237"/>
      <c r="H967" s="237"/>
      <c r="I967" s="237"/>
      <c r="J967" s="237"/>
      <c r="K967" s="237"/>
      <c r="L967" s="237"/>
      <c r="M967" s="237"/>
      <c r="N967" s="237"/>
      <c r="O967" s="237"/>
      <c r="P967" s="237"/>
      <c r="Q967" s="237"/>
    </row>
    <row r="968" spans="1:17">
      <c r="A968" s="237"/>
      <c r="B968" s="237"/>
      <c r="C968" s="237"/>
      <c r="D968" s="237"/>
      <c r="E968" s="237"/>
      <c r="F968" s="237"/>
      <c r="G968" s="237"/>
      <c r="H968" s="237"/>
      <c r="I968" s="237"/>
      <c r="J968" s="237"/>
      <c r="K968" s="237"/>
      <c r="L968" s="237"/>
      <c r="M968" s="237"/>
      <c r="N968" s="237"/>
      <c r="O968" s="237"/>
      <c r="P968" s="237"/>
      <c r="Q968" s="237"/>
    </row>
    <row r="969" spans="1:17">
      <c r="A969" s="237"/>
      <c r="B969" s="237"/>
      <c r="C969" s="237"/>
      <c r="D969" s="237"/>
      <c r="E969" s="237"/>
      <c r="F969" s="237"/>
      <c r="G969" s="237"/>
      <c r="H969" s="237"/>
      <c r="I969" s="237"/>
      <c r="J969" s="237"/>
      <c r="K969" s="237"/>
      <c r="L969" s="237"/>
      <c r="M969" s="237"/>
      <c r="N969" s="237"/>
      <c r="O969" s="237"/>
      <c r="P969" s="237"/>
      <c r="Q969" s="237"/>
    </row>
    <row r="970" spans="1:17">
      <c r="A970" s="237"/>
      <c r="B970" s="237"/>
      <c r="C970" s="237"/>
      <c r="D970" s="237"/>
      <c r="E970" s="237"/>
      <c r="F970" s="237"/>
      <c r="G970" s="237"/>
      <c r="H970" s="237"/>
      <c r="I970" s="237"/>
      <c r="J970" s="237"/>
      <c r="K970" s="237"/>
      <c r="L970" s="237"/>
      <c r="M970" s="237"/>
      <c r="N970" s="237"/>
      <c r="O970" s="237"/>
      <c r="P970" s="237"/>
      <c r="Q970" s="237"/>
    </row>
    <row r="971" spans="1:17">
      <c r="A971" s="237"/>
      <c r="B971" s="237"/>
      <c r="C971" s="237"/>
      <c r="D971" s="237"/>
      <c r="E971" s="237"/>
      <c r="F971" s="237"/>
      <c r="G971" s="237"/>
      <c r="H971" s="237"/>
      <c r="I971" s="237"/>
      <c r="J971" s="237"/>
      <c r="K971" s="237"/>
      <c r="L971" s="237"/>
      <c r="M971" s="237"/>
      <c r="N971" s="237"/>
      <c r="O971" s="237"/>
      <c r="P971" s="237"/>
      <c r="Q971" s="237"/>
    </row>
    <row r="972" spans="1:17">
      <c r="A972" s="237"/>
      <c r="B972" s="237"/>
      <c r="C972" s="237"/>
      <c r="D972" s="237"/>
      <c r="E972" s="237"/>
      <c r="F972" s="237"/>
      <c r="G972" s="237"/>
      <c r="H972" s="237"/>
      <c r="I972" s="237"/>
      <c r="J972" s="237"/>
      <c r="K972" s="237"/>
      <c r="L972" s="237"/>
      <c r="M972" s="237"/>
      <c r="N972" s="237"/>
      <c r="O972" s="237"/>
      <c r="P972" s="237"/>
      <c r="Q972" s="237"/>
    </row>
    <row r="973" spans="1:17">
      <c r="A973" s="237"/>
      <c r="B973" s="237"/>
      <c r="C973" s="237"/>
      <c r="D973" s="237"/>
      <c r="E973" s="237"/>
      <c r="F973" s="237"/>
      <c r="G973" s="237"/>
      <c r="H973" s="237"/>
      <c r="I973" s="237"/>
      <c r="J973" s="237"/>
      <c r="K973" s="237"/>
      <c r="L973" s="237"/>
      <c r="M973" s="237"/>
      <c r="N973" s="237"/>
      <c r="O973" s="237"/>
      <c r="P973" s="237"/>
      <c r="Q973" s="237"/>
    </row>
    <row r="974" spans="1:17">
      <c r="A974" s="237"/>
      <c r="B974" s="237"/>
      <c r="C974" s="237"/>
      <c r="D974" s="237"/>
      <c r="E974" s="237"/>
      <c r="F974" s="237"/>
      <c r="G974" s="237"/>
      <c r="H974" s="237"/>
      <c r="I974" s="237"/>
      <c r="J974" s="237"/>
      <c r="K974" s="237"/>
      <c r="L974" s="237"/>
      <c r="M974" s="237"/>
      <c r="N974" s="237"/>
      <c r="O974" s="237"/>
      <c r="P974" s="237"/>
      <c r="Q974" s="237"/>
    </row>
    <row r="975" spans="1:17">
      <c r="A975" s="237"/>
      <c r="B975" s="237"/>
      <c r="C975" s="237"/>
      <c r="D975" s="237"/>
      <c r="E975" s="237"/>
      <c r="F975" s="237"/>
      <c r="G975" s="237"/>
      <c r="H975" s="237"/>
      <c r="I975" s="237"/>
      <c r="J975" s="237"/>
      <c r="K975" s="237"/>
      <c r="L975" s="237"/>
      <c r="M975" s="237"/>
      <c r="N975" s="237"/>
      <c r="O975" s="237"/>
      <c r="P975" s="237"/>
      <c r="Q975" s="237"/>
    </row>
    <row r="976" spans="1:17">
      <c r="A976" s="237"/>
      <c r="B976" s="237"/>
      <c r="C976" s="237"/>
      <c r="D976" s="237"/>
      <c r="E976" s="237"/>
      <c r="F976" s="237"/>
      <c r="G976" s="237"/>
      <c r="H976" s="237"/>
      <c r="I976" s="237"/>
      <c r="J976" s="237"/>
      <c r="K976" s="237"/>
      <c r="L976" s="237"/>
      <c r="M976" s="237"/>
      <c r="N976" s="237"/>
      <c r="O976" s="237"/>
      <c r="P976" s="237"/>
      <c r="Q976" s="237"/>
    </row>
    <row r="977" spans="1:17">
      <c r="A977" s="237"/>
      <c r="B977" s="237"/>
      <c r="C977" s="237"/>
      <c r="D977" s="237"/>
      <c r="E977" s="237"/>
      <c r="F977" s="237"/>
      <c r="G977" s="237"/>
      <c r="H977" s="237"/>
      <c r="I977" s="237"/>
      <c r="J977" s="237"/>
      <c r="K977" s="237"/>
      <c r="L977" s="237"/>
      <c r="M977" s="237"/>
      <c r="N977" s="237"/>
      <c r="O977" s="237"/>
      <c r="P977" s="237"/>
      <c r="Q977" s="237"/>
    </row>
    <row r="978" spans="1:17">
      <c r="A978" s="237"/>
      <c r="B978" s="237"/>
      <c r="C978" s="237"/>
      <c r="D978" s="237"/>
      <c r="E978" s="237"/>
      <c r="F978" s="237"/>
      <c r="G978" s="237"/>
      <c r="H978" s="237"/>
      <c r="I978" s="237"/>
      <c r="J978" s="237"/>
      <c r="K978" s="237"/>
      <c r="L978" s="237"/>
      <c r="M978" s="237"/>
      <c r="N978" s="237"/>
      <c r="O978" s="237"/>
      <c r="P978" s="237"/>
      <c r="Q978" s="237"/>
    </row>
    <row r="979" spans="1:17">
      <c r="A979" s="237"/>
      <c r="B979" s="237"/>
      <c r="C979" s="237"/>
      <c r="D979" s="237"/>
      <c r="E979" s="237"/>
      <c r="F979" s="237"/>
      <c r="G979" s="237"/>
      <c r="H979" s="237"/>
      <c r="I979" s="237"/>
      <c r="J979" s="237"/>
      <c r="K979" s="237"/>
      <c r="L979" s="237"/>
      <c r="M979" s="237"/>
      <c r="N979" s="237"/>
      <c r="O979" s="237"/>
      <c r="P979" s="237"/>
      <c r="Q979" s="237"/>
    </row>
    <row r="980" spans="1:17">
      <c r="A980" s="237"/>
      <c r="B980" s="237"/>
      <c r="C980" s="237"/>
      <c r="D980" s="237"/>
      <c r="E980" s="237"/>
      <c r="F980" s="237"/>
      <c r="G980" s="237"/>
      <c r="H980" s="237"/>
      <c r="I980" s="237"/>
      <c r="J980" s="237"/>
      <c r="K980" s="237"/>
      <c r="L980" s="237"/>
      <c r="M980" s="237"/>
      <c r="N980" s="237"/>
      <c r="O980" s="237"/>
      <c r="P980" s="237"/>
      <c r="Q980" s="237"/>
    </row>
    <row r="981" spans="1:17">
      <c r="A981" s="237"/>
      <c r="B981" s="237"/>
      <c r="C981" s="237"/>
      <c r="D981" s="237"/>
      <c r="E981" s="237"/>
      <c r="F981" s="237"/>
      <c r="G981" s="237"/>
      <c r="H981" s="237"/>
      <c r="I981" s="237"/>
      <c r="J981" s="237"/>
      <c r="K981" s="237"/>
      <c r="L981" s="237"/>
      <c r="M981" s="237"/>
      <c r="N981" s="237"/>
      <c r="O981" s="237"/>
      <c r="P981" s="237"/>
      <c r="Q981" s="237"/>
    </row>
    <row r="982" spans="1:17">
      <c r="A982" s="237"/>
      <c r="B982" s="237"/>
      <c r="C982" s="237"/>
      <c r="D982" s="237"/>
      <c r="E982" s="237"/>
      <c r="F982" s="237"/>
      <c r="G982" s="237"/>
      <c r="H982" s="237"/>
      <c r="I982" s="237"/>
      <c r="J982" s="237"/>
      <c r="K982" s="237"/>
      <c r="L982" s="237"/>
      <c r="M982" s="237"/>
      <c r="N982" s="237"/>
      <c r="O982" s="237"/>
      <c r="P982" s="237"/>
      <c r="Q982" s="237"/>
    </row>
    <row r="983" spans="1:17">
      <c r="A983" s="237"/>
      <c r="B983" s="237"/>
      <c r="C983" s="237"/>
      <c r="D983" s="237"/>
      <c r="E983" s="237"/>
      <c r="F983" s="237"/>
      <c r="G983" s="237"/>
      <c r="H983" s="237"/>
      <c r="I983" s="237"/>
      <c r="J983" s="237"/>
      <c r="K983" s="237"/>
      <c r="L983" s="237"/>
      <c r="M983" s="237"/>
      <c r="N983" s="237"/>
      <c r="O983" s="237"/>
      <c r="P983" s="237"/>
      <c r="Q983" s="237"/>
    </row>
    <row r="984" spans="1:17">
      <c r="A984" s="237"/>
      <c r="B984" s="237"/>
      <c r="C984" s="237"/>
      <c r="D984" s="237"/>
      <c r="E984" s="237"/>
      <c r="F984" s="237"/>
      <c r="G984" s="237"/>
      <c r="H984" s="237"/>
      <c r="I984" s="237"/>
      <c r="J984" s="237"/>
      <c r="K984" s="237"/>
      <c r="L984" s="237"/>
      <c r="M984" s="237"/>
      <c r="N984" s="237"/>
      <c r="O984" s="237"/>
      <c r="P984" s="237"/>
      <c r="Q984" s="237"/>
    </row>
    <row r="985" spans="1:17">
      <c r="A985" s="237"/>
      <c r="B985" s="237"/>
      <c r="C985" s="237"/>
      <c r="D985" s="237"/>
      <c r="E985" s="237"/>
      <c r="F985" s="237"/>
      <c r="G985" s="237"/>
      <c r="H985" s="237"/>
      <c r="I985" s="237"/>
      <c r="J985" s="237"/>
      <c r="K985" s="237"/>
      <c r="L985" s="237"/>
      <c r="M985" s="237"/>
      <c r="N985" s="237"/>
      <c r="O985" s="237"/>
      <c r="P985" s="237"/>
      <c r="Q985" s="237"/>
    </row>
    <row r="986" spans="1:17">
      <c r="A986" s="237"/>
      <c r="B986" s="237"/>
      <c r="C986" s="237"/>
      <c r="D986" s="237"/>
      <c r="E986" s="237"/>
      <c r="F986" s="237"/>
      <c r="G986" s="237"/>
      <c r="H986" s="237"/>
      <c r="I986" s="237"/>
      <c r="J986" s="237"/>
      <c r="K986" s="237"/>
      <c r="L986" s="237"/>
      <c r="M986" s="237"/>
      <c r="N986" s="237"/>
      <c r="O986" s="237"/>
      <c r="P986" s="237"/>
      <c r="Q986" s="237"/>
    </row>
    <row r="987" spans="1:17">
      <c r="A987" s="237"/>
      <c r="B987" s="237"/>
      <c r="C987" s="237"/>
      <c r="D987" s="237"/>
      <c r="E987" s="237"/>
      <c r="F987" s="237"/>
      <c r="G987" s="237"/>
      <c r="H987" s="237"/>
      <c r="I987" s="237"/>
      <c r="J987" s="237"/>
      <c r="K987" s="237"/>
      <c r="L987" s="237"/>
      <c r="M987" s="237"/>
      <c r="N987" s="237"/>
      <c r="O987" s="237"/>
      <c r="P987" s="237"/>
      <c r="Q987" s="237"/>
    </row>
    <row r="988" spans="1:17">
      <c r="A988" s="237"/>
      <c r="B988" s="237"/>
      <c r="C988" s="237"/>
      <c r="D988" s="237"/>
      <c r="E988" s="237"/>
      <c r="F988" s="237"/>
      <c r="G988" s="237"/>
      <c r="H988" s="237"/>
      <c r="I988" s="237"/>
      <c r="J988" s="237"/>
      <c r="K988" s="237"/>
      <c r="L988" s="237"/>
      <c r="M988" s="237"/>
      <c r="N988" s="237"/>
      <c r="O988" s="237"/>
      <c r="P988" s="237"/>
      <c r="Q988" s="237"/>
    </row>
    <row r="989" spans="1:17">
      <c r="A989" s="237"/>
      <c r="B989" s="237"/>
      <c r="C989" s="237"/>
      <c r="D989" s="237"/>
      <c r="E989" s="237"/>
      <c r="F989" s="237"/>
      <c r="G989" s="237"/>
      <c r="H989" s="237"/>
      <c r="I989" s="237"/>
      <c r="J989" s="237"/>
      <c r="K989" s="237"/>
      <c r="L989" s="237"/>
      <c r="M989" s="237"/>
      <c r="N989" s="237"/>
      <c r="O989" s="237"/>
      <c r="P989" s="237"/>
      <c r="Q989" s="237"/>
    </row>
    <row r="990" spans="1:17">
      <c r="A990" s="237"/>
      <c r="B990" s="237"/>
      <c r="C990" s="237"/>
      <c r="D990" s="237"/>
      <c r="E990" s="237"/>
      <c r="F990" s="237"/>
      <c r="G990" s="237"/>
      <c r="H990" s="237"/>
      <c r="I990" s="237"/>
      <c r="J990" s="237"/>
      <c r="K990" s="237"/>
      <c r="L990" s="237"/>
      <c r="M990" s="237"/>
      <c r="N990" s="237"/>
      <c r="O990" s="237"/>
      <c r="P990" s="237"/>
      <c r="Q990" s="237"/>
    </row>
    <row r="991" spans="1:17">
      <c r="A991" s="237"/>
      <c r="B991" s="237"/>
      <c r="C991" s="237"/>
      <c r="D991" s="237"/>
      <c r="E991" s="237"/>
      <c r="F991" s="237"/>
      <c r="G991" s="237"/>
      <c r="H991" s="237"/>
      <c r="I991" s="237"/>
      <c r="J991" s="237"/>
      <c r="K991" s="237"/>
      <c r="L991" s="237"/>
      <c r="M991" s="237"/>
      <c r="N991" s="237"/>
      <c r="O991" s="237"/>
      <c r="P991" s="237"/>
      <c r="Q991" s="237"/>
    </row>
    <row r="992" spans="1:17">
      <c r="A992" s="237"/>
      <c r="B992" s="237"/>
      <c r="C992" s="237"/>
      <c r="D992" s="237"/>
      <c r="E992" s="237"/>
      <c r="F992" s="237"/>
      <c r="G992" s="237"/>
      <c r="H992" s="237"/>
      <c r="I992" s="237"/>
      <c r="J992" s="237"/>
      <c r="K992" s="237"/>
      <c r="L992" s="237"/>
      <c r="M992" s="237"/>
      <c r="N992" s="237"/>
      <c r="O992" s="237"/>
      <c r="P992" s="237"/>
      <c r="Q992" s="237"/>
    </row>
    <row r="993" spans="1:17">
      <c r="A993" s="237"/>
      <c r="B993" s="237"/>
      <c r="C993" s="237"/>
      <c r="D993" s="237"/>
      <c r="E993" s="237"/>
      <c r="F993" s="237"/>
      <c r="G993" s="237"/>
      <c r="H993" s="237"/>
      <c r="I993" s="237"/>
      <c r="J993" s="237"/>
      <c r="K993" s="237"/>
      <c r="L993" s="237"/>
      <c r="M993" s="237"/>
      <c r="N993" s="237"/>
      <c r="O993" s="237"/>
      <c r="P993" s="237"/>
      <c r="Q993" s="237"/>
    </row>
    <row r="994" spans="1:17">
      <c r="A994" s="237"/>
      <c r="B994" s="237"/>
      <c r="C994" s="237"/>
      <c r="D994" s="237"/>
      <c r="E994" s="237"/>
      <c r="F994" s="237"/>
      <c r="G994" s="237"/>
      <c r="H994" s="237"/>
      <c r="I994" s="237"/>
      <c r="J994" s="237"/>
      <c r="K994" s="237"/>
      <c r="L994" s="237"/>
      <c r="M994" s="237"/>
      <c r="N994" s="237"/>
      <c r="O994" s="237"/>
      <c r="P994" s="237"/>
      <c r="Q994" s="237"/>
    </row>
    <row r="995" spans="1:17">
      <c r="A995" s="237"/>
      <c r="B995" s="237"/>
      <c r="C995" s="237"/>
      <c r="D995" s="237"/>
      <c r="E995" s="237"/>
      <c r="F995" s="237"/>
      <c r="G995" s="237"/>
      <c r="H995" s="237"/>
      <c r="I995" s="237"/>
      <c r="J995" s="237"/>
      <c r="K995" s="237"/>
      <c r="L995" s="237"/>
      <c r="M995" s="237"/>
      <c r="N995" s="237"/>
      <c r="O995" s="237"/>
      <c r="P995" s="237"/>
      <c r="Q995" s="237"/>
    </row>
    <row r="996" spans="1:17">
      <c r="A996" s="237"/>
      <c r="B996" s="237"/>
      <c r="C996" s="237"/>
      <c r="D996" s="237"/>
      <c r="E996" s="237"/>
      <c r="F996" s="237"/>
      <c r="G996" s="237"/>
      <c r="H996" s="237"/>
      <c r="I996" s="237"/>
      <c r="J996" s="237"/>
      <c r="K996" s="237"/>
      <c r="L996" s="237"/>
      <c r="M996" s="237"/>
      <c r="N996" s="237"/>
      <c r="O996" s="237"/>
      <c r="P996" s="237"/>
      <c r="Q996" s="237"/>
    </row>
    <row r="997" spans="1:17">
      <c r="A997" s="237"/>
      <c r="B997" s="237"/>
      <c r="C997" s="237"/>
      <c r="D997" s="237"/>
      <c r="E997" s="237"/>
      <c r="F997" s="237"/>
      <c r="G997" s="237"/>
      <c r="H997" s="237"/>
      <c r="I997" s="237"/>
      <c r="J997" s="237"/>
      <c r="K997" s="237"/>
      <c r="L997" s="237"/>
      <c r="M997" s="237"/>
      <c r="N997" s="237"/>
      <c r="O997" s="237"/>
      <c r="P997" s="237"/>
      <c r="Q997" s="237"/>
    </row>
    <row r="998" spans="1:17">
      <c r="A998" s="237"/>
      <c r="B998" s="237"/>
      <c r="C998" s="237"/>
      <c r="D998" s="237"/>
      <c r="E998" s="237"/>
      <c r="F998" s="237"/>
      <c r="G998" s="237"/>
      <c r="H998" s="237"/>
      <c r="I998" s="237"/>
      <c r="J998" s="237"/>
      <c r="K998" s="237"/>
      <c r="L998" s="237"/>
      <c r="M998" s="237"/>
      <c r="N998" s="237"/>
      <c r="O998" s="237"/>
      <c r="P998" s="237"/>
      <c r="Q998" s="237"/>
    </row>
    <row r="999" spans="1:17">
      <c r="A999" s="237"/>
      <c r="B999" s="237"/>
      <c r="C999" s="237"/>
      <c r="D999" s="237"/>
      <c r="E999" s="237"/>
      <c r="F999" s="237"/>
      <c r="G999" s="237"/>
      <c r="H999" s="237"/>
      <c r="I999" s="237"/>
      <c r="J999" s="237"/>
      <c r="K999" s="237"/>
      <c r="L999" s="237"/>
      <c r="M999" s="237"/>
      <c r="N999" s="237"/>
      <c r="O999" s="237"/>
      <c r="P999" s="237"/>
      <c r="Q999" s="237"/>
    </row>
    <row r="1000" spans="1:17">
      <c r="A1000" s="237"/>
      <c r="B1000" s="237"/>
      <c r="C1000" s="237"/>
      <c r="D1000" s="237"/>
      <c r="E1000" s="237"/>
      <c r="F1000" s="237"/>
      <c r="G1000" s="237"/>
      <c r="H1000" s="237"/>
      <c r="I1000" s="237"/>
      <c r="J1000" s="237"/>
      <c r="K1000" s="237"/>
      <c r="L1000" s="237"/>
      <c r="M1000" s="237"/>
      <c r="N1000" s="237"/>
      <c r="O1000" s="237"/>
      <c r="P1000" s="237"/>
      <c r="Q1000" s="237"/>
    </row>
    <row r="1001" spans="1:17">
      <c r="A1001" s="237"/>
      <c r="B1001" s="237"/>
      <c r="C1001" s="237"/>
      <c r="D1001" s="237"/>
      <c r="E1001" s="237"/>
      <c r="F1001" s="237"/>
      <c r="G1001" s="237"/>
      <c r="H1001" s="237"/>
      <c r="I1001" s="237"/>
      <c r="J1001" s="237"/>
      <c r="K1001" s="237"/>
      <c r="L1001" s="237"/>
      <c r="M1001" s="237"/>
      <c r="N1001" s="237"/>
      <c r="O1001" s="237"/>
      <c r="P1001" s="237"/>
      <c r="Q1001" s="237"/>
    </row>
    <row r="1002" spans="1:17">
      <c r="A1002" s="237"/>
      <c r="B1002" s="237"/>
      <c r="C1002" s="237"/>
      <c r="D1002" s="237"/>
      <c r="E1002" s="237"/>
      <c r="F1002" s="237"/>
      <c r="G1002" s="237"/>
      <c r="H1002" s="237"/>
      <c r="I1002" s="237"/>
      <c r="J1002" s="237"/>
      <c r="K1002" s="237"/>
      <c r="L1002" s="237"/>
      <c r="M1002" s="237"/>
      <c r="N1002" s="237"/>
      <c r="O1002" s="237"/>
      <c r="P1002" s="237"/>
      <c r="Q1002" s="237"/>
    </row>
    <row r="1003" spans="1:17">
      <c r="A1003" s="237"/>
      <c r="B1003" s="237"/>
      <c r="C1003" s="237"/>
      <c r="D1003" s="237"/>
      <c r="E1003" s="237"/>
      <c r="F1003" s="237"/>
      <c r="G1003" s="237"/>
      <c r="H1003" s="237"/>
      <c r="I1003" s="237"/>
      <c r="J1003" s="237"/>
      <c r="K1003" s="237"/>
      <c r="L1003" s="237"/>
      <c r="M1003" s="237"/>
      <c r="N1003" s="237"/>
      <c r="O1003" s="237"/>
      <c r="P1003" s="237"/>
      <c r="Q1003" s="237"/>
    </row>
    <row r="1004" spans="1:17">
      <c r="A1004" s="237"/>
      <c r="B1004" s="237"/>
      <c r="C1004" s="237"/>
      <c r="D1004" s="237"/>
      <c r="E1004" s="237"/>
      <c r="F1004" s="237"/>
      <c r="G1004" s="237"/>
      <c r="H1004" s="237"/>
      <c r="I1004" s="237"/>
      <c r="J1004" s="237"/>
      <c r="K1004" s="237"/>
      <c r="L1004" s="237"/>
      <c r="M1004" s="237"/>
      <c r="N1004" s="237"/>
      <c r="O1004" s="237"/>
      <c r="P1004" s="237"/>
      <c r="Q1004" s="237"/>
    </row>
    <row r="1005" spans="1:17">
      <c r="A1005" s="237"/>
      <c r="B1005" s="237"/>
      <c r="C1005" s="237"/>
      <c r="D1005" s="237"/>
      <c r="E1005" s="237"/>
      <c r="F1005" s="237"/>
      <c r="G1005" s="237"/>
      <c r="H1005" s="237"/>
      <c r="I1005" s="237"/>
      <c r="J1005" s="237"/>
      <c r="K1005" s="237"/>
      <c r="L1005" s="237"/>
      <c r="M1005" s="237"/>
      <c r="N1005" s="237"/>
      <c r="O1005" s="237"/>
      <c r="P1005" s="237"/>
      <c r="Q1005" s="237"/>
    </row>
    <row r="1006" spans="1:17">
      <c r="A1006" s="237"/>
      <c r="B1006" s="237"/>
      <c r="C1006" s="237"/>
      <c r="D1006" s="237"/>
      <c r="E1006" s="237"/>
      <c r="F1006" s="237"/>
      <c r="G1006" s="237"/>
      <c r="H1006" s="237"/>
      <c r="I1006" s="237"/>
      <c r="J1006" s="237"/>
      <c r="K1006" s="237"/>
      <c r="L1006" s="237"/>
      <c r="M1006" s="237"/>
      <c r="N1006" s="237"/>
      <c r="O1006" s="237"/>
      <c r="P1006" s="237"/>
      <c r="Q1006" s="237"/>
    </row>
    <row r="1007" spans="1:17">
      <c r="A1007" s="237"/>
      <c r="B1007" s="237"/>
      <c r="C1007" s="237"/>
      <c r="D1007" s="237"/>
      <c r="E1007" s="237"/>
      <c r="F1007" s="237"/>
      <c r="G1007" s="237"/>
      <c r="H1007" s="237"/>
      <c r="I1007" s="237"/>
      <c r="J1007" s="237"/>
      <c r="K1007" s="237"/>
      <c r="L1007" s="237"/>
      <c r="M1007" s="237"/>
      <c r="N1007" s="237"/>
      <c r="O1007" s="237"/>
      <c r="P1007" s="237"/>
      <c r="Q1007" s="237"/>
    </row>
    <row r="1008" spans="1:17">
      <c r="A1008" s="237"/>
      <c r="B1008" s="237"/>
      <c r="C1008" s="237"/>
      <c r="D1008" s="237"/>
      <c r="E1008" s="237"/>
      <c r="F1008" s="237"/>
      <c r="G1008" s="237"/>
      <c r="H1008" s="237"/>
      <c r="I1008" s="237"/>
      <c r="J1008" s="237"/>
      <c r="K1008" s="237"/>
      <c r="L1008" s="237"/>
      <c r="M1008" s="237"/>
      <c r="N1008" s="237"/>
      <c r="O1008" s="237"/>
      <c r="P1008" s="237"/>
      <c r="Q1008" s="237"/>
    </row>
    <row r="1009" spans="1:17">
      <c r="A1009" s="237"/>
      <c r="B1009" s="237"/>
      <c r="C1009" s="237"/>
      <c r="D1009" s="237"/>
      <c r="E1009" s="237"/>
      <c r="F1009" s="237"/>
      <c r="G1009" s="237"/>
      <c r="H1009" s="237"/>
      <c r="I1009" s="237"/>
      <c r="J1009" s="237"/>
      <c r="K1009" s="237"/>
      <c r="L1009" s="237"/>
      <c r="M1009" s="237"/>
      <c r="N1009" s="237"/>
      <c r="O1009" s="237"/>
      <c r="P1009" s="237"/>
      <c r="Q1009" s="237"/>
    </row>
    <row r="1010" spans="1:17">
      <c r="A1010" s="237"/>
      <c r="B1010" s="237"/>
      <c r="C1010" s="237"/>
      <c r="D1010" s="237"/>
      <c r="E1010" s="237"/>
      <c r="F1010" s="237"/>
      <c r="G1010" s="237"/>
      <c r="H1010" s="237"/>
      <c r="I1010" s="237"/>
      <c r="J1010" s="237"/>
      <c r="K1010" s="237"/>
      <c r="L1010" s="237"/>
      <c r="M1010" s="237"/>
      <c r="N1010" s="237"/>
      <c r="O1010" s="237"/>
      <c r="P1010" s="237"/>
      <c r="Q1010" s="237"/>
    </row>
    <row r="1011" spans="1:17">
      <c r="A1011" s="237"/>
      <c r="B1011" s="237"/>
      <c r="C1011" s="237"/>
      <c r="D1011" s="237"/>
      <c r="E1011" s="237"/>
      <c r="F1011" s="237"/>
      <c r="G1011" s="237"/>
      <c r="H1011" s="237"/>
      <c r="I1011" s="237"/>
      <c r="J1011" s="237"/>
      <c r="K1011" s="237"/>
      <c r="L1011" s="237"/>
      <c r="M1011" s="237"/>
      <c r="N1011" s="237"/>
      <c r="O1011" s="237"/>
      <c r="P1011" s="237"/>
      <c r="Q1011" s="237"/>
    </row>
    <row r="1012" spans="1:17">
      <c r="A1012" s="237"/>
      <c r="B1012" s="237"/>
      <c r="C1012" s="237"/>
      <c r="D1012" s="237"/>
      <c r="E1012" s="237"/>
      <c r="F1012" s="237"/>
      <c r="G1012" s="237"/>
      <c r="H1012" s="237"/>
      <c r="I1012" s="237"/>
      <c r="J1012" s="237"/>
      <c r="K1012" s="237"/>
      <c r="L1012" s="237"/>
      <c r="M1012" s="237"/>
      <c r="N1012" s="237"/>
      <c r="O1012" s="237"/>
      <c r="P1012" s="237"/>
      <c r="Q1012" s="237"/>
    </row>
    <row r="1013" spans="1:17">
      <c r="A1013" s="237"/>
      <c r="B1013" s="237"/>
      <c r="C1013" s="237"/>
      <c r="D1013" s="237"/>
      <c r="E1013" s="237"/>
      <c r="F1013" s="237"/>
      <c r="G1013" s="237"/>
      <c r="H1013" s="237"/>
      <c r="I1013" s="237"/>
      <c r="J1013" s="237"/>
      <c r="K1013" s="237"/>
      <c r="L1013" s="237"/>
      <c r="M1013" s="237"/>
      <c r="N1013" s="237"/>
      <c r="O1013" s="237"/>
      <c r="P1013" s="237"/>
      <c r="Q1013" s="237"/>
    </row>
    <row r="1014" spans="1:17">
      <c r="A1014" s="237"/>
      <c r="B1014" s="237"/>
      <c r="C1014" s="237"/>
      <c r="D1014" s="237"/>
      <c r="E1014" s="237"/>
      <c r="F1014" s="237"/>
      <c r="G1014" s="237"/>
      <c r="H1014" s="237"/>
      <c r="I1014" s="237"/>
      <c r="J1014" s="237"/>
      <c r="K1014" s="237"/>
      <c r="L1014" s="237"/>
      <c r="M1014" s="237"/>
      <c r="N1014" s="237"/>
      <c r="O1014" s="237"/>
      <c r="P1014" s="237"/>
      <c r="Q1014" s="237"/>
    </row>
    <row r="1015" spans="1:17">
      <c r="A1015" s="237"/>
      <c r="B1015" s="237"/>
      <c r="C1015" s="237"/>
      <c r="D1015" s="237"/>
      <c r="E1015" s="237"/>
      <c r="F1015" s="237"/>
      <c r="G1015" s="237"/>
      <c r="H1015" s="237"/>
      <c r="I1015" s="237"/>
      <c r="J1015" s="237"/>
      <c r="K1015" s="237"/>
      <c r="L1015" s="237"/>
      <c r="M1015" s="237"/>
      <c r="N1015" s="237"/>
      <c r="O1015" s="237"/>
      <c r="P1015" s="237"/>
      <c r="Q1015" s="237"/>
    </row>
    <row r="1016" spans="1:17">
      <c r="A1016" s="237"/>
      <c r="B1016" s="237"/>
      <c r="C1016" s="237"/>
      <c r="D1016" s="237"/>
      <c r="E1016" s="237"/>
      <c r="F1016" s="237"/>
      <c r="G1016" s="237"/>
      <c r="H1016" s="237"/>
      <c r="I1016" s="237"/>
      <c r="J1016" s="237"/>
      <c r="K1016" s="237"/>
      <c r="L1016" s="237"/>
      <c r="M1016" s="237"/>
      <c r="N1016" s="237"/>
      <c r="O1016" s="237"/>
      <c r="P1016" s="237"/>
      <c r="Q1016" s="237"/>
    </row>
    <row r="1017" spans="1:17">
      <c r="A1017" s="237"/>
      <c r="B1017" s="237"/>
      <c r="C1017" s="237"/>
      <c r="D1017" s="237"/>
      <c r="E1017" s="237"/>
      <c r="F1017" s="237"/>
      <c r="G1017" s="237"/>
      <c r="H1017" s="237"/>
      <c r="I1017" s="237"/>
      <c r="J1017" s="237"/>
      <c r="K1017" s="237"/>
      <c r="L1017" s="237"/>
      <c r="M1017" s="237"/>
      <c r="N1017" s="237"/>
      <c r="O1017" s="237"/>
      <c r="P1017" s="237"/>
      <c r="Q1017" s="237"/>
    </row>
    <row r="1018" spans="1:17">
      <c r="A1018" s="237"/>
      <c r="B1018" s="237"/>
      <c r="C1018" s="237"/>
      <c r="D1018" s="237"/>
      <c r="E1018" s="237"/>
      <c r="F1018" s="237"/>
      <c r="G1018" s="237"/>
      <c r="H1018" s="237"/>
      <c r="I1018" s="237"/>
      <c r="J1018" s="237"/>
      <c r="K1018" s="237"/>
      <c r="L1018" s="237"/>
      <c r="M1018" s="237"/>
      <c r="N1018" s="237"/>
      <c r="O1018" s="237"/>
      <c r="P1018" s="237"/>
      <c r="Q1018" s="237"/>
    </row>
    <row r="1019" spans="1:17">
      <c r="A1019" s="237"/>
      <c r="B1019" s="237"/>
      <c r="C1019" s="237"/>
      <c r="D1019" s="237"/>
      <c r="E1019" s="237"/>
      <c r="F1019" s="237"/>
      <c r="G1019" s="237"/>
      <c r="H1019" s="237"/>
      <c r="I1019" s="237"/>
      <c r="J1019" s="237"/>
      <c r="K1019" s="237"/>
      <c r="L1019" s="237"/>
      <c r="M1019" s="237"/>
      <c r="N1019" s="237"/>
      <c r="O1019" s="237"/>
      <c r="P1019" s="237"/>
      <c r="Q1019" s="237"/>
    </row>
    <row r="1020" spans="1:17">
      <c r="A1020" s="237"/>
      <c r="B1020" s="237"/>
      <c r="C1020" s="237"/>
      <c r="D1020" s="237"/>
      <c r="E1020" s="237"/>
      <c r="F1020" s="237"/>
      <c r="G1020" s="237"/>
      <c r="H1020" s="237"/>
      <c r="I1020" s="237"/>
      <c r="J1020" s="237"/>
      <c r="K1020" s="237"/>
      <c r="L1020" s="237"/>
      <c r="M1020" s="237"/>
      <c r="N1020" s="237"/>
      <c r="O1020" s="237"/>
      <c r="P1020" s="237"/>
      <c r="Q1020" s="237"/>
    </row>
    <row r="1021" spans="1:17">
      <c r="A1021" s="237"/>
      <c r="B1021" s="237"/>
      <c r="C1021" s="237"/>
      <c r="D1021" s="237"/>
      <c r="E1021" s="237"/>
      <c r="F1021" s="237"/>
      <c r="G1021" s="237"/>
      <c r="H1021" s="237"/>
      <c r="I1021" s="237"/>
      <c r="J1021" s="237"/>
      <c r="K1021" s="237"/>
      <c r="L1021" s="237"/>
      <c r="M1021" s="237"/>
      <c r="N1021" s="237"/>
      <c r="O1021" s="237"/>
      <c r="P1021" s="237"/>
      <c r="Q1021" s="237"/>
    </row>
    <row r="1022" spans="1:17">
      <c r="A1022" s="237"/>
      <c r="B1022" s="237"/>
      <c r="C1022" s="237"/>
      <c r="D1022" s="237"/>
      <c r="E1022" s="237"/>
      <c r="F1022" s="237"/>
      <c r="G1022" s="237"/>
      <c r="H1022" s="237"/>
      <c r="I1022" s="237"/>
      <c r="J1022" s="237"/>
      <c r="K1022" s="237"/>
      <c r="L1022" s="237"/>
      <c r="M1022" s="237"/>
      <c r="N1022" s="237"/>
      <c r="O1022" s="237"/>
      <c r="P1022" s="237"/>
      <c r="Q1022" s="237"/>
    </row>
    <row r="1023" spans="1:17">
      <c r="A1023" s="237"/>
      <c r="B1023" s="237"/>
      <c r="C1023" s="237"/>
      <c r="D1023" s="237"/>
      <c r="E1023" s="237"/>
      <c r="F1023" s="237"/>
      <c r="G1023" s="237"/>
      <c r="H1023" s="237"/>
      <c r="I1023" s="237"/>
      <c r="J1023" s="237"/>
      <c r="K1023" s="237"/>
      <c r="L1023" s="237"/>
      <c r="M1023" s="237"/>
      <c r="N1023" s="237"/>
      <c r="O1023" s="237"/>
      <c r="P1023" s="237"/>
      <c r="Q1023" s="237"/>
    </row>
    <row r="1024" spans="1:17">
      <c r="A1024" s="237"/>
      <c r="B1024" s="237"/>
      <c r="C1024" s="237"/>
      <c r="D1024" s="237"/>
      <c r="E1024" s="237"/>
      <c r="F1024" s="237"/>
      <c r="G1024" s="237"/>
      <c r="H1024" s="237"/>
      <c r="I1024" s="237"/>
      <c r="J1024" s="237"/>
      <c r="K1024" s="237"/>
      <c r="L1024" s="237"/>
      <c r="M1024" s="237"/>
      <c r="N1024" s="237"/>
      <c r="O1024" s="237"/>
      <c r="P1024" s="237"/>
      <c r="Q1024" s="237"/>
    </row>
    <row r="1025" spans="1:17">
      <c r="A1025" s="237"/>
      <c r="B1025" s="237"/>
      <c r="C1025" s="237"/>
      <c r="D1025" s="237"/>
      <c r="E1025" s="237"/>
      <c r="F1025" s="237"/>
      <c r="G1025" s="237"/>
      <c r="H1025" s="237"/>
      <c r="I1025" s="237"/>
      <c r="J1025" s="237"/>
      <c r="K1025" s="237"/>
      <c r="L1025" s="237"/>
      <c r="M1025" s="237"/>
      <c r="N1025" s="237"/>
      <c r="O1025" s="237"/>
      <c r="P1025" s="237"/>
      <c r="Q1025" s="237"/>
    </row>
    <row r="1026" spans="1:17">
      <c r="A1026" s="237"/>
      <c r="B1026" s="237"/>
      <c r="C1026" s="237"/>
      <c r="D1026" s="237"/>
      <c r="E1026" s="237"/>
      <c r="F1026" s="237"/>
      <c r="G1026" s="237"/>
      <c r="H1026" s="237"/>
      <c r="I1026" s="237"/>
      <c r="J1026" s="237"/>
      <c r="K1026" s="237"/>
      <c r="L1026" s="237"/>
      <c r="M1026" s="237"/>
      <c r="N1026" s="237"/>
      <c r="O1026" s="237"/>
      <c r="P1026" s="237"/>
      <c r="Q1026" s="237"/>
    </row>
    <row r="1027" spans="1:17">
      <c r="A1027" s="237"/>
      <c r="B1027" s="237"/>
      <c r="C1027" s="237"/>
      <c r="D1027" s="237"/>
      <c r="E1027" s="237"/>
      <c r="F1027" s="237"/>
      <c r="G1027" s="237"/>
      <c r="H1027" s="237"/>
      <c r="I1027" s="237"/>
      <c r="J1027" s="237"/>
      <c r="K1027" s="237"/>
      <c r="L1027" s="237"/>
      <c r="M1027" s="237"/>
      <c r="N1027" s="237"/>
      <c r="O1027" s="237"/>
      <c r="P1027" s="237"/>
      <c r="Q1027" s="237"/>
    </row>
    <row r="1028" spans="1:17">
      <c r="A1028" s="237"/>
      <c r="B1028" s="237"/>
      <c r="C1028" s="237"/>
      <c r="D1028" s="237"/>
      <c r="E1028" s="237"/>
      <c r="F1028" s="237"/>
      <c r="G1028" s="237"/>
      <c r="H1028" s="237"/>
      <c r="I1028" s="237"/>
      <c r="J1028" s="237"/>
      <c r="K1028" s="237"/>
      <c r="L1028" s="237"/>
      <c r="M1028" s="237"/>
      <c r="N1028" s="237"/>
      <c r="O1028" s="237"/>
      <c r="P1028" s="237"/>
      <c r="Q1028" s="237"/>
    </row>
    <row r="1029" spans="1:17">
      <c r="A1029" s="237"/>
      <c r="B1029" s="237"/>
      <c r="C1029" s="237"/>
      <c r="D1029" s="237"/>
      <c r="E1029" s="237"/>
      <c r="F1029" s="237"/>
      <c r="G1029" s="237"/>
      <c r="H1029" s="237"/>
      <c r="I1029" s="237"/>
      <c r="J1029" s="237"/>
      <c r="K1029" s="237"/>
      <c r="L1029" s="237"/>
      <c r="M1029" s="237"/>
      <c r="N1029" s="237"/>
      <c r="O1029" s="237"/>
      <c r="P1029" s="237"/>
      <c r="Q1029" s="237"/>
    </row>
    <row r="1030" spans="1:17">
      <c r="A1030" s="237"/>
      <c r="B1030" s="237"/>
      <c r="C1030" s="237"/>
      <c r="D1030" s="237"/>
      <c r="E1030" s="237"/>
      <c r="F1030" s="237"/>
      <c r="G1030" s="237"/>
      <c r="H1030" s="237"/>
      <c r="I1030" s="237"/>
      <c r="J1030" s="237"/>
      <c r="K1030" s="237"/>
      <c r="L1030" s="237"/>
      <c r="M1030" s="237"/>
      <c r="N1030" s="237"/>
      <c r="O1030" s="237"/>
      <c r="P1030" s="237"/>
      <c r="Q1030" s="237"/>
    </row>
    <row r="1031" spans="1:17">
      <c r="A1031" s="237"/>
      <c r="B1031" s="237"/>
      <c r="C1031" s="237"/>
      <c r="D1031" s="237"/>
      <c r="E1031" s="237"/>
      <c r="F1031" s="237"/>
      <c r="G1031" s="237"/>
      <c r="H1031" s="237"/>
      <c r="I1031" s="237"/>
      <c r="J1031" s="237"/>
      <c r="K1031" s="237"/>
      <c r="L1031" s="237"/>
      <c r="M1031" s="237"/>
      <c r="N1031" s="237"/>
      <c r="O1031" s="237"/>
      <c r="P1031" s="237"/>
      <c r="Q1031" s="237"/>
    </row>
    <row r="1032" spans="1:17">
      <c r="A1032" s="237"/>
      <c r="B1032" s="237"/>
      <c r="C1032" s="237"/>
      <c r="D1032" s="237"/>
      <c r="E1032" s="237"/>
      <c r="F1032" s="237"/>
      <c r="G1032" s="237"/>
      <c r="H1032" s="237"/>
      <c r="I1032" s="237"/>
      <c r="J1032" s="237"/>
      <c r="K1032" s="237"/>
      <c r="L1032" s="237"/>
      <c r="M1032" s="237"/>
      <c r="N1032" s="237"/>
      <c r="O1032" s="237"/>
      <c r="P1032" s="237"/>
      <c r="Q1032" s="237"/>
    </row>
    <row r="1033" spans="1:17">
      <c r="A1033" s="237"/>
      <c r="B1033" s="237"/>
      <c r="C1033" s="237"/>
      <c r="D1033" s="237"/>
      <c r="E1033" s="237"/>
      <c r="F1033" s="237"/>
      <c r="G1033" s="237"/>
      <c r="H1033" s="237"/>
      <c r="I1033" s="237"/>
      <c r="J1033" s="237"/>
      <c r="K1033" s="237"/>
      <c r="L1033" s="237"/>
      <c r="M1033" s="237"/>
      <c r="N1033" s="237"/>
      <c r="O1033" s="237"/>
      <c r="P1033" s="237"/>
      <c r="Q1033" s="237"/>
    </row>
    <row r="1034" spans="1:17">
      <c r="A1034" s="237"/>
      <c r="B1034" s="237"/>
      <c r="C1034" s="237"/>
      <c r="D1034" s="237"/>
      <c r="E1034" s="237"/>
      <c r="F1034" s="237"/>
      <c r="G1034" s="237"/>
      <c r="H1034" s="237"/>
      <c r="I1034" s="237"/>
      <c r="J1034" s="237"/>
      <c r="K1034" s="237"/>
      <c r="L1034" s="237"/>
      <c r="M1034" s="237"/>
      <c r="N1034" s="237"/>
      <c r="O1034" s="237"/>
      <c r="P1034" s="237"/>
      <c r="Q1034" s="237"/>
    </row>
    <row r="1035" spans="1:17">
      <c r="A1035" s="237"/>
      <c r="B1035" s="237"/>
      <c r="C1035" s="237"/>
      <c r="D1035" s="237"/>
      <c r="E1035" s="237"/>
      <c r="F1035" s="237"/>
      <c r="G1035" s="237"/>
      <c r="H1035" s="237"/>
      <c r="I1035" s="237"/>
      <c r="J1035" s="237"/>
      <c r="K1035" s="237"/>
      <c r="L1035" s="237"/>
      <c r="M1035" s="237"/>
      <c r="N1035" s="237"/>
      <c r="O1035" s="237"/>
      <c r="P1035" s="237"/>
      <c r="Q1035" s="237"/>
    </row>
    <row r="1036" spans="1:17">
      <c r="A1036" s="237"/>
      <c r="B1036" s="237"/>
      <c r="C1036" s="237"/>
      <c r="D1036" s="237"/>
      <c r="E1036" s="237"/>
      <c r="F1036" s="237"/>
      <c r="G1036" s="237"/>
      <c r="H1036" s="237"/>
      <c r="I1036" s="237"/>
      <c r="J1036" s="237"/>
      <c r="K1036" s="237"/>
      <c r="L1036" s="237"/>
      <c r="M1036" s="237"/>
      <c r="N1036" s="237"/>
      <c r="O1036" s="237"/>
      <c r="P1036" s="237"/>
      <c r="Q1036" s="237"/>
    </row>
    <row r="1037" spans="1:17">
      <c r="A1037" s="237"/>
      <c r="B1037" s="237"/>
      <c r="C1037" s="237"/>
      <c r="D1037" s="237"/>
      <c r="E1037" s="237"/>
      <c r="F1037" s="237"/>
      <c r="G1037" s="237"/>
      <c r="H1037" s="237"/>
      <c r="I1037" s="237"/>
      <c r="J1037" s="237"/>
      <c r="K1037" s="237"/>
      <c r="L1037" s="237"/>
      <c r="M1037" s="237"/>
      <c r="N1037" s="237"/>
      <c r="O1037" s="237"/>
      <c r="P1037" s="237"/>
      <c r="Q1037" s="237"/>
    </row>
    <row r="1038" spans="1:17">
      <c r="A1038" s="237"/>
      <c r="B1038" s="237"/>
      <c r="C1038" s="237"/>
      <c r="D1038" s="237"/>
      <c r="E1038" s="237"/>
      <c r="F1038" s="237"/>
      <c r="G1038" s="237"/>
      <c r="H1038" s="237"/>
      <c r="I1038" s="237"/>
      <c r="J1038" s="237"/>
      <c r="K1038" s="237"/>
      <c r="L1038" s="237"/>
      <c r="M1038" s="237"/>
      <c r="N1038" s="237"/>
      <c r="O1038" s="237"/>
      <c r="P1038" s="237"/>
      <c r="Q1038" s="237"/>
    </row>
    <row r="1039" spans="1:17">
      <c r="A1039" s="237"/>
      <c r="B1039" s="237"/>
      <c r="C1039" s="237"/>
      <c r="D1039" s="237"/>
      <c r="E1039" s="237"/>
      <c r="F1039" s="237"/>
      <c r="G1039" s="237"/>
      <c r="H1039" s="237"/>
      <c r="I1039" s="237"/>
      <c r="J1039" s="237"/>
      <c r="K1039" s="237"/>
      <c r="L1039" s="237"/>
      <c r="M1039" s="237"/>
      <c r="N1039" s="237"/>
      <c r="O1039" s="237"/>
      <c r="P1039" s="237"/>
      <c r="Q1039" s="237"/>
    </row>
    <row r="1040" spans="1:17">
      <c r="A1040" s="237"/>
      <c r="B1040" s="237"/>
      <c r="C1040" s="237"/>
      <c r="D1040" s="237"/>
      <c r="E1040" s="237"/>
      <c r="F1040" s="237"/>
      <c r="G1040" s="237"/>
      <c r="H1040" s="237"/>
      <c r="I1040" s="237"/>
      <c r="J1040" s="237"/>
      <c r="K1040" s="237"/>
      <c r="L1040" s="237"/>
      <c r="M1040" s="237"/>
      <c r="N1040" s="237"/>
      <c r="O1040" s="237"/>
      <c r="P1040" s="237"/>
      <c r="Q1040" s="237"/>
    </row>
    <row r="1041" spans="1:17">
      <c r="A1041" s="237"/>
      <c r="B1041" s="237"/>
      <c r="C1041" s="237"/>
      <c r="D1041" s="237"/>
      <c r="E1041" s="237"/>
      <c r="F1041" s="237"/>
      <c r="G1041" s="237"/>
      <c r="H1041" s="237"/>
      <c r="I1041" s="237"/>
      <c r="J1041" s="237"/>
      <c r="K1041" s="237"/>
      <c r="L1041" s="237"/>
      <c r="M1041" s="237"/>
      <c r="N1041" s="237"/>
      <c r="O1041" s="237"/>
      <c r="P1041" s="237"/>
      <c r="Q1041" s="237"/>
    </row>
    <row r="1042" spans="1:17">
      <c r="A1042" s="237"/>
      <c r="B1042" s="237"/>
      <c r="C1042" s="237"/>
      <c r="D1042" s="237"/>
      <c r="E1042" s="237"/>
      <c r="F1042" s="237"/>
      <c r="G1042" s="237"/>
      <c r="H1042" s="237"/>
      <c r="I1042" s="237"/>
      <c r="J1042" s="237"/>
      <c r="K1042" s="237"/>
      <c r="L1042" s="237"/>
      <c r="M1042" s="237"/>
      <c r="N1042" s="237"/>
      <c r="O1042" s="237"/>
      <c r="P1042" s="237"/>
      <c r="Q1042" s="237"/>
    </row>
    <row r="1043" spans="1:17">
      <c r="A1043" s="237"/>
      <c r="B1043" s="237"/>
      <c r="C1043" s="237"/>
      <c r="D1043" s="237"/>
      <c r="E1043" s="237"/>
      <c r="F1043" s="237"/>
      <c r="G1043" s="237"/>
      <c r="H1043" s="237"/>
      <c r="I1043" s="237"/>
      <c r="J1043" s="237"/>
      <c r="K1043" s="237"/>
      <c r="L1043" s="237"/>
      <c r="M1043" s="237"/>
      <c r="N1043" s="237"/>
      <c r="O1043" s="237"/>
      <c r="P1043" s="237"/>
      <c r="Q1043" s="237"/>
    </row>
    <row r="1044" spans="1:17">
      <c r="A1044" s="237"/>
      <c r="B1044" s="237"/>
      <c r="C1044" s="237"/>
      <c r="D1044" s="237"/>
      <c r="E1044" s="237"/>
      <c r="F1044" s="237"/>
      <c r="G1044" s="237"/>
      <c r="H1044" s="237"/>
      <c r="I1044" s="237"/>
      <c r="J1044" s="237"/>
      <c r="K1044" s="237"/>
      <c r="L1044" s="237"/>
      <c r="M1044" s="237"/>
      <c r="N1044" s="237"/>
      <c r="O1044" s="237"/>
      <c r="P1044" s="237"/>
      <c r="Q1044" s="237"/>
    </row>
    <row r="1045" spans="1:17">
      <c r="A1045" s="237"/>
      <c r="B1045" s="237"/>
      <c r="C1045" s="237"/>
      <c r="D1045" s="237"/>
      <c r="E1045" s="237"/>
      <c r="F1045" s="237"/>
      <c r="G1045" s="237"/>
      <c r="H1045" s="237"/>
      <c r="I1045" s="237"/>
      <c r="J1045" s="237"/>
      <c r="K1045" s="237"/>
      <c r="L1045" s="237"/>
      <c r="M1045" s="237"/>
      <c r="N1045" s="237"/>
      <c r="O1045" s="237"/>
      <c r="P1045" s="237"/>
      <c r="Q1045" s="237"/>
    </row>
    <row r="1046" spans="1:17">
      <c r="A1046" s="237"/>
      <c r="B1046" s="237"/>
      <c r="C1046" s="237"/>
      <c r="D1046" s="237"/>
      <c r="E1046" s="237"/>
      <c r="F1046" s="237"/>
      <c r="G1046" s="237"/>
      <c r="H1046" s="237"/>
      <c r="I1046" s="237"/>
      <c r="J1046" s="237"/>
      <c r="K1046" s="237"/>
      <c r="L1046" s="237"/>
      <c r="M1046" s="237"/>
      <c r="N1046" s="237"/>
      <c r="O1046" s="237"/>
      <c r="P1046" s="237"/>
      <c r="Q1046" s="237"/>
    </row>
    <row r="1047" spans="1:17">
      <c r="A1047" s="237"/>
      <c r="B1047" s="237"/>
      <c r="C1047" s="237"/>
      <c r="D1047" s="237"/>
      <c r="E1047" s="237"/>
      <c r="F1047" s="237"/>
      <c r="G1047" s="237"/>
      <c r="H1047" s="237"/>
      <c r="I1047" s="237"/>
      <c r="J1047" s="237"/>
      <c r="K1047" s="237"/>
      <c r="L1047" s="237"/>
      <c r="M1047" s="237"/>
      <c r="N1047" s="237"/>
      <c r="O1047" s="237"/>
      <c r="P1047" s="237"/>
      <c r="Q1047" s="237"/>
    </row>
    <row r="1048" spans="1:17">
      <c r="A1048" s="237"/>
      <c r="B1048" s="237"/>
      <c r="C1048" s="237"/>
      <c r="D1048" s="237"/>
      <c r="E1048" s="237"/>
      <c r="F1048" s="237"/>
      <c r="G1048" s="237"/>
      <c r="H1048" s="237"/>
      <c r="I1048" s="237"/>
      <c r="J1048" s="237"/>
      <c r="K1048" s="237"/>
      <c r="L1048" s="237"/>
      <c r="M1048" s="237"/>
      <c r="N1048" s="237"/>
      <c r="O1048" s="237"/>
      <c r="P1048" s="237"/>
      <c r="Q1048" s="237"/>
    </row>
    <row r="1049" spans="1:17">
      <c r="A1049" s="237"/>
      <c r="B1049" s="237"/>
      <c r="C1049" s="237"/>
      <c r="D1049" s="237"/>
      <c r="E1049" s="237"/>
      <c r="F1049" s="237"/>
      <c r="G1049" s="237"/>
      <c r="H1049" s="237"/>
      <c r="I1049" s="237"/>
      <c r="J1049" s="237"/>
      <c r="K1049" s="237"/>
      <c r="L1049" s="237"/>
      <c r="M1049" s="237"/>
      <c r="N1049" s="237"/>
      <c r="O1049" s="237"/>
      <c r="P1049" s="237"/>
      <c r="Q1049" s="237"/>
    </row>
    <row r="1050" spans="1:17">
      <c r="A1050" s="237"/>
      <c r="B1050" s="237"/>
      <c r="C1050" s="237"/>
      <c r="D1050" s="237"/>
      <c r="E1050" s="237"/>
      <c r="F1050" s="237"/>
      <c r="G1050" s="237"/>
      <c r="H1050" s="237"/>
      <c r="I1050" s="237"/>
      <c r="J1050" s="237"/>
      <c r="K1050" s="237"/>
      <c r="L1050" s="237"/>
      <c r="M1050" s="237"/>
      <c r="N1050" s="237"/>
      <c r="O1050" s="237"/>
      <c r="P1050" s="237"/>
      <c r="Q1050" s="237"/>
    </row>
    <row r="1051" spans="1:17">
      <c r="A1051" s="237"/>
      <c r="B1051" s="237"/>
      <c r="C1051" s="237"/>
      <c r="D1051" s="237"/>
      <c r="E1051" s="237"/>
      <c r="F1051" s="237"/>
      <c r="G1051" s="237"/>
      <c r="H1051" s="237"/>
      <c r="I1051" s="237"/>
      <c r="J1051" s="237"/>
      <c r="K1051" s="237"/>
      <c r="L1051" s="237"/>
      <c r="M1051" s="237"/>
      <c r="N1051" s="237"/>
      <c r="O1051" s="237"/>
      <c r="P1051" s="237"/>
      <c r="Q1051" s="237"/>
    </row>
    <row r="1052" spans="1:17">
      <c r="A1052" s="237"/>
      <c r="B1052" s="237"/>
      <c r="C1052" s="237"/>
      <c r="D1052" s="237"/>
      <c r="E1052" s="237"/>
      <c r="F1052" s="237"/>
      <c r="G1052" s="237"/>
      <c r="H1052" s="237"/>
      <c r="I1052" s="237"/>
      <c r="J1052" s="237"/>
      <c r="K1052" s="237"/>
      <c r="L1052" s="237"/>
      <c r="M1052" s="237"/>
      <c r="N1052" s="237"/>
      <c r="O1052" s="237"/>
      <c r="P1052" s="237"/>
      <c r="Q1052" s="237"/>
    </row>
    <row r="1053" spans="1:17">
      <c r="A1053" s="237"/>
      <c r="B1053" s="237"/>
      <c r="C1053" s="237"/>
      <c r="D1053" s="237"/>
      <c r="E1053" s="237"/>
      <c r="F1053" s="237"/>
      <c r="G1053" s="237"/>
      <c r="H1053" s="237"/>
      <c r="I1053" s="237"/>
      <c r="J1053" s="237"/>
      <c r="K1053" s="237"/>
      <c r="L1053" s="237"/>
      <c r="M1053" s="237"/>
      <c r="N1053" s="237"/>
      <c r="O1053" s="237"/>
      <c r="P1053" s="237"/>
      <c r="Q1053" s="237"/>
    </row>
    <row r="1054" spans="1:17">
      <c r="A1054" s="237"/>
      <c r="B1054" s="237"/>
      <c r="C1054" s="237"/>
      <c r="D1054" s="237"/>
      <c r="E1054" s="237"/>
      <c r="F1054" s="237"/>
      <c r="G1054" s="237"/>
      <c r="H1054" s="237"/>
      <c r="I1054" s="237"/>
      <c r="J1054" s="237"/>
      <c r="K1054" s="237"/>
      <c r="L1054" s="237"/>
      <c r="M1054" s="237"/>
      <c r="N1054" s="237"/>
      <c r="O1054" s="237"/>
      <c r="P1054" s="237"/>
      <c r="Q1054" s="237"/>
    </row>
    <row r="1055" spans="1:17">
      <c r="A1055" s="237"/>
      <c r="B1055" s="237"/>
      <c r="C1055" s="237"/>
      <c r="D1055" s="237"/>
      <c r="E1055" s="237"/>
      <c r="F1055" s="237"/>
      <c r="G1055" s="237"/>
      <c r="H1055" s="237"/>
      <c r="I1055" s="237"/>
      <c r="J1055" s="237"/>
      <c r="K1055" s="237"/>
      <c r="L1055" s="237"/>
      <c r="M1055" s="237"/>
      <c r="N1055" s="237"/>
      <c r="O1055" s="237"/>
      <c r="P1055" s="237"/>
      <c r="Q1055" s="237"/>
    </row>
    <row r="1056" spans="1:17">
      <c r="A1056" s="237"/>
      <c r="B1056" s="237"/>
      <c r="C1056" s="237"/>
      <c r="D1056" s="237"/>
      <c r="E1056" s="237"/>
      <c r="F1056" s="237"/>
      <c r="G1056" s="237"/>
      <c r="H1056" s="237"/>
      <c r="I1056" s="237"/>
      <c r="J1056" s="237"/>
      <c r="K1056" s="237"/>
      <c r="L1056" s="237"/>
      <c r="M1056" s="237"/>
      <c r="N1056" s="237"/>
      <c r="O1056" s="237"/>
      <c r="P1056" s="237"/>
      <c r="Q1056" s="237"/>
    </row>
    <row r="1057" spans="1:17">
      <c r="A1057" s="237"/>
      <c r="B1057" s="237"/>
      <c r="C1057" s="237"/>
      <c r="D1057" s="237"/>
      <c r="E1057" s="237"/>
      <c r="F1057" s="237"/>
      <c r="G1057" s="237"/>
      <c r="H1057" s="237"/>
      <c r="I1057" s="237"/>
      <c r="J1057" s="237"/>
      <c r="K1057" s="237"/>
      <c r="L1057" s="237"/>
      <c r="M1057" s="237"/>
      <c r="N1057" s="237"/>
      <c r="O1057" s="237"/>
      <c r="P1057" s="237"/>
      <c r="Q1057" s="237"/>
    </row>
    <row r="1058" spans="1:17">
      <c r="A1058" s="237"/>
      <c r="B1058" s="237"/>
      <c r="C1058" s="237"/>
      <c r="D1058" s="237"/>
      <c r="E1058" s="237"/>
      <c r="F1058" s="237"/>
      <c r="G1058" s="237"/>
      <c r="H1058" s="237"/>
      <c r="I1058" s="237"/>
      <c r="J1058" s="237"/>
      <c r="K1058" s="237"/>
      <c r="L1058" s="237"/>
      <c r="M1058" s="237"/>
      <c r="N1058" s="237"/>
      <c r="O1058" s="237"/>
      <c r="P1058" s="237"/>
      <c r="Q1058" s="237"/>
    </row>
    <row r="1059" spans="1:17">
      <c r="A1059" s="237"/>
      <c r="B1059" s="237"/>
      <c r="C1059" s="237"/>
      <c r="D1059" s="237"/>
      <c r="E1059" s="237"/>
      <c r="F1059" s="237"/>
      <c r="G1059" s="237"/>
      <c r="H1059" s="237"/>
      <c r="I1059" s="237"/>
      <c r="J1059" s="237"/>
      <c r="K1059" s="237"/>
      <c r="L1059" s="237"/>
      <c r="M1059" s="237"/>
      <c r="N1059" s="237"/>
      <c r="O1059" s="237"/>
      <c r="P1059" s="237"/>
      <c r="Q1059" s="237"/>
    </row>
    <row r="1060" spans="1:17">
      <c r="A1060" s="237"/>
      <c r="B1060" s="237"/>
      <c r="C1060" s="237"/>
      <c r="D1060" s="237"/>
      <c r="E1060" s="237"/>
      <c r="F1060" s="237"/>
      <c r="G1060" s="237"/>
      <c r="H1060" s="237"/>
      <c r="I1060" s="237"/>
      <c r="J1060" s="237"/>
      <c r="K1060" s="237"/>
      <c r="L1060" s="237"/>
      <c r="M1060" s="237"/>
      <c r="N1060" s="237"/>
      <c r="O1060" s="237"/>
      <c r="P1060" s="237"/>
      <c r="Q1060" s="237"/>
    </row>
    <row r="1061" spans="1:17">
      <c r="A1061" s="237"/>
      <c r="B1061" s="237"/>
      <c r="C1061" s="237"/>
      <c r="D1061" s="237"/>
      <c r="E1061" s="237"/>
      <c r="F1061" s="237"/>
      <c r="G1061" s="237"/>
      <c r="H1061" s="237"/>
      <c r="I1061" s="237"/>
      <c r="J1061" s="237"/>
      <c r="K1061" s="237"/>
      <c r="L1061" s="237"/>
      <c r="M1061" s="237"/>
      <c r="N1061" s="237"/>
      <c r="O1061" s="237"/>
      <c r="P1061" s="237"/>
      <c r="Q1061" s="237"/>
    </row>
    <row r="1062" spans="1:17">
      <c r="A1062" s="237"/>
      <c r="B1062" s="237"/>
      <c r="C1062" s="237"/>
      <c r="D1062" s="237"/>
      <c r="E1062" s="237"/>
      <c r="F1062" s="237"/>
      <c r="G1062" s="237"/>
      <c r="H1062" s="237"/>
      <c r="I1062" s="237"/>
      <c r="J1062" s="237"/>
      <c r="K1062" s="237"/>
      <c r="L1062" s="237"/>
      <c r="M1062" s="237"/>
      <c r="N1062" s="237"/>
      <c r="O1062" s="237"/>
      <c r="P1062" s="237"/>
      <c r="Q1062" s="237"/>
    </row>
    <row r="1063" spans="1:17">
      <c r="A1063" s="237"/>
      <c r="B1063" s="237"/>
      <c r="C1063" s="237"/>
      <c r="D1063" s="237"/>
      <c r="E1063" s="237"/>
      <c r="F1063" s="237"/>
      <c r="G1063" s="237"/>
      <c r="H1063" s="237"/>
      <c r="I1063" s="237"/>
      <c r="J1063" s="237"/>
      <c r="K1063" s="237"/>
      <c r="L1063" s="237"/>
      <c r="M1063" s="237"/>
      <c r="N1063" s="237"/>
      <c r="O1063" s="237"/>
      <c r="P1063" s="237"/>
      <c r="Q1063" s="237"/>
    </row>
    <row r="1064" spans="1:17">
      <c r="A1064" s="237"/>
      <c r="B1064" s="237"/>
      <c r="C1064" s="237"/>
      <c r="D1064" s="237"/>
      <c r="E1064" s="237"/>
      <c r="F1064" s="237"/>
      <c r="G1064" s="237"/>
      <c r="H1064" s="237"/>
      <c r="I1064" s="237"/>
      <c r="J1064" s="237"/>
      <c r="K1064" s="237"/>
      <c r="L1064" s="237"/>
      <c r="M1064" s="237"/>
      <c r="N1064" s="237"/>
      <c r="O1064" s="237"/>
      <c r="P1064" s="237"/>
      <c r="Q1064" s="237"/>
    </row>
    <row r="1065" spans="1:17">
      <c r="A1065" s="237"/>
      <c r="B1065" s="237"/>
      <c r="C1065" s="237"/>
      <c r="D1065" s="237"/>
      <c r="E1065" s="237"/>
      <c r="F1065" s="237"/>
      <c r="G1065" s="237"/>
      <c r="H1065" s="237"/>
      <c r="I1065" s="237"/>
      <c r="J1065" s="237"/>
      <c r="K1065" s="237"/>
      <c r="L1065" s="237"/>
      <c r="M1065" s="237"/>
      <c r="N1065" s="237"/>
      <c r="O1065" s="237"/>
      <c r="P1065" s="237"/>
      <c r="Q1065" s="237"/>
    </row>
    <row r="1066" spans="1:17">
      <c r="A1066" s="237"/>
      <c r="B1066" s="237"/>
      <c r="C1066" s="237"/>
      <c r="D1066" s="237"/>
      <c r="E1066" s="237"/>
      <c r="F1066" s="237"/>
      <c r="G1066" s="237"/>
      <c r="H1066" s="237"/>
      <c r="I1066" s="237"/>
      <c r="J1066" s="237"/>
      <c r="K1066" s="237"/>
      <c r="L1066" s="237"/>
      <c r="M1066" s="237"/>
      <c r="N1066" s="237"/>
      <c r="O1066" s="237"/>
      <c r="P1066" s="237"/>
      <c r="Q1066" s="237"/>
    </row>
    <row r="1067" spans="1:17">
      <c r="A1067" s="237"/>
      <c r="B1067" s="237"/>
      <c r="C1067" s="237"/>
      <c r="D1067" s="237"/>
      <c r="E1067" s="237"/>
      <c r="F1067" s="237"/>
      <c r="G1067" s="237"/>
      <c r="H1067" s="237"/>
      <c r="I1067" s="237"/>
      <c r="J1067" s="237"/>
      <c r="K1067" s="237"/>
      <c r="L1067" s="237"/>
      <c r="M1067" s="237"/>
      <c r="N1067" s="237"/>
      <c r="O1067" s="237"/>
      <c r="P1067" s="237"/>
      <c r="Q1067" s="237"/>
    </row>
    <row r="1068" spans="1:17">
      <c r="A1068" s="237"/>
      <c r="B1068" s="237"/>
      <c r="C1068" s="237"/>
      <c r="D1068" s="237"/>
      <c r="E1068" s="237"/>
      <c r="F1068" s="237"/>
      <c r="G1068" s="237"/>
      <c r="H1068" s="237"/>
      <c r="I1068" s="237"/>
      <c r="J1068" s="237"/>
      <c r="K1068" s="237"/>
      <c r="L1068" s="237"/>
      <c r="M1068" s="237"/>
      <c r="N1068" s="237"/>
      <c r="O1068" s="237"/>
      <c r="P1068" s="237"/>
      <c r="Q1068" s="237"/>
    </row>
    <row r="1069" spans="1:17">
      <c r="A1069" s="237"/>
      <c r="B1069" s="237"/>
      <c r="C1069" s="237"/>
      <c r="D1069" s="237"/>
      <c r="E1069" s="237"/>
      <c r="F1069" s="237"/>
      <c r="G1069" s="237"/>
      <c r="H1069" s="237"/>
      <c r="I1069" s="237"/>
      <c r="J1069" s="237"/>
      <c r="K1069" s="237"/>
      <c r="L1069" s="237"/>
      <c r="M1069" s="237"/>
      <c r="N1069" s="237"/>
      <c r="O1069" s="237"/>
      <c r="P1069" s="237"/>
      <c r="Q1069" s="237"/>
    </row>
    <row r="1070" spans="1:17">
      <c r="A1070" s="237"/>
      <c r="B1070" s="237"/>
      <c r="C1070" s="237"/>
      <c r="D1070" s="237"/>
      <c r="E1070" s="237"/>
      <c r="F1070" s="237"/>
      <c r="G1070" s="237"/>
      <c r="H1070" s="237"/>
      <c r="I1070" s="237"/>
      <c r="J1070" s="237"/>
      <c r="K1070" s="237"/>
      <c r="L1070" s="237"/>
      <c r="M1070" s="237"/>
      <c r="N1070" s="237"/>
      <c r="O1070" s="237"/>
      <c r="P1070" s="237"/>
      <c r="Q1070" s="237"/>
    </row>
    <row r="1071" spans="1:17">
      <c r="A1071" s="237"/>
      <c r="B1071" s="237"/>
      <c r="C1071" s="237"/>
      <c r="D1071" s="237"/>
      <c r="E1071" s="237"/>
      <c r="F1071" s="237"/>
      <c r="G1071" s="237"/>
      <c r="H1071" s="237"/>
      <c r="I1071" s="237"/>
      <c r="J1071" s="237"/>
      <c r="K1071" s="237"/>
      <c r="L1071" s="237"/>
      <c r="M1071" s="237"/>
      <c r="N1071" s="237"/>
      <c r="O1071" s="237"/>
      <c r="P1071" s="237"/>
      <c r="Q1071" s="237"/>
    </row>
    <row r="1072" spans="1:17">
      <c r="A1072" s="237"/>
      <c r="B1072" s="237"/>
      <c r="C1072" s="237"/>
      <c r="D1072" s="237"/>
      <c r="E1072" s="237"/>
      <c r="F1072" s="237"/>
      <c r="G1072" s="237"/>
      <c r="H1072" s="237"/>
      <c r="I1072" s="237"/>
      <c r="J1072" s="237"/>
      <c r="K1072" s="237"/>
      <c r="L1072" s="237"/>
      <c r="M1072" s="237"/>
      <c r="N1072" s="237"/>
      <c r="O1072" s="237"/>
      <c r="P1072" s="237"/>
      <c r="Q1072" s="237"/>
    </row>
    <row r="1073" spans="1:17">
      <c r="A1073" s="237"/>
      <c r="B1073" s="237"/>
      <c r="C1073" s="237"/>
      <c r="D1073" s="237"/>
      <c r="E1073" s="237"/>
      <c r="F1073" s="237"/>
      <c r="G1073" s="237"/>
      <c r="H1073" s="237"/>
      <c r="I1073" s="237"/>
      <c r="J1073" s="237"/>
      <c r="K1073" s="237"/>
      <c r="L1073" s="237"/>
      <c r="M1073" s="237"/>
      <c r="N1073" s="237"/>
      <c r="O1073" s="237"/>
      <c r="P1073" s="237"/>
      <c r="Q1073" s="237"/>
    </row>
    <row r="1074" spans="1:17">
      <c r="A1074" s="237"/>
      <c r="B1074" s="237"/>
      <c r="C1074" s="237"/>
      <c r="D1074" s="237"/>
      <c r="E1074" s="237"/>
      <c r="F1074" s="237"/>
      <c r="G1074" s="237"/>
      <c r="H1074" s="237"/>
      <c r="I1074" s="237"/>
      <c r="J1074" s="237"/>
      <c r="K1074" s="237"/>
      <c r="L1074" s="237"/>
      <c r="M1074" s="237"/>
      <c r="N1074" s="237"/>
      <c r="O1074" s="237"/>
      <c r="P1074" s="237"/>
      <c r="Q1074" s="237"/>
    </row>
    <row r="1075" spans="1:17">
      <c r="A1075" s="237"/>
      <c r="B1075" s="237"/>
      <c r="C1075" s="237"/>
      <c r="D1075" s="237"/>
      <c r="E1075" s="237"/>
      <c r="F1075" s="237"/>
      <c r="G1075" s="237"/>
      <c r="H1075" s="237"/>
      <c r="I1075" s="237"/>
      <c r="J1075" s="237"/>
      <c r="K1075" s="237"/>
      <c r="L1075" s="237"/>
      <c r="M1075" s="237"/>
      <c r="N1075" s="237"/>
      <c r="O1075" s="237"/>
      <c r="P1075" s="237"/>
      <c r="Q1075" s="237"/>
    </row>
    <row r="1076" spans="1:17">
      <c r="A1076" s="237"/>
      <c r="B1076" s="237"/>
      <c r="C1076" s="237"/>
      <c r="D1076" s="237"/>
      <c r="E1076" s="237"/>
      <c r="F1076" s="237"/>
      <c r="G1076" s="237"/>
      <c r="H1076" s="237"/>
      <c r="I1076" s="237"/>
      <c r="J1076" s="237"/>
      <c r="K1076" s="237"/>
      <c r="L1076" s="237"/>
      <c r="M1076" s="237"/>
      <c r="N1076" s="237"/>
      <c r="O1076" s="237"/>
      <c r="P1076" s="237"/>
      <c r="Q1076" s="237"/>
    </row>
    <row r="1077" spans="1:17">
      <c r="A1077" s="237"/>
      <c r="B1077" s="237"/>
      <c r="C1077" s="237"/>
      <c r="D1077" s="237"/>
      <c r="E1077" s="237"/>
      <c r="F1077" s="237"/>
      <c r="G1077" s="237"/>
      <c r="H1077" s="237"/>
      <c r="I1077" s="237"/>
      <c r="J1077" s="237"/>
      <c r="K1077" s="237"/>
      <c r="L1077" s="237"/>
      <c r="M1077" s="237"/>
      <c r="N1077" s="237"/>
      <c r="O1077" s="237"/>
      <c r="P1077" s="237"/>
      <c r="Q1077" s="237"/>
    </row>
    <row r="1078" spans="1:17">
      <c r="A1078" s="237"/>
      <c r="B1078" s="237"/>
      <c r="C1078" s="237"/>
      <c r="D1078" s="237"/>
      <c r="E1078" s="237"/>
      <c r="F1078" s="237"/>
      <c r="G1078" s="237"/>
      <c r="H1078" s="237"/>
      <c r="I1078" s="237"/>
      <c r="J1078" s="237"/>
      <c r="K1078" s="237"/>
      <c r="L1078" s="237"/>
      <c r="M1078" s="237"/>
      <c r="N1078" s="237"/>
      <c r="O1078" s="237"/>
      <c r="P1078" s="237"/>
      <c r="Q1078" s="237"/>
    </row>
    <row r="1079" spans="1:17">
      <c r="A1079" s="237"/>
      <c r="B1079" s="237"/>
      <c r="C1079" s="237"/>
      <c r="D1079" s="237"/>
      <c r="E1079" s="237"/>
      <c r="F1079" s="237"/>
      <c r="G1079" s="237"/>
      <c r="H1079" s="237"/>
      <c r="I1079" s="237"/>
      <c r="J1079" s="237"/>
      <c r="K1079" s="237"/>
      <c r="L1079" s="237"/>
      <c r="M1079" s="237"/>
      <c r="N1079" s="237"/>
      <c r="O1079" s="237"/>
      <c r="P1079" s="237"/>
      <c r="Q1079" s="237"/>
    </row>
    <row r="1080" spans="1:17">
      <c r="A1080" s="237"/>
      <c r="B1080" s="237"/>
      <c r="C1080" s="237"/>
      <c r="D1080" s="237"/>
      <c r="E1080" s="237"/>
      <c r="F1080" s="237"/>
      <c r="G1080" s="237"/>
      <c r="H1080" s="237"/>
      <c r="I1080" s="237"/>
      <c r="J1080" s="237"/>
      <c r="K1080" s="237"/>
      <c r="L1080" s="237"/>
      <c r="M1080" s="237"/>
      <c r="N1080" s="237"/>
      <c r="O1080" s="237"/>
      <c r="P1080" s="237"/>
      <c r="Q1080" s="237"/>
    </row>
    <row r="1081" spans="1:17">
      <c r="A1081" s="237"/>
      <c r="B1081" s="237"/>
      <c r="C1081" s="237"/>
      <c r="D1081" s="237"/>
      <c r="E1081" s="237"/>
      <c r="F1081" s="237"/>
      <c r="G1081" s="237"/>
      <c r="H1081" s="237"/>
      <c r="I1081" s="237"/>
      <c r="J1081" s="237"/>
      <c r="K1081" s="237"/>
      <c r="L1081" s="237"/>
      <c r="M1081" s="237"/>
      <c r="N1081" s="237"/>
      <c r="O1081" s="237"/>
      <c r="P1081" s="237"/>
      <c r="Q1081" s="237"/>
    </row>
    <row r="1082" spans="1:17">
      <c r="A1082" s="237"/>
      <c r="B1082" s="237"/>
      <c r="C1082" s="237"/>
      <c r="D1082" s="237"/>
      <c r="E1082" s="237"/>
      <c r="F1082" s="237"/>
      <c r="G1082" s="237"/>
      <c r="H1082" s="237"/>
      <c r="I1082" s="237"/>
      <c r="J1082" s="237"/>
      <c r="K1082" s="237"/>
      <c r="L1082" s="237"/>
      <c r="M1082" s="237"/>
      <c r="N1082" s="237"/>
      <c r="O1082" s="237"/>
      <c r="P1082" s="237"/>
      <c r="Q1082" s="237"/>
    </row>
    <row r="1083" spans="1:17">
      <c r="A1083" s="237"/>
      <c r="B1083" s="237"/>
      <c r="C1083" s="237"/>
      <c r="D1083" s="237"/>
      <c r="E1083" s="237"/>
      <c r="F1083" s="237"/>
      <c r="G1083" s="237"/>
      <c r="H1083" s="237"/>
      <c r="I1083" s="237"/>
      <c r="J1083" s="237"/>
      <c r="K1083" s="237"/>
      <c r="L1083" s="237"/>
      <c r="M1083" s="237"/>
      <c r="N1083" s="237"/>
      <c r="O1083" s="237"/>
      <c r="P1083" s="237"/>
      <c r="Q1083" s="237"/>
    </row>
    <row r="1084" spans="1:17">
      <c r="A1084" s="237"/>
      <c r="B1084" s="237"/>
      <c r="C1084" s="237"/>
      <c r="D1084" s="237"/>
      <c r="E1084" s="237"/>
      <c r="F1084" s="237"/>
      <c r="G1084" s="237"/>
      <c r="H1084" s="237"/>
      <c r="I1084" s="237"/>
      <c r="J1084" s="237"/>
      <c r="K1084" s="237"/>
      <c r="L1084" s="237"/>
      <c r="M1084" s="237"/>
      <c r="N1084" s="237"/>
      <c r="O1084" s="237"/>
      <c r="P1084" s="237"/>
      <c r="Q1084" s="237"/>
    </row>
    <row r="1085" spans="1:17">
      <c r="A1085" s="237"/>
      <c r="B1085" s="237"/>
      <c r="C1085" s="237"/>
      <c r="D1085" s="237"/>
      <c r="E1085" s="237"/>
      <c r="F1085" s="237"/>
      <c r="G1085" s="237"/>
      <c r="H1085" s="237"/>
      <c r="I1085" s="237"/>
      <c r="J1085" s="237"/>
      <c r="K1085" s="237"/>
      <c r="L1085" s="237"/>
      <c r="M1085" s="237"/>
      <c r="N1085" s="237"/>
      <c r="O1085" s="237"/>
      <c r="P1085" s="237"/>
      <c r="Q1085" s="237"/>
    </row>
    <row r="1086" spans="1:17">
      <c r="A1086" s="237"/>
      <c r="B1086" s="237"/>
      <c r="C1086" s="237"/>
      <c r="D1086" s="237"/>
      <c r="E1086" s="237"/>
      <c r="F1086" s="237"/>
      <c r="G1086" s="237"/>
      <c r="H1086" s="237"/>
      <c r="I1086" s="237"/>
      <c r="J1086" s="237"/>
      <c r="K1086" s="237"/>
      <c r="L1086" s="237"/>
      <c r="M1086" s="237"/>
      <c r="N1086" s="237"/>
      <c r="O1086" s="237"/>
      <c r="P1086" s="237"/>
      <c r="Q1086" s="237"/>
    </row>
    <row r="1087" spans="1:17">
      <c r="A1087" s="237"/>
      <c r="B1087" s="237"/>
      <c r="C1087" s="237"/>
      <c r="D1087" s="237"/>
      <c r="E1087" s="237"/>
      <c r="F1087" s="237"/>
      <c r="G1087" s="237"/>
      <c r="H1087" s="237"/>
      <c r="I1087" s="237"/>
      <c r="J1087" s="237"/>
      <c r="K1087" s="237"/>
      <c r="L1087" s="237"/>
      <c r="M1087" s="237"/>
      <c r="N1087" s="237"/>
      <c r="O1087" s="237"/>
      <c r="P1087" s="237"/>
      <c r="Q1087" s="237"/>
    </row>
    <row r="1088" spans="1:17">
      <c r="A1088" s="237"/>
      <c r="B1088" s="237"/>
      <c r="C1088" s="237"/>
      <c r="D1088" s="237"/>
      <c r="E1088" s="237"/>
      <c r="F1088" s="237"/>
      <c r="G1088" s="237"/>
      <c r="H1088" s="237"/>
      <c r="I1088" s="237"/>
      <c r="J1088" s="237"/>
      <c r="K1088" s="237"/>
      <c r="L1088" s="237"/>
      <c r="M1088" s="237"/>
      <c r="N1088" s="237"/>
      <c r="O1088" s="237"/>
      <c r="P1088" s="237"/>
      <c r="Q1088" s="237"/>
    </row>
    <row r="1089" spans="1:17">
      <c r="A1089" s="237"/>
      <c r="B1089" s="237"/>
      <c r="C1089" s="237"/>
      <c r="D1089" s="237"/>
      <c r="E1089" s="237"/>
      <c r="F1089" s="237"/>
      <c r="G1089" s="237"/>
      <c r="H1089" s="237"/>
      <c r="I1089" s="237"/>
      <c r="J1089" s="237"/>
      <c r="K1089" s="237"/>
      <c r="L1089" s="237"/>
      <c r="M1089" s="237"/>
      <c r="N1089" s="237"/>
      <c r="O1089" s="237"/>
      <c r="P1089" s="237"/>
      <c r="Q1089" s="237"/>
    </row>
    <row r="1090" spans="1:17">
      <c r="A1090" s="237"/>
      <c r="B1090" s="237"/>
      <c r="C1090" s="237"/>
      <c r="D1090" s="237"/>
      <c r="E1090" s="237"/>
      <c r="F1090" s="237"/>
      <c r="G1090" s="237"/>
      <c r="H1090" s="237"/>
      <c r="I1090" s="237"/>
      <c r="J1090" s="237"/>
      <c r="K1090" s="237"/>
      <c r="L1090" s="237"/>
      <c r="M1090" s="237"/>
      <c r="N1090" s="237"/>
      <c r="O1090" s="237"/>
      <c r="P1090" s="237"/>
      <c r="Q1090" s="237"/>
    </row>
    <row r="1091" spans="1:17">
      <c r="A1091" s="237"/>
      <c r="B1091" s="237"/>
      <c r="C1091" s="237"/>
      <c r="D1091" s="237"/>
      <c r="E1091" s="237"/>
      <c r="F1091" s="237"/>
      <c r="G1091" s="237"/>
      <c r="H1091" s="237"/>
      <c r="I1091" s="237"/>
      <c r="J1091" s="237"/>
      <c r="K1091" s="237"/>
      <c r="L1091" s="237"/>
      <c r="M1091" s="237"/>
      <c r="N1091" s="237"/>
      <c r="O1091" s="237"/>
      <c r="P1091" s="237"/>
      <c r="Q1091" s="237"/>
    </row>
    <row r="1092" spans="1:17">
      <c r="A1092" s="237"/>
      <c r="B1092" s="237"/>
      <c r="C1092" s="237"/>
      <c r="D1092" s="237"/>
      <c r="E1092" s="237"/>
      <c r="F1092" s="237"/>
      <c r="G1092" s="237"/>
      <c r="H1092" s="237"/>
      <c r="I1092" s="237"/>
      <c r="J1092" s="237"/>
      <c r="K1092" s="237"/>
      <c r="L1092" s="237"/>
      <c r="M1092" s="237"/>
      <c r="N1092" s="237"/>
      <c r="O1092" s="237"/>
      <c r="P1092" s="237"/>
      <c r="Q1092" s="237"/>
    </row>
    <row r="1093" spans="1:17">
      <c r="A1093" s="237"/>
      <c r="B1093" s="237"/>
      <c r="C1093" s="237"/>
      <c r="D1093" s="237"/>
      <c r="E1093" s="237"/>
      <c r="F1093" s="237"/>
      <c r="G1093" s="237"/>
      <c r="H1093" s="237"/>
      <c r="I1093" s="237"/>
      <c r="J1093" s="237"/>
      <c r="K1093" s="237"/>
      <c r="L1093" s="237"/>
      <c r="M1093" s="237"/>
      <c r="N1093" s="237"/>
      <c r="O1093" s="237"/>
      <c r="P1093" s="237"/>
      <c r="Q1093" s="237"/>
    </row>
    <row r="1094" spans="1:17">
      <c r="A1094" s="237"/>
      <c r="B1094" s="237"/>
      <c r="C1094" s="237"/>
      <c r="D1094" s="237"/>
      <c r="E1094" s="237"/>
      <c r="F1094" s="237"/>
      <c r="G1094" s="237"/>
      <c r="H1094" s="237"/>
      <c r="I1094" s="237"/>
      <c r="J1094" s="237"/>
      <c r="K1094" s="237"/>
      <c r="L1094" s="237"/>
      <c r="M1094" s="237"/>
      <c r="N1094" s="237"/>
      <c r="O1094" s="237"/>
      <c r="P1094" s="237"/>
      <c r="Q1094" s="237"/>
    </row>
    <row r="1095" spans="1:17">
      <c r="A1095" s="237"/>
      <c r="B1095" s="237"/>
      <c r="C1095" s="237"/>
      <c r="D1095" s="237"/>
      <c r="E1095" s="237"/>
      <c r="F1095" s="237"/>
      <c r="G1095" s="237"/>
      <c r="H1095" s="237"/>
      <c r="I1095" s="237"/>
      <c r="J1095" s="237"/>
      <c r="K1095" s="237"/>
      <c r="L1095" s="237"/>
      <c r="M1095" s="237"/>
      <c r="N1095" s="237"/>
      <c r="O1095" s="237"/>
      <c r="P1095" s="237"/>
      <c r="Q1095" s="237"/>
    </row>
    <row r="1096" spans="1:17">
      <c r="A1096" s="237"/>
      <c r="B1096" s="237"/>
      <c r="C1096" s="237"/>
      <c r="D1096" s="237"/>
      <c r="E1096" s="237"/>
      <c r="F1096" s="237"/>
      <c r="G1096" s="237"/>
      <c r="H1096" s="237"/>
      <c r="I1096" s="237"/>
      <c r="J1096" s="237"/>
      <c r="K1096" s="237"/>
      <c r="L1096" s="237"/>
      <c r="M1096" s="237"/>
      <c r="N1096" s="237"/>
      <c r="O1096" s="237"/>
      <c r="P1096" s="237"/>
      <c r="Q1096" s="237"/>
    </row>
    <row r="1097" spans="1:17">
      <c r="A1097" s="237"/>
      <c r="B1097" s="237"/>
      <c r="C1097" s="237"/>
      <c r="D1097" s="237"/>
      <c r="E1097" s="237"/>
      <c r="F1097" s="237"/>
      <c r="G1097" s="237"/>
      <c r="H1097" s="237"/>
      <c r="I1097" s="237"/>
      <c r="J1097" s="237"/>
      <c r="K1097" s="237"/>
      <c r="L1097" s="237"/>
      <c r="M1097" s="237"/>
      <c r="N1097" s="237"/>
      <c r="O1097" s="237"/>
      <c r="P1097" s="237"/>
      <c r="Q1097" s="237"/>
    </row>
    <row r="1098" spans="1:17">
      <c r="A1098" s="237"/>
      <c r="B1098" s="237"/>
      <c r="C1098" s="237"/>
      <c r="D1098" s="237"/>
      <c r="E1098" s="237"/>
      <c r="F1098" s="237"/>
      <c r="G1098" s="237"/>
      <c r="H1098" s="237"/>
      <c r="I1098" s="237"/>
      <c r="J1098" s="237"/>
      <c r="K1098" s="237"/>
      <c r="L1098" s="237"/>
      <c r="M1098" s="237"/>
      <c r="N1098" s="237"/>
      <c r="O1098" s="237"/>
      <c r="P1098" s="237"/>
      <c r="Q1098" s="237"/>
    </row>
    <row r="1099" spans="1:17">
      <c r="A1099" s="237"/>
      <c r="B1099" s="237"/>
      <c r="C1099" s="237"/>
      <c r="D1099" s="237"/>
      <c r="E1099" s="237"/>
      <c r="F1099" s="237"/>
      <c r="G1099" s="237"/>
      <c r="H1099" s="237"/>
      <c r="I1099" s="237"/>
      <c r="J1099" s="237"/>
      <c r="K1099" s="237"/>
      <c r="L1099" s="237"/>
      <c r="M1099" s="237"/>
      <c r="N1099" s="237"/>
      <c r="O1099" s="237"/>
      <c r="P1099" s="237"/>
      <c r="Q1099" s="237"/>
    </row>
    <row r="1100" spans="1:17">
      <c r="A1100" s="237"/>
      <c r="B1100" s="237"/>
      <c r="C1100" s="237"/>
      <c r="D1100" s="237"/>
      <c r="E1100" s="237"/>
      <c r="F1100" s="237"/>
      <c r="G1100" s="237"/>
      <c r="H1100" s="237"/>
      <c r="I1100" s="237"/>
      <c r="J1100" s="237"/>
      <c r="K1100" s="237"/>
      <c r="L1100" s="237"/>
      <c r="M1100" s="237"/>
      <c r="N1100" s="237"/>
      <c r="O1100" s="237"/>
      <c r="P1100" s="237"/>
      <c r="Q1100" s="237"/>
    </row>
    <row r="1101" spans="1:17">
      <c r="A1101" s="237"/>
      <c r="B1101" s="237"/>
      <c r="C1101" s="237"/>
      <c r="D1101" s="237"/>
      <c r="E1101" s="237"/>
      <c r="F1101" s="237"/>
      <c r="G1101" s="237"/>
      <c r="H1101" s="237"/>
      <c r="I1101" s="237"/>
      <c r="J1101" s="237"/>
      <c r="K1101" s="237"/>
      <c r="L1101" s="237"/>
      <c r="M1101" s="237"/>
      <c r="N1101" s="237"/>
      <c r="O1101" s="237"/>
      <c r="P1101" s="237"/>
      <c r="Q1101" s="237"/>
    </row>
    <row r="1102" spans="1:17">
      <c r="A1102" s="237"/>
      <c r="B1102" s="237"/>
      <c r="C1102" s="237"/>
      <c r="D1102" s="237"/>
      <c r="E1102" s="237"/>
      <c r="F1102" s="237"/>
      <c r="G1102" s="237"/>
      <c r="H1102" s="237"/>
      <c r="I1102" s="237"/>
      <c r="J1102" s="237"/>
      <c r="K1102" s="237"/>
      <c r="L1102" s="237"/>
      <c r="M1102" s="237"/>
      <c r="N1102" s="237"/>
      <c r="O1102" s="237"/>
      <c r="P1102" s="237"/>
      <c r="Q1102" s="237"/>
    </row>
    <row r="1103" spans="1:17">
      <c r="A1103" s="237"/>
      <c r="B1103" s="237"/>
      <c r="C1103" s="237"/>
      <c r="D1103" s="237"/>
      <c r="E1103" s="237"/>
      <c r="F1103" s="237"/>
      <c r="G1103" s="237"/>
      <c r="H1103" s="237"/>
      <c r="I1103" s="237"/>
      <c r="J1103" s="237"/>
      <c r="K1103" s="237"/>
      <c r="L1103" s="237"/>
      <c r="M1103" s="237"/>
      <c r="N1103" s="237"/>
      <c r="O1103" s="237"/>
      <c r="P1103" s="237"/>
      <c r="Q1103" s="237"/>
    </row>
    <row r="1104" spans="1:17">
      <c r="A1104" s="237"/>
      <c r="B1104" s="237"/>
      <c r="C1104" s="237"/>
      <c r="D1104" s="237"/>
      <c r="E1104" s="237"/>
      <c r="F1104" s="237"/>
      <c r="G1104" s="237"/>
      <c r="H1104" s="237"/>
      <c r="I1104" s="237"/>
      <c r="J1104" s="237"/>
      <c r="K1104" s="237"/>
      <c r="L1104" s="237"/>
      <c r="M1104" s="237"/>
      <c r="N1104" s="237"/>
      <c r="O1104" s="237"/>
      <c r="P1104" s="237"/>
      <c r="Q1104" s="237"/>
    </row>
    <row r="1105" spans="1:17">
      <c r="A1105" s="237"/>
      <c r="B1105" s="237"/>
      <c r="C1105" s="237"/>
      <c r="D1105" s="237"/>
      <c r="E1105" s="237"/>
      <c r="F1105" s="237"/>
      <c r="G1105" s="237"/>
      <c r="H1105" s="237"/>
      <c r="I1105" s="237"/>
      <c r="J1105" s="237"/>
      <c r="K1105" s="237"/>
      <c r="L1105" s="237"/>
      <c r="M1105" s="237"/>
      <c r="N1105" s="237"/>
      <c r="O1105" s="237"/>
      <c r="P1105" s="237"/>
      <c r="Q1105" s="237"/>
    </row>
    <row r="1106" spans="1:17">
      <c r="A1106" s="237"/>
      <c r="B1106" s="237"/>
      <c r="C1106" s="237"/>
      <c r="D1106" s="237"/>
      <c r="E1106" s="237"/>
      <c r="F1106" s="237"/>
      <c r="G1106" s="237"/>
      <c r="H1106" s="237"/>
      <c r="I1106" s="237"/>
      <c r="J1106" s="237"/>
      <c r="K1106" s="237"/>
      <c r="L1106" s="237"/>
      <c r="M1106" s="237"/>
      <c r="N1106" s="237"/>
      <c r="O1106" s="237"/>
      <c r="P1106" s="237"/>
      <c r="Q1106" s="237"/>
    </row>
    <row r="1107" spans="1:17">
      <c r="A1107" s="237"/>
      <c r="B1107" s="237"/>
      <c r="C1107" s="237"/>
      <c r="D1107" s="237"/>
      <c r="E1107" s="237"/>
      <c r="F1107" s="237"/>
      <c r="G1107" s="237"/>
      <c r="H1107" s="237"/>
      <c r="I1107" s="237"/>
      <c r="J1107" s="237"/>
      <c r="K1107" s="237"/>
      <c r="L1107" s="237"/>
      <c r="M1107" s="237"/>
      <c r="N1107" s="237"/>
      <c r="O1107" s="237"/>
      <c r="P1107" s="237"/>
      <c r="Q1107" s="237"/>
    </row>
    <row r="1108" spans="1:17">
      <c r="A1108" s="237"/>
      <c r="B1108" s="237"/>
      <c r="C1108" s="237"/>
      <c r="D1108" s="237"/>
      <c r="E1108" s="237"/>
      <c r="F1108" s="237"/>
      <c r="G1108" s="237"/>
      <c r="H1108" s="237"/>
      <c r="I1108" s="237"/>
      <c r="J1108" s="237"/>
      <c r="K1108" s="237"/>
      <c r="L1108" s="237"/>
      <c r="M1108" s="237"/>
      <c r="N1108" s="237"/>
      <c r="O1108" s="237"/>
      <c r="P1108" s="237"/>
      <c r="Q1108" s="237"/>
    </row>
    <row r="1109" spans="1:17">
      <c r="A1109" s="237"/>
      <c r="B1109" s="237"/>
      <c r="C1109" s="237"/>
      <c r="D1109" s="237"/>
      <c r="E1109" s="237"/>
      <c r="F1109" s="237"/>
      <c r="G1109" s="237"/>
      <c r="H1109" s="237"/>
      <c r="I1109" s="237"/>
      <c r="J1109" s="237"/>
      <c r="K1109" s="237"/>
      <c r="L1109" s="237"/>
      <c r="M1109" s="237"/>
      <c r="N1109" s="237"/>
      <c r="O1109" s="237"/>
      <c r="P1109" s="237"/>
      <c r="Q1109" s="237"/>
    </row>
    <row r="1110" spans="1:17">
      <c r="A1110" s="237"/>
      <c r="B1110" s="237"/>
      <c r="C1110" s="237"/>
      <c r="D1110" s="237"/>
      <c r="E1110" s="237"/>
      <c r="F1110" s="237"/>
      <c r="G1110" s="237"/>
      <c r="H1110" s="237"/>
      <c r="I1110" s="237"/>
      <c r="J1110" s="237"/>
      <c r="K1110" s="237"/>
      <c r="L1110" s="237"/>
      <c r="M1110" s="237"/>
      <c r="N1110" s="237"/>
      <c r="O1110" s="237"/>
      <c r="P1110" s="237"/>
      <c r="Q1110" s="237"/>
    </row>
    <row r="1111" spans="1:17">
      <c r="A1111" s="237"/>
      <c r="B1111" s="237"/>
      <c r="C1111" s="237"/>
      <c r="D1111" s="237"/>
      <c r="E1111" s="237"/>
      <c r="F1111" s="237"/>
      <c r="G1111" s="237"/>
      <c r="H1111" s="237"/>
      <c r="I1111" s="237"/>
      <c r="J1111" s="237"/>
      <c r="K1111" s="237"/>
      <c r="L1111" s="237"/>
      <c r="M1111" s="237"/>
      <c r="N1111" s="237"/>
      <c r="O1111" s="237"/>
      <c r="P1111" s="237"/>
      <c r="Q1111" s="237"/>
    </row>
    <row r="1112" spans="1:17">
      <c r="A1112" s="237"/>
      <c r="B1112" s="237"/>
      <c r="C1112" s="237"/>
      <c r="D1112" s="237"/>
      <c r="E1112" s="237"/>
      <c r="F1112" s="237"/>
      <c r="G1112" s="237"/>
      <c r="H1112" s="237"/>
      <c r="I1112" s="237"/>
      <c r="J1112" s="237"/>
      <c r="K1112" s="237"/>
      <c r="L1112" s="237"/>
      <c r="M1112" s="237"/>
      <c r="N1112" s="237"/>
      <c r="O1112" s="237"/>
      <c r="P1112" s="237"/>
      <c r="Q1112" s="237"/>
    </row>
    <row r="1113" spans="1:17">
      <c r="A1113" s="237"/>
      <c r="B1113" s="237"/>
      <c r="C1113" s="237"/>
      <c r="D1113" s="237"/>
      <c r="E1113" s="237"/>
      <c r="F1113" s="237"/>
      <c r="G1113" s="237"/>
      <c r="H1113" s="237"/>
      <c r="I1113" s="237"/>
      <c r="J1113" s="237"/>
      <c r="K1113" s="237"/>
      <c r="L1113" s="237"/>
      <c r="M1113" s="237"/>
      <c r="N1113" s="237"/>
      <c r="O1113" s="237"/>
      <c r="P1113" s="237"/>
      <c r="Q1113" s="237"/>
    </row>
    <row r="1114" spans="1:17">
      <c r="A1114" s="237"/>
      <c r="B1114" s="237"/>
      <c r="C1114" s="237"/>
      <c r="D1114" s="237"/>
      <c r="E1114" s="237"/>
      <c r="F1114" s="237"/>
      <c r="G1114" s="237"/>
      <c r="H1114" s="237"/>
      <c r="I1114" s="237"/>
      <c r="J1114" s="237"/>
      <c r="K1114" s="237"/>
      <c r="L1114" s="237"/>
      <c r="M1114" s="237"/>
      <c r="N1114" s="237"/>
      <c r="O1114" s="237"/>
      <c r="P1114" s="237"/>
      <c r="Q1114" s="237"/>
    </row>
    <row r="1115" spans="1:17">
      <c r="A1115" s="237"/>
      <c r="B1115" s="237"/>
      <c r="C1115" s="237"/>
      <c r="D1115" s="237"/>
      <c r="E1115" s="237"/>
      <c r="F1115" s="237"/>
      <c r="G1115" s="237"/>
      <c r="H1115" s="237"/>
      <c r="I1115" s="237"/>
      <c r="J1115" s="237"/>
      <c r="K1115" s="237"/>
      <c r="L1115" s="237"/>
      <c r="M1115" s="237"/>
      <c r="N1115" s="237"/>
      <c r="O1115" s="237"/>
      <c r="P1115" s="237"/>
      <c r="Q1115" s="237"/>
    </row>
    <row r="1116" spans="1:17">
      <c r="A1116" s="237"/>
      <c r="B1116" s="237"/>
      <c r="C1116" s="237"/>
      <c r="D1116" s="237"/>
      <c r="E1116" s="237"/>
      <c r="F1116" s="237"/>
      <c r="G1116" s="237"/>
      <c r="H1116" s="237"/>
      <c r="I1116" s="237"/>
      <c r="J1116" s="237"/>
      <c r="K1116" s="237"/>
      <c r="L1116" s="237"/>
      <c r="M1116" s="237"/>
      <c r="N1116" s="237"/>
      <c r="O1116" s="237"/>
      <c r="P1116" s="237"/>
      <c r="Q1116" s="237"/>
    </row>
    <row r="1117" spans="1:17">
      <c r="A1117" s="237"/>
      <c r="B1117" s="237"/>
      <c r="C1117" s="237"/>
      <c r="D1117" s="237"/>
      <c r="E1117" s="237"/>
      <c r="F1117" s="237"/>
      <c r="G1117" s="237"/>
      <c r="H1117" s="237"/>
      <c r="I1117" s="237"/>
      <c r="J1117" s="237"/>
      <c r="K1117" s="237"/>
      <c r="L1117" s="237"/>
      <c r="M1117" s="237"/>
      <c r="N1117" s="237"/>
      <c r="O1117" s="237"/>
      <c r="P1117" s="237"/>
      <c r="Q1117" s="237"/>
    </row>
    <row r="1118" spans="1:17">
      <c r="A1118" s="237"/>
      <c r="B1118" s="237"/>
      <c r="C1118" s="237"/>
      <c r="D1118" s="237"/>
      <c r="E1118" s="237"/>
      <c r="F1118" s="237"/>
      <c r="G1118" s="237"/>
      <c r="H1118" s="237"/>
      <c r="I1118" s="237"/>
      <c r="J1118" s="237"/>
      <c r="K1118" s="237"/>
      <c r="L1118" s="237"/>
      <c r="M1118" s="237"/>
      <c r="N1118" s="237"/>
      <c r="O1118" s="237"/>
      <c r="P1118" s="237"/>
      <c r="Q1118" s="237"/>
    </row>
    <row r="1119" spans="1:17">
      <c r="A1119" s="237"/>
      <c r="B1119" s="237"/>
      <c r="C1119" s="237"/>
      <c r="D1119" s="237"/>
      <c r="E1119" s="237"/>
      <c r="F1119" s="237"/>
      <c r="G1119" s="237"/>
      <c r="H1119" s="237"/>
      <c r="I1119" s="237"/>
      <c r="J1119" s="237"/>
      <c r="K1119" s="237"/>
      <c r="L1119" s="237"/>
      <c r="M1119" s="237"/>
      <c r="N1119" s="237"/>
      <c r="O1119" s="237"/>
      <c r="P1119" s="237"/>
      <c r="Q1119" s="237"/>
    </row>
    <row r="1120" spans="1:17">
      <c r="A1120" s="237"/>
      <c r="B1120" s="237"/>
      <c r="C1120" s="237"/>
      <c r="D1120" s="237"/>
      <c r="E1120" s="237"/>
      <c r="F1120" s="237"/>
      <c r="G1120" s="237"/>
      <c r="H1120" s="237"/>
      <c r="I1120" s="237"/>
      <c r="J1120" s="237"/>
      <c r="K1120" s="237"/>
      <c r="L1120" s="237"/>
      <c r="M1120" s="237"/>
      <c r="N1120" s="237"/>
      <c r="O1120" s="237"/>
      <c r="P1120" s="237"/>
      <c r="Q1120" s="237"/>
    </row>
    <row r="1121" spans="1:17">
      <c r="A1121" s="237"/>
      <c r="B1121" s="237"/>
      <c r="C1121" s="237"/>
      <c r="D1121" s="237"/>
      <c r="E1121" s="237"/>
      <c r="F1121" s="237"/>
      <c r="G1121" s="237"/>
      <c r="H1121" s="237"/>
      <c r="I1121" s="237"/>
      <c r="J1121" s="237"/>
      <c r="K1121" s="237"/>
      <c r="L1121" s="237"/>
      <c r="M1121" s="237"/>
      <c r="N1121" s="237"/>
      <c r="O1121" s="237"/>
      <c r="P1121" s="237"/>
      <c r="Q1121" s="237"/>
    </row>
    <row r="1122" spans="1:17">
      <c r="A1122" s="237"/>
      <c r="B1122" s="237"/>
      <c r="C1122" s="237"/>
      <c r="D1122" s="237"/>
      <c r="E1122" s="237"/>
      <c r="F1122" s="237"/>
      <c r="G1122" s="237"/>
      <c r="H1122" s="237"/>
      <c r="I1122" s="237"/>
      <c r="J1122" s="237"/>
      <c r="K1122" s="237"/>
      <c r="L1122" s="237"/>
      <c r="M1122" s="237"/>
      <c r="N1122" s="237"/>
      <c r="O1122" s="237"/>
      <c r="P1122" s="237"/>
      <c r="Q1122" s="237"/>
    </row>
    <row r="1123" spans="1:17">
      <c r="A1123" s="237"/>
      <c r="B1123" s="237"/>
      <c r="C1123" s="237"/>
      <c r="D1123" s="237"/>
      <c r="E1123" s="237"/>
      <c r="F1123" s="237"/>
      <c r="G1123" s="237"/>
      <c r="H1123" s="237"/>
      <c r="I1123" s="237"/>
      <c r="J1123" s="237"/>
      <c r="K1123" s="237"/>
      <c r="L1123" s="237"/>
      <c r="M1123" s="237"/>
      <c r="N1123" s="237"/>
      <c r="O1123" s="237"/>
      <c r="P1123" s="237"/>
      <c r="Q1123" s="237"/>
    </row>
    <row r="1124" spans="1:17">
      <c r="A1124" s="237"/>
      <c r="B1124" s="237"/>
      <c r="C1124" s="237"/>
      <c r="D1124" s="237"/>
      <c r="E1124" s="237"/>
      <c r="F1124" s="237"/>
      <c r="G1124" s="237"/>
      <c r="H1124" s="237"/>
      <c r="I1124" s="237"/>
      <c r="J1124" s="237"/>
      <c r="K1124" s="237"/>
      <c r="L1124" s="237"/>
      <c r="M1124" s="237"/>
      <c r="N1124" s="237"/>
      <c r="O1124" s="237"/>
      <c r="P1124" s="237"/>
      <c r="Q1124" s="237"/>
    </row>
    <row r="1125" spans="1:17">
      <c r="A1125" s="237"/>
      <c r="B1125" s="237"/>
      <c r="C1125" s="237"/>
      <c r="D1125" s="237"/>
      <c r="E1125" s="237"/>
      <c r="F1125" s="237"/>
      <c r="G1125" s="237"/>
      <c r="H1125" s="237"/>
      <c r="I1125" s="237"/>
      <c r="J1125" s="237"/>
      <c r="K1125" s="237"/>
      <c r="L1125" s="237"/>
      <c r="M1125" s="237"/>
      <c r="N1125" s="237"/>
      <c r="O1125" s="237"/>
      <c r="P1125" s="237"/>
      <c r="Q1125" s="237"/>
    </row>
    <row r="1126" spans="1:17">
      <c r="A1126" s="237"/>
      <c r="B1126" s="237"/>
      <c r="C1126" s="237"/>
      <c r="D1126" s="237"/>
      <c r="E1126" s="237"/>
      <c r="F1126" s="237"/>
      <c r="G1126" s="237"/>
      <c r="H1126" s="237"/>
      <c r="I1126" s="237"/>
      <c r="J1126" s="237"/>
      <c r="K1126" s="237"/>
      <c r="L1126" s="237"/>
      <c r="M1126" s="237"/>
      <c r="N1126" s="237"/>
      <c r="O1126" s="237"/>
      <c r="P1126" s="237"/>
      <c r="Q1126" s="237"/>
    </row>
    <row r="1127" spans="1:17">
      <c r="A1127" s="237"/>
      <c r="B1127" s="237"/>
      <c r="C1127" s="237"/>
      <c r="D1127" s="237"/>
      <c r="E1127" s="237"/>
      <c r="F1127" s="237"/>
      <c r="G1127" s="237"/>
      <c r="H1127" s="237"/>
      <c r="I1127" s="237"/>
      <c r="J1127" s="237"/>
      <c r="K1127" s="237"/>
      <c r="L1127" s="237"/>
      <c r="M1127" s="237"/>
      <c r="N1127" s="237"/>
      <c r="O1127" s="237"/>
      <c r="P1127" s="237"/>
    </row>
    <row r="1128" spans="1:17">
      <c r="A1128" s="237"/>
      <c r="B1128" s="237"/>
      <c r="C1128" s="237"/>
      <c r="D1128" s="237"/>
      <c r="E1128" s="237"/>
      <c r="F1128" s="237"/>
      <c r="G1128" s="237"/>
      <c r="H1128" s="237"/>
      <c r="I1128" s="237"/>
      <c r="J1128" s="237"/>
      <c r="K1128" s="237"/>
      <c r="L1128" s="237"/>
      <c r="M1128" s="237"/>
      <c r="N1128" s="237"/>
      <c r="O1128" s="237"/>
      <c r="P1128" s="237"/>
    </row>
    <row r="1129" spans="1:17">
      <c r="A1129" s="237"/>
      <c r="B1129" s="237"/>
      <c r="C1129" s="237"/>
      <c r="D1129" s="237"/>
      <c r="E1129" s="237"/>
      <c r="F1129" s="237"/>
      <c r="G1129" s="237"/>
      <c r="H1129" s="237"/>
      <c r="I1129" s="237"/>
      <c r="J1129" s="237"/>
      <c r="K1129" s="237"/>
      <c r="L1129" s="237"/>
      <c r="M1129" s="237"/>
      <c r="N1129" s="237"/>
      <c r="O1129" s="237"/>
      <c r="P1129" s="237"/>
    </row>
    <row r="1130" spans="1:17">
      <c r="A1130" s="237"/>
      <c r="B1130" s="237"/>
      <c r="C1130" s="237"/>
      <c r="D1130" s="237"/>
      <c r="E1130" s="237"/>
      <c r="F1130" s="237"/>
      <c r="G1130" s="237"/>
      <c r="H1130" s="237"/>
      <c r="I1130" s="237"/>
      <c r="J1130" s="237"/>
      <c r="K1130" s="237"/>
      <c r="L1130" s="237"/>
      <c r="M1130" s="237"/>
      <c r="N1130" s="237"/>
      <c r="O1130" s="237"/>
      <c r="P1130" s="237"/>
    </row>
    <row r="1131" spans="1:17">
      <c r="A1131" s="237"/>
      <c r="B1131" s="237"/>
      <c r="C1131" s="237"/>
      <c r="D1131" s="237"/>
      <c r="E1131" s="237"/>
      <c r="F1131" s="237"/>
      <c r="G1131" s="237"/>
      <c r="H1131" s="237"/>
      <c r="I1131" s="237"/>
      <c r="J1131" s="237"/>
      <c r="K1131" s="237"/>
      <c r="L1131" s="237"/>
      <c r="M1131" s="237"/>
      <c r="N1131" s="237"/>
      <c r="O1131" s="237"/>
      <c r="P1131" s="237"/>
    </row>
    <row r="1132" spans="1:17">
      <c r="A1132" s="237"/>
      <c r="B1132" s="237"/>
      <c r="C1132" s="237"/>
      <c r="D1132" s="237"/>
      <c r="E1132" s="237"/>
      <c r="F1132" s="237"/>
      <c r="G1132" s="237"/>
      <c r="H1132" s="237"/>
      <c r="I1132" s="237"/>
      <c r="J1132" s="237"/>
      <c r="K1132" s="237"/>
      <c r="L1132" s="237"/>
      <c r="M1132" s="237"/>
      <c r="N1132" s="237"/>
      <c r="O1132" s="237"/>
      <c r="P1132" s="237"/>
    </row>
    <row r="1133" spans="1:17">
      <c r="A1133" s="237"/>
      <c r="B1133" s="237"/>
      <c r="C1133" s="237"/>
      <c r="D1133" s="237"/>
      <c r="E1133" s="237"/>
      <c r="F1133" s="237"/>
      <c r="G1133" s="237"/>
      <c r="H1133" s="237"/>
      <c r="I1133" s="237"/>
      <c r="J1133" s="237"/>
      <c r="K1133" s="237"/>
      <c r="L1133" s="237"/>
      <c r="M1133" s="237"/>
      <c r="N1133" s="237"/>
      <c r="O1133" s="237"/>
      <c r="P1133" s="237"/>
    </row>
    <row r="1134" spans="1:17">
      <c r="A1134" s="237"/>
      <c r="B1134" s="237"/>
      <c r="C1134" s="237"/>
      <c r="D1134" s="237"/>
      <c r="E1134" s="237"/>
      <c r="F1134" s="237"/>
      <c r="G1134" s="237"/>
      <c r="H1134" s="237"/>
      <c r="I1134" s="237"/>
      <c r="J1134" s="237"/>
      <c r="K1134" s="237"/>
      <c r="L1134" s="237"/>
      <c r="M1134" s="237"/>
      <c r="N1134" s="237"/>
      <c r="O1134" s="237"/>
      <c r="P1134" s="237"/>
    </row>
    <row r="1135" spans="1:17">
      <c r="A1135" s="237"/>
      <c r="B1135" s="237"/>
      <c r="C1135" s="237"/>
      <c r="D1135" s="237"/>
      <c r="E1135" s="237"/>
      <c r="F1135" s="237"/>
      <c r="G1135" s="237"/>
      <c r="H1135" s="237"/>
      <c r="I1135" s="237"/>
      <c r="J1135" s="237"/>
      <c r="K1135" s="237"/>
      <c r="L1135" s="237"/>
      <c r="M1135" s="237"/>
      <c r="N1135" s="237"/>
      <c r="O1135" s="237"/>
      <c r="P1135" s="237"/>
    </row>
    <row r="1136" spans="1:17">
      <c r="A1136" s="237"/>
      <c r="B1136" s="237"/>
      <c r="C1136" s="237"/>
      <c r="D1136" s="237"/>
      <c r="E1136" s="237"/>
      <c r="F1136" s="237"/>
      <c r="G1136" s="237"/>
      <c r="H1136" s="237"/>
      <c r="I1136" s="237"/>
      <c r="J1136" s="237"/>
      <c r="K1136" s="237"/>
      <c r="L1136" s="237"/>
      <c r="M1136" s="237"/>
      <c r="N1136" s="237"/>
      <c r="O1136" s="237"/>
      <c r="P1136" s="237"/>
    </row>
    <row r="1137" spans="1:16">
      <c r="A1137" s="237"/>
      <c r="B1137" s="237"/>
      <c r="C1137" s="237"/>
      <c r="D1137" s="237"/>
      <c r="E1137" s="237"/>
      <c r="F1137" s="237"/>
      <c r="G1137" s="237"/>
      <c r="H1137" s="237"/>
      <c r="I1137" s="237"/>
      <c r="J1137" s="237"/>
      <c r="K1137" s="237"/>
      <c r="L1137" s="237"/>
      <c r="M1137" s="237"/>
      <c r="N1137" s="237"/>
      <c r="O1137" s="237"/>
      <c r="P1137" s="237"/>
    </row>
    <row r="1138" spans="1:16">
      <c r="A1138" s="237"/>
      <c r="B1138" s="237"/>
      <c r="C1138" s="237"/>
      <c r="D1138" s="237"/>
      <c r="E1138" s="237"/>
      <c r="F1138" s="237"/>
      <c r="G1138" s="237"/>
      <c r="H1138" s="237"/>
      <c r="I1138" s="237"/>
      <c r="J1138" s="237"/>
      <c r="K1138" s="237"/>
      <c r="L1138" s="237"/>
      <c r="M1138" s="237"/>
      <c r="N1138" s="237"/>
      <c r="O1138" s="237"/>
      <c r="P1138" s="237"/>
    </row>
    <row r="1139" spans="1:16">
      <c r="A1139" s="237"/>
      <c r="B1139" s="237"/>
      <c r="C1139" s="237"/>
      <c r="D1139" s="237"/>
      <c r="E1139" s="237"/>
      <c r="F1139" s="237"/>
      <c r="G1139" s="237"/>
      <c r="H1139" s="237"/>
      <c r="I1139" s="237"/>
      <c r="J1139" s="237"/>
      <c r="K1139" s="237"/>
      <c r="L1139" s="237"/>
      <c r="M1139" s="237"/>
      <c r="N1139" s="237"/>
      <c r="O1139" s="237"/>
      <c r="P1139" s="237"/>
    </row>
    <row r="1140" spans="1:16">
      <c r="A1140" s="237"/>
      <c r="B1140" s="237"/>
      <c r="C1140" s="237"/>
      <c r="D1140" s="237"/>
      <c r="E1140" s="237"/>
      <c r="F1140" s="237"/>
      <c r="G1140" s="237"/>
      <c r="H1140" s="237"/>
      <c r="I1140" s="237"/>
      <c r="J1140" s="237"/>
      <c r="K1140" s="237"/>
      <c r="L1140" s="237"/>
      <c r="M1140" s="237"/>
      <c r="N1140" s="237"/>
      <c r="O1140" s="237"/>
      <c r="P1140" s="237"/>
    </row>
    <row r="1141" spans="1:16">
      <c r="A1141" s="237"/>
      <c r="B1141" s="237"/>
      <c r="C1141" s="237"/>
      <c r="D1141" s="237"/>
      <c r="E1141" s="237"/>
      <c r="F1141" s="237"/>
      <c r="G1141" s="237"/>
      <c r="H1141" s="237"/>
      <c r="I1141" s="237"/>
      <c r="J1141" s="237"/>
      <c r="K1141" s="237"/>
      <c r="L1141" s="237"/>
      <c r="M1141" s="237"/>
      <c r="N1141" s="237"/>
      <c r="O1141" s="237"/>
      <c r="P1141" s="237"/>
    </row>
    <row r="1142" spans="1:16">
      <c r="A1142" s="237"/>
      <c r="B1142" s="237"/>
      <c r="C1142" s="237"/>
      <c r="D1142" s="237"/>
      <c r="E1142" s="237"/>
      <c r="F1142" s="237"/>
      <c r="G1142" s="237"/>
      <c r="H1142" s="237"/>
      <c r="I1142" s="237"/>
      <c r="J1142" s="237"/>
      <c r="K1142" s="237"/>
      <c r="L1142" s="237"/>
      <c r="M1142" s="237"/>
      <c r="N1142" s="237"/>
      <c r="O1142" s="237"/>
      <c r="P1142" s="237"/>
    </row>
    <row r="1143" spans="1:16">
      <c r="A1143" s="237"/>
      <c r="B1143" s="237"/>
      <c r="C1143" s="237"/>
      <c r="D1143" s="237"/>
      <c r="E1143" s="237"/>
      <c r="F1143" s="237"/>
      <c r="G1143" s="237"/>
      <c r="H1143" s="237"/>
      <c r="I1143" s="237"/>
      <c r="J1143" s="237"/>
      <c r="K1143" s="237"/>
      <c r="L1143" s="237"/>
      <c r="M1143" s="237"/>
      <c r="N1143" s="237"/>
      <c r="O1143" s="237"/>
      <c r="P1143" s="237"/>
    </row>
    <row r="1144" spans="1:16">
      <c r="A1144" s="237"/>
      <c r="B1144" s="237"/>
      <c r="C1144" s="237"/>
      <c r="D1144" s="237"/>
      <c r="E1144" s="237"/>
      <c r="F1144" s="237"/>
      <c r="G1144" s="237"/>
      <c r="H1144" s="237"/>
      <c r="I1144" s="237"/>
      <c r="J1144" s="237"/>
      <c r="K1144" s="237"/>
      <c r="L1144" s="237"/>
      <c r="M1144" s="237"/>
      <c r="N1144" s="237"/>
      <c r="O1144" s="237"/>
      <c r="P1144" s="237"/>
    </row>
    <row r="1145" spans="1:16">
      <c r="A1145" s="237"/>
      <c r="B1145" s="237"/>
      <c r="C1145" s="237"/>
      <c r="D1145" s="237"/>
      <c r="E1145" s="237"/>
      <c r="F1145" s="237"/>
      <c r="G1145" s="237"/>
      <c r="H1145" s="237"/>
      <c r="I1145" s="237"/>
      <c r="J1145" s="237"/>
      <c r="K1145" s="237"/>
      <c r="L1145" s="237"/>
      <c r="M1145" s="237"/>
      <c r="N1145" s="237"/>
      <c r="O1145" s="237"/>
      <c r="P1145" s="237"/>
    </row>
    <row r="1146" spans="1:16">
      <c r="A1146" s="237"/>
      <c r="B1146" s="237"/>
      <c r="C1146" s="237"/>
      <c r="D1146" s="237"/>
      <c r="E1146" s="237"/>
      <c r="F1146" s="237"/>
      <c r="G1146" s="237"/>
      <c r="H1146" s="237"/>
      <c r="I1146" s="237"/>
      <c r="J1146" s="237"/>
      <c r="K1146" s="237"/>
      <c r="L1146" s="237"/>
      <c r="M1146" s="237"/>
      <c r="N1146" s="237"/>
      <c r="O1146" s="237"/>
      <c r="P1146" s="237"/>
    </row>
    <row r="1147" spans="1:16">
      <c r="A1147" s="237"/>
      <c r="B1147" s="237"/>
      <c r="C1147" s="237"/>
      <c r="D1147" s="237"/>
      <c r="E1147" s="237"/>
      <c r="F1147" s="237"/>
      <c r="G1147" s="237"/>
      <c r="H1147" s="237"/>
      <c r="I1147" s="237"/>
      <c r="J1147" s="237"/>
      <c r="K1147" s="237"/>
      <c r="L1147" s="237"/>
      <c r="M1147" s="237"/>
      <c r="N1147" s="237"/>
      <c r="O1147" s="237"/>
      <c r="P1147" s="237"/>
    </row>
    <row r="1148" spans="1:16">
      <c r="A1148" s="237"/>
      <c r="B1148" s="237"/>
      <c r="C1148" s="237"/>
      <c r="D1148" s="237"/>
      <c r="E1148" s="237"/>
      <c r="F1148" s="237"/>
      <c r="G1148" s="237"/>
      <c r="H1148" s="237"/>
      <c r="I1148" s="237"/>
      <c r="J1148" s="237"/>
      <c r="K1148" s="237"/>
      <c r="L1148" s="237"/>
      <c r="M1148" s="237"/>
      <c r="N1148" s="237"/>
      <c r="O1148" s="237"/>
      <c r="P1148" s="237"/>
    </row>
    <row r="1149" spans="1:16">
      <c r="A1149" s="237"/>
      <c r="B1149" s="237"/>
      <c r="C1149" s="237"/>
      <c r="D1149" s="237"/>
      <c r="E1149" s="237"/>
      <c r="F1149" s="237"/>
      <c r="G1149" s="237"/>
      <c r="H1149" s="237"/>
      <c r="I1149" s="237"/>
      <c r="J1149" s="237"/>
      <c r="K1149" s="237"/>
      <c r="L1149" s="237"/>
      <c r="M1149" s="237"/>
      <c r="N1149" s="237"/>
      <c r="O1149" s="237"/>
      <c r="P1149" s="237"/>
    </row>
    <row r="1150" spans="1:16">
      <c r="A1150" s="237"/>
      <c r="B1150" s="237"/>
      <c r="C1150" s="237"/>
      <c r="D1150" s="237"/>
      <c r="E1150" s="237"/>
      <c r="F1150" s="237"/>
      <c r="G1150" s="237"/>
      <c r="H1150" s="237"/>
      <c r="I1150" s="237"/>
      <c r="J1150" s="237"/>
      <c r="K1150" s="237"/>
      <c r="L1150" s="237"/>
      <c r="M1150" s="237"/>
      <c r="N1150" s="237"/>
      <c r="O1150" s="237"/>
      <c r="P1150" s="237"/>
    </row>
    <row r="1151" spans="1:16">
      <c r="A1151" s="237"/>
      <c r="B1151" s="237"/>
      <c r="C1151" s="237"/>
      <c r="D1151" s="237"/>
      <c r="E1151" s="237"/>
      <c r="F1151" s="237"/>
      <c r="G1151" s="237"/>
      <c r="H1151" s="237"/>
      <c r="I1151" s="237"/>
      <c r="J1151" s="237"/>
      <c r="K1151" s="237"/>
      <c r="L1151" s="237"/>
      <c r="M1151" s="237"/>
      <c r="N1151" s="237"/>
      <c r="O1151" s="237"/>
      <c r="P1151" s="237"/>
    </row>
    <row r="1152" spans="1:16">
      <c r="A1152" s="237"/>
      <c r="B1152" s="237"/>
      <c r="C1152" s="237"/>
      <c r="D1152" s="237"/>
      <c r="E1152" s="237"/>
      <c r="F1152" s="237"/>
      <c r="G1152" s="237"/>
      <c r="H1152" s="237"/>
      <c r="I1152" s="237"/>
      <c r="J1152" s="237"/>
      <c r="K1152" s="237"/>
      <c r="L1152" s="237"/>
      <c r="M1152" s="237"/>
      <c r="N1152" s="237"/>
      <c r="O1152" s="237"/>
      <c r="P1152" s="237"/>
    </row>
    <row r="1153" spans="1:16">
      <c r="A1153" s="237"/>
      <c r="B1153" s="237"/>
      <c r="C1153" s="237"/>
      <c r="D1153" s="237"/>
      <c r="E1153" s="237"/>
      <c r="F1153" s="237"/>
      <c r="G1153" s="237"/>
      <c r="H1153" s="237"/>
      <c r="I1153" s="237"/>
      <c r="J1153" s="237"/>
      <c r="K1153" s="237"/>
      <c r="L1153" s="237"/>
      <c r="M1153" s="237"/>
      <c r="N1153" s="237"/>
      <c r="O1153" s="237"/>
      <c r="P1153" s="237"/>
    </row>
    <row r="1154" spans="1:16">
      <c r="A1154" s="237"/>
      <c r="B1154" s="237"/>
      <c r="C1154" s="237"/>
      <c r="D1154" s="237"/>
      <c r="E1154" s="237"/>
      <c r="F1154" s="237"/>
      <c r="G1154" s="237"/>
      <c r="H1154" s="237"/>
      <c r="I1154" s="237"/>
      <c r="J1154" s="237"/>
      <c r="K1154" s="237"/>
      <c r="L1154" s="237"/>
      <c r="M1154" s="237"/>
      <c r="N1154" s="237"/>
      <c r="O1154" s="237"/>
      <c r="P1154" s="237"/>
    </row>
    <row r="1155" spans="1:16">
      <c r="A1155" s="237"/>
      <c r="B1155" s="237"/>
      <c r="C1155" s="237"/>
      <c r="D1155" s="237"/>
      <c r="E1155" s="237"/>
      <c r="F1155" s="237"/>
      <c r="G1155" s="237"/>
      <c r="H1155" s="237"/>
      <c r="I1155" s="237"/>
      <c r="J1155" s="237"/>
      <c r="K1155" s="237"/>
      <c r="L1155" s="237"/>
      <c r="M1155" s="237"/>
      <c r="N1155" s="237"/>
      <c r="O1155" s="237"/>
      <c r="P1155" s="237"/>
    </row>
    <row r="1156" spans="1:16">
      <c r="A1156" s="237"/>
      <c r="B1156" s="237"/>
      <c r="C1156" s="237"/>
      <c r="D1156" s="237"/>
      <c r="E1156" s="237"/>
      <c r="F1156" s="237"/>
      <c r="G1156" s="237"/>
      <c r="H1156" s="237"/>
      <c r="I1156" s="237"/>
      <c r="J1156" s="237"/>
      <c r="K1156" s="237"/>
      <c r="L1156" s="237"/>
      <c r="M1156" s="237"/>
      <c r="N1156" s="237"/>
      <c r="O1156" s="237"/>
      <c r="P1156" s="237"/>
    </row>
    <row r="1157" spans="1:16">
      <c r="A1157" s="237"/>
      <c r="B1157" s="237"/>
      <c r="C1157" s="237"/>
      <c r="D1157" s="237"/>
      <c r="E1157" s="237"/>
      <c r="F1157" s="237"/>
      <c r="G1157" s="237"/>
      <c r="H1157" s="237"/>
      <c r="I1157" s="237"/>
      <c r="J1157" s="237"/>
      <c r="K1157" s="237"/>
      <c r="L1157" s="237"/>
      <c r="M1157" s="237"/>
      <c r="N1157" s="237"/>
      <c r="O1157" s="237"/>
      <c r="P1157" s="237"/>
    </row>
    <row r="1158" spans="1:16">
      <c r="A1158" s="237"/>
      <c r="B1158" s="237"/>
      <c r="C1158" s="237"/>
      <c r="D1158" s="237"/>
      <c r="E1158" s="237"/>
      <c r="F1158" s="237"/>
      <c r="G1158" s="237"/>
      <c r="H1158" s="237"/>
      <c r="I1158" s="237"/>
      <c r="J1158" s="237"/>
      <c r="K1158" s="237"/>
      <c r="L1158" s="237"/>
      <c r="M1158" s="237"/>
      <c r="N1158" s="237"/>
      <c r="O1158" s="237"/>
      <c r="P1158" s="237"/>
    </row>
    <row r="1159" spans="1:16">
      <c r="A1159" s="237"/>
      <c r="B1159" s="237"/>
      <c r="C1159" s="237"/>
      <c r="D1159" s="237"/>
      <c r="E1159" s="237"/>
      <c r="F1159" s="237"/>
      <c r="G1159" s="237"/>
      <c r="H1159" s="237"/>
      <c r="I1159" s="237"/>
      <c r="J1159" s="237"/>
      <c r="K1159" s="237"/>
      <c r="L1159" s="237"/>
      <c r="M1159" s="237"/>
      <c r="N1159" s="237"/>
      <c r="O1159" s="237"/>
      <c r="P1159" s="237"/>
    </row>
    <row r="1160" spans="1:16">
      <c r="A1160" s="237"/>
      <c r="B1160" s="237"/>
      <c r="C1160" s="237"/>
      <c r="D1160" s="237"/>
      <c r="E1160" s="237"/>
      <c r="F1160" s="237"/>
      <c r="G1160" s="237"/>
      <c r="H1160" s="237"/>
      <c r="I1160" s="237"/>
      <c r="J1160" s="237"/>
      <c r="K1160" s="237"/>
      <c r="L1160" s="237"/>
      <c r="M1160" s="237"/>
      <c r="N1160" s="237"/>
      <c r="O1160" s="237"/>
      <c r="P1160" s="237"/>
    </row>
    <row r="1161" spans="1:16">
      <c r="A1161" s="237"/>
      <c r="B1161" s="237"/>
      <c r="C1161" s="237"/>
      <c r="D1161" s="237"/>
      <c r="E1161" s="237"/>
      <c r="F1161" s="237"/>
      <c r="G1161" s="237"/>
      <c r="H1161" s="237"/>
      <c r="I1161" s="237"/>
      <c r="J1161" s="237"/>
      <c r="K1161" s="237"/>
      <c r="L1161" s="237"/>
      <c r="M1161" s="237"/>
      <c r="N1161" s="237"/>
      <c r="O1161" s="237"/>
      <c r="P1161" s="237"/>
    </row>
    <row r="1162" spans="1:16">
      <c r="A1162" s="237"/>
      <c r="B1162" s="237"/>
      <c r="C1162" s="237"/>
      <c r="D1162" s="237"/>
      <c r="E1162" s="237"/>
      <c r="F1162" s="237"/>
      <c r="G1162" s="237"/>
      <c r="H1162" s="237"/>
      <c r="I1162" s="237"/>
      <c r="J1162" s="237"/>
      <c r="K1162" s="237"/>
      <c r="L1162" s="237"/>
      <c r="M1162" s="237"/>
      <c r="N1162" s="237"/>
      <c r="O1162" s="237"/>
      <c r="P1162" s="237"/>
    </row>
    <row r="1163" spans="1:16">
      <c r="A1163" s="237"/>
      <c r="B1163" s="237"/>
      <c r="C1163" s="237"/>
      <c r="D1163" s="237"/>
      <c r="E1163" s="237"/>
      <c r="F1163" s="237"/>
      <c r="G1163" s="237"/>
      <c r="H1163" s="237"/>
      <c r="I1163" s="237"/>
      <c r="J1163" s="237"/>
      <c r="K1163" s="237"/>
      <c r="L1163" s="237"/>
      <c r="M1163" s="237"/>
      <c r="N1163" s="237"/>
      <c r="O1163" s="237"/>
      <c r="P1163" s="237"/>
    </row>
    <row r="1164" spans="1:16">
      <c r="A1164" s="237"/>
      <c r="B1164" s="237"/>
      <c r="C1164" s="237"/>
      <c r="D1164" s="237"/>
      <c r="E1164" s="237"/>
      <c r="F1164" s="237"/>
      <c r="G1164" s="237"/>
      <c r="H1164" s="237"/>
      <c r="I1164" s="237"/>
      <c r="J1164" s="237"/>
      <c r="K1164" s="237"/>
      <c r="L1164" s="237"/>
      <c r="M1164" s="237"/>
      <c r="N1164" s="237"/>
      <c r="O1164" s="237"/>
      <c r="P1164" s="237"/>
    </row>
    <row r="1165" spans="1:16">
      <c r="A1165" s="237"/>
      <c r="B1165" s="237"/>
      <c r="C1165" s="237"/>
      <c r="D1165" s="237"/>
      <c r="E1165" s="237"/>
      <c r="F1165" s="237"/>
      <c r="G1165" s="237"/>
      <c r="H1165" s="237"/>
      <c r="I1165" s="237"/>
      <c r="J1165" s="237"/>
      <c r="K1165" s="237"/>
      <c r="L1165" s="237"/>
      <c r="M1165" s="237"/>
      <c r="N1165" s="237"/>
      <c r="O1165" s="237"/>
      <c r="P1165" s="237"/>
    </row>
    <row r="1166" spans="1:16">
      <c r="A1166" s="237"/>
      <c r="B1166" s="237"/>
      <c r="C1166" s="237"/>
      <c r="D1166" s="237"/>
      <c r="E1166" s="237"/>
      <c r="F1166" s="237"/>
      <c r="G1166" s="237"/>
      <c r="H1166" s="237"/>
      <c r="I1166" s="237"/>
      <c r="J1166" s="237"/>
      <c r="K1166" s="237"/>
      <c r="L1166" s="237"/>
      <c r="M1166" s="237"/>
      <c r="N1166" s="237"/>
      <c r="O1166" s="237"/>
      <c r="P1166" s="237"/>
    </row>
    <row r="1167" spans="1:16">
      <c r="A1167" s="237"/>
      <c r="B1167" s="237"/>
      <c r="C1167" s="237"/>
      <c r="D1167" s="237"/>
      <c r="E1167" s="237"/>
      <c r="F1167" s="237"/>
      <c r="G1167" s="237"/>
      <c r="H1167" s="237"/>
      <c r="I1167" s="237"/>
      <c r="J1167" s="237"/>
      <c r="K1167" s="237"/>
      <c r="L1167" s="237"/>
      <c r="M1167" s="237"/>
      <c r="N1167" s="237"/>
      <c r="O1167" s="237"/>
      <c r="P1167" s="237"/>
    </row>
    <row r="1168" spans="1:16">
      <c r="A1168" s="237"/>
      <c r="B1168" s="237"/>
      <c r="C1168" s="237"/>
      <c r="D1168" s="237"/>
      <c r="E1168" s="237"/>
      <c r="F1168" s="237"/>
      <c r="G1168" s="237"/>
      <c r="H1168" s="237"/>
      <c r="I1168" s="237"/>
      <c r="J1168" s="237"/>
      <c r="K1168" s="237"/>
      <c r="L1168" s="237"/>
      <c r="M1168" s="237"/>
      <c r="N1168" s="237"/>
      <c r="O1168" s="237"/>
      <c r="P1168" s="237"/>
    </row>
    <row r="1169" spans="1:16">
      <c r="A1169" s="237"/>
      <c r="B1169" s="237"/>
      <c r="C1169" s="237"/>
      <c r="D1169" s="237"/>
      <c r="E1169" s="237"/>
      <c r="F1169" s="237"/>
      <c r="G1169" s="237"/>
      <c r="H1169" s="237"/>
      <c r="I1169" s="237"/>
      <c r="J1169" s="237"/>
      <c r="K1169" s="237"/>
      <c r="L1169" s="237"/>
      <c r="M1169" s="237"/>
      <c r="N1169" s="237"/>
      <c r="O1169" s="237"/>
      <c r="P1169" s="237"/>
    </row>
    <row r="1170" spans="1:16">
      <c r="A1170" s="237"/>
      <c r="B1170" s="237"/>
      <c r="C1170" s="237"/>
      <c r="D1170" s="237"/>
      <c r="E1170" s="237"/>
      <c r="F1170" s="237"/>
      <c r="G1170" s="237"/>
      <c r="H1170" s="237"/>
      <c r="I1170" s="237"/>
      <c r="J1170" s="237"/>
      <c r="K1170" s="237"/>
      <c r="L1170" s="237"/>
      <c r="M1170" s="237"/>
      <c r="N1170" s="237"/>
      <c r="O1170" s="237"/>
      <c r="P1170" s="237"/>
    </row>
    <row r="1171" spans="1:16">
      <c r="A1171" s="237"/>
      <c r="B1171" s="237"/>
      <c r="C1171" s="237"/>
      <c r="D1171" s="237"/>
      <c r="E1171" s="237"/>
      <c r="F1171" s="237"/>
      <c r="G1171" s="237"/>
      <c r="H1171" s="237"/>
      <c r="I1171" s="237"/>
      <c r="J1171" s="237"/>
      <c r="K1171" s="237"/>
      <c r="L1171" s="237"/>
      <c r="M1171" s="237"/>
      <c r="N1171" s="237"/>
      <c r="O1171" s="237"/>
      <c r="P1171" s="237"/>
    </row>
    <row r="1172" spans="1:16">
      <c r="A1172" s="237"/>
      <c r="B1172" s="237"/>
      <c r="C1172" s="237"/>
      <c r="D1172" s="237"/>
      <c r="E1172" s="237"/>
      <c r="F1172" s="237"/>
      <c r="G1172" s="237"/>
      <c r="H1172" s="237"/>
      <c r="I1172" s="237"/>
      <c r="J1172" s="237"/>
      <c r="K1172" s="237"/>
      <c r="L1172" s="237"/>
      <c r="M1172" s="237"/>
      <c r="N1172" s="237"/>
      <c r="O1172" s="237"/>
      <c r="P1172" s="237"/>
    </row>
    <row r="1173" spans="1:16">
      <c r="A1173" s="237"/>
      <c r="B1173" s="237"/>
      <c r="C1173" s="237"/>
      <c r="D1173" s="237"/>
      <c r="E1173" s="237"/>
      <c r="F1173" s="237"/>
      <c r="G1173" s="237"/>
      <c r="H1173" s="237"/>
      <c r="I1173" s="237"/>
      <c r="J1173" s="237"/>
      <c r="K1173" s="237"/>
      <c r="L1173" s="237"/>
      <c r="M1173" s="237"/>
      <c r="N1173" s="237"/>
      <c r="O1173" s="237"/>
      <c r="P1173" s="237"/>
    </row>
    <row r="1174" spans="1:16">
      <c r="A1174" s="237"/>
      <c r="B1174" s="237"/>
      <c r="C1174" s="237"/>
      <c r="D1174" s="237"/>
      <c r="E1174" s="237"/>
      <c r="F1174" s="237"/>
      <c r="G1174" s="237"/>
      <c r="H1174" s="237"/>
      <c r="I1174" s="237"/>
      <c r="J1174" s="237"/>
      <c r="K1174" s="237"/>
      <c r="L1174" s="237"/>
      <c r="M1174" s="237"/>
      <c r="N1174" s="237"/>
      <c r="O1174" s="237"/>
      <c r="P1174" s="237"/>
    </row>
    <row r="1175" spans="1:16">
      <c r="A1175" s="237"/>
      <c r="B1175" s="237"/>
      <c r="C1175" s="237"/>
      <c r="D1175" s="237"/>
      <c r="E1175" s="237"/>
      <c r="F1175" s="237"/>
      <c r="G1175" s="237"/>
      <c r="H1175" s="237"/>
      <c r="I1175" s="237"/>
      <c r="J1175" s="237"/>
      <c r="K1175" s="237"/>
      <c r="L1175" s="237"/>
      <c r="M1175" s="237"/>
      <c r="N1175" s="237"/>
      <c r="O1175" s="237"/>
      <c r="P1175" s="237"/>
    </row>
    <row r="1176" spans="1:16">
      <c r="A1176" s="237"/>
      <c r="B1176" s="237"/>
      <c r="C1176" s="237"/>
      <c r="D1176" s="237"/>
      <c r="E1176" s="237"/>
      <c r="F1176" s="237"/>
      <c r="G1176" s="237"/>
      <c r="H1176" s="237"/>
      <c r="I1176" s="237"/>
      <c r="J1176" s="237"/>
      <c r="K1176" s="237"/>
      <c r="L1176" s="237"/>
      <c r="M1176" s="237"/>
      <c r="N1176" s="237"/>
      <c r="O1176" s="237"/>
      <c r="P1176" s="237"/>
    </row>
    <row r="1177" spans="1:16">
      <c r="A1177" s="237"/>
      <c r="B1177" s="237"/>
      <c r="C1177" s="237"/>
      <c r="D1177" s="237"/>
      <c r="E1177" s="237"/>
      <c r="F1177" s="237"/>
      <c r="G1177" s="237"/>
      <c r="H1177" s="237"/>
      <c r="I1177" s="237"/>
      <c r="J1177" s="237"/>
      <c r="K1177" s="237"/>
      <c r="L1177" s="237"/>
      <c r="M1177" s="237"/>
      <c r="N1177" s="237"/>
      <c r="O1177" s="237"/>
      <c r="P1177" s="237"/>
    </row>
    <row r="1178" spans="1:16">
      <c r="A1178" s="237"/>
      <c r="B1178" s="237"/>
      <c r="C1178" s="237"/>
      <c r="D1178" s="237"/>
      <c r="E1178" s="237"/>
      <c r="F1178" s="237"/>
      <c r="G1178" s="237"/>
      <c r="H1178" s="237"/>
      <c r="I1178" s="237"/>
      <c r="J1178" s="237"/>
      <c r="K1178" s="237"/>
      <c r="L1178" s="237"/>
      <c r="M1178" s="237"/>
      <c r="N1178" s="237"/>
      <c r="O1178" s="237"/>
      <c r="P1178" s="237"/>
    </row>
    <row r="1179" spans="1:16">
      <c r="A1179" s="237"/>
      <c r="B1179" s="237"/>
      <c r="C1179" s="237"/>
      <c r="D1179" s="237"/>
      <c r="E1179" s="237"/>
      <c r="F1179" s="237"/>
      <c r="G1179" s="237"/>
      <c r="H1179" s="237"/>
      <c r="I1179" s="237"/>
      <c r="J1179" s="237"/>
      <c r="K1179" s="237"/>
      <c r="L1179" s="237"/>
      <c r="M1179" s="237"/>
      <c r="N1179" s="237"/>
      <c r="O1179" s="237"/>
      <c r="P1179" s="237"/>
    </row>
    <row r="1180" spans="1:16">
      <c r="A1180" s="237"/>
      <c r="B1180" s="237"/>
      <c r="C1180" s="237"/>
      <c r="D1180" s="237"/>
      <c r="E1180" s="237"/>
      <c r="F1180" s="237"/>
      <c r="G1180" s="237"/>
      <c r="H1180" s="237"/>
      <c r="I1180" s="237"/>
      <c r="J1180" s="237"/>
      <c r="K1180" s="237"/>
      <c r="L1180" s="237"/>
      <c r="M1180" s="237"/>
      <c r="N1180" s="237"/>
      <c r="O1180" s="237"/>
      <c r="P1180" s="237"/>
    </row>
    <row r="1181" spans="1:16">
      <c r="A1181" s="237"/>
      <c r="B1181" s="237"/>
      <c r="C1181" s="237"/>
      <c r="D1181" s="237"/>
      <c r="E1181" s="237"/>
      <c r="F1181" s="237"/>
      <c r="G1181" s="237"/>
      <c r="H1181" s="237"/>
      <c r="I1181" s="237"/>
      <c r="J1181" s="237"/>
      <c r="K1181" s="237"/>
      <c r="L1181" s="237"/>
      <c r="M1181" s="237"/>
      <c r="N1181" s="237"/>
      <c r="O1181" s="237"/>
      <c r="P1181" s="237"/>
    </row>
    <row r="1182" spans="1:16">
      <c r="A1182" s="237"/>
      <c r="B1182" s="237"/>
      <c r="C1182" s="237"/>
      <c r="D1182" s="237"/>
      <c r="E1182" s="237"/>
      <c r="F1182" s="237"/>
      <c r="G1182" s="237"/>
      <c r="H1182" s="237"/>
      <c r="I1182" s="237"/>
      <c r="J1182" s="237"/>
      <c r="K1182" s="237"/>
      <c r="L1182" s="237"/>
      <c r="M1182" s="237"/>
      <c r="N1182" s="237"/>
      <c r="O1182" s="237"/>
      <c r="P1182" s="237"/>
    </row>
    <row r="1183" spans="1:16">
      <c r="A1183" s="237"/>
      <c r="B1183" s="237"/>
      <c r="C1183" s="237"/>
      <c r="D1183" s="237"/>
      <c r="E1183" s="237"/>
      <c r="F1183" s="237"/>
      <c r="G1183" s="237"/>
      <c r="H1183" s="237"/>
      <c r="I1183" s="237"/>
      <c r="J1183" s="237"/>
      <c r="K1183" s="237"/>
      <c r="L1183" s="237"/>
      <c r="M1183" s="237"/>
      <c r="N1183" s="237"/>
      <c r="O1183" s="237"/>
      <c r="P1183" s="237"/>
    </row>
    <row r="1184" spans="1:16">
      <c r="A1184" s="237"/>
      <c r="B1184" s="237"/>
      <c r="C1184" s="237"/>
      <c r="D1184" s="237"/>
      <c r="E1184" s="237"/>
      <c r="F1184" s="237"/>
      <c r="G1184" s="237"/>
      <c r="H1184" s="237"/>
      <c r="I1184" s="237"/>
      <c r="J1184" s="237"/>
      <c r="K1184" s="237"/>
      <c r="L1184" s="237"/>
      <c r="M1184" s="237"/>
      <c r="N1184" s="237"/>
      <c r="O1184" s="237"/>
      <c r="P1184" s="237"/>
    </row>
    <row r="1185" spans="1:16">
      <c r="A1185" s="237"/>
      <c r="B1185" s="237"/>
      <c r="C1185" s="237"/>
      <c r="D1185" s="237"/>
      <c r="E1185" s="237"/>
      <c r="F1185" s="237"/>
      <c r="G1185" s="237"/>
      <c r="H1185" s="237"/>
      <c r="I1185" s="237"/>
      <c r="J1185" s="237"/>
      <c r="K1185" s="237"/>
      <c r="L1185" s="237"/>
      <c r="M1185" s="237"/>
      <c r="N1185" s="237"/>
      <c r="O1185" s="237"/>
      <c r="P1185" s="237"/>
    </row>
    <row r="1186" spans="1:16">
      <c r="A1186" s="237"/>
      <c r="B1186" s="237"/>
      <c r="C1186" s="237"/>
      <c r="D1186" s="237"/>
      <c r="E1186" s="237"/>
      <c r="F1186" s="237"/>
      <c r="G1186" s="237"/>
      <c r="H1186" s="237"/>
      <c r="I1186" s="237"/>
      <c r="J1186" s="237"/>
      <c r="K1186" s="237"/>
      <c r="L1186" s="237"/>
      <c r="M1186" s="237"/>
      <c r="N1186" s="237"/>
      <c r="O1186" s="237"/>
      <c r="P1186" s="237"/>
    </row>
    <row r="1187" spans="1:16">
      <c r="A1187" s="237"/>
      <c r="B1187" s="237"/>
      <c r="C1187" s="237"/>
      <c r="D1187" s="237"/>
      <c r="E1187" s="237"/>
      <c r="F1187" s="237"/>
      <c r="G1187" s="237"/>
      <c r="H1187" s="237"/>
      <c r="I1187" s="237"/>
      <c r="J1187" s="237"/>
      <c r="K1187" s="237"/>
      <c r="L1187" s="237"/>
      <c r="M1187" s="237"/>
      <c r="N1187" s="237"/>
      <c r="O1187" s="237"/>
      <c r="P1187" s="237"/>
    </row>
    <row r="1188" spans="1:16">
      <c r="A1188" s="237"/>
      <c r="B1188" s="237"/>
      <c r="C1188" s="237"/>
      <c r="D1188" s="237"/>
      <c r="E1188" s="237"/>
      <c r="F1188" s="237"/>
      <c r="G1188" s="237"/>
      <c r="H1188" s="237"/>
      <c r="I1188" s="237"/>
      <c r="J1188" s="237"/>
      <c r="K1188" s="237"/>
      <c r="L1188" s="237"/>
      <c r="M1188" s="237"/>
      <c r="N1188" s="237"/>
      <c r="O1188" s="237"/>
      <c r="P1188" s="237"/>
    </row>
    <row r="1189" spans="1:16">
      <c r="A1189" s="237"/>
      <c r="B1189" s="237"/>
      <c r="C1189" s="237"/>
      <c r="D1189" s="237"/>
      <c r="E1189" s="237"/>
      <c r="F1189" s="237"/>
      <c r="G1189" s="237"/>
      <c r="H1189" s="237"/>
      <c r="I1189" s="237"/>
      <c r="J1189" s="237"/>
      <c r="K1189" s="237"/>
      <c r="L1189" s="237"/>
      <c r="M1189" s="237"/>
      <c r="N1189" s="237"/>
      <c r="O1189" s="237"/>
      <c r="P1189" s="237"/>
    </row>
    <row r="1190" spans="1:16">
      <c r="A1190" s="237"/>
      <c r="B1190" s="237"/>
      <c r="C1190" s="237"/>
      <c r="D1190" s="237"/>
      <c r="E1190" s="237"/>
      <c r="F1190" s="237"/>
      <c r="G1190" s="237"/>
      <c r="H1190" s="237"/>
      <c r="I1190" s="237"/>
      <c r="J1190" s="237"/>
      <c r="K1190" s="237"/>
      <c r="L1190" s="237"/>
      <c r="M1190" s="237"/>
      <c r="N1190" s="237"/>
      <c r="O1190" s="237"/>
      <c r="P1190" s="237"/>
    </row>
    <row r="1191" spans="1:16">
      <c r="A1191" s="237"/>
      <c r="B1191" s="237"/>
      <c r="C1191" s="237"/>
      <c r="D1191" s="237"/>
      <c r="E1191" s="237"/>
      <c r="F1191" s="237"/>
      <c r="G1191" s="237"/>
      <c r="H1191" s="237"/>
      <c r="I1191" s="237"/>
      <c r="J1191" s="237"/>
      <c r="K1191" s="237"/>
      <c r="L1191" s="237"/>
      <c r="M1191" s="237"/>
      <c r="N1191" s="237"/>
      <c r="O1191" s="237"/>
      <c r="P1191" s="237"/>
    </row>
    <row r="1192" spans="1:16">
      <c r="A1192" s="237"/>
      <c r="B1192" s="237"/>
      <c r="C1192" s="237"/>
      <c r="D1192" s="237"/>
      <c r="E1192" s="237"/>
      <c r="F1192" s="237"/>
      <c r="G1192" s="237"/>
      <c r="H1192" s="237"/>
      <c r="I1192" s="237"/>
      <c r="J1192" s="237"/>
      <c r="K1192" s="237"/>
      <c r="L1192" s="237"/>
      <c r="M1192" s="237"/>
      <c r="N1192" s="237"/>
      <c r="O1192" s="237"/>
      <c r="P1192" s="237"/>
    </row>
    <row r="1193" spans="1:16">
      <c r="A1193" s="237"/>
      <c r="B1193" s="237"/>
      <c r="C1193" s="237"/>
      <c r="D1193" s="237"/>
      <c r="E1193" s="237"/>
      <c r="F1193" s="237"/>
      <c r="G1193" s="237"/>
      <c r="H1193" s="237"/>
      <c r="I1193" s="237"/>
      <c r="J1193" s="237"/>
      <c r="K1193" s="237"/>
      <c r="L1193" s="237"/>
      <c r="M1193" s="237"/>
      <c r="N1193" s="237"/>
      <c r="O1193" s="237"/>
      <c r="P1193" s="237"/>
    </row>
    <row r="1194" spans="1:16">
      <c r="A1194" s="237"/>
      <c r="B1194" s="237"/>
      <c r="C1194" s="237"/>
      <c r="D1194" s="237"/>
      <c r="E1194" s="237"/>
      <c r="F1194" s="237"/>
      <c r="G1194" s="237"/>
      <c r="H1194" s="237"/>
      <c r="I1194" s="237"/>
      <c r="J1194" s="237"/>
      <c r="K1194" s="237"/>
      <c r="L1194" s="237"/>
      <c r="M1194" s="237"/>
      <c r="N1194" s="237"/>
      <c r="O1194" s="237"/>
      <c r="P1194" s="237"/>
    </row>
    <row r="1195" spans="1:16">
      <c r="A1195" s="237"/>
      <c r="B1195" s="237"/>
      <c r="C1195" s="237"/>
      <c r="D1195" s="237"/>
      <c r="E1195" s="237"/>
      <c r="F1195" s="237"/>
      <c r="G1195" s="237"/>
      <c r="H1195" s="237"/>
      <c r="I1195" s="237"/>
      <c r="J1195" s="237"/>
      <c r="K1195" s="237"/>
      <c r="L1195" s="237"/>
      <c r="M1195" s="237"/>
      <c r="N1195" s="237"/>
      <c r="O1195" s="237"/>
      <c r="P1195" s="237"/>
    </row>
    <row r="1196" spans="1:16">
      <c r="A1196" s="237"/>
      <c r="B1196" s="237"/>
      <c r="C1196" s="237"/>
      <c r="D1196" s="237"/>
      <c r="E1196" s="237"/>
      <c r="F1196" s="237"/>
      <c r="G1196" s="237"/>
      <c r="H1196" s="237"/>
      <c r="I1196" s="237"/>
      <c r="J1196" s="237"/>
      <c r="K1196" s="237"/>
      <c r="L1196" s="237"/>
      <c r="M1196" s="237"/>
      <c r="N1196" s="237"/>
      <c r="O1196" s="237"/>
      <c r="P1196" s="237"/>
    </row>
    <row r="1197" spans="1:16">
      <c r="A1197" s="237"/>
      <c r="B1197" s="237"/>
      <c r="C1197" s="237"/>
      <c r="D1197" s="237"/>
      <c r="E1197" s="237"/>
      <c r="F1197" s="237"/>
      <c r="G1197" s="237"/>
      <c r="H1197" s="237"/>
      <c r="I1197" s="237"/>
      <c r="J1197" s="237"/>
      <c r="K1197" s="237"/>
      <c r="L1197" s="237"/>
      <c r="M1197" s="237"/>
      <c r="N1197" s="237"/>
      <c r="O1197" s="237"/>
      <c r="P1197" s="237"/>
    </row>
    <row r="1198" spans="1:16">
      <c r="A1198" s="237"/>
      <c r="B1198" s="237"/>
      <c r="C1198" s="237"/>
      <c r="D1198" s="237"/>
      <c r="E1198" s="237"/>
      <c r="F1198" s="237"/>
      <c r="G1198" s="237"/>
      <c r="H1198" s="237"/>
      <c r="I1198" s="237"/>
      <c r="J1198" s="237"/>
      <c r="K1198" s="237"/>
      <c r="L1198" s="237"/>
      <c r="M1198" s="237"/>
      <c r="N1198" s="237"/>
      <c r="O1198" s="237"/>
      <c r="P1198" s="237"/>
    </row>
    <row r="1199" spans="1:16">
      <c r="A1199" s="237"/>
      <c r="B1199" s="237"/>
      <c r="C1199" s="237"/>
      <c r="D1199" s="237"/>
      <c r="E1199" s="237"/>
      <c r="F1199" s="237"/>
      <c r="G1199" s="237"/>
      <c r="H1199" s="237"/>
      <c r="I1199" s="237"/>
      <c r="J1199" s="237"/>
      <c r="K1199" s="237"/>
      <c r="L1199" s="237"/>
      <c r="M1199" s="237"/>
      <c r="N1199" s="237"/>
      <c r="O1199" s="237"/>
      <c r="P1199" s="237"/>
    </row>
    <row r="1200" spans="1:16">
      <c r="A1200" s="237"/>
      <c r="B1200" s="237"/>
      <c r="C1200" s="237"/>
      <c r="D1200" s="237"/>
      <c r="E1200" s="237"/>
      <c r="F1200" s="237"/>
      <c r="G1200" s="237"/>
      <c r="H1200" s="237"/>
      <c r="I1200" s="237"/>
      <c r="J1200" s="237"/>
      <c r="K1200" s="237"/>
      <c r="L1200" s="237"/>
      <c r="M1200" s="237"/>
      <c r="N1200" s="237"/>
      <c r="O1200" s="237"/>
      <c r="P1200" s="237"/>
    </row>
    <row r="1201" spans="1:16">
      <c r="A1201" s="237"/>
      <c r="B1201" s="237"/>
      <c r="C1201" s="237"/>
      <c r="D1201" s="237"/>
      <c r="E1201" s="237"/>
      <c r="F1201" s="237"/>
      <c r="G1201" s="237"/>
      <c r="H1201" s="237"/>
      <c r="I1201" s="237"/>
      <c r="J1201" s="237"/>
      <c r="K1201" s="237"/>
      <c r="L1201" s="237"/>
      <c r="M1201" s="237"/>
      <c r="N1201" s="237"/>
      <c r="O1201" s="237"/>
      <c r="P1201" s="237"/>
    </row>
    <row r="1202" spans="1:16">
      <c r="A1202" s="237"/>
      <c r="B1202" s="237"/>
      <c r="C1202" s="237"/>
      <c r="D1202" s="237"/>
      <c r="E1202" s="237"/>
      <c r="F1202" s="237"/>
      <c r="G1202" s="237"/>
      <c r="H1202" s="237"/>
      <c r="I1202" s="237"/>
      <c r="J1202" s="237"/>
      <c r="K1202" s="237"/>
      <c r="L1202" s="237"/>
      <c r="M1202" s="237"/>
      <c r="N1202" s="237"/>
      <c r="O1202" s="237"/>
      <c r="P1202" s="237"/>
    </row>
    <row r="1203" spans="1:16">
      <c r="A1203" s="237"/>
      <c r="B1203" s="237"/>
      <c r="C1203" s="237"/>
      <c r="D1203" s="237"/>
      <c r="E1203" s="237"/>
      <c r="F1203" s="237"/>
      <c r="G1203" s="237"/>
      <c r="H1203" s="237"/>
      <c r="I1203" s="237"/>
      <c r="J1203" s="237"/>
      <c r="K1203" s="237"/>
      <c r="L1203" s="237"/>
      <c r="M1203" s="237"/>
      <c r="N1203" s="237"/>
      <c r="O1203" s="237"/>
      <c r="P1203" s="237"/>
    </row>
    <row r="1204" spans="1:16">
      <c r="A1204" s="237"/>
      <c r="B1204" s="237"/>
      <c r="C1204" s="237"/>
      <c r="D1204" s="237"/>
      <c r="E1204" s="237"/>
      <c r="F1204" s="237"/>
      <c r="G1204" s="237"/>
      <c r="H1204" s="237"/>
      <c r="I1204" s="237"/>
      <c r="J1204" s="237"/>
      <c r="K1204" s="237"/>
      <c r="L1204" s="237"/>
      <c r="M1204" s="237"/>
      <c r="N1204" s="237"/>
      <c r="O1204" s="237"/>
      <c r="P1204" s="237"/>
    </row>
    <row r="1205" spans="1:16">
      <c r="A1205" s="237"/>
      <c r="B1205" s="237"/>
      <c r="C1205" s="237"/>
      <c r="D1205" s="237"/>
      <c r="E1205" s="237"/>
      <c r="F1205" s="237"/>
      <c r="G1205" s="237"/>
      <c r="H1205" s="237"/>
      <c r="I1205" s="237"/>
      <c r="J1205" s="237"/>
      <c r="K1205" s="237"/>
      <c r="L1205" s="237"/>
      <c r="M1205" s="237"/>
      <c r="N1205" s="237"/>
      <c r="O1205" s="237"/>
      <c r="P1205" s="237"/>
    </row>
    <row r="1206" spans="1:16">
      <c r="A1206" s="237"/>
      <c r="B1206" s="237"/>
      <c r="C1206" s="237"/>
      <c r="D1206" s="237"/>
      <c r="E1206" s="237"/>
      <c r="F1206" s="237"/>
      <c r="G1206" s="237"/>
      <c r="H1206" s="237"/>
      <c r="I1206" s="237"/>
      <c r="J1206" s="237"/>
      <c r="K1206" s="237"/>
      <c r="L1206" s="237"/>
      <c r="M1206" s="237"/>
      <c r="N1206" s="237"/>
      <c r="O1206" s="237"/>
      <c r="P1206" s="237"/>
    </row>
    <row r="1207" spans="1:16">
      <c r="A1207" s="237"/>
      <c r="B1207" s="237"/>
      <c r="C1207" s="237"/>
      <c r="D1207" s="237"/>
      <c r="E1207" s="237"/>
      <c r="F1207" s="237"/>
      <c r="G1207" s="237"/>
      <c r="H1207" s="237"/>
      <c r="I1207" s="237"/>
      <c r="J1207" s="237"/>
      <c r="K1207" s="237"/>
      <c r="L1207" s="237"/>
      <c r="M1207" s="237"/>
      <c r="N1207" s="237"/>
      <c r="O1207" s="237"/>
      <c r="P1207" s="237"/>
    </row>
    <row r="1208" spans="1:16">
      <c r="A1208" s="237"/>
      <c r="B1208" s="237"/>
      <c r="C1208" s="237"/>
      <c r="D1208" s="237"/>
      <c r="E1208" s="237"/>
      <c r="F1208" s="237"/>
      <c r="G1208" s="237"/>
      <c r="H1208" s="237"/>
      <c r="I1208" s="237"/>
      <c r="J1208" s="237"/>
      <c r="K1208" s="237"/>
      <c r="L1208" s="237"/>
      <c r="M1208" s="237"/>
      <c r="N1208" s="237"/>
      <c r="O1208" s="237"/>
      <c r="P1208" s="237"/>
    </row>
    <row r="1209" spans="1:16">
      <c r="A1209" s="237"/>
      <c r="B1209" s="237"/>
      <c r="C1209" s="237"/>
      <c r="D1209" s="237"/>
      <c r="E1209" s="237"/>
      <c r="F1209" s="237"/>
      <c r="G1209" s="237"/>
      <c r="H1209" s="237"/>
      <c r="I1209" s="237"/>
      <c r="J1209" s="237"/>
      <c r="K1209" s="237"/>
      <c r="L1209" s="237"/>
      <c r="M1209" s="237"/>
      <c r="N1209" s="237"/>
      <c r="O1209" s="237"/>
      <c r="P1209" s="237"/>
    </row>
    <row r="1210" spans="1:16">
      <c r="A1210" s="237"/>
      <c r="B1210" s="237"/>
      <c r="C1210" s="237"/>
      <c r="D1210" s="237"/>
      <c r="E1210" s="237"/>
      <c r="F1210" s="237"/>
      <c r="G1210" s="237"/>
      <c r="H1210" s="237"/>
      <c r="I1210" s="237"/>
      <c r="J1210" s="237"/>
      <c r="K1210" s="237"/>
      <c r="L1210" s="237"/>
      <c r="M1210" s="237"/>
      <c r="N1210" s="237"/>
      <c r="O1210" s="237"/>
      <c r="P1210" s="237"/>
    </row>
    <row r="1211" spans="1:16">
      <c r="A1211" s="237"/>
      <c r="B1211" s="237"/>
      <c r="C1211" s="237"/>
      <c r="D1211" s="237"/>
      <c r="E1211" s="237"/>
      <c r="F1211" s="237"/>
      <c r="G1211" s="237"/>
      <c r="H1211" s="237"/>
      <c r="I1211" s="237"/>
      <c r="J1211" s="237"/>
      <c r="K1211" s="237"/>
      <c r="L1211" s="237"/>
      <c r="M1211" s="237"/>
      <c r="N1211" s="237"/>
      <c r="O1211" s="237"/>
      <c r="P1211" s="237"/>
    </row>
    <row r="1212" spans="1:16">
      <c r="A1212" s="237"/>
      <c r="B1212" s="237"/>
      <c r="C1212" s="237"/>
      <c r="D1212" s="237"/>
      <c r="E1212" s="237"/>
      <c r="F1212" s="237"/>
      <c r="G1212" s="237"/>
      <c r="H1212" s="237"/>
      <c r="I1212" s="237"/>
      <c r="J1212" s="237"/>
      <c r="K1212" s="237"/>
      <c r="L1212" s="237"/>
      <c r="M1212" s="237"/>
      <c r="N1212" s="237"/>
      <c r="O1212" s="237"/>
      <c r="P1212" s="237"/>
    </row>
    <row r="1213" spans="1:16">
      <c r="A1213" s="237"/>
      <c r="B1213" s="237"/>
      <c r="C1213" s="237"/>
      <c r="D1213" s="237"/>
      <c r="E1213" s="237"/>
      <c r="F1213" s="237"/>
      <c r="G1213" s="237"/>
      <c r="H1213" s="237"/>
      <c r="I1213" s="237"/>
      <c r="J1213" s="237"/>
      <c r="K1213" s="237"/>
      <c r="L1213" s="237"/>
      <c r="M1213" s="237"/>
      <c r="N1213" s="237"/>
      <c r="O1213" s="237"/>
      <c r="P1213" s="237"/>
    </row>
    <row r="1214" spans="1:16">
      <c r="A1214" s="237"/>
      <c r="B1214" s="237"/>
      <c r="C1214" s="237"/>
      <c r="D1214" s="237"/>
      <c r="E1214" s="237"/>
      <c r="F1214" s="237"/>
      <c r="G1214" s="237"/>
      <c r="H1214" s="237"/>
      <c r="I1214" s="237"/>
      <c r="J1214" s="237"/>
      <c r="K1214" s="237"/>
      <c r="L1214" s="237"/>
      <c r="M1214" s="237"/>
      <c r="N1214" s="237"/>
      <c r="O1214" s="237"/>
      <c r="P1214" s="237"/>
    </row>
    <row r="1215" spans="1:16">
      <c r="A1215" s="237"/>
      <c r="B1215" s="237"/>
      <c r="C1215" s="237"/>
      <c r="D1215" s="237"/>
      <c r="E1215" s="237"/>
      <c r="F1215" s="237"/>
      <c r="G1215" s="237"/>
      <c r="H1215" s="237"/>
      <c r="I1215" s="237"/>
      <c r="J1215" s="237"/>
      <c r="K1215" s="237"/>
      <c r="L1215" s="237"/>
      <c r="M1215" s="237"/>
      <c r="N1215" s="237"/>
      <c r="O1215" s="237"/>
      <c r="P1215" s="237"/>
    </row>
    <row r="1216" spans="1:16">
      <c r="A1216" s="237"/>
      <c r="B1216" s="237"/>
      <c r="C1216" s="237"/>
      <c r="D1216" s="237"/>
      <c r="E1216" s="237"/>
      <c r="F1216" s="237"/>
      <c r="G1216" s="237"/>
      <c r="H1216" s="237"/>
      <c r="I1216" s="237"/>
      <c r="J1216" s="237"/>
      <c r="K1216" s="237"/>
      <c r="L1216" s="237"/>
      <c r="M1216" s="237"/>
      <c r="N1216" s="237"/>
      <c r="O1216" s="237"/>
      <c r="P1216" s="237"/>
    </row>
    <row r="1217" spans="1:16">
      <c r="A1217" s="237"/>
      <c r="B1217" s="237"/>
      <c r="C1217" s="237"/>
      <c r="D1217" s="237"/>
      <c r="E1217" s="237"/>
      <c r="F1217" s="237"/>
      <c r="G1217" s="237"/>
      <c r="H1217" s="237"/>
      <c r="I1217" s="237"/>
      <c r="J1217" s="237"/>
      <c r="K1217" s="237"/>
      <c r="L1217" s="237"/>
      <c r="M1217" s="237"/>
      <c r="N1217" s="237"/>
      <c r="O1217" s="237"/>
      <c r="P1217" s="237"/>
    </row>
    <row r="1218" spans="1:16">
      <c r="A1218" s="237"/>
      <c r="B1218" s="237"/>
      <c r="C1218" s="237"/>
      <c r="D1218" s="237"/>
      <c r="E1218" s="237"/>
      <c r="F1218" s="237"/>
      <c r="G1218" s="237"/>
      <c r="H1218" s="237"/>
      <c r="I1218" s="237"/>
      <c r="J1218" s="237"/>
      <c r="K1218" s="237"/>
      <c r="L1218" s="237"/>
      <c r="M1218" s="237"/>
      <c r="N1218" s="237"/>
      <c r="O1218" s="237"/>
      <c r="P1218" s="237"/>
    </row>
    <row r="1219" spans="1:16">
      <c r="A1219" s="237"/>
      <c r="B1219" s="237"/>
      <c r="C1219" s="237"/>
      <c r="D1219" s="237"/>
      <c r="E1219" s="237"/>
      <c r="F1219" s="237"/>
      <c r="G1219" s="237"/>
      <c r="H1219" s="237"/>
      <c r="I1219" s="237"/>
      <c r="J1219" s="237"/>
      <c r="K1219" s="237"/>
      <c r="L1219" s="237"/>
      <c r="M1219" s="237"/>
      <c r="N1219" s="237"/>
      <c r="O1219" s="237"/>
      <c r="P1219" s="237"/>
    </row>
    <row r="1220" spans="1:16">
      <c r="A1220" s="237"/>
      <c r="B1220" s="237"/>
      <c r="C1220" s="237"/>
      <c r="D1220" s="237"/>
      <c r="E1220" s="237"/>
      <c r="F1220" s="237"/>
      <c r="G1220" s="237"/>
      <c r="H1220" s="237"/>
      <c r="I1220" s="237"/>
      <c r="J1220" s="237"/>
      <c r="K1220" s="237"/>
      <c r="L1220" s="237"/>
      <c r="M1220" s="237"/>
      <c r="N1220" s="237"/>
      <c r="O1220" s="237"/>
      <c r="P1220" s="237"/>
    </row>
    <row r="1221" spans="1:16">
      <c r="A1221" s="237"/>
      <c r="B1221" s="237"/>
      <c r="C1221" s="237"/>
      <c r="D1221" s="237"/>
      <c r="E1221" s="237"/>
      <c r="F1221" s="237"/>
      <c r="G1221" s="237"/>
      <c r="H1221" s="237"/>
      <c r="I1221" s="237"/>
      <c r="J1221" s="237"/>
      <c r="K1221" s="237"/>
      <c r="L1221" s="237"/>
      <c r="M1221" s="237"/>
      <c r="N1221" s="237"/>
      <c r="O1221" s="237"/>
      <c r="P1221" s="237"/>
    </row>
    <row r="1222" spans="1:16">
      <c r="A1222" s="237"/>
      <c r="B1222" s="237"/>
      <c r="C1222" s="237"/>
      <c r="D1222" s="237"/>
      <c r="E1222" s="237"/>
      <c r="F1222" s="237"/>
      <c r="G1222" s="237"/>
      <c r="H1222" s="237"/>
      <c r="I1222" s="237"/>
      <c r="J1222" s="237"/>
      <c r="K1222" s="237"/>
      <c r="L1222" s="237"/>
      <c r="M1222" s="237"/>
      <c r="N1222" s="237"/>
      <c r="O1222" s="237"/>
      <c r="P1222" s="237"/>
    </row>
    <row r="1223" spans="1:16">
      <c r="A1223" s="237"/>
      <c r="B1223" s="237"/>
      <c r="C1223" s="237"/>
      <c r="D1223" s="237"/>
      <c r="E1223" s="237"/>
      <c r="F1223" s="237"/>
      <c r="G1223" s="237"/>
      <c r="H1223" s="237"/>
      <c r="I1223" s="237"/>
      <c r="J1223" s="237"/>
      <c r="K1223" s="237"/>
      <c r="L1223" s="237"/>
      <c r="M1223" s="237"/>
      <c r="N1223" s="237"/>
      <c r="O1223" s="237"/>
      <c r="P1223" s="237"/>
    </row>
    <row r="1224" spans="1:16">
      <c r="A1224" s="237"/>
      <c r="B1224" s="237"/>
      <c r="C1224" s="237"/>
      <c r="D1224" s="237"/>
      <c r="E1224" s="237"/>
      <c r="F1224" s="237"/>
      <c r="G1224" s="237"/>
      <c r="H1224" s="237"/>
      <c r="I1224" s="237"/>
      <c r="J1224" s="237"/>
      <c r="K1224" s="237"/>
      <c r="L1224" s="237"/>
      <c r="M1224" s="237"/>
      <c r="N1224" s="237"/>
      <c r="O1224" s="237"/>
      <c r="P1224" s="237"/>
    </row>
    <row r="1225" spans="1:16">
      <c r="A1225" s="237"/>
      <c r="B1225" s="237"/>
      <c r="C1225" s="237"/>
      <c r="D1225" s="237"/>
      <c r="E1225" s="237"/>
      <c r="F1225" s="237"/>
      <c r="G1225" s="237"/>
      <c r="H1225" s="237"/>
      <c r="I1225" s="237"/>
      <c r="J1225" s="237"/>
      <c r="K1225" s="237"/>
      <c r="L1225" s="237"/>
      <c r="M1225" s="237"/>
      <c r="N1225" s="237"/>
      <c r="O1225" s="237"/>
      <c r="P1225" s="237"/>
    </row>
    <row r="1226" spans="1:16">
      <c r="A1226" s="237"/>
      <c r="B1226" s="237"/>
      <c r="C1226" s="237"/>
      <c r="D1226" s="237"/>
      <c r="E1226" s="237"/>
      <c r="F1226" s="237"/>
      <c r="G1226" s="237"/>
      <c r="H1226" s="237"/>
      <c r="I1226" s="237"/>
      <c r="J1226" s="237"/>
      <c r="K1226" s="237"/>
      <c r="L1226" s="237"/>
      <c r="M1226" s="237"/>
      <c r="N1226" s="237"/>
      <c r="O1226" s="237"/>
      <c r="P1226" s="237"/>
    </row>
    <row r="1227" spans="1:16">
      <c r="A1227" s="237"/>
      <c r="B1227" s="237"/>
      <c r="C1227" s="237"/>
      <c r="D1227" s="237"/>
      <c r="E1227" s="237"/>
      <c r="F1227" s="237"/>
      <c r="G1227" s="237"/>
      <c r="H1227" s="237"/>
      <c r="I1227" s="237"/>
      <c r="J1227" s="237"/>
      <c r="K1227" s="237"/>
      <c r="L1227" s="237"/>
      <c r="M1227" s="237"/>
      <c r="N1227" s="237"/>
      <c r="O1227" s="237"/>
      <c r="P1227" s="237"/>
    </row>
    <row r="1228" spans="1:16">
      <c r="A1228" s="237"/>
      <c r="B1228" s="237"/>
      <c r="C1228" s="237"/>
      <c r="D1228" s="237"/>
      <c r="E1228" s="237"/>
      <c r="F1228" s="237"/>
      <c r="G1228" s="237"/>
      <c r="H1228" s="237"/>
      <c r="I1228" s="237"/>
      <c r="J1228" s="237"/>
      <c r="K1228" s="237"/>
      <c r="L1228" s="237"/>
      <c r="M1228" s="237"/>
      <c r="N1228" s="237"/>
      <c r="O1228" s="237"/>
      <c r="P1228" s="237"/>
    </row>
    <row r="1229" spans="1:16">
      <c r="A1229" s="237"/>
      <c r="B1229" s="237"/>
      <c r="C1229" s="237"/>
      <c r="D1229" s="237"/>
      <c r="E1229" s="237"/>
      <c r="F1229" s="237"/>
      <c r="G1229" s="237"/>
      <c r="H1229" s="237"/>
      <c r="I1229" s="237"/>
      <c r="J1229" s="237"/>
      <c r="K1229" s="237"/>
      <c r="L1229" s="237"/>
      <c r="M1229" s="237"/>
      <c r="N1229" s="237"/>
      <c r="O1229" s="237"/>
      <c r="P1229" s="237"/>
    </row>
    <row r="1230" spans="1:16">
      <c r="A1230" s="237"/>
      <c r="B1230" s="237"/>
      <c r="C1230" s="237"/>
      <c r="D1230" s="237"/>
      <c r="E1230" s="237"/>
      <c r="F1230" s="237"/>
      <c r="G1230" s="237"/>
      <c r="H1230" s="237"/>
      <c r="I1230" s="237"/>
      <c r="J1230" s="237"/>
      <c r="K1230" s="237"/>
      <c r="L1230" s="237"/>
      <c r="M1230" s="237"/>
      <c r="N1230" s="237"/>
      <c r="O1230" s="237"/>
      <c r="P1230" s="237"/>
    </row>
    <row r="1231" spans="1:16">
      <c r="A1231" s="237"/>
      <c r="B1231" s="237"/>
      <c r="C1231" s="237"/>
      <c r="D1231" s="237"/>
      <c r="E1231" s="237"/>
      <c r="F1231" s="237"/>
      <c r="G1231" s="237"/>
      <c r="H1231" s="237"/>
      <c r="I1231" s="237"/>
      <c r="J1231" s="237"/>
      <c r="K1231" s="237"/>
      <c r="L1231" s="237"/>
      <c r="M1231" s="237"/>
      <c r="N1231" s="237"/>
      <c r="O1231" s="237"/>
      <c r="P1231" s="237"/>
    </row>
    <row r="1232" spans="1:16">
      <c r="A1232" s="237"/>
      <c r="B1232" s="237"/>
      <c r="C1232" s="237"/>
      <c r="D1232" s="237"/>
      <c r="E1232" s="237"/>
      <c r="F1232" s="237"/>
      <c r="G1232" s="237"/>
      <c r="H1232" s="237"/>
      <c r="I1232" s="237"/>
      <c r="J1232" s="237"/>
      <c r="K1232" s="237"/>
      <c r="L1232" s="237"/>
      <c r="M1232" s="237"/>
      <c r="N1232" s="237"/>
      <c r="O1232" s="237"/>
      <c r="P1232" s="237"/>
    </row>
    <row r="1233" spans="1:16">
      <c r="A1233" s="237"/>
      <c r="B1233" s="237"/>
      <c r="C1233" s="237"/>
      <c r="D1233" s="237"/>
      <c r="E1233" s="237"/>
      <c r="F1233" s="237"/>
      <c r="G1233" s="237"/>
      <c r="H1233" s="237"/>
      <c r="I1233" s="237"/>
      <c r="J1233" s="237"/>
      <c r="K1233" s="237"/>
      <c r="L1233" s="237"/>
      <c r="M1233" s="237"/>
      <c r="N1233" s="237"/>
      <c r="O1233" s="237"/>
      <c r="P1233" s="237"/>
    </row>
    <row r="1234" spans="1:16">
      <c r="A1234" s="237"/>
      <c r="B1234" s="237"/>
      <c r="C1234" s="237"/>
      <c r="D1234" s="237"/>
      <c r="E1234" s="237"/>
      <c r="F1234" s="237"/>
      <c r="G1234" s="237"/>
      <c r="H1234" s="237"/>
      <c r="I1234" s="237"/>
      <c r="J1234" s="237"/>
      <c r="K1234" s="237"/>
      <c r="L1234" s="237"/>
      <c r="M1234" s="237"/>
      <c r="N1234" s="237"/>
      <c r="O1234" s="237"/>
      <c r="P1234" s="237"/>
    </row>
    <row r="1235" spans="1:16">
      <c r="A1235" s="237"/>
      <c r="B1235" s="237"/>
      <c r="C1235" s="237"/>
      <c r="D1235" s="237"/>
      <c r="E1235" s="237"/>
      <c r="F1235" s="237"/>
      <c r="G1235" s="237"/>
      <c r="H1235" s="237"/>
      <c r="I1235" s="237"/>
      <c r="J1235" s="237"/>
      <c r="K1235" s="237"/>
      <c r="L1235" s="237"/>
      <c r="M1235" s="237"/>
      <c r="N1235" s="237"/>
      <c r="O1235" s="237"/>
      <c r="P1235" s="237"/>
    </row>
    <row r="1236" spans="1:16">
      <c r="A1236" s="237"/>
      <c r="B1236" s="237"/>
      <c r="C1236" s="237"/>
      <c r="D1236" s="237"/>
      <c r="E1236" s="237"/>
      <c r="F1236" s="237"/>
      <c r="G1236" s="237"/>
      <c r="H1236" s="237"/>
      <c r="I1236" s="237"/>
      <c r="J1236" s="237"/>
      <c r="K1236" s="237"/>
      <c r="L1236" s="237"/>
      <c r="M1236" s="237"/>
      <c r="N1236" s="237"/>
      <c r="O1236" s="237"/>
      <c r="P1236" s="237"/>
    </row>
    <row r="1237" spans="1:16">
      <c r="A1237" s="237"/>
      <c r="B1237" s="237"/>
      <c r="C1237" s="237"/>
      <c r="D1237" s="237"/>
      <c r="E1237" s="237"/>
      <c r="F1237" s="237"/>
      <c r="G1237" s="237"/>
      <c r="H1237" s="237"/>
      <c r="I1237" s="237"/>
      <c r="J1237" s="237"/>
      <c r="K1237" s="237"/>
      <c r="L1237" s="237"/>
      <c r="M1237" s="237"/>
      <c r="N1237" s="237"/>
      <c r="O1237" s="237"/>
      <c r="P1237" s="237"/>
    </row>
    <row r="1238" spans="1:16">
      <c r="A1238" s="237"/>
      <c r="B1238" s="237"/>
      <c r="C1238" s="237"/>
      <c r="D1238" s="237"/>
      <c r="E1238" s="237"/>
      <c r="F1238" s="237"/>
      <c r="G1238" s="237"/>
      <c r="H1238" s="237"/>
      <c r="I1238" s="237"/>
      <c r="J1238" s="237"/>
      <c r="K1238" s="237"/>
      <c r="L1238" s="237"/>
      <c r="M1238" s="237"/>
      <c r="N1238" s="237"/>
      <c r="O1238" s="237"/>
      <c r="P1238" s="237"/>
    </row>
    <row r="1239" spans="1:16">
      <c r="A1239" s="237"/>
      <c r="B1239" s="237"/>
      <c r="C1239" s="237"/>
      <c r="D1239" s="237"/>
      <c r="E1239" s="237"/>
      <c r="F1239" s="237"/>
      <c r="G1239" s="237"/>
      <c r="H1239" s="237"/>
      <c r="I1239" s="237"/>
      <c r="J1239" s="237"/>
      <c r="K1239" s="237"/>
      <c r="L1239" s="237"/>
      <c r="M1239" s="237"/>
      <c r="N1239" s="237"/>
      <c r="O1239" s="237"/>
      <c r="P1239" s="237"/>
    </row>
    <row r="1240" spans="1:16">
      <c r="A1240" s="237"/>
      <c r="B1240" s="237"/>
      <c r="C1240" s="237"/>
      <c r="D1240" s="237"/>
      <c r="E1240" s="237"/>
      <c r="F1240" s="237"/>
      <c r="G1240" s="237"/>
      <c r="H1240" s="237"/>
      <c r="I1240" s="237"/>
      <c r="J1240" s="237"/>
      <c r="K1240" s="237"/>
      <c r="L1240" s="237"/>
      <c r="M1240" s="237"/>
      <c r="N1240" s="237"/>
      <c r="O1240" s="237"/>
      <c r="P1240" s="237"/>
    </row>
    <row r="1241" spans="1:16">
      <c r="A1241" s="237"/>
      <c r="B1241" s="237"/>
      <c r="C1241" s="237"/>
      <c r="D1241" s="237"/>
      <c r="E1241" s="237"/>
      <c r="F1241" s="237"/>
      <c r="G1241" s="237"/>
      <c r="H1241" s="237"/>
      <c r="I1241" s="237"/>
      <c r="J1241" s="237"/>
      <c r="K1241" s="237"/>
      <c r="L1241" s="237"/>
      <c r="M1241" s="237"/>
      <c r="N1241" s="237"/>
      <c r="O1241" s="237"/>
      <c r="P1241" s="237"/>
    </row>
    <row r="1242" spans="1:16">
      <c r="A1242" s="237"/>
      <c r="B1242" s="237"/>
      <c r="C1242" s="237"/>
      <c r="D1242" s="237"/>
      <c r="E1242" s="237"/>
      <c r="F1242" s="237"/>
      <c r="G1242" s="237"/>
      <c r="H1242" s="237"/>
      <c r="I1242" s="237"/>
      <c r="J1242" s="237"/>
      <c r="K1242" s="237"/>
      <c r="L1242" s="237"/>
      <c r="M1242" s="237"/>
      <c r="N1242" s="237"/>
      <c r="O1242" s="237"/>
      <c r="P1242" s="237"/>
    </row>
    <row r="1243" spans="1:16">
      <c r="A1243" s="237"/>
      <c r="B1243" s="237"/>
      <c r="C1243" s="237"/>
      <c r="D1243" s="237"/>
      <c r="E1243" s="237"/>
      <c r="F1243" s="237"/>
      <c r="G1243" s="237"/>
      <c r="H1243" s="237"/>
      <c r="I1243" s="237"/>
      <c r="J1243" s="237"/>
      <c r="K1243" s="237"/>
      <c r="L1243" s="237"/>
      <c r="M1243" s="237"/>
      <c r="N1243" s="237"/>
      <c r="O1243" s="237"/>
      <c r="P1243" s="237"/>
    </row>
    <row r="1244" spans="1:16">
      <c r="A1244" s="237"/>
      <c r="B1244" s="237"/>
      <c r="C1244" s="237"/>
      <c r="D1244" s="237"/>
      <c r="E1244" s="237"/>
      <c r="F1244" s="237"/>
      <c r="G1244" s="237"/>
      <c r="H1244" s="237"/>
      <c r="I1244" s="237"/>
      <c r="J1244" s="237"/>
      <c r="K1244" s="237"/>
      <c r="L1244" s="237"/>
      <c r="M1244" s="237"/>
      <c r="N1244" s="237"/>
      <c r="O1244" s="237"/>
      <c r="P1244" s="237"/>
    </row>
    <row r="1245" spans="1:16">
      <c r="A1245" s="237"/>
      <c r="B1245" s="237"/>
      <c r="C1245" s="237"/>
      <c r="D1245" s="237"/>
      <c r="E1245" s="237"/>
      <c r="F1245" s="237"/>
      <c r="G1245" s="237"/>
      <c r="H1245" s="237"/>
      <c r="I1245" s="237"/>
      <c r="J1245" s="237"/>
      <c r="K1245" s="237"/>
      <c r="L1245" s="237"/>
      <c r="M1245" s="237"/>
      <c r="N1245" s="237"/>
      <c r="O1245" s="237"/>
      <c r="P1245" s="237"/>
    </row>
    <row r="1246" spans="1:16">
      <c r="A1246" s="237"/>
      <c r="B1246" s="237"/>
      <c r="C1246" s="237"/>
      <c r="D1246" s="237"/>
      <c r="E1246" s="237"/>
      <c r="F1246" s="237"/>
      <c r="G1246" s="237"/>
      <c r="H1246" s="237"/>
      <c r="I1246" s="237"/>
      <c r="J1246" s="237"/>
      <c r="K1246" s="237"/>
      <c r="L1246" s="237"/>
      <c r="M1246" s="237"/>
      <c r="N1246" s="237"/>
      <c r="O1246" s="237"/>
      <c r="P1246" s="237"/>
    </row>
    <row r="1247" spans="1:16">
      <c r="A1247" s="237"/>
      <c r="B1247" s="237"/>
      <c r="C1247" s="237"/>
      <c r="D1247" s="237"/>
      <c r="E1247" s="237"/>
      <c r="F1247" s="237"/>
      <c r="G1247" s="237"/>
      <c r="H1247" s="237"/>
      <c r="I1247" s="237"/>
      <c r="J1247" s="237"/>
      <c r="K1247" s="237"/>
      <c r="L1247" s="237"/>
      <c r="M1247" s="237"/>
      <c r="N1247" s="237"/>
      <c r="O1247" s="237"/>
      <c r="P1247" s="237"/>
    </row>
    <row r="1248" spans="1:16">
      <c r="A1248" s="237"/>
      <c r="B1248" s="237"/>
      <c r="C1248" s="237"/>
      <c r="D1248" s="237"/>
      <c r="E1248" s="237"/>
      <c r="F1248" s="237"/>
      <c r="G1248" s="237"/>
      <c r="H1248" s="237"/>
      <c r="I1248" s="237"/>
      <c r="J1248" s="237"/>
      <c r="K1248" s="237"/>
      <c r="L1248" s="237"/>
      <c r="M1248" s="237"/>
      <c r="N1248" s="237"/>
      <c r="O1248" s="237"/>
      <c r="P1248" s="237"/>
    </row>
    <row r="1249" spans="1:16">
      <c r="A1249" s="237"/>
      <c r="B1249" s="237"/>
      <c r="C1249" s="237"/>
      <c r="D1249" s="237"/>
      <c r="E1249" s="237"/>
      <c r="F1249" s="237"/>
      <c r="G1249" s="237"/>
      <c r="H1249" s="237"/>
      <c r="I1249" s="237"/>
      <c r="J1249" s="237"/>
      <c r="K1249" s="237"/>
      <c r="L1249" s="237"/>
      <c r="M1249" s="237"/>
      <c r="N1249" s="237"/>
      <c r="O1249" s="237"/>
      <c r="P1249" s="237"/>
    </row>
    <row r="1250" spans="1:16">
      <c r="A1250" s="237"/>
      <c r="B1250" s="237"/>
      <c r="C1250" s="237"/>
      <c r="D1250" s="237"/>
      <c r="E1250" s="237"/>
      <c r="F1250" s="237"/>
      <c r="G1250" s="237"/>
      <c r="H1250" s="237"/>
      <c r="I1250" s="237"/>
      <c r="J1250" s="237"/>
      <c r="K1250" s="237"/>
      <c r="L1250" s="237"/>
      <c r="M1250" s="237"/>
      <c r="N1250" s="237"/>
      <c r="O1250" s="237"/>
      <c r="P1250" s="237"/>
    </row>
    <row r="1251" spans="1:16">
      <c r="A1251" s="237"/>
      <c r="B1251" s="237"/>
      <c r="C1251" s="237"/>
      <c r="D1251" s="237"/>
      <c r="E1251" s="237"/>
      <c r="F1251" s="237"/>
      <c r="G1251" s="237"/>
      <c r="H1251" s="237"/>
      <c r="I1251" s="237"/>
      <c r="J1251" s="237"/>
      <c r="K1251" s="237"/>
      <c r="L1251" s="237"/>
      <c r="M1251" s="237"/>
      <c r="N1251" s="237"/>
      <c r="O1251" s="237"/>
      <c r="P1251" s="237"/>
    </row>
    <row r="1252" spans="1:16">
      <c r="A1252" s="237"/>
      <c r="B1252" s="237"/>
      <c r="C1252" s="237"/>
      <c r="D1252" s="237"/>
      <c r="E1252" s="237"/>
      <c r="F1252" s="237"/>
      <c r="G1252" s="237"/>
      <c r="H1252" s="237"/>
      <c r="I1252" s="237"/>
      <c r="J1252" s="237"/>
      <c r="K1252" s="237"/>
      <c r="L1252" s="237"/>
      <c r="M1252" s="237"/>
      <c r="N1252" s="237"/>
      <c r="O1252" s="237"/>
      <c r="P1252" s="237"/>
    </row>
    <row r="1253" spans="1:16">
      <c r="A1253" s="237"/>
      <c r="B1253" s="237"/>
      <c r="C1253" s="237"/>
      <c r="D1253" s="237"/>
      <c r="E1253" s="237"/>
      <c r="F1253" s="237"/>
      <c r="G1253" s="237"/>
      <c r="H1253" s="237"/>
      <c r="I1253" s="237"/>
      <c r="J1253" s="237"/>
      <c r="K1253" s="237"/>
      <c r="L1253" s="237"/>
      <c r="M1253" s="237"/>
      <c r="N1253" s="237"/>
      <c r="O1253" s="237"/>
      <c r="P1253" s="237"/>
    </row>
    <row r="1254" spans="1:16">
      <c r="A1254" s="237"/>
      <c r="B1254" s="237"/>
      <c r="C1254" s="237"/>
      <c r="D1254" s="237"/>
      <c r="E1254" s="237"/>
      <c r="F1254" s="237"/>
      <c r="G1254" s="237"/>
      <c r="H1254" s="237"/>
      <c r="I1254" s="237"/>
      <c r="J1254" s="237"/>
      <c r="K1254" s="237"/>
      <c r="L1254" s="237"/>
      <c r="M1254" s="237"/>
      <c r="N1254" s="237"/>
      <c r="O1254" s="237"/>
      <c r="P1254" s="237"/>
    </row>
    <row r="1255" spans="1:16">
      <c r="A1255" s="237"/>
      <c r="B1255" s="237"/>
      <c r="C1255" s="237"/>
      <c r="D1255" s="237"/>
      <c r="E1255" s="237"/>
      <c r="F1255" s="237"/>
      <c r="G1255" s="237"/>
      <c r="H1255" s="237"/>
      <c r="I1255" s="237"/>
      <c r="J1255" s="237"/>
      <c r="K1255" s="237"/>
      <c r="L1255" s="237"/>
      <c r="M1255" s="237"/>
      <c r="N1255" s="237"/>
      <c r="O1255" s="237"/>
      <c r="P1255" s="237"/>
    </row>
    <row r="1256" spans="1:16">
      <c r="A1256" s="237"/>
      <c r="B1256" s="237"/>
      <c r="C1256" s="237"/>
      <c r="D1256" s="237"/>
      <c r="E1256" s="237"/>
      <c r="F1256" s="237"/>
      <c r="G1256" s="237"/>
      <c r="H1256" s="237"/>
      <c r="I1256" s="237"/>
      <c r="J1256" s="237"/>
      <c r="K1256" s="237"/>
      <c r="L1256" s="237"/>
      <c r="M1256" s="237"/>
      <c r="N1256" s="237"/>
      <c r="O1256" s="237"/>
      <c r="P1256" s="237"/>
    </row>
    <row r="1257" spans="1:16">
      <c r="A1257" s="237"/>
      <c r="B1257" s="237"/>
      <c r="C1257" s="237"/>
      <c r="D1257" s="237"/>
      <c r="E1257" s="237"/>
      <c r="F1257" s="237"/>
      <c r="G1257" s="237"/>
      <c r="H1257" s="237"/>
      <c r="I1257" s="237"/>
      <c r="J1257" s="237"/>
      <c r="K1257" s="237"/>
      <c r="L1257" s="237"/>
      <c r="M1257" s="237"/>
      <c r="N1257" s="237"/>
      <c r="O1257" s="237"/>
      <c r="P1257" s="237"/>
    </row>
    <row r="1258" spans="1:16">
      <c r="A1258" s="237"/>
      <c r="B1258" s="237"/>
      <c r="C1258" s="237"/>
      <c r="D1258" s="237"/>
      <c r="E1258" s="237"/>
      <c r="F1258" s="237"/>
      <c r="G1258" s="237"/>
      <c r="H1258" s="237"/>
      <c r="I1258" s="237"/>
      <c r="J1258" s="237"/>
      <c r="K1258" s="237"/>
      <c r="L1258" s="237"/>
      <c r="M1258" s="237"/>
      <c r="N1258" s="237"/>
      <c r="O1258" s="237"/>
      <c r="P1258" s="237"/>
    </row>
    <row r="1259" spans="1:16">
      <c r="A1259" s="237"/>
      <c r="B1259" s="237"/>
      <c r="C1259" s="237"/>
      <c r="D1259" s="237"/>
      <c r="E1259" s="237"/>
      <c r="F1259" s="237"/>
      <c r="G1259" s="237"/>
      <c r="H1259" s="237"/>
      <c r="I1259" s="237"/>
      <c r="J1259" s="237"/>
      <c r="K1259" s="237"/>
      <c r="L1259" s="237"/>
      <c r="M1259" s="237"/>
      <c r="N1259" s="237"/>
      <c r="O1259" s="237"/>
      <c r="P1259" s="237"/>
    </row>
    <row r="1260" spans="1:16">
      <c r="A1260" s="237"/>
      <c r="B1260" s="237"/>
      <c r="C1260" s="237"/>
      <c r="D1260" s="237"/>
      <c r="E1260" s="237"/>
      <c r="F1260" s="237"/>
      <c r="G1260" s="237"/>
      <c r="H1260" s="237"/>
      <c r="I1260" s="237"/>
      <c r="J1260" s="237"/>
      <c r="K1260" s="237"/>
      <c r="L1260" s="237"/>
      <c r="M1260" s="237"/>
      <c r="N1260" s="237"/>
      <c r="O1260" s="237"/>
      <c r="P1260" s="237"/>
    </row>
    <row r="1261" spans="1:16">
      <c r="A1261" s="237"/>
      <c r="B1261" s="237"/>
      <c r="C1261" s="237"/>
      <c r="D1261" s="237"/>
      <c r="E1261" s="237"/>
      <c r="F1261" s="237"/>
      <c r="G1261" s="237"/>
      <c r="H1261" s="237"/>
      <c r="I1261" s="237"/>
      <c r="J1261" s="237"/>
      <c r="K1261" s="237"/>
      <c r="L1261" s="237"/>
      <c r="M1261" s="237"/>
      <c r="N1261" s="237"/>
      <c r="O1261" s="237"/>
      <c r="P1261" s="237"/>
    </row>
    <row r="1262" spans="1:16">
      <c r="A1262" s="237"/>
      <c r="B1262" s="237"/>
      <c r="C1262" s="237"/>
      <c r="D1262" s="237"/>
      <c r="E1262" s="237"/>
      <c r="F1262" s="237"/>
      <c r="G1262" s="237"/>
      <c r="H1262" s="237"/>
      <c r="I1262" s="237"/>
      <c r="J1262" s="237"/>
      <c r="K1262" s="237"/>
      <c r="L1262" s="237"/>
      <c r="M1262" s="237"/>
      <c r="N1262" s="237"/>
      <c r="O1262" s="237"/>
      <c r="P1262" s="237"/>
    </row>
    <row r="1263" spans="1:16">
      <c r="A1263" s="237"/>
      <c r="B1263" s="237"/>
      <c r="C1263" s="237"/>
      <c r="D1263" s="237"/>
      <c r="E1263" s="237"/>
      <c r="F1263" s="237"/>
      <c r="G1263" s="237"/>
      <c r="H1263" s="237"/>
      <c r="I1263" s="237"/>
      <c r="J1263" s="237"/>
      <c r="K1263" s="237"/>
      <c r="L1263" s="237"/>
      <c r="M1263" s="237"/>
      <c r="N1263" s="237"/>
      <c r="O1263" s="237"/>
      <c r="P1263" s="237"/>
    </row>
    <row r="1264" spans="1:16">
      <c r="A1264" s="237"/>
      <c r="B1264" s="237"/>
      <c r="C1264" s="237"/>
      <c r="D1264" s="237"/>
      <c r="E1264" s="237"/>
      <c r="F1264" s="237"/>
      <c r="G1264" s="237"/>
      <c r="H1264" s="237"/>
      <c r="I1264" s="237"/>
      <c r="J1264" s="237"/>
      <c r="K1264" s="237"/>
      <c r="L1264" s="237"/>
      <c r="M1264" s="237"/>
      <c r="N1264" s="237"/>
      <c r="O1264" s="237"/>
      <c r="P1264" s="237"/>
    </row>
    <row r="1265" spans="1:16">
      <c r="A1265" s="237"/>
      <c r="B1265" s="237"/>
      <c r="C1265" s="237"/>
      <c r="D1265" s="237"/>
      <c r="E1265" s="237"/>
      <c r="F1265" s="237"/>
      <c r="G1265" s="237"/>
      <c r="H1265" s="237"/>
      <c r="I1265" s="237"/>
      <c r="J1265" s="237"/>
      <c r="K1265" s="237"/>
      <c r="L1265" s="237"/>
      <c r="M1265" s="237"/>
      <c r="N1265" s="237"/>
      <c r="O1265" s="237"/>
      <c r="P1265" s="237"/>
    </row>
    <row r="1266" spans="1:16">
      <c r="A1266" s="237"/>
      <c r="B1266" s="237"/>
      <c r="C1266" s="237"/>
      <c r="D1266" s="237"/>
      <c r="E1266" s="237"/>
      <c r="F1266" s="237"/>
      <c r="G1266" s="237"/>
      <c r="H1266" s="237"/>
      <c r="I1266" s="237"/>
      <c r="J1266" s="237"/>
      <c r="K1266" s="237"/>
      <c r="L1266" s="237"/>
      <c r="M1266" s="237"/>
      <c r="N1266" s="237"/>
      <c r="O1266" s="237"/>
      <c r="P1266" s="237"/>
    </row>
    <row r="1267" spans="1:16">
      <c r="A1267" s="237"/>
      <c r="B1267" s="237"/>
      <c r="C1267" s="237"/>
      <c r="D1267" s="237"/>
      <c r="E1267" s="237"/>
      <c r="F1267" s="237"/>
      <c r="G1267" s="237"/>
      <c r="H1267" s="237"/>
      <c r="I1267" s="237"/>
      <c r="J1267" s="237"/>
      <c r="K1267" s="237"/>
      <c r="L1267" s="237"/>
      <c r="M1267" s="237"/>
      <c r="N1267" s="237"/>
      <c r="O1267" s="237"/>
      <c r="P1267" s="237"/>
    </row>
    <row r="1268" spans="1:16">
      <c r="A1268" s="237"/>
      <c r="B1268" s="237"/>
      <c r="C1268" s="237"/>
      <c r="D1268" s="237"/>
      <c r="E1268" s="237"/>
      <c r="F1268" s="237"/>
      <c r="G1268" s="237"/>
      <c r="H1268" s="237"/>
      <c r="I1268" s="237"/>
      <c r="J1268" s="237"/>
      <c r="K1268" s="237"/>
      <c r="L1268" s="237"/>
      <c r="M1268" s="237"/>
      <c r="N1268" s="237"/>
      <c r="O1268" s="237"/>
      <c r="P1268" s="237"/>
    </row>
    <row r="1269" spans="1:16">
      <c r="A1269" s="237"/>
      <c r="B1269" s="237"/>
      <c r="C1269" s="237"/>
      <c r="D1269" s="237"/>
      <c r="E1269" s="237"/>
      <c r="F1269" s="237"/>
      <c r="G1269" s="237"/>
      <c r="H1269" s="237"/>
      <c r="I1269" s="237"/>
      <c r="J1269" s="237"/>
      <c r="K1269" s="237"/>
      <c r="L1269" s="237"/>
      <c r="M1269" s="237"/>
      <c r="N1269" s="237"/>
      <c r="O1269" s="237"/>
      <c r="P1269" s="237"/>
    </row>
    <row r="1270" spans="1:16">
      <c r="A1270" s="237"/>
      <c r="B1270" s="237"/>
      <c r="C1270" s="237"/>
      <c r="D1270" s="237"/>
      <c r="E1270" s="237"/>
      <c r="F1270" s="237"/>
      <c r="G1270" s="237"/>
      <c r="H1270" s="237"/>
      <c r="I1270" s="237"/>
      <c r="J1270" s="237"/>
      <c r="K1270" s="237"/>
      <c r="L1270" s="237"/>
      <c r="M1270" s="237"/>
      <c r="N1270" s="237"/>
      <c r="O1270" s="237"/>
      <c r="P1270" s="237"/>
    </row>
    <row r="1271" spans="1:16">
      <c r="A1271" s="237"/>
      <c r="B1271" s="237"/>
      <c r="C1271" s="237"/>
      <c r="D1271" s="237"/>
      <c r="E1271" s="237"/>
      <c r="F1271" s="237"/>
      <c r="G1271" s="237"/>
      <c r="H1271" s="237"/>
      <c r="I1271" s="237"/>
      <c r="J1271" s="237"/>
      <c r="K1271" s="237"/>
      <c r="L1271" s="237"/>
      <c r="M1271" s="237"/>
      <c r="N1271" s="237"/>
      <c r="O1271" s="237"/>
      <c r="P1271" s="237"/>
    </row>
    <row r="1272" spans="1:16">
      <c r="A1272" s="237"/>
      <c r="B1272" s="237"/>
      <c r="C1272" s="237"/>
      <c r="D1272" s="237"/>
      <c r="E1272" s="237"/>
      <c r="F1272" s="237"/>
      <c r="G1272" s="237"/>
      <c r="H1272" s="237"/>
      <c r="I1272" s="237"/>
      <c r="J1272" s="237"/>
      <c r="K1272" s="237"/>
      <c r="L1272" s="237"/>
      <c r="M1272" s="237"/>
      <c r="N1272" s="237"/>
      <c r="O1272" s="237"/>
      <c r="P1272" s="237"/>
    </row>
    <row r="1273" spans="1:16">
      <c r="A1273" s="237"/>
      <c r="B1273" s="237"/>
      <c r="C1273" s="237"/>
      <c r="D1273" s="237"/>
      <c r="E1273" s="237"/>
      <c r="F1273" s="237"/>
      <c r="G1273" s="237"/>
      <c r="H1273" s="237"/>
      <c r="I1273" s="237"/>
      <c r="J1273" s="237"/>
      <c r="K1273" s="237"/>
      <c r="L1273" s="237"/>
      <c r="M1273" s="237"/>
      <c r="N1273" s="237"/>
      <c r="O1273" s="237"/>
      <c r="P1273" s="237"/>
    </row>
    <row r="1274" spans="1:16">
      <c r="A1274" s="237"/>
      <c r="B1274" s="237"/>
      <c r="C1274" s="237"/>
      <c r="D1274" s="237"/>
      <c r="E1274" s="237"/>
      <c r="F1274" s="237"/>
      <c r="G1274" s="237"/>
      <c r="H1274" s="237"/>
      <c r="I1274" s="237"/>
      <c r="J1274" s="237"/>
      <c r="K1274" s="237"/>
      <c r="L1274" s="237"/>
      <c r="M1274" s="237"/>
      <c r="N1274" s="237"/>
      <c r="O1274" s="237"/>
      <c r="P1274" s="237"/>
    </row>
    <row r="1275" spans="1:16">
      <c r="A1275" s="237"/>
      <c r="B1275" s="237"/>
      <c r="C1275" s="237"/>
      <c r="D1275" s="237"/>
      <c r="E1275" s="237"/>
      <c r="F1275" s="237"/>
      <c r="G1275" s="237"/>
      <c r="H1275" s="237"/>
      <c r="I1275" s="237"/>
      <c r="J1275" s="237"/>
      <c r="K1275" s="237"/>
      <c r="L1275" s="237"/>
      <c r="M1275" s="237"/>
      <c r="N1275" s="237"/>
      <c r="O1275" s="237"/>
      <c r="P1275" s="237"/>
    </row>
    <row r="1276" spans="1:16">
      <c r="A1276" s="237"/>
      <c r="B1276" s="237"/>
      <c r="C1276" s="237"/>
      <c r="D1276" s="237"/>
      <c r="E1276" s="237"/>
      <c r="F1276" s="237"/>
      <c r="G1276" s="237"/>
      <c r="H1276" s="237"/>
      <c r="I1276" s="237"/>
      <c r="J1276" s="237"/>
      <c r="K1276" s="237"/>
      <c r="L1276" s="237"/>
      <c r="M1276" s="237"/>
      <c r="N1276" s="237"/>
      <c r="O1276" s="237"/>
      <c r="P1276" s="237"/>
    </row>
    <row r="1277" spans="1:16">
      <c r="A1277" s="237"/>
      <c r="B1277" s="237"/>
      <c r="C1277" s="237"/>
      <c r="D1277" s="237"/>
      <c r="E1277" s="237"/>
      <c r="F1277" s="237"/>
      <c r="G1277" s="237"/>
      <c r="H1277" s="237"/>
      <c r="I1277" s="237"/>
      <c r="J1277" s="237"/>
      <c r="K1277" s="237"/>
      <c r="L1277" s="237"/>
      <c r="M1277" s="237"/>
      <c r="N1277" s="237"/>
      <c r="O1277" s="237"/>
      <c r="P1277" s="237"/>
    </row>
    <row r="1278" spans="1:16">
      <c r="A1278" s="237"/>
      <c r="B1278" s="237"/>
      <c r="C1278" s="237"/>
      <c r="D1278" s="237"/>
      <c r="E1278" s="237"/>
      <c r="F1278" s="237"/>
      <c r="G1278" s="237"/>
      <c r="H1278" s="237"/>
      <c r="I1278" s="237"/>
      <c r="J1278" s="237"/>
      <c r="K1278" s="237"/>
      <c r="L1278" s="237"/>
      <c r="M1278" s="237"/>
      <c r="N1278" s="237"/>
      <c r="O1278" s="237"/>
      <c r="P1278" s="237"/>
    </row>
    <row r="1279" spans="1:16">
      <c r="A1279" s="237"/>
      <c r="B1279" s="237"/>
      <c r="C1279" s="237"/>
      <c r="D1279" s="237"/>
      <c r="E1279" s="237"/>
      <c r="F1279" s="237"/>
      <c r="G1279" s="237"/>
      <c r="H1279" s="237"/>
      <c r="I1279" s="237"/>
      <c r="J1279" s="237"/>
      <c r="K1279" s="237"/>
      <c r="L1279" s="237"/>
      <c r="M1279" s="237"/>
      <c r="N1279" s="237"/>
      <c r="O1279" s="237"/>
      <c r="P1279" s="237"/>
    </row>
    <row r="1280" spans="1:16">
      <c r="A1280" s="237"/>
      <c r="B1280" s="237"/>
      <c r="C1280" s="237"/>
      <c r="D1280" s="237"/>
      <c r="E1280" s="237"/>
      <c r="F1280" s="237"/>
      <c r="G1280" s="237"/>
      <c r="H1280" s="237"/>
      <c r="I1280" s="237"/>
      <c r="J1280" s="237"/>
      <c r="K1280" s="237"/>
      <c r="L1280" s="237"/>
      <c r="M1280" s="237"/>
      <c r="N1280" s="237"/>
      <c r="O1280" s="237"/>
      <c r="P1280" s="237"/>
    </row>
    <row r="1281" spans="1:16">
      <c r="A1281" s="237"/>
      <c r="B1281" s="237"/>
      <c r="C1281" s="237"/>
      <c r="D1281" s="237"/>
      <c r="E1281" s="237"/>
      <c r="F1281" s="237"/>
      <c r="G1281" s="237"/>
      <c r="H1281" s="237"/>
      <c r="I1281" s="237"/>
      <c r="J1281" s="237"/>
      <c r="K1281" s="237"/>
      <c r="L1281" s="237"/>
      <c r="M1281" s="237"/>
      <c r="N1281" s="237"/>
      <c r="O1281" s="237"/>
      <c r="P1281" s="237"/>
    </row>
    <row r="1282" spans="1:16">
      <c r="A1282" s="237"/>
      <c r="B1282" s="237"/>
      <c r="C1282" s="237"/>
      <c r="D1282" s="237"/>
      <c r="E1282" s="237"/>
      <c r="F1282" s="237"/>
      <c r="G1282" s="237"/>
      <c r="H1282" s="237"/>
      <c r="I1282" s="237"/>
      <c r="J1282" s="237"/>
      <c r="K1282" s="237"/>
      <c r="L1282" s="237"/>
      <c r="M1282" s="237"/>
      <c r="N1282" s="237"/>
      <c r="O1282" s="237"/>
      <c r="P1282" s="237"/>
    </row>
    <row r="1283" spans="1:16">
      <c r="A1283" s="237"/>
      <c r="B1283" s="237"/>
      <c r="C1283" s="237"/>
      <c r="D1283" s="237"/>
      <c r="E1283" s="237"/>
      <c r="F1283" s="237"/>
      <c r="G1283" s="237"/>
      <c r="H1283" s="237"/>
      <c r="I1283" s="237"/>
      <c r="J1283" s="237"/>
      <c r="K1283" s="237"/>
      <c r="L1283" s="237"/>
      <c r="M1283" s="237"/>
      <c r="N1283" s="237"/>
      <c r="O1283" s="237"/>
      <c r="P1283" s="237"/>
    </row>
    <row r="1284" spans="1:16">
      <c r="A1284" s="237"/>
      <c r="B1284" s="237"/>
      <c r="C1284" s="237"/>
      <c r="D1284" s="237"/>
      <c r="E1284" s="237"/>
      <c r="F1284" s="237"/>
      <c r="G1284" s="237"/>
      <c r="H1284" s="237"/>
      <c r="I1284" s="237"/>
      <c r="J1284" s="237"/>
      <c r="K1284" s="237"/>
      <c r="L1284" s="237"/>
      <c r="M1284" s="237"/>
      <c r="N1284" s="237"/>
      <c r="O1284" s="237"/>
      <c r="P1284" s="237"/>
    </row>
    <row r="1285" spans="1:16">
      <c r="A1285" s="237"/>
      <c r="B1285" s="237"/>
      <c r="C1285" s="237"/>
      <c r="D1285" s="237"/>
      <c r="E1285" s="237"/>
      <c r="F1285" s="237"/>
      <c r="G1285" s="237"/>
      <c r="H1285" s="237"/>
      <c r="I1285" s="237"/>
      <c r="J1285" s="237"/>
      <c r="K1285" s="237"/>
      <c r="L1285" s="237"/>
      <c r="M1285" s="237"/>
      <c r="N1285" s="237"/>
      <c r="O1285" s="237"/>
      <c r="P1285" s="237"/>
    </row>
    <row r="1286" spans="1:16">
      <c r="A1286" s="237"/>
      <c r="B1286" s="237"/>
      <c r="C1286" s="237"/>
      <c r="D1286" s="237"/>
      <c r="E1286" s="237"/>
      <c r="F1286" s="237"/>
      <c r="G1286" s="237"/>
      <c r="H1286" s="237"/>
      <c r="I1286" s="237"/>
      <c r="J1286" s="237"/>
      <c r="K1286" s="237"/>
      <c r="L1286" s="237"/>
      <c r="M1286" s="237"/>
      <c r="N1286" s="237"/>
      <c r="O1286" s="237"/>
      <c r="P1286" s="237"/>
    </row>
    <row r="1287" spans="1:16">
      <c r="A1287" s="237"/>
      <c r="B1287" s="237"/>
      <c r="C1287" s="237"/>
      <c r="D1287" s="237"/>
      <c r="E1287" s="237"/>
      <c r="F1287" s="237"/>
      <c r="G1287" s="237"/>
      <c r="H1287" s="237"/>
      <c r="I1287" s="237"/>
      <c r="J1287" s="237"/>
      <c r="K1287" s="237"/>
      <c r="L1287" s="237"/>
      <c r="M1287" s="237"/>
      <c r="N1287" s="237"/>
      <c r="O1287" s="237"/>
      <c r="P1287" s="237"/>
    </row>
    <row r="1288" spans="1:16">
      <c r="A1288" s="237"/>
      <c r="B1288" s="237"/>
      <c r="C1288" s="237"/>
      <c r="D1288" s="237"/>
      <c r="E1288" s="237"/>
      <c r="F1288" s="237"/>
      <c r="G1288" s="237"/>
      <c r="H1288" s="237"/>
      <c r="I1288" s="237"/>
      <c r="J1288" s="237"/>
      <c r="K1288" s="237"/>
      <c r="L1288" s="237"/>
      <c r="M1288" s="237"/>
      <c r="N1288" s="237"/>
      <c r="O1288" s="237"/>
      <c r="P1288" s="237"/>
    </row>
    <row r="1289" spans="1:16">
      <c r="A1289" s="237"/>
      <c r="B1289" s="237"/>
      <c r="C1289" s="237"/>
      <c r="D1289" s="237"/>
      <c r="E1289" s="237"/>
      <c r="F1289" s="237"/>
      <c r="G1289" s="237"/>
      <c r="H1289" s="237"/>
      <c r="I1289" s="237"/>
      <c r="J1289" s="237"/>
      <c r="K1289" s="237"/>
      <c r="L1289" s="237"/>
      <c r="M1289" s="237"/>
      <c r="N1289" s="237"/>
      <c r="O1289" s="237"/>
      <c r="P1289" s="237"/>
    </row>
    <row r="1290" spans="1:16">
      <c r="A1290" s="237"/>
      <c r="B1290" s="237"/>
      <c r="C1290" s="237"/>
      <c r="D1290" s="237"/>
      <c r="E1290" s="237"/>
      <c r="F1290" s="237"/>
      <c r="G1290" s="237"/>
      <c r="H1290" s="237"/>
      <c r="I1290" s="237"/>
      <c r="J1290" s="237"/>
      <c r="K1290" s="237"/>
      <c r="L1290" s="237"/>
      <c r="M1290" s="237"/>
      <c r="N1290" s="237"/>
      <c r="O1290" s="237"/>
      <c r="P1290" s="237"/>
    </row>
    <row r="1291" spans="1:16">
      <c r="A1291" s="237"/>
      <c r="B1291" s="237"/>
      <c r="C1291" s="237"/>
      <c r="D1291" s="237"/>
      <c r="E1291" s="237"/>
      <c r="F1291" s="237"/>
      <c r="G1291" s="237"/>
      <c r="H1291" s="237"/>
      <c r="I1291" s="237"/>
      <c r="J1291" s="237"/>
      <c r="K1291" s="237"/>
      <c r="L1291" s="237"/>
      <c r="M1291" s="237"/>
      <c r="N1291" s="237"/>
      <c r="O1291" s="237"/>
      <c r="P1291" s="237"/>
    </row>
    <row r="1292" spans="1:16">
      <c r="A1292" s="237"/>
      <c r="B1292" s="237"/>
      <c r="C1292" s="237"/>
      <c r="D1292" s="237"/>
      <c r="E1292" s="237"/>
      <c r="F1292" s="237"/>
      <c r="G1292" s="237"/>
      <c r="H1292" s="237"/>
      <c r="I1292" s="237"/>
      <c r="J1292" s="237"/>
      <c r="K1292" s="237"/>
      <c r="L1292" s="237"/>
      <c r="M1292" s="237"/>
      <c r="N1292" s="237"/>
      <c r="O1292" s="237"/>
      <c r="P1292" s="237"/>
    </row>
    <row r="1293" spans="1:16">
      <c r="A1293" s="237"/>
      <c r="B1293" s="237"/>
      <c r="C1293" s="237"/>
      <c r="D1293" s="237"/>
      <c r="E1293" s="237"/>
      <c r="F1293" s="237"/>
      <c r="G1293" s="237"/>
      <c r="H1293" s="237"/>
      <c r="I1293" s="237"/>
      <c r="J1293" s="237"/>
      <c r="K1293" s="237"/>
      <c r="L1293" s="237"/>
      <c r="M1293" s="237"/>
      <c r="N1293" s="237"/>
      <c r="O1293" s="237"/>
      <c r="P1293" s="237"/>
    </row>
    <row r="1294" spans="1:16">
      <c r="A1294" s="237"/>
      <c r="B1294" s="237"/>
      <c r="C1294" s="237"/>
      <c r="D1294" s="237"/>
      <c r="E1294" s="237"/>
      <c r="F1294" s="237"/>
      <c r="G1294" s="237"/>
      <c r="H1294" s="237"/>
      <c r="I1294" s="237"/>
      <c r="J1294" s="237"/>
      <c r="K1294" s="237"/>
      <c r="L1294" s="237"/>
      <c r="M1294" s="237"/>
      <c r="N1294" s="237"/>
      <c r="O1294" s="237"/>
      <c r="P1294" s="237"/>
    </row>
    <row r="1295" spans="1:16">
      <c r="A1295" s="237"/>
      <c r="B1295" s="237"/>
      <c r="C1295" s="237"/>
      <c r="D1295" s="237"/>
      <c r="E1295" s="237"/>
      <c r="F1295" s="237"/>
      <c r="G1295" s="237"/>
      <c r="H1295" s="237"/>
      <c r="I1295" s="237"/>
      <c r="J1295" s="237"/>
      <c r="K1295" s="237"/>
      <c r="L1295" s="237"/>
      <c r="M1295" s="237"/>
      <c r="N1295" s="237"/>
      <c r="O1295" s="237"/>
      <c r="P1295" s="237"/>
    </row>
    <row r="1296" spans="1:16">
      <c r="A1296" s="237"/>
      <c r="B1296" s="237"/>
      <c r="C1296" s="237"/>
      <c r="D1296" s="237"/>
      <c r="E1296" s="237"/>
      <c r="F1296" s="237"/>
      <c r="G1296" s="237"/>
      <c r="H1296" s="237"/>
      <c r="I1296" s="237"/>
      <c r="J1296" s="237"/>
      <c r="K1296" s="237"/>
      <c r="L1296" s="237"/>
      <c r="M1296" s="237"/>
      <c r="N1296" s="237"/>
      <c r="O1296" s="237"/>
      <c r="P1296" s="237"/>
    </row>
    <row r="1297" spans="1:16">
      <c r="A1297" s="237"/>
      <c r="B1297" s="237"/>
      <c r="C1297" s="237"/>
      <c r="D1297" s="237"/>
      <c r="E1297" s="237"/>
      <c r="F1297" s="237"/>
      <c r="G1297" s="237"/>
      <c r="H1297" s="237"/>
      <c r="I1297" s="237"/>
      <c r="J1297" s="237"/>
      <c r="K1297" s="237"/>
      <c r="L1297" s="237"/>
      <c r="M1297" s="237"/>
      <c r="N1297" s="237"/>
      <c r="O1297" s="237"/>
      <c r="P1297" s="237"/>
    </row>
    <row r="1298" spans="1:16">
      <c r="A1298" s="237"/>
      <c r="B1298" s="237"/>
      <c r="C1298" s="237"/>
      <c r="D1298" s="237"/>
      <c r="E1298" s="237"/>
      <c r="F1298" s="237"/>
      <c r="G1298" s="237"/>
      <c r="H1298" s="237"/>
      <c r="I1298" s="237"/>
      <c r="J1298" s="237"/>
      <c r="K1298" s="237"/>
      <c r="L1298" s="237"/>
      <c r="M1298" s="237"/>
      <c r="N1298" s="237"/>
      <c r="O1298" s="237"/>
      <c r="P1298" s="237"/>
    </row>
    <row r="1299" spans="1:16">
      <c r="A1299" s="237"/>
      <c r="B1299" s="237"/>
      <c r="C1299" s="237"/>
      <c r="D1299" s="237"/>
      <c r="E1299" s="237"/>
      <c r="F1299" s="237"/>
      <c r="G1299" s="237"/>
      <c r="H1299" s="237"/>
      <c r="I1299" s="237"/>
      <c r="J1299" s="237"/>
      <c r="K1299" s="237"/>
      <c r="L1299" s="237"/>
      <c r="M1299" s="237"/>
      <c r="N1299" s="237"/>
      <c r="O1299" s="237"/>
      <c r="P1299" s="237"/>
    </row>
    <row r="1300" spans="1:16">
      <c r="A1300" s="237"/>
      <c r="B1300" s="237"/>
      <c r="C1300" s="237"/>
      <c r="D1300" s="237"/>
      <c r="E1300" s="237"/>
      <c r="F1300" s="237"/>
      <c r="G1300" s="237"/>
      <c r="H1300" s="237"/>
      <c r="I1300" s="237"/>
      <c r="J1300" s="237"/>
      <c r="K1300" s="237"/>
      <c r="L1300" s="237"/>
      <c r="M1300" s="237"/>
      <c r="N1300" s="237"/>
      <c r="O1300" s="237"/>
      <c r="P1300" s="237"/>
    </row>
    <row r="1301" spans="1:16">
      <c r="A1301" s="237"/>
      <c r="B1301" s="237"/>
      <c r="C1301" s="237"/>
      <c r="D1301" s="237"/>
      <c r="E1301" s="237"/>
      <c r="F1301" s="237"/>
      <c r="G1301" s="237"/>
      <c r="H1301" s="237"/>
      <c r="I1301" s="237"/>
      <c r="J1301" s="237"/>
      <c r="K1301" s="237"/>
      <c r="L1301" s="237"/>
      <c r="M1301" s="237"/>
      <c r="N1301" s="237"/>
      <c r="O1301" s="237"/>
      <c r="P1301" s="237"/>
    </row>
    <row r="1302" spans="1:16">
      <c r="A1302" s="237"/>
      <c r="B1302" s="237"/>
      <c r="C1302" s="237"/>
      <c r="D1302" s="237"/>
      <c r="E1302" s="237"/>
      <c r="F1302" s="237"/>
      <c r="G1302" s="237"/>
      <c r="H1302" s="237"/>
      <c r="I1302" s="237"/>
      <c r="J1302" s="237"/>
      <c r="K1302" s="237"/>
      <c r="L1302" s="237"/>
      <c r="M1302" s="237"/>
      <c r="N1302" s="237"/>
      <c r="O1302" s="237"/>
      <c r="P1302" s="237"/>
    </row>
    <row r="1303" spans="1:16">
      <c r="A1303" s="237"/>
      <c r="B1303" s="237"/>
      <c r="C1303" s="237"/>
      <c r="D1303" s="237"/>
      <c r="E1303" s="237"/>
      <c r="F1303" s="237"/>
      <c r="G1303" s="237"/>
      <c r="H1303" s="237"/>
      <c r="I1303" s="237"/>
      <c r="J1303" s="237"/>
      <c r="K1303" s="237"/>
      <c r="L1303" s="237"/>
      <c r="M1303" s="237"/>
      <c r="N1303" s="237"/>
      <c r="O1303" s="237"/>
      <c r="P1303" s="237"/>
    </row>
    <row r="1304" spans="1:16">
      <c r="A1304" s="237"/>
      <c r="B1304" s="237"/>
      <c r="C1304" s="237"/>
      <c r="D1304" s="237"/>
      <c r="E1304" s="237"/>
      <c r="F1304" s="237"/>
      <c r="G1304" s="237"/>
      <c r="H1304" s="237"/>
      <c r="I1304" s="237"/>
      <c r="J1304" s="237"/>
      <c r="K1304" s="237"/>
      <c r="L1304" s="237"/>
      <c r="M1304" s="237"/>
      <c r="N1304" s="237"/>
      <c r="O1304" s="237"/>
      <c r="P1304" s="237"/>
    </row>
    <row r="1305" spans="1:16">
      <c r="A1305" s="237"/>
      <c r="B1305" s="237"/>
      <c r="C1305" s="237"/>
      <c r="D1305" s="237"/>
      <c r="E1305" s="237"/>
      <c r="F1305" s="237"/>
      <c r="G1305" s="237"/>
      <c r="H1305" s="237"/>
      <c r="I1305" s="237"/>
      <c r="J1305" s="237"/>
      <c r="K1305" s="237"/>
      <c r="L1305" s="237"/>
      <c r="M1305" s="237"/>
      <c r="N1305" s="237"/>
      <c r="O1305" s="237"/>
      <c r="P1305" s="237"/>
    </row>
    <row r="1306" spans="1:16">
      <c r="A1306" s="237"/>
      <c r="B1306" s="237"/>
      <c r="C1306" s="237"/>
      <c r="D1306" s="237"/>
      <c r="E1306" s="237"/>
      <c r="F1306" s="237"/>
      <c r="G1306" s="237"/>
      <c r="H1306" s="237"/>
      <c r="I1306" s="237"/>
      <c r="J1306" s="237"/>
      <c r="K1306" s="237"/>
      <c r="L1306" s="237"/>
      <c r="M1306" s="237"/>
      <c r="N1306" s="237"/>
      <c r="O1306" s="237"/>
      <c r="P1306" s="237"/>
    </row>
    <row r="1307" spans="1:16">
      <c r="A1307" s="237"/>
      <c r="B1307" s="237"/>
      <c r="C1307" s="237"/>
      <c r="D1307" s="237"/>
      <c r="E1307" s="237"/>
      <c r="F1307" s="237"/>
      <c r="G1307" s="237"/>
      <c r="H1307" s="237"/>
      <c r="I1307" s="237"/>
      <c r="J1307" s="237"/>
      <c r="K1307" s="237"/>
      <c r="L1307" s="237"/>
      <c r="M1307" s="237"/>
      <c r="N1307" s="237"/>
      <c r="O1307" s="237"/>
      <c r="P1307" s="237"/>
    </row>
    <row r="1308" spans="1:16">
      <c r="A1308" s="237"/>
      <c r="B1308" s="237"/>
      <c r="C1308" s="237"/>
      <c r="D1308" s="237"/>
      <c r="E1308" s="237"/>
      <c r="F1308" s="237"/>
      <c r="G1308" s="237"/>
      <c r="H1308" s="237"/>
      <c r="I1308" s="237"/>
      <c r="J1308" s="237"/>
      <c r="K1308" s="237"/>
      <c r="L1308" s="237"/>
      <c r="M1308" s="237"/>
      <c r="N1308" s="237"/>
      <c r="O1308" s="237"/>
      <c r="P1308" s="237"/>
    </row>
    <row r="1309" spans="1:16">
      <c r="A1309" s="237"/>
      <c r="B1309" s="237"/>
      <c r="C1309" s="237"/>
      <c r="D1309" s="237"/>
      <c r="E1309" s="237"/>
      <c r="F1309" s="237"/>
      <c r="G1309" s="237"/>
      <c r="H1309" s="237"/>
      <c r="I1309" s="237"/>
      <c r="J1309" s="237"/>
      <c r="K1309" s="237"/>
      <c r="L1309" s="237"/>
      <c r="M1309" s="237"/>
      <c r="N1309" s="237"/>
      <c r="O1309" s="237"/>
      <c r="P1309" s="237"/>
    </row>
    <row r="1310" spans="1:16">
      <c r="A1310" s="237"/>
      <c r="B1310" s="237"/>
      <c r="C1310" s="237"/>
      <c r="D1310" s="237"/>
      <c r="E1310" s="237"/>
      <c r="F1310" s="237"/>
      <c r="G1310" s="237"/>
      <c r="H1310" s="237"/>
      <c r="I1310" s="237"/>
      <c r="J1310" s="237"/>
      <c r="K1310" s="237"/>
      <c r="L1310" s="237"/>
      <c r="M1310" s="237"/>
      <c r="N1310" s="237"/>
      <c r="O1310" s="237"/>
      <c r="P1310" s="237"/>
    </row>
    <row r="1311" spans="1:16">
      <c r="A1311" s="237"/>
      <c r="B1311" s="237"/>
      <c r="C1311" s="237"/>
      <c r="D1311" s="237"/>
      <c r="E1311" s="237"/>
      <c r="F1311" s="237"/>
      <c r="G1311" s="237"/>
      <c r="H1311" s="237"/>
      <c r="I1311" s="237"/>
      <c r="J1311" s="237"/>
      <c r="K1311" s="237"/>
      <c r="L1311" s="237"/>
      <c r="M1311" s="237"/>
      <c r="N1311" s="237"/>
      <c r="O1311" s="237"/>
      <c r="P1311" s="237"/>
    </row>
    <row r="1312" spans="1:16">
      <c r="A1312" s="237"/>
      <c r="B1312" s="237"/>
      <c r="C1312" s="237"/>
      <c r="D1312" s="237"/>
      <c r="E1312" s="237"/>
      <c r="F1312" s="237"/>
      <c r="G1312" s="237"/>
      <c r="H1312" s="237"/>
      <c r="I1312" s="237"/>
      <c r="J1312" s="237"/>
      <c r="K1312" s="237"/>
      <c r="L1312" s="237"/>
      <c r="M1312" s="237"/>
      <c r="N1312" s="237"/>
      <c r="O1312" s="237"/>
      <c r="P1312" s="237"/>
    </row>
    <row r="1313" spans="1:16">
      <c r="A1313" s="237"/>
      <c r="B1313" s="237"/>
      <c r="C1313" s="237"/>
      <c r="D1313" s="237"/>
      <c r="E1313" s="237"/>
      <c r="F1313" s="237"/>
      <c r="G1313" s="237"/>
      <c r="H1313" s="237"/>
      <c r="I1313" s="237"/>
      <c r="J1313" s="237"/>
      <c r="K1313" s="237"/>
      <c r="L1313" s="237"/>
      <c r="M1313" s="237"/>
      <c r="N1313" s="237"/>
      <c r="O1313" s="237"/>
      <c r="P1313" s="237"/>
    </row>
    <row r="1314" spans="1:16">
      <c r="A1314" s="237"/>
      <c r="B1314" s="237"/>
      <c r="C1314" s="237"/>
      <c r="D1314" s="237"/>
      <c r="E1314" s="237"/>
      <c r="F1314" s="237"/>
      <c r="G1314" s="237"/>
      <c r="H1314" s="237"/>
      <c r="I1314" s="237"/>
      <c r="J1314" s="237"/>
      <c r="K1314" s="237"/>
      <c r="L1314" s="237"/>
      <c r="M1314" s="237"/>
      <c r="N1314" s="237"/>
      <c r="O1314" s="237"/>
      <c r="P1314" s="237"/>
    </row>
    <row r="1315" spans="1:16">
      <c r="A1315" s="237"/>
      <c r="B1315" s="237"/>
      <c r="C1315" s="237"/>
      <c r="D1315" s="237"/>
      <c r="E1315" s="237"/>
      <c r="F1315" s="237"/>
      <c r="G1315" s="237"/>
      <c r="H1315" s="237"/>
      <c r="I1315" s="237"/>
      <c r="J1315" s="237"/>
      <c r="K1315" s="237"/>
      <c r="L1315" s="237"/>
      <c r="M1315" s="237"/>
      <c r="N1315" s="237"/>
      <c r="O1315" s="237"/>
      <c r="P1315" s="237"/>
    </row>
    <row r="1316" spans="1:16">
      <c r="A1316" s="237"/>
      <c r="B1316" s="237"/>
      <c r="C1316" s="237"/>
      <c r="D1316" s="237"/>
      <c r="E1316" s="237"/>
      <c r="F1316" s="237"/>
      <c r="G1316" s="237"/>
      <c r="H1316" s="237"/>
      <c r="I1316" s="237"/>
      <c r="J1316" s="237"/>
      <c r="K1316" s="237"/>
      <c r="L1316" s="237"/>
      <c r="M1316" s="237"/>
      <c r="N1316" s="237"/>
      <c r="O1316" s="237"/>
      <c r="P1316" s="237"/>
    </row>
    <row r="1317" spans="1:16">
      <c r="A1317" s="237"/>
      <c r="B1317" s="237"/>
      <c r="C1317" s="237"/>
      <c r="D1317" s="237"/>
      <c r="E1317" s="237"/>
      <c r="F1317" s="237"/>
      <c r="G1317" s="237"/>
      <c r="H1317" s="237"/>
      <c r="I1317" s="237"/>
      <c r="J1317" s="237"/>
      <c r="K1317" s="237"/>
      <c r="L1317" s="237"/>
      <c r="M1317" s="237"/>
      <c r="N1317" s="237"/>
      <c r="O1317" s="237"/>
      <c r="P1317" s="237"/>
    </row>
    <row r="1318" spans="1:16">
      <c r="A1318" s="237"/>
      <c r="B1318" s="237"/>
      <c r="C1318" s="237"/>
      <c r="D1318" s="237"/>
      <c r="E1318" s="237"/>
      <c r="F1318" s="237"/>
      <c r="G1318" s="237"/>
      <c r="H1318" s="237"/>
      <c r="I1318" s="237"/>
      <c r="J1318" s="237"/>
      <c r="K1318" s="237"/>
      <c r="L1318" s="237"/>
      <c r="M1318" s="237"/>
      <c r="N1318" s="237"/>
      <c r="O1318" s="237"/>
      <c r="P1318" s="237"/>
    </row>
    <row r="1319" spans="1:16">
      <c r="A1319" s="237"/>
      <c r="B1319" s="237"/>
      <c r="C1319" s="237"/>
      <c r="D1319" s="237"/>
      <c r="E1319" s="237"/>
      <c r="F1319" s="237"/>
      <c r="G1319" s="237"/>
      <c r="H1319" s="237"/>
      <c r="I1319" s="237"/>
      <c r="J1319" s="237"/>
      <c r="K1319" s="237"/>
      <c r="L1319" s="237"/>
      <c r="M1319" s="237"/>
      <c r="N1319" s="237"/>
      <c r="O1319" s="237"/>
      <c r="P1319" s="237"/>
    </row>
    <row r="1320" spans="1:16">
      <c r="A1320" s="237"/>
      <c r="B1320" s="237"/>
      <c r="C1320" s="237"/>
      <c r="D1320" s="237"/>
      <c r="E1320" s="237"/>
      <c r="F1320" s="237"/>
      <c r="G1320" s="237"/>
      <c r="H1320" s="237"/>
      <c r="I1320" s="237"/>
      <c r="J1320" s="237"/>
      <c r="K1320" s="237"/>
      <c r="L1320" s="237"/>
      <c r="M1320" s="237"/>
      <c r="N1320" s="237"/>
      <c r="O1320" s="237"/>
      <c r="P1320" s="237"/>
    </row>
    <row r="1321" spans="1:16">
      <c r="A1321" s="237"/>
      <c r="B1321" s="237"/>
      <c r="C1321" s="237"/>
      <c r="D1321" s="237"/>
      <c r="E1321" s="237"/>
      <c r="F1321" s="237"/>
      <c r="G1321" s="237"/>
      <c r="H1321" s="237"/>
      <c r="I1321" s="237"/>
      <c r="J1321" s="237"/>
      <c r="K1321" s="237"/>
      <c r="L1321" s="237"/>
      <c r="M1321" s="237"/>
      <c r="N1321" s="237"/>
      <c r="O1321" s="237"/>
      <c r="P1321" s="237"/>
    </row>
    <row r="1322" spans="1:16">
      <c r="A1322" s="237"/>
      <c r="B1322" s="237"/>
      <c r="C1322" s="237"/>
      <c r="D1322" s="237"/>
      <c r="E1322" s="237"/>
      <c r="F1322" s="237"/>
      <c r="G1322" s="237"/>
      <c r="H1322" s="237"/>
      <c r="I1322" s="237"/>
      <c r="J1322" s="237"/>
      <c r="K1322" s="237"/>
      <c r="L1322" s="237"/>
      <c r="M1322" s="237"/>
      <c r="N1322" s="237"/>
      <c r="O1322" s="237"/>
      <c r="P1322" s="237"/>
    </row>
    <row r="1323" spans="1:16">
      <c r="A1323" s="237"/>
      <c r="B1323" s="237"/>
      <c r="C1323" s="237"/>
      <c r="D1323" s="237"/>
      <c r="E1323" s="237"/>
      <c r="F1323" s="237"/>
      <c r="G1323" s="237"/>
      <c r="H1323" s="237"/>
      <c r="I1323" s="237"/>
      <c r="J1323" s="237"/>
      <c r="K1323" s="237"/>
      <c r="L1323" s="237"/>
      <c r="M1323" s="237"/>
      <c r="N1323" s="237"/>
      <c r="O1323" s="237"/>
      <c r="P1323" s="237"/>
    </row>
    <row r="1324" spans="1:16">
      <c r="A1324" s="237"/>
      <c r="B1324" s="237"/>
      <c r="C1324" s="237"/>
      <c r="D1324" s="237"/>
      <c r="E1324" s="237"/>
      <c r="F1324" s="237"/>
      <c r="G1324" s="237"/>
      <c r="H1324" s="237"/>
      <c r="I1324" s="237"/>
      <c r="J1324" s="237"/>
      <c r="K1324" s="237"/>
      <c r="L1324" s="237"/>
      <c r="M1324" s="237"/>
      <c r="N1324" s="237"/>
      <c r="O1324" s="237"/>
      <c r="P1324" s="237"/>
    </row>
    <row r="1325" spans="1:16">
      <c r="A1325" s="237"/>
      <c r="B1325" s="237"/>
      <c r="C1325" s="237"/>
      <c r="D1325" s="237"/>
      <c r="E1325" s="237"/>
      <c r="F1325" s="237"/>
      <c r="G1325" s="237"/>
      <c r="H1325" s="237"/>
      <c r="I1325" s="237"/>
      <c r="J1325" s="237"/>
      <c r="K1325" s="237"/>
      <c r="L1325" s="237"/>
      <c r="M1325" s="237"/>
      <c r="N1325" s="237"/>
      <c r="O1325" s="237"/>
      <c r="P1325" s="237"/>
    </row>
    <row r="1326" spans="1:16">
      <c r="A1326" s="237"/>
      <c r="B1326" s="237"/>
      <c r="C1326" s="237"/>
      <c r="D1326" s="237"/>
      <c r="E1326" s="237"/>
      <c r="F1326" s="237"/>
      <c r="G1326" s="237"/>
      <c r="H1326" s="237"/>
      <c r="I1326" s="237"/>
      <c r="J1326" s="237"/>
      <c r="K1326" s="237"/>
      <c r="L1326" s="237"/>
      <c r="M1326" s="237"/>
      <c r="N1326" s="237"/>
      <c r="O1326" s="237"/>
      <c r="P1326" s="237"/>
    </row>
    <row r="1327" spans="1:16">
      <c r="A1327" s="237"/>
      <c r="B1327" s="237"/>
      <c r="C1327" s="237"/>
      <c r="D1327" s="237"/>
      <c r="E1327" s="237"/>
      <c r="F1327" s="237"/>
      <c r="G1327" s="237"/>
      <c r="H1327" s="237"/>
      <c r="I1327" s="237"/>
      <c r="J1327" s="237"/>
      <c r="K1327" s="237"/>
      <c r="L1327" s="237"/>
      <c r="M1327" s="237"/>
      <c r="N1327" s="237"/>
      <c r="O1327" s="237"/>
      <c r="P1327" s="237"/>
    </row>
    <row r="1328" spans="1:16">
      <c r="A1328" s="237"/>
      <c r="B1328" s="237"/>
      <c r="C1328" s="237"/>
      <c r="D1328" s="237"/>
      <c r="E1328" s="237"/>
      <c r="F1328" s="237"/>
      <c r="G1328" s="237"/>
      <c r="H1328" s="237"/>
      <c r="I1328" s="237"/>
      <c r="J1328" s="237"/>
      <c r="K1328" s="237"/>
      <c r="L1328" s="237"/>
      <c r="M1328" s="237"/>
      <c r="N1328" s="237"/>
      <c r="O1328" s="237"/>
      <c r="P1328" s="237"/>
    </row>
    <row r="1329" spans="1:16">
      <c r="A1329" s="237"/>
      <c r="B1329" s="237"/>
      <c r="C1329" s="237"/>
      <c r="D1329" s="237"/>
      <c r="E1329" s="237"/>
      <c r="F1329" s="237"/>
      <c r="G1329" s="237"/>
      <c r="H1329" s="237"/>
      <c r="I1329" s="237"/>
      <c r="J1329" s="237"/>
      <c r="K1329" s="237"/>
      <c r="L1329" s="237"/>
      <c r="M1329" s="237"/>
      <c r="N1329" s="237"/>
      <c r="O1329" s="237"/>
      <c r="P1329" s="237"/>
    </row>
    <row r="1330" spans="1:16">
      <c r="A1330" s="237"/>
      <c r="B1330" s="237"/>
      <c r="C1330" s="237"/>
      <c r="D1330" s="237"/>
      <c r="E1330" s="237"/>
      <c r="F1330" s="237"/>
      <c r="G1330" s="237"/>
      <c r="H1330" s="237"/>
      <c r="I1330" s="237"/>
      <c r="J1330" s="237"/>
      <c r="K1330" s="237"/>
      <c r="L1330" s="237"/>
      <c r="M1330" s="237"/>
      <c r="N1330" s="237"/>
      <c r="O1330" s="237"/>
      <c r="P1330" s="237"/>
    </row>
    <row r="1331" spans="1:16">
      <c r="A1331" s="237"/>
      <c r="B1331" s="237"/>
      <c r="C1331" s="237"/>
      <c r="D1331" s="237"/>
      <c r="E1331" s="237"/>
      <c r="F1331" s="237"/>
      <c r="G1331" s="237"/>
      <c r="H1331" s="237"/>
      <c r="I1331" s="237"/>
      <c r="J1331" s="237"/>
      <c r="K1331" s="237"/>
      <c r="L1331" s="237"/>
      <c r="M1331" s="237"/>
      <c r="N1331" s="237"/>
      <c r="O1331" s="237"/>
      <c r="P1331" s="237"/>
    </row>
    <row r="1332" spans="1:16">
      <c r="A1332" s="237"/>
      <c r="B1332" s="237"/>
      <c r="C1332" s="237"/>
      <c r="D1332" s="237"/>
      <c r="E1332" s="237"/>
      <c r="F1332" s="237"/>
      <c r="G1332" s="237"/>
      <c r="H1332" s="237"/>
      <c r="I1332" s="237"/>
      <c r="J1332" s="237"/>
      <c r="K1332" s="237"/>
      <c r="L1332" s="237"/>
      <c r="M1332" s="237"/>
      <c r="N1332" s="237"/>
      <c r="O1332" s="237"/>
      <c r="P1332" s="237"/>
    </row>
    <row r="1333" spans="1:16">
      <c r="A1333" s="237"/>
      <c r="B1333" s="237"/>
      <c r="C1333" s="237"/>
      <c r="D1333" s="237"/>
      <c r="E1333" s="237"/>
      <c r="F1333" s="237"/>
      <c r="G1333" s="237"/>
      <c r="H1333" s="237"/>
      <c r="I1333" s="237"/>
      <c r="J1333" s="237"/>
      <c r="K1333" s="237"/>
      <c r="L1333" s="237"/>
      <c r="M1333" s="237"/>
      <c r="N1333" s="237"/>
      <c r="O1333" s="237"/>
      <c r="P1333" s="237"/>
    </row>
    <row r="1334" spans="1:16">
      <c r="A1334" s="237"/>
      <c r="B1334" s="237"/>
      <c r="C1334" s="237"/>
      <c r="D1334" s="237"/>
      <c r="E1334" s="237"/>
      <c r="F1334" s="237"/>
      <c r="G1334" s="237"/>
      <c r="H1334" s="237"/>
      <c r="I1334" s="237"/>
      <c r="J1334" s="237"/>
      <c r="K1334" s="237"/>
      <c r="L1334" s="237"/>
      <c r="M1334" s="237"/>
      <c r="N1334" s="237"/>
      <c r="O1334" s="237"/>
      <c r="P1334" s="237"/>
    </row>
    <row r="1335" spans="1:16">
      <c r="A1335" s="237"/>
      <c r="B1335" s="237"/>
      <c r="C1335" s="237"/>
      <c r="D1335" s="237"/>
      <c r="E1335" s="237"/>
      <c r="F1335" s="237"/>
      <c r="G1335" s="237"/>
      <c r="H1335" s="237"/>
      <c r="I1335" s="237"/>
      <c r="J1335" s="237"/>
      <c r="K1335" s="237"/>
      <c r="L1335" s="237"/>
      <c r="M1335" s="237"/>
      <c r="N1335" s="237"/>
      <c r="O1335" s="237"/>
      <c r="P1335" s="237"/>
    </row>
    <row r="1336" spans="1:16">
      <c r="A1336" s="237"/>
      <c r="B1336" s="237"/>
      <c r="C1336" s="237"/>
      <c r="D1336" s="237"/>
      <c r="E1336" s="237"/>
      <c r="F1336" s="237"/>
      <c r="G1336" s="237"/>
      <c r="H1336" s="237"/>
      <c r="I1336" s="237"/>
      <c r="J1336" s="237"/>
      <c r="K1336" s="237"/>
      <c r="L1336" s="237"/>
      <c r="M1336" s="237"/>
      <c r="N1336" s="237"/>
      <c r="O1336" s="237"/>
      <c r="P1336" s="237"/>
    </row>
    <row r="1337" spans="1:16">
      <c r="A1337" s="237"/>
      <c r="B1337" s="237"/>
      <c r="C1337" s="237"/>
      <c r="D1337" s="237"/>
      <c r="E1337" s="237"/>
      <c r="F1337" s="237"/>
      <c r="G1337" s="237"/>
      <c r="H1337" s="237"/>
      <c r="I1337" s="237"/>
      <c r="J1337" s="237"/>
      <c r="K1337" s="237"/>
      <c r="L1337" s="237"/>
      <c r="M1337" s="237"/>
      <c r="N1337" s="237"/>
      <c r="O1337" s="237"/>
      <c r="P1337" s="237"/>
    </row>
    <row r="1338" spans="1:16">
      <c r="A1338" s="237"/>
      <c r="B1338" s="237"/>
      <c r="C1338" s="237"/>
      <c r="D1338" s="237"/>
      <c r="E1338" s="237"/>
      <c r="F1338" s="237"/>
      <c r="G1338" s="237"/>
      <c r="H1338" s="237"/>
      <c r="I1338" s="237"/>
      <c r="J1338" s="237"/>
      <c r="K1338" s="237"/>
      <c r="L1338" s="237"/>
      <c r="M1338" s="237"/>
      <c r="N1338" s="237"/>
      <c r="O1338" s="237"/>
      <c r="P1338" s="237"/>
    </row>
    <row r="1339" spans="1:16">
      <c r="A1339" s="237"/>
      <c r="B1339" s="237"/>
      <c r="C1339" s="237"/>
      <c r="D1339" s="237"/>
      <c r="E1339" s="237"/>
      <c r="F1339" s="237"/>
      <c r="G1339" s="237"/>
      <c r="H1339" s="237"/>
      <c r="I1339" s="237"/>
      <c r="J1339" s="237"/>
      <c r="K1339" s="237"/>
      <c r="L1339" s="237"/>
      <c r="M1339" s="237"/>
      <c r="N1339" s="237"/>
      <c r="O1339" s="237"/>
      <c r="P1339" s="237"/>
    </row>
    <row r="1340" spans="1:16">
      <c r="A1340" s="237"/>
      <c r="B1340" s="237"/>
      <c r="C1340" s="237"/>
      <c r="D1340" s="237"/>
      <c r="E1340" s="237"/>
      <c r="F1340" s="237"/>
      <c r="G1340" s="237"/>
      <c r="H1340" s="237"/>
      <c r="I1340" s="237"/>
      <c r="J1340" s="237"/>
      <c r="K1340" s="237"/>
      <c r="L1340" s="237"/>
      <c r="M1340" s="237"/>
      <c r="N1340" s="237"/>
      <c r="O1340" s="237"/>
      <c r="P1340" s="237"/>
    </row>
    <row r="1341" spans="1:16">
      <c r="A1341" s="237"/>
      <c r="B1341" s="237"/>
      <c r="C1341" s="237"/>
      <c r="D1341" s="237"/>
      <c r="E1341" s="237"/>
      <c r="F1341" s="237"/>
      <c r="G1341" s="237"/>
      <c r="H1341" s="237"/>
      <c r="I1341" s="237"/>
      <c r="J1341" s="237"/>
      <c r="K1341" s="237"/>
      <c r="L1341" s="237"/>
      <c r="M1341" s="237"/>
      <c r="N1341" s="237"/>
      <c r="O1341" s="237"/>
      <c r="P1341" s="237"/>
    </row>
    <row r="1342" spans="1:16">
      <c r="A1342" s="237"/>
      <c r="B1342" s="237"/>
      <c r="C1342" s="237"/>
      <c r="D1342" s="237"/>
      <c r="E1342" s="237"/>
      <c r="F1342" s="237"/>
      <c r="G1342" s="237"/>
      <c r="H1342" s="237"/>
      <c r="I1342" s="237"/>
      <c r="J1342" s="237"/>
      <c r="K1342" s="237"/>
      <c r="L1342" s="237"/>
      <c r="M1342" s="237"/>
      <c r="N1342" s="237"/>
      <c r="O1342" s="237"/>
      <c r="P1342" s="237"/>
    </row>
    <row r="1343" spans="1:16">
      <c r="A1343" s="237"/>
      <c r="B1343" s="237"/>
      <c r="C1343" s="237"/>
      <c r="D1343" s="237"/>
      <c r="E1343" s="237"/>
      <c r="F1343" s="237"/>
      <c r="G1343" s="237"/>
      <c r="H1343" s="237"/>
      <c r="I1343" s="237"/>
      <c r="J1343" s="237"/>
      <c r="K1343" s="237"/>
      <c r="L1343" s="237"/>
      <c r="M1343" s="237"/>
      <c r="N1343" s="237"/>
      <c r="O1343" s="237"/>
      <c r="P1343" s="237"/>
    </row>
    <row r="1344" spans="1:16">
      <c r="A1344" s="237"/>
      <c r="B1344" s="237"/>
      <c r="C1344" s="237"/>
      <c r="D1344" s="237"/>
      <c r="E1344" s="237"/>
      <c r="F1344" s="237"/>
      <c r="G1344" s="237"/>
      <c r="H1344" s="237"/>
      <c r="I1344" s="237"/>
      <c r="J1344" s="237"/>
      <c r="K1344" s="237"/>
      <c r="L1344" s="237"/>
      <c r="M1344" s="237"/>
      <c r="N1344" s="237"/>
      <c r="O1344" s="237"/>
      <c r="P1344" s="237"/>
    </row>
    <row r="1345" spans="1:16">
      <c r="A1345" s="237"/>
      <c r="B1345" s="237"/>
      <c r="C1345" s="237"/>
      <c r="D1345" s="237"/>
      <c r="E1345" s="237"/>
      <c r="F1345" s="237"/>
      <c r="G1345" s="237"/>
      <c r="H1345" s="237"/>
      <c r="I1345" s="237"/>
      <c r="J1345" s="237"/>
      <c r="K1345" s="237"/>
      <c r="L1345" s="237"/>
      <c r="M1345" s="237"/>
      <c r="N1345" s="237"/>
      <c r="O1345" s="237"/>
      <c r="P1345" s="237"/>
    </row>
    <row r="1346" spans="1:16">
      <c r="A1346" s="237"/>
      <c r="B1346" s="237"/>
      <c r="C1346" s="237"/>
      <c r="D1346" s="237"/>
      <c r="E1346" s="237"/>
      <c r="F1346" s="237"/>
      <c r="G1346" s="237"/>
      <c r="H1346" s="237"/>
      <c r="I1346" s="237"/>
      <c r="J1346" s="237"/>
      <c r="K1346" s="237"/>
      <c r="L1346" s="237"/>
      <c r="M1346" s="237"/>
      <c r="N1346" s="237"/>
      <c r="O1346" s="237"/>
      <c r="P1346" s="237"/>
    </row>
    <row r="1347" spans="1:16">
      <c r="A1347" s="237"/>
      <c r="B1347" s="237"/>
      <c r="C1347" s="237"/>
      <c r="D1347" s="237"/>
      <c r="E1347" s="237"/>
      <c r="F1347" s="237"/>
      <c r="G1347" s="237"/>
      <c r="H1347" s="237"/>
      <c r="I1347" s="237"/>
      <c r="J1347" s="237"/>
      <c r="K1347" s="237"/>
      <c r="L1347" s="237"/>
      <c r="M1347" s="237"/>
      <c r="N1347" s="237"/>
      <c r="O1347" s="237"/>
      <c r="P1347" s="237"/>
    </row>
    <row r="1348" spans="1:16">
      <c r="A1348" s="237"/>
      <c r="B1348" s="237"/>
      <c r="C1348" s="237"/>
      <c r="D1348" s="237"/>
      <c r="E1348" s="237"/>
      <c r="F1348" s="237"/>
      <c r="G1348" s="237"/>
      <c r="H1348" s="237"/>
      <c r="I1348" s="237"/>
      <c r="J1348" s="237"/>
      <c r="K1348" s="237"/>
      <c r="L1348" s="237"/>
      <c r="M1348" s="237"/>
      <c r="N1348" s="237"/>
      <c r="O1348" s="237"/>
      <c r="P1348" s="237"/>
    </row>
    <row r="1349" spans="1:16">
      <c r="A1349" s="237"/>
      <c r="B1349" s="237"/>
      <c r="C1349" s="237"/>
      <c r="D1349" s="237"/>
      <c r="E1349" s="237"/>
      <c r="F1349" s="237"/>
      <c r="G1349" s="237"/>
      <c r="H1349" s="237"/>
      <c r="I1349" s="237"/>
      <c r="J1349" s="237"/>
      <c r="K1349" s="237"/>
      <c r="L1349" s="237"/>
      <c r="M1349" s="237"/>
      <c r="N1349" s="237"/>
      <c r="O1349" s="237"/>
      <c r="P1349" s="237"/>
    </row>
    <row r="1350" spans="1:16">
      <c r="A1350" s="237"/>
      <c r="B1350" s="237"/>
      <c r="C1350" s="237"/>
      <c r="D1350" s="237"/>
      <c r="E1350" s="237"/>
      <c r="F1350" s="237"/>
      <c r="G1350" s="237"/>
      <c r="H1350" s="237"/>
      <c r="I1350" s="237"/>
      <c r="J1350" s="237"/>
      <c r="K1350" s="237"/>
      <c r="L1350" s="237"/>
      <c r="M1350" s="237"/>
      <c r="N1350" s="237"/>
      <c r="O1350" s="237"/>
      <c r="P1350" s="237"/>
    </row>
    <row r="1351" spans="1:16">
      <c r="A1351" s="237"/>
      <c r="B1351" s="237"/>
      <c r="C1351" s="237"/>
      <c r="D1351" s="237"/>
      <c r="E1351" s="237"/>
      <c r="F1351" s="237"/>
      <c r="G1351" s="237"/>
      <c r="H1351" s="237"/>
      <c r="I1351" s="237"/>
      <c r="J1351" s="237"/>
      <c r="K1351" s="237"/>
      <c r="L1351" s="237"/>
      <c r="M1351" s="237"/>
      <c r="N1351" s="237"/>
      <c r="O1351" s="237"/>
      <c r="P1351" s="237"/>
    </row>
    <row r="1352" spans="1:16">
      <c r="A1352" s="237"/>
      <c r="B1352" s="237"/>
      <c r="C1352" s="237"/>
      <c r="D1352" s="237"/>
      <c r="E1352" s="237"/>
      <c r="F1352" s="237"/>
      <c r="G1352" s="237"/>
      <c r="H1352" s="237"/>
      <c r="I1352" s="237"/>
      <c r="J1352" s="237"/>
      <c r="K1352" s="237"/>
      <c r="L1352" s="237"/>
      <c r="M1352" s="237"/>
      <c r="N1352" s="237"/>
      <c r="O1352" s="237"/>
      <c r="P1352" s="237"/>
    </row>
    <row r="1353" spans="1:16">
      <c r="A1353" s="237"/>
      <c r="B1353" s="237"/>
      <c r="C1353" s="237"/>
      <c r="D1353" s="237"/>
      <c r="E1353" s="237"/>
      <c r="F1353" s="237"/>
      <c r="G1353" s="237"/>
      <c r="H1353" s="237"/>
      <c r="I1353" s="237"/>
      <c r="J1353" s="237"/>
      <c r="K1353" s="237"/>
      <c r="L1353" s="237"/>
      <c r="M1353" s="237"/>
      <c r="N1353" s="237"/>
      <c r="O1353" s="237"/>
      <c r="P1353" s="237"/>
    </row>
    <row r="1354" spans="1:16">
      <c r="A1354" s="237"/>
      <c r="B1354" s="237"/>
      <c r="C1354" s="237"/>
      <c r="D1354" s="237"/>
      <c r="E1354" s="237"/>
      <c r="F1354" s="237"/>
      <c r="G1354" s="237"/>
      <c r="H1354" s="237"/>
      <c r="I1354" s="237"/>
      <c r="J1354" s="237"/>
      <c r="K1354" s="237"/>
      <c r="L1354" s="237"/>
      <c r="M1354" s="237"/>
      <c r="N1354" s="237"/>
      <c r="O1354" s="237"/>
      <c r="P1354" s="237"/>
    </row>
    <row r="1355" spans="1:16">
      <c r="A1355" s="237"/>
      <c r="B1355" s="237"/>
      <c r="C1355" s="237"/>
      <c r="D1355" s="237"/>
      <c r="E1355" s="237"/>
      <c r="F1355" s="237"/>
      <c r="G1355" s="237"/>
      <c r="H1355" s="237"/>
      <c r="I1355" s="237"/>
      <c r="J1355" s="237"/>
      <c r="K1355" s="237"/>
      <c r="L1355" s="237"/>
      <c r="M1355" s="237"/>
      <c r="N1355" s="237"/>
      <c r="O1355" s="237"/>
      <c r="P1355" s="237"/>
    </row>
    <row r="1356" spans="1:16">
      <c r="A1356" s="237"/>
      <c r="B1356" s="237"/>
      <c r="C1356" s="237"/>
      <c r="D1356" s="237"/>
      <c r="E1356" s="237"/>
      <c r="F1356" s="237"/>
      <c r="G1356" s="237"/>
      <c r="H1356" s="237"/>
      <c r="I1356" s="237"/>
      <c r="J1356" s="237"/>
      <c r="K1356" s="237"/>
      <c r="L1356" s="237"/>
      <c r="M1356" s="237"/>
      <c r="N1356" s="237"/>
      <c r="O1356" s="237"/>
      <c r="P1356" s="237"/>
    </row>
    <row r="1357" spans="1:16">
      <c r="A1357" s="237"/>
      <c r="B1357" s="237"/>
      <c r="C1357" s="237"/>
      <c r="D1357" s="237"/>
      <c r="E1357" s="237"/>
      <c r="F1357" s="237"/>
      <c r="G1357" s="237"/>
      <c r="H1357" s="237"/>
      <c r="I1357" s="237"/>
      <c r="J1357" s="237"/>
      <c r="K1357" s="237"/>
      <c r="L1357" s="237"/>
      <c r="M1357" s="237"/>
      <c r="N1357" s="237"/>
      <c r="O1357" s="237"/>
      <c r="P1357" s="237"/>
    </row>
    <row r="1358" spans="1:16">
      <c r="A1358" s="237"/>
      <c r="B1358" s="237"/>
      <c r="C1358" s="237"/>
      <c r="D1358" s="237"/>
      <c r="E1358" s="237"/>
      <c r="F1358" s="237"/>
      <c r="G1358" s="237"/>
      <c r="H1358" s="237"/>
      <c r="I1358" s="237"/>
      <c r="J1358" s="237"/>
      <c r="K1358" s="237"/>
      <c r="L1358" s="237"/>
      <c r="M1358" s="237"/>
      <c r="N1358" s="237"/>
      <c r="O1358" s="237"/>
      <c r="P1358" s="237"/>
    </row>
    <row r="1359" spans="1:16">
      <c r="A1359" s="237"/>
      <c r="B1359" s="237"/>
      <c r="C1359" s="237"/>
      <c r="D1359" s="237"/>
      <c r="E1359" s="237"/>
      <c r="F1359" s="237"/>
      <c r="G1359" s="237"/>
      <c r="H1359" s="237"/>
      <c r="I1359" s="237"/>
      <c r="J1359" s="237"/>
      <c r="K1359" s="237"/>
      <c r="L1359" s="237"/>
      <c r="M1359" s="237"/>
      <c r="N1359" s="237"/>
      <c r="O1359" s="237"/>
      <c r="P1359" s="237"/>
    </row>
    <row r="1360" spans="1:16">
      <c r="A1360" s="237"/>
      <c r="B1360" s="237"/>
      <c r="C1360" s="237"/>
      <c r="D1360" s="237"/>
      <c r="E1360" s="237"/>
      <c r="F1360" s="237"/>
      <c r="G1360" s="237"/>
      <c r="H1360" s="237"/>
      <c r="I1360" s="237"/>
      <c r="J1360" s="237"/>
      <c r="K1360" s="237"/>
      <c r="L1360" s="237"/>
      <c r="M1360" s="237"/>
      <c r="N1360" s="237"/>
      <c r="O1360" s="237"/>
      <c r="P1360" s="237"/>
    </row>
    <row r="1361" spans="1:16">
      <c r="A1361" s="237"/>
      <c r="B1361" s="237"/>
      <c r="C1361" s="237"/>
      <c r="D1361" s="237"/>
      <c r="E1361" s="237"/>
      <c r="F1361" s="237"/>
      <c r="G1361" s="237"/>
      <c r="H1361" s="237"/>
      <c r="I1361" s="237"/>
      <c r="J1361" s="237"/>
      <c r="K1361" s="237"/>
      <c r="L1361" s="237"/>
      <c r="M1361" s="237"/>
      <c r="N1361" s="237"/>
      <c r="O1361" s="237"/>
      <c r="P1361" s="237"/>
    </row>
    <row r="1362" spans="1:16">
      <c r="A1362" s="237"/>
      <c r="B1362" s="237"/>
      <c r="C1362" s="237"/>
      <c r="D1362" s="237"/>
      <c r="E1362" s="237"/>
      <c r="F1362" s="237"/>
      <c r="G1362" s="237"/>
      <c r="H1362" s="237"/>
      <c r="I1362" s="237"/>
      <c r="J1362" s="237"/>
      <c r="K1362" s="237"/>
      <c r="L1362" s="237"/>
      <c r="M1362" s="237"/>
      <c r="N1362" s="237"/>
      <c r="O1362" s="237"/>
      <c r="P1362" s="237"/>
    </row>
    <row r="1363" spans="1:16">
      <c r="A1363" s="237"/>
      <c r="B1363" s="237"/>
      <c r="C1363" s="237"/>
      <c r="D1363" s="237"/>
      <c r="E1363" s="237"/>
      <c r="F1363" s="237"/>
      <c r="G1363" s="237"/>
      <c r="H1363" s="237"/>
      <c r="I1363" s="237"/>
      <c r="J1363" s="237"/>
      <c r="K1363" s="237"/>
      <c r="L1363" s="237"/>
      <c r="M1363" s="237"/>
      <c r="N1363" s="237"/>
      <c r="O1363" s="237"/>
      <c r="P1363" s="237"/>
    </row>
    <row r="1364" spans="1:16">
      <c r="A1364" s="237"/>
      <c r="B1364" s="237"/>
      <c r="C1364" s="237"/>
      <c r="D1364" s="237"/>
      <c r="E1364" s="237"/>
      <c r="F1364" s="237"/>
      <c r="G1364" s="237"/>
      <c r="H1364" s="237"/>
      <c r="I1364" s="237"/>
      <c r="J1364" s="237"/>
      <c r="K1364" s="237"/>
      <c r="L1364" s="237"/>
      <c r="M1364" s="237"/>
      <c r="N1364" s="237"/>
      <c r="O1364" s="237"/>
      <c r="P1364" s="237"/>
    </row>
    <row r="1365" spans="1:16">
      <c r="A1365" s="237"/>
      <c r="B1365" s="237"/>
      <c r="C1365" s="237"/>
      <c r="D1365" s="237"/>
      <c r="E1365" s="237"/>
      <c r="F1365" s="237"/>
      <c r="G1365" s="237"/>
      <c r="H1365" s="237"/>
      <c r="I1365" s="237"/>
      <c r="J1365" s="237"/>
      <c r="K1365" s="237"/>
      <c r="L1365" s="237"/>
      <c r="M1365" s="237"/>
      <c r="N1365" s="237"/>
      <c r="O1365" s="237"/>
      <c r="P1365" s="237"/>
    </row>
    <row r="1366" spans="1:16">
      <c r="A1366" s="237"/>
      <c r="B1366" s="237"/>
      <c r="C1366" s="237"/>
      <c r="D1366" s="237"/>
      <c r="E1366" s="237"/>
      <c r="F1366" s="237"/>
      <c r="G1366" s="237"/>
      <c r="H1366" s="237"/>
      <c r="I1366" s="237"/>
      <c r="J1366" s="237"/>
      <c r="K1366" s="237"/>
      <c r="L1366" s="237"/>
      <c r="M1366" s="237"/>
      <c r="N1366" s="237"/>
      <c r="O1366" s="237"/>
      <c r="P1366" s="237"/>
    </row>
    <row r="1367" spans="1:16">
      <c r="A1367" s="237"/>
      <c r="B1367" s="237"/>
      <c r="C1367" s="237"/>
      <c r="D1367" s="237"/>
      <c r="E1367" s="237"/>
      <c r="F1367" s="237"/>
      <c r="G1367" s="237"/>
      <c r="H1367" s="237"/>
      <c r="I1367" s="237"/>
      <c r="J1367" s="237"/>
      <c r="K1367" s="237"/>
      <c r="L1367" s="237"/>
      <c r="M1367" s="237"/>
      <c r="N1367" s="237"/>
      <c r="O1367" s="237"/>
      <c r="P1367" s="237"/>
    </row>
    <row r="1368" spans="1:16">
      <c r="A1368" s="237"/>
      <c r="B1368" s="237"/>
      <c r="C1368" s="237"/>
      <c r="D1368" s="237"/>
      <c r="E1368" s="237"/>
      <c r="F1368" s="237"/>
      <c r="G1368" s="237"/>
      <c r="H1368" s="237"/>
      <c r="I1368" s="237"/>
      <c r="J1368" s="237"/>
      <c r="K1368" s="237"/>
      <c r="L1368" s="237"/>
      <c r="M1368" s="237"/>
      <c r="N1368" s="237"/>
      <c r="O1368" s="237"/>
      <c r="P1368" s="237"/>
    </row>
    <row r="1369" spans="1:16">
      <c r="A1369" s="237"/>
      <c r="B1369" s="237"/>
      <c r="C1369" s="237"/>
      <c r="D1369" s="237"/>
      <c r="E1369" s="237"/>
      <c r="F1369" s="237"/>
      <c r="G1369" s="237"/>
      <c r="H1369" s="237"/>
      <c r="I1369" s="237"/>
      <c r="J1369" s="237"/>
      <c r="K1369" s="237"/>
      <c r="L1369" s="237"/>
      <c r="M1369" s="237"/>
      <c r="N1369" s="237"/>
      <c r="O1369" s="237"/>
      <c r="P1369" s="237"/>
    </row>
    <row r="1370" spans="1:16">
      <c r="A1370" s="237"/>
      <c r="B1370" s="237"/>
      <c r="C1370" s="237"/>
      <c r="D1370" s="237"/>
      <c r="E1370" s="237"/>
      <c r="F1370" s="237"/>
      <c r="G1370" s="237"/>
      <c r="H1370" s="237"/>
      <c r="I1370" s="237"/>
      <c r="J1370" s="237"/>
      <c r="K1370" s="237"/>
      <c r="L1370" s="237"/>
      <c r="M1370" s="237"/>
      <c r="N1370" s="237"/>
      <c r="O1370" s="237"/>
      <c r="P1370" s="237"/>
    </row>
    <row r="1371" spans="1:16">
      <c r="A1371" s="237"/>
      <c r="B1371" s="237"/>
      <c r="C1371" s="237"/>
      <c r="D1371" s="237"/>
      <c r="E1371" s="237"/>
      <c r="F1371" s="237"/>
      <c r="G1371" s="237"/>
      <c r="H1371" s="237"/>
      <c r="I1371" s="237"/>
      <c r="J1371" s="237"/>
      <c r="K1371" s="237"/>
      <c r="L1371" s="237"/>
      <c r="M1371" s="237"/>
      <c r="N1371" s="237"/>
      <c r="O1371" s="237"/>
      <c r="P1371" s="237"/>
    </row>
    <row r="1372" spans="1:16">
      <c r="A1372" s="237"/>
      <c r="B1372" s="237"/>
      <c r="C1372" s="237"/>
      <c r="D1372" s="237"/>
      <c r="E1372" s="237"/>
      <c r="F1372" s="237"/>
      <c r="G1372" s="237"/>
      <c r="H1372" s="237"/>
      <c r="I1372" s="237"/>
      <c r="J1372" s="237"/>
      <c r="K1372" s="237"/>
      <c r="L1372" s="237"/>
      <c r="M1372" s="237"/>
      <c r="N1372" s="237"/>
      <c r="O1372" s="237"/>
      <c r="P1372" s="237"/>
    </row>
    <row r="1373" spans="1:16">
      <c r="A1373" s="237"/>
      <c r="B1373" s="237"/>
      <c r="C1373" s="237"/>
      <c r="D1373" s="237"/>
      <c r="E1373" s="237"/>
      <c r="F1373" s="237"/>
      <c r="G1373" s="237"/>
      <c r="H1373" s="237"/>
      <c r="I1373" s="237"/>
      <c r="J1373" s="237"/>
      <c r="K1373" s="237"/>
      <c r="L1373" s="237"/>
      <c r="M1373" s="237"/>
      <c r="N1373" s="237"/>
      <c r="O1373" s="237"/>
      <c r="P1373" s="237"/>
    </row>
    <row r="1374" spans="1:16">
      <c r="A1374" s="237"/>
      <c r="B1374" s="237"/>
      <c r="C1374" s="237"/>
      <c r="D1374" s="237"/>
      <c r="E1374" s="237"/>
      <c r="F1374" s="237"/>
      <c r="G1374" s="237"/>
      <c r="H1374" s="237"/>
      <c r="I1374" s="237"/>
      <c r="J1374" s="237"/>
      <c r="K1374" s="237"/>
      <c r="L1374" s="237"/>
      <c r="M1374" s="237"/>
      <c r="N1374" s="237"/>
      <c r="O1374" s="237"/>
      <c r="P1374" s="237"/>
    </row>
    <row r="1375" spans="1:16">
      <c r="A1375" s="237"/>
      <c r="B1375" s="237"/>
      <c r="C1375" s="237"/>
      <c r="D1375" s="237"/>
      <c r="E1375" s="237"/>
      <c r="F1375" s="237"/>
      <c r="G1375" s="237"/>
      <c r="H1375" s="237"/>
      <c r="I1375" s="237"/>
      <c r="J1375" s="237"/>
      <c r="K1375" s="237"/>
      <c r="L1375" s="237"/>
      <c r="M1375" s="237"/>
      <c r="N1375" s="237"/>
      <c r="O1375" s="237"/>
      <c r="P1375" s="237"/>
    </row>
    <row r="1376" spans="1:16">
      <c r="A1376" s="237"/>
      <c r="B1376" s="237"/>
      <c r="C1376" s="237"/>
      <c r="D1376" s="237"/>
      <c r="E1376" s="237"/>
      <c r="F1376" s="237"/>
      <c r="G1376" s="237"/>
      <c r="H1376" s="237"/>
      <c r="I1376" s="237"/>
      <c r="J1376" s="237"/>
      <c r="K1376" s="237"/>
      <c r="L1376" s="237"/>
      <c r="M1376" s="237"/>
      <c r="N1376" s="237"/>
      <c r="O1376" s="237"/>
      <c r="P1376" s="237"/>
    </row>
    <row r="1377" spans="1:16">
      <c r="A1377" s="237"/>
      <c r="B1377" s="237"/>
      <c r="C1377" s="237"/>
      <c r="D1377" s="237"/>
      <c r="E1377" s="237"/>
      <c r="F1377" s="237"/>
      <c r="G1377" s="237"/>
      <c r="H1377" s="237"/>
      <c r="I1377" s="237"/>
      <c r="J1377" s="237"/>
      <c r="K1377" s="237"/>
      <c r="L1377" s="237"/>
      <c r="M1377" s="237"/>
      <c r="N1377" s="237"/>
      <c r="O1377" s="237"/>
      <c r="P1377" s="237"/>
    </row>
    <row r="1378" spans="1:16">
      <c r="A1378" s="237"/>
      <c r="B1378" s="237"/>
      <c r="C1378" s="237"/>
      <c r="D1378" s="237"/>
      <c r="E1378" s="237"/>
      <c r="F1378" s="237"/>
      <c r="G1378" s="237"/>
      <c r="H1378" s="237"/>
      <c r="I1378" s="237"/>
      <c r="J1378" s="237"/>
      <c r="K1378" s="237"/>
      <c r="L1378" s="237"/>
      <c r="M1378" s="237"/>
      <c r="N1378" s="237"/>
      <c r="O1378" s="237"/>
      <c r="P1378" s="237"/>
    </row>
    <row r="1379" spans="1:16">
      <c r="A1379" s="237"/>
      <c r="B1379" s="237"/>
      <c r="C1379" s="237"/>
      <c r="D1379" s="237"/>
      <c r="E1379" s="237"/>
      <c r="F1379" s="237"/>
      <c r="G1379" s="237"/>
      <c r="H1379" s="237"/>
      <c r="I1379" s="237"/>
      <c r="J1379" s="237"/>
      <c r="K1379" s="237"/>
      <c r="L1379" s="237"/>
      <c r="M1379" s="237"/>
      <c r="N1379" s="237"/>
      <c r="O1379" s="237"/>
      <c r="P1379" s="237"/>
    </row>
    <row r="1380" spans="1:16">
      <c r="A1380" s="237"/>
      <c r="B1380" s="237"/>
      <c r="C1380" s="237"/>
      <c r="D1380" s="237"/>
      <c r="E1380" s="237"/>
      <c r="F1380" s="237"/>
      <c r="G1380" s="237"/>
      <c r="H1380" s="237"/>
      <c r="I1380" s="237"/>
      <c r="J1380" s="237"/>
      <c r="K1380" s="237"/>
      <c r="L1380" s="237"/>
      <c r="M1380" s="237"/>
      <c r="N1380" s="237"/>
      <c r="O1380" s="237"/>
      <c r="P1380" s="237"/>
    </row>
    <row r="1381" spans="1:16">
      <c r="A1381" s="237"/>
      <c r="B1381" s="237"/>
      <c r="C1381" s="237"/>
      <c r="D1381" s="237"/>
      <c r="E1381" s="237"/>
      <c r="F1381" s="237"/>
      <c r="G1381" s="237"/>
      <c r="H1381" s="237"/>
      <c r="I1381" s="237"/>
      <c r="J1381" s="237"/>
      <c r="K1381" s="237"/>
      <c r="L1381" s="237"/>
      <c r="M1381" s="237"/>
      <c r="N1381" s="237"/>
      <c r="O1381" s="237"/>
      <c r="P1381" s="237"/>
    </row>
    <row r="1382" spans="1:16">
      <c r="A1382" s="237"/>
      <c r="B1382" s="237"/>
      <c r="C1382" s="237"/>
      <c r="D1382" s="237"/>
      <c r="E1382" s="237"/>
      <c r="F1382" s="237"/>
      <c r="G1382" s="237"/>
      <c r="H1382" s="237"/>
      <c r="I1382" s="237"/>
      <c r="J1382" s="237"/>
      <c r="K1382" s="237"/>
      <c r="L1382" s="237"/>
      <c r="M1382" s="237"/>
      <c r="N1382" s="237"/>
      <c r="O1382" s="237"/>
      <c r="P1382" s="237"/>
    </row>
    <row r="1383" spans="1:16">
      <c r="A1383" s="237"/>
      <c r="B1383" s="237"/>
      <c r="C1383" s="237"/>
      <c r="D1383" s="237"/>
      <c r="E1383" s="237"/>
      <c r="F1383" s="237"/>
      <c r="G1383" s="237"/>
      <c r="H1383" s="237"/>
      <c r="I1383" s="237"/>
      <c r="J1383" s="237"/>
      <c r="K1383" s="237"/>
      <c r="L1383" s="237"/>
      <c r="M1383" s="237"/>
      <c r="N1383" s="237"/>
      <c r="O1383" s="237"/>
      <c r="P1383" s="237"/>
    </row>
    <row r="1384" spans="1:16">
      <c r="A1384" s="237"/>
      <c r="B1384" s="237"/>
      <c r="C1384" s="237"/>
      <c r="D1384" s="237"/>
      <c r="E1384" s="237"/>
      <c r="F1384" s="237"/>
      <c r="G1384" s="237"/>
      <c r="H1384" s="237"/>
      <c r="I1384" s="237"/>
      <c r="J1384" s="237"/>
      <c r="K1384" s="237"/>
      <c r="L1384" s="237"/>
      <c r="M1384" s="237"/>
      <c r="N1384" s="237"/>
      <c r="O1384" s="237"/>
      <c r="P1384" s="237"/>
    </row>
    <row r="1385" spans="1:16">
      <c r="A1385" s="237"/>
      <c r="B1385" s="237"/>
      <c r="C1385" s="237"/>
      <c r="D1385" s="237"/>
      <c r="E1385" s="237"/>
      <c r="F1385" s="237"/>
      <c r="G1385" s="237"/>
      <c r="H1385" s="237"/>
      <c r="I1385" s="237"/>
      <c r="J1385" s="237"/>
      <c r="K1385" s="237"/>
      <c r="L1385" s="237"/>
      <c r="M1385" s="237"/>
      <c r="N1385" s="237"/>
      <c r="O1385" s="237"/>
      <c r="P1385" s="237"/>
    </row>
    <row r="1386" spans="1:16">
      <c r="A1386" s="237"/>
      <c r="B1386" s="237"/>
      <c r="C1386" s="237"/>
      <c r="D1386" s="237"/>
      <c r="E1386" s="237"/>
      <c r="F1386" s="237"/>
      <c r="G1386" s="237"/>
      <c r="H1386" s="237"/>
      <c r="I1386" s="237"/>
      <c r="J1386" s="237"/>
      <c r="K1386" s="237"/>
      <c r="L1386" s="237"/>
      <c r="M1386" s="237"/>
      <c r="N1386" s="237"/>
      <c r="O1386" s="237"/>
      <c r="P1386" s="237"/>
    </row>
    <row r="1387" spans="1:16">
      <c r="A1387" s="237"/>
      <c r="B1387" s="237"/>
      <c r="C1387" s="237"/>
      <c r="D1387" s="237"/>
      <c r="E1387" s="237"/>
      <c r="F1387" s="237"/>
      <c r="G1387" s="237"/>
      <c r="H1387" s="237"/>
      <c r="I1387" s="237"/>
      <c r="J1387" s="237"/>
      <c r="K1387" s="237"/>
      <c r="L1387" s="237"/>
      <c r="M1387" s="237"/>
      <c r="N1387" s="237"/>
      <c r="O1387" s="237"/>
      <c r="P1387" s="237"/>
    </row>
    <row r="1388" spans="1:16">
      <c r="A1388" s="237"/>
      <c r="B1388" s="237"/>
      <c r="C1388" s="237"/>
      <c r="D1388" s="237"/>
      <c r="E1388" s="237"/>
      <c r="F1388" s="237"/>
      <c r="G1388" s="237"/>
      <c r="H1388" s="237"/>
      <c r="I1388" s="237"/>
      <c r="J1388" s="237"/>
      <c r="K1388" s="237"/>
      <c r="L1388" s="237"/>
      <c r="M1388" s="237"/>
      <c r="N1388" s="237"/>
      <c r="O1388" s="237"/>
      <c r="P1388" s="237"/>
    </row>
    <row r="1389" spans="1:16">
      <c r="A1389" s="237"/>
      <c r="B1389" s="237"/>
      <c r="C1389" s="237"/>
      <c r="D1389" s="237"/>
      <c r="E1389" s="237"/>
      <c r="F1389" s="237"/>
      <c r="G1389" s="237"/>
      <c r="H1389" s="237"/>
      <c r="I1389" s="237"/>
      <c r="J1389" s="237"/>
      <c r="K1389" s="237"/>
      <c r="L1389" s="237"/>
      <c r="M1389" s="237"/>
      <c r="N1389" s="237"/>
      <c r="O1389" s="237"/>
      <c r="P1389" s="237"/>
    </row>
    <row r="1390" spans="1:16">
      <c r="A1390" s="237"/>
      <c r="B1390" s="237"/>
      <c r="C1390" s="237"/>
      <c r="D1390" s="237"/>
      <c r="E1390" s="237"/>
      <c r="F1390" s="237"/>
      <c r="G1390" s="237"/>
      <c r="H1390" s="237"/>
      <c r="I1390" s="237"/>
      <c r="J1390" s="237"/>
      <c r="K1390" s="237"/>
      <c r="L1390" s="237"/>
      <c r="M1390" s="237"/>
      <c r="N1390" s="237"/>
      <c r="O1390" s="237"/>
      <c r="P1390" s="237"/>
    </row>
    <row r="1391" spans="1:16">
      <c r="A1391" s="237"/>
      <c r="B1391" s="237"/>
      <c r="C1391" s="237"/>
      <c r="D1391" s="237"/>
      <c r="E1391" s="237"/>
      <c r="F1391" s="237"/>
      <c r="G1391" s="237"/>
      <c r="H1391" s="237"/>
      <c r="I1391" s="237"/>
      <c r="J1391" s="237"/>
      <c r="K1391" s="237"/>
      <c r="L1391" s="237"/>
      <c r="M1391" s="237"/>
      <c r="N1391" s="237"/>
      <c r="O1391" s="237"/>
      <c r="P1391" s="237"/>
    </row>
    <row r="1392" spans="1:16">
      <c r="A1392" s="237"/>
      <c r="B1392" s="237"/>
      <c r="C1392" s="237"/>
      <c r="D1392" s="237"/>
      <c r="E1392" s="237"/>
      <c r="F1392" s="237"/>
      <c r="G1392" s="237"/>
      <c r="H1392" s="237"/>
      <c r="I1392" s="237"/>
      <c r="J1392" s="237"/>
      <c r="K1392" s="237"/>
      <c r="L1392" s="237"/>
      <c r="M1392" s="237"/>
      <c r="N1392" s="237"/>
      <c r="O1392" s="237"/>
      <c r="P1392" s="237"/>
    </row>
    <row r="1393" spans="1:16">
      <c r="A1393" s="237"/>
      <c r="B1393" s="237"/>
      <c r="C1393" s="237"/>
      <c r="D1393" s="237"/>
      <c r="E1393" s="237"/>
      <c r="F1393" s="237"/>
      <c r="G1393" s="237"/>
      <c r="H1393" s="237"/>
      <c r="I1393" s="237"/>
      <c r="J1393" s="237"/>
      <c r="K1393" s="237"/>
      <c r="L1393" s="237"/>
      <c r="M1393" s="237"/>
      <c r="N1393" s="237"/>
      <c r="O1393" s="237"/>
      <c r="P1393" s="237"/>
    </row>
    <row r="1394" spans="1:16">
      <c r="A1394" s="237"/>
      <c r="B1394" s="237"/>
      <c r="C1394" s="237"/>
      <c r="D1394" s="237"/>
      <c r="E1394" s="237"/>
      <c r="F1394" s="237"/>
      <c r="G1394" s="237"/>
      <c r="H1394" s="237"/>
      <c r="I1394" s="237"/>
      <c r="J1394" s="237"/>
      <c r="K1394" s="237"/>
      <c r="L1394" s="237"/>
      <c r="M1394" s="237"/>
      <c r="N1394" s="237"/>
      <c r="O1394" s="237"/>
      <c r="P1394" s="237"/>
    </row>
    <row r="1395" spans="1:16">
      <c r="A1395" s="237"/>
      <c r="B1395" s="237"/>
      <c r="C1395" s="237"/>
      <c r="D1395" s="237"/>
      <c r="E1395" s="237"/>
      <c r="F1395" s="237"/>
      <c r="G1395" s="237"/>
      <c r="H1395" s="237"/>
      <c r="I1395" s="237"/>
      <c r="J1395" s="237"/>
      <c r="K1395" s="237"/>
      <c r="L1395" s="237"/>
      <c r="M1395" s="237"/>
      <c r="N1395" s="237"/>
      <c r="O1395" s="237"/>
      <c r="P1395" s="237"/>
    </row>
    <row r="1396" spans="1:16">
      <c r="A1396" s="237"/>
      <c r="B1396" s="237"/>
      <c r="C1396" s="237"/>
      <c r="D1396" s="237"/>
      <c r="E1396" s="237"/>
      <c r="F1396" s="237"/>
      <c r="G1396" s="237"/>
      <c r="H1396" s="237"/>
      <c r="I1396" s="237"/>
      <c r="J1396" s="237"/>
      <c r="K1396" s="237"/>
      <c r="L1396" s="237"/>
      <c r="M1396" s="237"/>
      <c r="N1396" s="237"/>
      <c r="O1396" s="237"/>
      <c r="P1396" s="237"/>
    </row>
    <row r="1397" spans="1:16">
      <c r="A1397" s="237"/>
      <c r="B1397" s="237"/>
      <c r="C1397" s="237"/>
      <c r="D1397" s="237"/>
      <c r="E1397" s="237"/>
      <c r="F1397" s="237"/>
      <c r="G1397" s="237"/>
      <c r="H1397" s="237"/>
      <c r="I1397" s="237"/>
      <c r="J1397" s="237"/>
      <c r="K1397" s="237"/>
      <c r="L1397" s="237"/>
      <c r="M1397" s="237"/>
      <c r="N1397" s="237"/>
      <c r="O1397" s="237"/>
      <c r="P1397" s="237"/>
    </row>
    <row r="1398" spans="1:16">
      <c r="A1398" s="237"/>
      <c r="B1398" s="237"/>
      <c r="C1398" s="237"/>
      <c r="D1398" s="237"/>
      <c r="E1398" s="237"/>
      <c r="F1398" s="237"/>
      <c r="G1398" s="237"/>
      <c r="H1398" s="237"/>
      <c r="I1398" s="237"/>
      <c r="J1398" s="237"/>
      <c r="K1398" s="237"/>
      <c r="L1398" s="237"/>
      <c r="M1398" s="237"/>
      <c r="N1398" s="237"/>
      <c r="O1398" s="237"/>
      <c r="P1398" s="237"/>
    </row>
    <row r="1399" spans="1:16">
      <c r="A1399" s="237"/>
      <c r="B1399" s="237"/>
      <c r="C1399" s="237"/>
      <c r="D1399" s="237"/>
      <c r="E1399" s="237"/>
      <c r="F1399" s="237"/>
      <c r="G1399" s="237"/>
      <c r="H1399" s="237"/>
      <c r="I1399" s="237"/>
      <c r="J1399" s="237"/>
      <c r="K1399" s="237"/>
      <c r="L1399" s="237"/>
      <c r="M1399" s="237"/>
      <c r="N1399" s="237"/>
      <c r="O1399" s="237"/>
      <c r="P1399" s="237"/>
    </row>
    <row r="1400" spans="1:16">
      <c r="A1400" s="237"/>
      <c r="B1400" s="237"/>
      <c r="C1400" s="237"/>
      <c r="D1400" s="237"/>
      <c r="E1400" s="237"/>
      <c r="F1400" s="237"/>
      <c r="G1400" s="237"/>
      <c r="H1400" s="237"/>
      <c r="I1400" s="237"/>
      <c r="J1400" s="237"/>
      <c r="K1400" s="237"/>
      <c r="L1400" s="237"/>
      <c r="M1400" s="237"/>
      <c r="N1400" s="237"/>
      <c r="O1400" s="237"/>
      <c r="P1400" s="237"/>
    </row>
    <row r="1401" spans="1:16">
      <c r="A1401" s="237"/>
      <c r="B1401" s="237"/>
      <c r="C1401" s="237"/>
      <c r="D1401" s="237"/>
      <c r="E1401" s="237"/>
      <c r="F1401" s="237"/>
      <c r="G1401" s="237"/>
      <c r="H1401" s="237"/>
      <c r="I1401" s="237"/>
      <c r="J1401" s="237"/>
      <c r="K1401" s="237"/>
      <c r="L1401" s="237"/>
      <c r="M1401" s="237"/>
      <c r="N1401" s="237"/>
      <c r="O1401" s="237"/>
      <c r="P1401" s="237"/>
    </row>
    <row r="1402" spans="1:16">
      <c r="A1402" s="237"/>
      <c r="B1402" s="237"/>
      <c r="C1402" s="237"/>
      <c r="D1402" s="237"/>
      <c r="E1402" s="237"/>
      <c r="F1402" s="237"/>
      <c r="G1402" s="237"/>
      <c r="H1402" s="237"/>
      <c r="I1402" s="237"/>
      <c r="J1402" s="237"/>
      <c r="K1402" s="237"/>
      <c r="L1402" s="237"/>
      <c r="M1402" s="237"/>
      <c r="N1402" s="237"/>
      <c r="O1402" s="237"/>
      <c r="P1402" s="237"/>
    </row>
    <row r="1403" spans="1:16">
      <c r="A1403" s="237"/>
      <c r="B1403" s="237"/>
      <c r="C1403" s="237"/>
      <c r="D1403" s="237"/>
      <c r="E1403" s="237"/>
      <c r="F1403" s="237"/>
      <c r="G1403" s="237"/>
      <c r="H1403" s="237"/>
      <c r="I1403" s="237"/>
      <c r="J1403" s="237"/>
      <c r="K1403" s="237"/>
      <c r="L1403" s="237"/>
      <c r="M1403" s="237"/>
      <c r="N1403" s="237"/>
      <c r="O1403" s="237"/>
      <c r="P1403" s="237"/>
    </row>
    <row r="1404" spans="1:16">
      <c r="A1404" s="237"/>
      <c r="B1404" s="237"/>
      <c r="C1404" s="237"/>
      <c r="D1404" s="237"/>
      <c r="E1404" s="237"/>
      <c r="F1404" s="237"/>
      <c r="G1404" s="237"/>
      <c r="H1404" s="237"/>
      <c r="I1404" s="237"/>
      <c r="J1404" s="237"/>
      <c r="K1404" s="237"/>
      <c r="L1404" s="237"/>
      <c r="M1404" s="237"/>
      <c r="N1404" s="237"/>
      <c r="O1404" s="237"/>
      <c r="P1404" s="237"/>
    </row>
    <row r="1405" spans="1:16">
      <c r="A1405" s="237"/>
      <c r="B1405" s="237"/>
      <c r="C1405" s="237"/>
      <c r="D1405" s="237"/>
      <c r="E1405" s="237"/>
      <c r="F1405" s="237"/>
      <c r="G1405" s="237"/>
      <c r="H1405" s="237"/>
      <c r="I1405" s="237"/>
      <c r="J1405" s="237"/>
      <c r="K1405" s="237"/>
      <c r="L1405" s="237"/>
      <c r="M1405" s="237"/>
      <c r="N1405" s="237"/>
      <c r="O1405" s="237"/>
      <c r="P1405" s="237"/>
    </row>
    <row r="1406" spans="1:16">
      <c r="A1406" s="237"/>
      <c r="B1406" s="237"/>
      <c r="C1406" s="237"/>
      <c r="D1406" s="237"/>
      <c r="E1406" s="237"/>
      <c r="F1406" s="237"/>
      <c r="G1406" s="237"/>
      <c r="H1406" s="237"/>
      <c r="I1406" s="237"/>
      <c r="J1406" s="237"/>
      <c r="K1406" s="237"/>
      <c r="L1406" s="237"/>
      <c r="M1406" s="237"/>
      <c r="N1406" s="237"/>
      <c r="O1406" s="237"/>
      <c r="P1406" s="237"/>
    </row>
    <row r="1407" spans="1:16">
      <c r="A1407" s="237"/>
      <c r="B1407" s="237"/>
      <c r="C1407" s="237"/>
      <c r="D1407" s="237"/>
      <c r="E1407" s="237"/>
      <c r="F1407" s="237"/>
      <c r="G1407" s="237"/>
      <c r="H1407" s="237"/>
      <c r="I1407" s="237"/>
      <c r="J1407" s="237"/>
      <c r="K1407" s="237"/>
      <c r="L1407" s="237"/>
      <c r="M1407" s="237"/>
      <c r="N1407" s="237"/>
      <c r="O1407" s="237"/>
      <c r="P1407" s="237"/>
    </row>
    <row r="1408" spans="1:16">
      <c r="A1408" s="237"/>
      <c r="B1408" s="237"/>
      <c r="C1408" s="237"/>
      <c r="D1408" s="237"/>
      <c r="E1408" s="237"/>
      <c r="F1408" s="237"/>
      <c r="G1408" s="237"/>
      <c r="H1408" s="237"/>
      <c r="I1408" s="237"/>
      <c r="J1408" s="237"/>
      <c r="K1408" s="237"/>
      <c r="L1408" s="237"/>
      <c r="M1408" s="237"/>
      <c r="N1408" s="237"/>
      <c r="O1408" s="237"/>
      <c r="P1408" s="237"/>
    </row>
    <row r="1409" spans="1:16">
      <c r="A1409" s="237"/>
      <c r="B1409" s="237"/>
      <c r="C1409" s="237"/>
      <c r="D1409" s="237"/>
      <c r="E1409" s="237"/>
      <c r="F1409" s="237"/>
      <c r="G1409" s="237"/>
      <c r="H1409" s="237"/>
      <c r="I1409" s="237"/>
      <c r="J1409" s="237"/>
      <c r="K1409" s="237"/>
      <c r="L1409" s="237"/>
      <c r="M1409" s="237"/>
      <c r="N1409" s="237"/>
      <c r="O1409" s="237"/>
      <c r="P1409" s="237"/>
    </row>
    <row r="1410" spans="1:16">
      <c r="A1410" s="237"/>
      <c r="B1410" s="237"/>
      <c r="C1410" s="237"/>
      <c r="D1410" s="237"/>
      <c r="E1410" s="237"/>
      <c r="F1410" s="237"/>
      <c r="G1410" s="237"/>
      <c r="H1410" s="237"/>
      <c r="I1410" s="237"/>
      <c r="J1410" s="237"/>
      <c r="K1410" s="237"/>
      <c r="L1410" s="237"/>
      <c r="M1410" s="237"/>
      <c r="N1410" s="237"/>
      <c r="O1410" s="237"/>
      <c r="P1410" s="237"/>
    </row>
    <row r="1411" spans="1:16">
      <c r="A1411" s="237"/>
      <c r="B1411" s="237"/>
      <c r="C1411" s="237"/>
      <c r="D1411" s="237"/>
      <c r="E1411" s="237"/>
      <c r="F1411" s="237"/>
      <c r="G1411" s="237"/>
      <c r="H1411" s="237"/>
      <c r="I1411" s="237"/>
      <c r="J1411" s="237"/>
      <c r="K1411" s="237"/>
      <c r="L1411" s="237"/>
      <c r="M1411" s="237"/>
      <c r="N1411" s="237"/>
      <c r="O1411" s="237"/>
      <c r="P1411" s="237"/>
    </row>
    <row r="1412" spans="1:16">
      <c r="A1412" s="237"/>
      <c r="B1412" s="237"/>
      <c r="C1412" s="237"/>
      <c r="D1412" s="237"/>
      <c r="E1412" s="237"/>
      <c r="F1412" s="237"/>
      <c r="G1412" s="237"/>
      <c r="H1412" s="237"/>
      <c r="I1412" s="237"/>
      <c r="J1412" s="237"/>
      <c r="K1412" s="237"/>
      <c r="L1412" s="237"/>
      <c r="M1412" s="237"/>
      <c r="N1412" s="237"/>
      <c r="O1412" s="237"/>
      <c r="P1412" s="237"/>
    </row>
    <row r="1413" spans="1:16">
      <c r="A1413" s="237"/>
      <c r="B1413" s="237"/>
      <c r="C1413" s="237"/>
      <c r="D1413" s="237"/>
      <c r="E1413" s="237"/>
      <c r="F1413" s="237"/>
      <c r="G1413" s="237"/>
      <c r="H1413" s="237"/>
      <c r="I1413" s="237"/>
      <c r="J1413" s="237"/>
      <c r="K1413" s="237"/>
      <c r="L1413" s="237"/>
      <c r="M1413" s="237"/>
      <c r="N1413" s="237"/>
      <c r="O1413" s="237"/>
      <c r="P1413" s="237"/>
    </row>
    <row r="1414" spans="1:16">
      <c r="A1414" s="237"/>
      <c r="B1414" s="237"/>
      <c r="C1414" s="237"/>
      <c r="D1414" s="237"/>
      <c r="E1414" s="237"/>
      <c r="F1414" s="237"/>
      <c r="G1414" s="237"/>
      <c r="H1414" s="237"/>
      <c r="I1414" s="237"/>
      <c r="J1414" s="237"/>
      <c r="K1414" s="237"/>
      <c r="L1414" s="237"/>
      <c r="M1414" s="237"/>
      <c r="N1414" s="237"/>
      <c r="O1414" s="237"/>
      <c r="P1414" s="237"/>
    </row>
    <row r="1415" spans="1:16">
      <c r="A1415" s="237"/>
      <c r="B1415" s="237"/>
      <c r="C1415" s="237"/>
      <c r="D1415" s="237"/>
      <c r="E1415" s="237"/>
      <c r="F1415" s="237"/>
      <c r="G1415" s="237"/>
      <c r="H1415" s="237"/>
      <c r="I1415" s="237"/>
      <c r="J1415" s="237"/>
      <c r="K1415" s="237"/>
      <c r="L1415" s="237"/>
      <c r="M1415" s="237"/>
      <c r="N1415" s="237"/>
      <c r="O1415" s="237"/>
      <c r="P1415" s="237"/>
    </row>
    <row r="1416" spans="1:16">
      <c r="A1416" s="237"/>
      <c r="B1416" s="237"/>
      <c r="C1416" s="237"/>
      <c r="D1416" s="237"/>
      <c r="E1416" s="237"/>
      <c r="F1416" s="237"/>
      <c r="G1416" s="237"/>
      <c r="H1416" s="237"/>
      <c r="I1416" s="237"/>
      <c r="J1416" s="237"/>
      <c r="K1416" s="237"/>
      <c r="L1416" s="237"/>
      <c r="M1416" s="237"/>
      <c r="N1416" s="237"/>
      <c r="O1416" s="237"/>
      <c r="P1416" s="237"/>
    </row>
    <row r="1417" spans="1:16">
      <c r="A1417" s="237"/>
      <c r="B1417" s="237"/>
      <c r="C1417" s="237"/>
      <c r="D1417" s="237"/>
      <c r="E1417" s="237"/>
      <c r="F1417" s="237"/>
      <c r="G1417" s="237"/>
      <c r="H1417" s="237"/>
      <c r="I1417" s="237"/>
      <c r="J1417" s="237"/>
      <c r="K1417" s="237"/>
      <c r="L1417" s="237"/>
      <c r="M1417" s="237"/>
      <c r="N1417" s="237"/>
      <c r="O1417" s="237"/>
      <c r="P1417" s="237"/>
    </row>
    <row r="1418" spans="1:16">
      <c r="A1418" s="237"/>
      <c r="B1418" s="237"/>
      <c r="C1418" s="237"/>
      <c r="D1418" s="237"/>
      <c r="E1418" s="237"/>
      <c r="F1418" s="237"/>
      <c r="G1418" s="237"/>
      <c r="H1418" s="237"/>
      <c r="I1418" s="237"/>
      <c r="J1418" s="237"/>
      <c r="K1418" s="237"/>
      <c r="L1418" s="237"/>
      <c r="M1418" s="237"/>
      <c r="N1418" s="237"/>
      <c r="O1418" s="237"/>
      <c r="P1418" s="237"/>
    </row>
    <row r="1419" spans="1:16">
      <c r="A1419" s="237"/>
      <c r="B1419" s="237"/>
      <c r="C1419" s="237"/>
      <c r="D1419" s="237"/>
      <c r="E1419" s="237"/>
      <c r="F1419" s="237"/>
      <c r="G1419" s="237"/>
      <c r="H1419" s="237"/>
      <c r="I1419" s="237"/>
      <c r="J1419" s="237"/>
      <c r="K1419" s="237"/>
      <c r="L1419" s="237"/>
      <c r="M1419" s="237"/>
      <c r="N1419" s="237"/>
      <c r="O1419" s="237"/>
      <c r="P1419" s="237"/>
    </row>
    <row r="1420" spans="1:16">
      <c r="A1420" s="237"/>
      <c r="B1420" s="237"/>
      <c r="C1420" s="237"/>
      <c r="D1420" s="237"/>
      <c r="E1420" s="237"/>
      <c r="F1420" s="237"/>
      <c r="G1420" s="237"/>
      <c r="H1420" s="237"/>
      <c r="I1420" s="237"/>
      <c r="J1420" s="237"/>
      <c r="K1420" s="237"/>
      <c r="L1420" s="237"/>
      <c r="M1420" s="237"/>
      <c r="N1420" s="237"/>
      <c r="O1420" s="237"/>
      <c r="P1420" s="237"/>
    </row>
    <row r="1421" spans="1:16">
      <c r="A1421" s="237"/>
      <c r="B1421" s="237"/>
      <c r="C1421" s="237"/>
      <c r="D1421" s="237"/>
      <c r="E1421" s="237"/>
      <c r="F1421" s="237"/>
      <c r="G1421" s="237"/>
      <c r="H1421" s="237"/>
      <c r="I1421" s="237"/>
      <c r="J1421" s="237"/>
      <c r="K1421" s="237"/>
      <c r="L1421" s="237"/>
      <c r="M1421" s="237"/>
      <c r="N1421" s="237"/>
      <c r="O1421" s="237"/>
      <c r="P1421" s="237"/>
    </row>
    <row r="1422" spans="1:16">
      <c r="A1422" s="237"/>
      <c r="B1422" s="237"/>
      <c r="C1422" s="237"/>
      <c r="D1422" s="237"/>
      <c r="E1422" s="237"/>
      <c r="F1422" s="237"/>
      <c r="G1422" s="237"/>
      <c r="H1422" s="237"/>
      <c r="I1422" s="237"/>
      <c r="J1422" s="237"/>
      <c r="K1422" s="237"/>
      <c r="L1422" s="237"/>
      <c r="M1422" s="237"/>
      <c r="N1422" s="237"/>
      <c r="O1422" s="237"/>
      <c r="P1422" s="237"/>
    </row>
    <row r="1423" spans="1:16">
      <c r="A1423" s="237"/>
      <c r="B1423" s="237"/>
      <c r="C1423" s="237"/>
      <c r="D1423" s="237"/>
      <c r="E1423" s="237"/>
      <c r="F1423" s="237"/>
      <c r="G1423" s="237"/>
      <c r="H1423" s="237"/>
      <c r="I1423" s="237"/>
      <c r="J1423" s="237"/>
      <c r="K1423" s="237"/>
      <c r="L1423" s="237"/>
      <c r="M1423" s="237"/>
      <c r="N1423" s="237"/>
      <c r="O1423" s="237"/>
      <c r="P1423" s="237"/>
    </row>
    <row r="1424" spans="1:16">
      <c r="A1424" s="237"/>
      <c r="B1424" s="237"/>
      <c r="C1424" s="237"/>
      <c r="D1424" s="237"/>
      <c r="E1424" s="237"/>
      <c r="F1424" s="237"/>
      <c r="G1424" s="237"/>
      <c r="H1424" s="237"/>
      <c r="I1424" s="237"/>
      <c r="J1424" s="237"/>
      <c r="K1424" s="237"/>
      <c r="L1424" s="237"/>
      <c r="M1424" s="237"/>
      <c r="N1424" s="237"/>
      <c r="O1424" s="237"/>
      <c r="P1424" s="237"/>
    </row>
    <row r="1425" spans="1:16">
      <c r="A1425" s="237"/>
      <c r="B1425" s="237"/>
      <c r="C1425" s="237"/>
      <c r="D1425" s="237"/>
      <c r="E1425" s="237"/>
      <c r="F1425" s="237"/>
      <c r="G1425" s="237"/>
      <c r="H1425" s="237"/>
      <c r="I1425" s="237"/>
      <c r="J1425" s="237"/>
      <c r="K1425" s="237"/>
      <c r="L1425" s="237"/>
      <c r="M1425" s="237"/>
      <c r="N1425" s="237"/>
      <c r="O1425" s="237"/>
      <c r="P1425" s="237"/>
    </row>
    <row r="1426" spans="1:16">
      <c r="A1426" s="237"/>
      <c r="B1426" s="237"/>
      <c r="C1426" s="237"/>
      <c r="D1426" s="237"/>
      <c r="E1426" s="237"/>
      <c r="F1426" s="237"/>
      <c r="G1426" s="237"/>
      <c r="H1426" s="237"/>
      <c r="I1426" s="237"/>
      <c r="J1426" s="237"/>
      <c r="K1426" s="237"/>
      <c r="L1426" s="237"/>
      <c r="M1426" s="237"/>
      <c r="N1426" s="237"/>
      <c r="O1426" s="237"/>
      <c r="P1426" s="237"/>
    </row>
    <row r="1427" spans="1:16">
      <c r="A1427" s="237"/>
      <c r="B1427" s="237"/>
      <c r="C1427" s="237"/>
      <c r="D1427" s="237"/>
      <c r="E1427" s="237"/>
      <c r="F1427" s="237"/>
      <c r="G1427" s="237"/>
      <c r="H1427" s="237"/>
      <c r="I1427" s="237"/>
      <c r="J1427" s="237"/>
      <c r="K1427" s="237"/>
      <c r="L1427" s="237"/>
      <c r="M1427" s="237"/>
      <c r="N1427" s="237"/>
      <c r="O1427" s="237"/>
      <c r="P1427" s="237"/>
    </row>
    <row r="1428" spans="1:16">
      <c r="A1428" s="237"/>
      <c r="B1428" s="237"/>
      <c r="C1428" s="237"/>
      <c r="D1428" s="237"/>
      <c r="E1428" s="237"/>
      <c r="F1428" s="237"/>
      <c r="G1428" s="237"/>
      <c r="H1428" s="237"/>
      <c r="I1428" s="237"/>
      <c r="J1428" s="237"/>
      <c r="K1428" s="237"/>
      <c r="L1428" s="237"/>
      <c r="M1428" s="237"/>
      <c r="N1428" s="237"/>
      <c r="O1428" s="237"/>
      <c r="P1428" s="237"/>
    </row>
    <row r="1429" spans="1:16">
      <c r="A1429" s="237"/>
      <c r="B1429" s="237"/>
      <c r="C1429" s="237"/>
      <c r="D1429" s="237"/>
      <c r="E1429" s="237"/>
      <c r="F1429" s="237"/>
      <c r="G1429" s="237"/>
      <c r="H1429" s="237"/>
      <c r="I1429" s="237"/>
      <c r="J1429" s="237"/>
      <c r="K1429" s="237"/>
      <c r="L1429" s="237"/>
      <c r="M1429" s="237"/>
      <c r="N1429" s="237"/>
      <c r="O1429" s="237"/>
      <c r="P1429" s="237"/>
    </row>
    <row r="1430" spans="1:16">
      <c r="A1430" s="237"/>
      <c r="B1430" s="237"/>
      <c r="C1430" s="237"/>
      <c r="D1430" s="237"/>
      <c r="E1430" s="237"/>
      <c r="F1430" s="237"/>
      <c r="G1430" s="237"/>
      <c r="H1430" s="237"/>
      <c r="I1430" s="237"/>
      <c r="J1430" s="237"/>
      <c r="K1430" s="237"/>
      <c r="L1430" s="237"/>
      <c r="M1430" s="237"/>
      <c r="N1430" s="237"/>
      <c r="O1430" s="237"/>
      <c r="P1430" s="237"/>
    </row>
    <row r="1431" spans="1:16">
      <c r="A1431" s="237"/>
      <c r="B1431" s="237"/>
      <c r="C1431" s="237"/>
      <c r="D1431" s="237"/>
      <c r="E1431" s="237"/>
      <c r="F1431" s="237"/>
      <c r="G1431" s="237"/>
      <c r="H1431" s="237"/>
      <c r="I1431" s="237"/>
      <c r="J1431" s="237"/>
      <c r="K1431" s="237"/>
      <c r="L1431" s="237"/>
      <c r="M1431" s="237"/>
      <c r="N1431" s="237"/>
      <c r="O1431" s="237"/>
      <c r="P1431" s="237"/>
    </row>
    <row r="1432" spans="1:16">
      <c r="A1432" s="237"/>
      <c r="B1432" s="237"/>
      <c r="C1432" s="237"/>
      <c r="D1432" s="237"/>
      <c r="E1432" s="237"/>
      <c r="F1432" s="237"/>
      <c r="G1432" s="237"/>
      <c r="H1432" s="237"/>
      <c r="I1432" s="237"/>
      <c r="J1432" s="237"/>
      <c r="K1432" s="237"/>
      <c r="L1432" s="237"/>
      <c r="M1432" s="237"/>
      <c r="N1432" s="237"/>
      <c r="O1432" s="237"/>
      <c r="P1432" s="237"/>
    </row>
    <row r="1433" spans="1:16">
      <c r="A1433" s="237"/>
      <c r="B1433" s="237"/>
      <c r="C1433" s="237"/>
      <c r="D1433" s="237"/>
      <c r="E1433" s="237"/>
      <c r="F1433" s="237"/>
      <c r="G1433" s="237"/>
      <c r="H1433" s="237"/>
      <c r="I1433" s="237"/>
      <c r="J1433" s="237"/>
      <c r="K1433" s="237"/>
      <c r="L1433" s="237"/>
      <c r="M1433" s="237"/>
      <c r="N1433" s="237"/>
      <c r="O1433" s="237"/>
      <c r="P1433" s="237"/>
    </row>
    <row r="1434" spans="1:16">
      <c r="A1434" s="237"/>
      <c r="B1434" s="237"/>
      <c r="C1434" s="237"/>
      <c r="D1434" s="237"/>
      <c r="E1434" s="237"/>
      <c r="F1434" s="237"/>
      <c r="G1434" s="237"/>
      <c r="H1434" s="237"/>
      <c r="I1434" s="237"/>
      <c r="J1434" s="237"/>
      <c r="K1434" s="237"/>
      <c r="L1434" s="237"/>
      <c r="M1434" s="237"/>
      <c r="N1434" s="237"/>
      <c r="O1434" s="237"/>
      <c r="P1434" s="237"/>
    </row>
    <row r="1435" spans="1:16">
      <c r="A1435" s="237"/>
      <c r="B1435" s="237"/>
      <c r="C1435" s="237"/>
      <c r="D1435" s="237"/>
      <c r="E1435" s="237"/>
      <c r="F1435" s="237"/>
      <c r="G1435" s="237"/>
      <c r="H1435" s="237"/>
      <c r="I1435" s="237"/>
      <c r="J1435" s="237"/>
      <c r="K1435" s="237"/>
      <c r="L1435" s="237"/>
      <c r="M1435" s="237"/>
      <c r="N1435" s="237"/>
      <c r="O1435" s="237"/>
      <c r="P1435" s="237"/>
    </row>
    <row r="1436" spans="1:16">
      <c r="A1436" s="237"/>
      <c r="B1436" s="237"/>
      <c r="C1436" s="237"/>
      <c r="D1436" s="237"/>
      <c r="E1436" s="237"/>
      <c r="F1436" s="237"/>
      <c r="G1436" s="237"/>
      <c r="H1436" s="237"/>
      <c r="I1436" s="237"/>
      <c r="J1436" s="237"/>
      <c r="K1436" s="237"/>
      <c r="L1436" s="237"/>
      <c r="M1436" s="237"/>
      <c r="N1436" s="237"/>
      <c r="O1436" s="237"/>
      <c r="P1436" s="237"/>
    </row>
    <row r="1437" spans="1:16">
      <c r="A1437" s="237"/>
      <c r="B1437" s="237"/>
      <c r="C1437" s="237"/>
      <c r="D1437" s="237"/>
      <c r="E1437" s="237"/>
      <c r="F1437" s="237"/>
      <c r="G1437" s="237"/>
      <c r="H1437" s="237"/>
      <c r="I1437" s="237"/>
      <c r="J1437" s="237"/>
      <c r="K1437" s="237"/>
      <c r="L1437" s="237"/>
      <c r="M1437" s="237"/>
      <c r="N1437" s="237"/>
      <c r="O1437" s="237"/>
      <c r="P1437" s="237"/>
    </row>
    <row r="1438" spans="1:16">
      <c r="A1438" s="237"/>
      <c r="B1438" s="237"/>
      <c r="C1438" s="237"/>
      <c r="D1438" s="237"/>
      <c r="E1438" s="237"/>
      <c r="F1438" s="237"/>
      <c r="G1438" s="237"/>
      <c r="H1438" s="237"/>
      <c r="I1438" s="237"/>
      <c r="J1438" s="237"/>
      <c r="K1438" s="237"/>
      <c r="L1438" s="237"/>
      <c r="M1438" s="237"/>
      <c r="N1438" s="237"/>
      <c r="O1438" s="237"/>
      <c r="P1438" s="237"/>
    </row>
    <row r="1439" spans="1:16">
      <c r="A1439" s="237"/>
      <c r="B1439" s="237"/>
      <c r="C1439" s="237"/>
      <c r="D1439" s="237"/>
      <c r="E1439" s="237"/>
      <c r="F1439" s="237"/>
      <c r="G1439" s="237"/>
      <c r="H1439" s="237"/>
      <c r="I1439" s="237"/>
      <c r="J1439" s="237"/>
      <c r="K1439" s="237"/>
      <c r="L1439" s="237"/>
      <c r="M1439" s="237"/>
      <c r="N1439" s="237"/>
      <c r="O1439" s="237"/>
      <c r="P1439" s="237"/>
    </row>
    <row r="1440" spans="1:16">
      <c r="A1440" s="237"/>
      <c r="B1440" s="237"/>
      <c r="C1440" s="237"/>
      <c r="D1440" s="237"/>
      <c r="E1440" s="237"/>
      <c r="F1440" s="237"/>
      <c r="G1440" s="237"/>
      <c r="H1440" s="237"/>
      <c r="I1440" s="237"/>
      <c r="J1440" s="237"/>
      <c r="K1440" s="237"/>
      <c r="L1440" s="237"/>
      <c r="M1440" s="237"/>
      <c r="N1440" s="237"/>
      <c r="O1440" s="237"/>
      <c r="P1440" s="237"/>
    </row>
    <row r="1441" spans="1:16">
      <c r="A1441" s="237"/>
      <c r="B1441" s="237"/>
      <c r="C1441" s="237"/>
      <c r="D1441" s="237"/>
      <c r="E1441" s="237"/>
      <c r="F1441" s="237"/>
      <c r="G1441" s="237"/>
      <c r="H1441" s="237"/>
      <c r="I1441" s="237"/>
      <c r="J1441" s="237"/>
      <c r="K1441" s="237"/>
      <c r="L1441" s="237"/>
      <c r="M1441" s="237"/>
      <c r="N1441" s="237"/>
      <c r="O1441" s="237"/>
      <c r="P1441" s="237"/>
    </row>
    <row r="1442" spans="1:16">
      <c r="A1442" s="237"/>
      <c r="B1442" s="237"/>
      <c r="C1442" s="237"/>
      <c r="D1442" s="237"/>
      <c r="E1442" s="237"/>
      <c r="F1442" s="237"/>
      <c r="G1442" s="237"/>
      <c r="H1442" s="237"/>
      <c r="I1442" s="237"/>
      <c r="J1442" s="237"/>
      <c r="K1442" s="237"/>
      <c r="L1442" s="237"/>
      <c r="M1442" s="237"/>
      <c r="N1442" s="237"/>
      <c r="O1442" s="237"/>
      <c r="P1442" s="237"/>
    </row>
    <row r="1443" spans="1:16">
      <c r="A1443" s="237"/>
      <c r="B1443" s="237"/>
      <c r="C1443" s="237"/>
      <c r="D1443" s="237"/>
      <c r="E1443" s="237"/>
      <c r="F1443" s="237"/>
      <c r="G1443" s="237"/>
      <c r="H1443" s="237"/>
      <c r="I1443" s="237"/>
      <c r="J1443" s="237"/>
      <c r="K1443" s="237"/>
      <c r="L1443" s="237"/>
      <c r="M1443" s="237"/>
      <c r="N1443" s="237"/>
      <c r="O1443" s="237"/>
      <c r="P1443" s="237"/>
    </row>
    <row r="1444" spans="1:16">
      <c r="A1444" s="237"/>
      <c r="B1444" s="237"/>
      <c r="C1444" s="237"/>
      <c r="D1444" s="237"/>
      <c r="E1444" s="237"/>
      <c r="F1444" s="237"/>
      <c r="G1444" s="237"/>
      <c r="H1444" s="237"/>
      <c r="I1444" s="237"/>
      <c r="J1444" s="237"/>
      <c r="K1444" s="237"/>
      <c r="L1444" s="237"/>
      <c r="M1444" s="237"/>
      <c r="N1444" s="237"/>
      <c r="O1444" s="237"/>
      <c r="P1444" s="237"/>
    </row>
    <row r="1445" spans="1:16">
      <c r="A1445" s="237"/>
      <c r="B1445" s="237"/>
      <c r="C1445" s="237"/>
      <c r="D1445" s="237"/>
      <c r="E1445" s="237"/>
      <c r="F1445" s="237"/>
      <c r="G1445" s="237"/>
      <c r="H1445" s="237"/>
      <c r="I1445" s="237"/>
      <c r="J1445" s="237"/>
      <c r="K1445" s="237"/>
      <c r="L1445" s="237"/>
      <c r="M1445" s="237"/>
      <c r="N1445" s="237"/>
      <c r="O1445" s="237"/>
      <c r="P1445" s="237"/>
    </row>
    <row r="1446" spans="1:16">
      <c r="A1446" s="237"/>
      <c r="B1446" s="237"/>
      <c r="C1446" s="237"/>
      <c r="D1446" s="237"/>
      <c r="E1446" s="237"/>
      <c r="F1446" s="237"/>
      <c r="G1446" s="237"/>
      <c r="H1446" s="237"/>
      <c r="I1446" s="237"/>
      <c r="J1446" s="237"/>
      <c r="K1446" s="237"/>
      <c r="L1446" s="237"/>
      <c r="M1446" s="237"/>
      <c r="N1446" s="237"/>
      <c r="O1446" s="237"/>
      <c r="P1446" s="237"/>
    </row>
    <row r="1447" spans="1:16">
      <c r="A1447" s="237"/>
      <c r="B1447" s="237"/>
      <c r="C1447" s="237"/>
      <c r="D1447" s="237"/>
      <c r="E1447" s="237"/>
      <c r="F1447" s="237"/>
      <c r="G1447" s="237"/>
      <c r="H1447" s="237"/>
      <c r="I1447" s="237"/>
      <c r="J1447" s="237"/>
      <c r="K1447" s="237"/>
      <c r="L1447" s="237"/>
      <c r="M1447" s="237"/>
      <c r="N1447" s="237"/>
      <c r="O1447" s="237"/>
      <c r="P1447" s="237"/>
    </row>
    <row r="1448" spans="1:16">
      <c r="A1448" s="237"/>
      <c r="B1448" s="237"/>
      <c r="C1448" s="237"/>
      <c r="D1448" s="237"/>
      <c r="E1448" s="237"/>
      <c r="F1448" s="237"/>
      <c r="G1448" s="237"/>
      <c r="H1448" s="237"/>
      <c r="I1448" s="237"/>
      <c r="J1448" s="237"/>
      <c r="K1448" s="237"/>
      <c r="L1448" s="237"/>
      <c r="M1448" s="237"/>
      <c r="N1448" s="237"/>
      <c r="O1448" s="237"/>
      <c r="P1448" s="237"/>
    </row>
    <row r="1449" spans="1:16">
      <c r="A1449" s="237"/>
      <c r="B1449" s="237"/>
      <c r="C1449" s="237"/>
      <c r="D1449" s="237"/>
      <c r="E1449" s="237"/>
      <c r="F1449" s="237"/>
      <c r="G1449" s="237"/>
      <c r="H1449" s="237"/>
      <c r="I1449" s="237"/>
      <c r="J1449" s="237"/>
      <c r="K1449" s="237"/>
      <c r="L1449" s="237"/>
      <c r="M1449" s="237"/>
      <c r="N1449" s="237"/>
      <c r="O1449" s="237"/>
      <c r="P1449" s="237"/>
    </row>
    <row r="1450" spans="1:16">
      <c r="A1450" s="237"/>
      <c r="B1450" s="237"/>
      <c r="C1450" s="237"/>
      <c r="D1450" s="237"/>
      <c r="E1450" s="237"/>
      <c r="F1450" s="237"/>
      <c r="G1450" s="237"/>
      <c r="H1450" s="237"/>
      <c r="I1450" s="237"/>
      <c r="J1450" s="237"/>
      <c r="K1450" s="237"/>
      <c r="L1450" s="237"/>
      <c r="M1450" s="237"/>
      <c r="N1450" s="237"/>
      <c r="O1450" s="237"/>
      <c r="P1450" s="237"/>
    </row>
    <row r="1451" spans="1:16">
      <c r="A1451" s="237"/>
      <c r="B1451" s="237"/>
      <c r="C1451" s="237"/>
      <c r="D1451" s="237"/>
      <c r="E1451" s="237"/>
      <c r="F1451" s="237"/>
      <c r="G1451" s="237"/>
      <c r="H1451" s="237"/>
      <c r="I1451" s="237"/>
      <c r="J1451" s="237"/>
      <c r="K1451" s="237"/>
      <c r="L1451" s="237"/>
      <c r="M1451" s="237"/>
      <c r="N1451" s="237"/>
      <c r="O1451" s="237"/>
      <c r="P1451" s="237"/>
    </row>
    <row r="1452" spans="1:16">
      <c r="A1452" s="237"/>
      <c r="B1452" s="237"/>
      <c r="C1452" s="237"/>
      <c r="D1452" s="237"/>
      <c r="E1452" s="237"/>
      <c r="F1452" s="237"/>
      <c r="G1452" s="237"/>
      <c r="H1452" s="237"/>
      <c r="I1452" s="237"/>
      <c r="J1452" s="237"/>
      <c r="K1452" s="237"/>
      <c r="L1452" s="237"/>
      <c r="M1452" s="237"/>
      <c r="N1452" s="237"/>
      <c r="O1452" s="237"/>
      <c r="P1452" s="237"/>
    </row>
    <row r="1453" spans="1:16">
      <c r="A1453" s="237"/>
      <c r="B1453" s="237"/>
      <c r="C1453" s="237"/>
      <c r="D1453" s="237"/>
      <c r="E1453" s="237"/>
      <c r="F1453" s="237"/>
      <c r="G1453" s="237"/>
      <c r="H1453" s="237"/>
      <c r="I1453" s="237"/>
      <c r="J1453" s="237"/>
      <c r="K1453" s="237"/>
      <c r="L1453" s="237"/>
      <c r="M1453" s="237"/>
      <c r="N1453" s="237"/>
      <c r="O1453" s="237"/>
      <c r="P1453" s="237"/>
    </row>
    <row r="1454" spans="1:16">
      <c r="A1454" s="237"/>
      <c r="B1454" s="237"/>
      <c r="C1454" s="237"/>
      <c r="D1454" s="237"/>
      <c r="E1454" s="237"/>
      <c r="F1454" s="237"/>
      <c r="G1454" s="237"/>
      <c r="H1454" s="237"/>
      <c r="I1454" s="237"/>
      <c r="J1454" s="237"/>
      <c r="K1454" s="237"/>
      <c r="L1454" s="237"/>
      <c r="M1454" s="237"/>
      <c r="N1454" s="237"/>
      <c r="O1454" s="237"/>
      <c r="P1454" s="237"/>
    </row>
    <row r="1455" spans="1:16">
      <c r="A1455" s="237"/>
      <c r="B1455" s="237"/>
      <c r="C1455" s="237"/>
      <c r="D1455" s="237"/>
      <c r="E1455" s="237"/>
      <c r="F1455" s="237"/>
      <c r="G1455" s="237"/>
      <c r="H1455" s="237"/>
      <c r="I1455" s="237"/>
      <c r="J1455" s="237"/>
      <c r="K1455" s="237"/>
      <c r="L1455" s="237"/>
      <c r="M1455" s="237"/>
      <c r="N1455" s="237"/>
      <c r="O1455" s="237"/>
      <c r="P1455" s="237"/>
    </row>
    <row r="1456" spans="1:16">
      <c r="A1456" s="237"/>
      <c r="B1456" s="237"/>
      <c r="C1456" s="237"/>
      <c r="D1456" s="237"/>
      <c r="E1456" s="237"/>
      <c r="F1456" s="237"/>
      <c r="G1456" s="237"/>
      <c r="H1456" s="237"/>
      <c r="I1456" s="237"/>
      <c r="J1456" s="237"/>
      <c r="K1456" s="237"/>
      <c r="L1456" s="237"/>
      <c r="M1456" s="237"/>
      <c r="N1456" s="237"/>
      <c r="O1456" s="237"/>
      <c r="P1456" s="237"/>
    </row>
    <row r="1457" spans="1:16">
      <c r="A1457" s="237"/>
      <c r="B1457" s="237"/>
      <c r="C1457" s="237"/>
      <c r="D1457" s="237"/>
      <c r="E1457" s="237"/>
      <c r="F1457" s="237"/>
      <c r="G1457" s="237"/>
      <c r="H1457" s="237"/>
      <c r="I1457" s="237"/>
      <c r="J1457" s="237"/>
      <c r="K1457" s="237"/>
      <c r="L1457" s="237"/>
      <c r="M1457" s="237"/>
      <c r="N1457" s="237"/>
      <c r="O1457" s="237"/>
      <c r="P1457" s="237"/>
    </row>
    <row r="1458" spans="1:16">
      <c r="A1458" s="237"/>
      <c r="B1458" s="237"/>
      <c r="C1458" s="237"/>
      <c r="D1458" s="237"/>
      <c r="E1458" s="237"/>
      <c r="F1458" s="237"/>
      <c r="G1458" s="237"/>
      <c r="H1458" s="237"/>
      <c r="I1458" s="237"/>
      <c r="J1458" s="237"/>
      <c r="K1458" s="237"/>
      <c r="L1458" s="237"/>
      <c r="M1458" s="237"/>
      <c r="N1458" s="237"/>
      <c r="O1458" s="237"/>
      <c r="P1458" s="237"/>
    </row>
    <row r="1459" spans="1:16">
      <c r="A1459" s="237"/>
      <c r="B1459" s="237"/>
      <c r="C1459" s="237"/>
      <c r="D1459" s="237"/>
      <c r="E1459" s="237"/>
      <c r="F1459" s="237"/>
      <c r="G1459" s="237"/>
      <c r="H1459" s="237"/>
      <c r="I1459" s="237"/>
      <c r="J1459" s="237"/>
      <c r="K1459" s="237"/>
      <c r="L1459" s="237"/>
      <c r="M1459" s="237"/>
      <c r="N1459" s="237"/>
      <c r="O1459" s="237"/>
      <c r="P1459" s="237"/>
    </row>
    <row r="1460" spans="1:16">
      <c r="A1460" s="237"/>
      <c r="B1460" s="237"/>
      <c r="C1460" s="237"/>
      <c r="D1460" s="237"/>
      <c r="E1460" s="237"/>
      <c r="F1460" s="237"/>
      <c r="G1460" s="237"/>
      <c r="H1460" s="237"/>
      <c r="I1460" s="237"/>
      <c r="J1460" s="237"/>
      <c r="K1460" s="237"/>
      <c r="L1460" s="237"/>
      <c r="M1460" s="237"/>
      <c r="N1460" s="237"/>
      <c r="O1460" s="237"/>
      <c r="P1460" s="237"/>
    </row>
    <row r="1461" spans="1:16">
      <c r="A1461" s="237"/>
      <c r="B1461" s="237"/>
      <c r="C1461" s="237"/>
      <c r="D1461" s="237"/>
      <c r="E1461" s="237"/>
      <c r="F1461" s="237"/>
      <c r="G1461" s="237"/>
      <c r="H1461" s="237"/>
      <c r="I1461" s="237"/>
      <c r="J1461" s="237"/>
      <c r="K1461" s="237"/>
      <c r="L1461" s="237"/>
      <c r="M1461" s="237"/>
      <c r="N1461" s="237"/>
      <c r="O1461" s="237"/>
      <c r="P1461" s="237"/>
    </row>
    <row r="1462" spans="1:16">
      <c r="A1462" s="237"/>
      <c r="B1462" s="237"/>
      <c r="C1462" s="237"/>
      <c r="D1462" s="237"/>
      <c r="E1462" s="237"/>
      <c r="F1462" s="237"/>
      <c r="G1462" s="237"/>
      <c r="H1462" s="237"/>
      <c r="I1462" s="237"/>
      <c r="J1462" s="237"/>
      <c r="K1462" s="237"/>
      <c r="L1462" s="237"/>
      <c r="M1462" s="237"/>
      <c r="N1462" s="237"/>
      <c r="O1462" s="237"/>
      <c r="P1462" s="237"/>
    </row>
    <row r="1463" spans="1:16">
      <c r="A1463" s="237"/>
      <c r="B1463" s="237"/>
      <c r="C1463" s="237"/>
      <c r="D1463" s="237"/>
      <c r="E1463" s="237"/>
      <c r="F1463" s="237"/>
      <c r="G1463" s="237"/>
      <c r="H1463" s="237"/>
      <c r="I1463" s="237"/>
      <c r="J1463" s="237"/>
      <c r="K1463" s="237"/>
      <c r="L1463" s="237"/>
      <c r="M1463" s="237"/>
      <c r="N1463" s="237"/>
      <c r="O1463" s="237"/>
      <c r="P1463" s="237"/>
    </row>
    <row r="1464" spans="1:16">
      <c r="A1464" s="237"/>
      <c r="B1464" s="237"/>
      <c r="C1464" s="237"/>
      <c r="D1464" s="237"/>
      <c r="E1464" s="237"/>
      <c r="F1464" s="237"/>
      <c r="G1464" s="237"/>
      <c r="H1464" s="237"/>
      <c r="I1464" s="237"/>
      <c r="J1464" s="237"/>
      <c r="K1464" s="237"/>
      <c r="L1464" s="237"/>
      <c r="M1464" s="237"/>
      <c r="N1464" s="237"/>
      <c r="O1464" s="237"/>
      <c r="P1464" s="237"/>
    </row>
    <row r="1465" spans="1:16">
      <c r="A1465" s="237"/>
      <c r="B1465" s="237"/>
      <c r="C1465" s="237"/>
      <c r="D1465" s="237"/>
      <c r="E1465" s="237"/>
      <c r="F1465" s="237"/>
      <c r="G1465" s="237"/>
      <c r="H1465" s="237"/>
      <c r="I1465" s="237"/>
      <c r="J1465" s="237"/>
      <c r="K1465" s="237"/>
      <c r="L1465" s="237"/>
      <c r="M1465" s="237"/>
      <c r="N1465" s="237"/>
      <c r="O1465" s="237"/>
      <c r="P1465" s="237"/>
    </row>
    <row r="1466" spans="1:16">
      <c r="A1466" s="237"/>
      <c r="B1466" s="237"/>
      <c r="C1466" s="237"/>
      <c r="D1466" s="237"/>
      <c r="E1466" s="237"/>
      <c r="F1466" s="237"/>
      <c r="G1466" s="237"/>
      <c r="H1466" s="237"/>
      <c r="I1466" s="237"/>
      <c r="J1466" s="237"/>
      <c r="K1466" s="237"/>
      <c r="L1466" s="237"/>
      <c r="M1466" s="237"/>
      <c r="N1466" s="237"/>
      <c r="O1466" s="237"/>
      <c r="P1466" s="237"/>
    </row>
    <row r="1467" spans="1:16">
      <c r="A1467" s="237"/>
      <c r="B1467" s="237"/>
      <c r="C1467" s="237"/>
      <c r="D1467" s="237"/>
      <c r="E1467" s="237"/>
      <c r="F1467" s="237"/>
      <c r="G1467" s="237"/>
      <c r="H1467" s="237"/>
      <c r="I1467" s="237"/>
      <c r="J1467" s="237"/>
      <c r="K1467" s="237"/>
      <c r="L1467" s="237"/>
      <c r="M1467" s="237"/>
      <c r="N1467" s="237"/>
      <c r="O1467" s="237"/>
      <c r="P1467" s="237"/>
    </row>
    <row r="1468" spans="1:16">
      <c r="A1468" s="237"/>
      <c r="B1468" s="237"/>
      <c r="C1468" s="237"/>
      <c r="D1468" s="237"/>
      <c r="E1468" s="237"/>
      <c r="F1468" s="237"/>
      <c r="G1468" s="237"/>
      <c r="H1468" s="237"/>
      <c r="I1468" s="237"/>
      <c r="J1468" s="237"/>
      <c r="K1468" s="237"/>
      <c r="L1468" s="237"/>
      <c r="M1468" s="237"/>
      <c r="N1468" s="237"/>
      <c r="O1468" s="237"/>
      <c r="P1468" s="237"/>
    </row>
    <row r="1469" spans="1:16">
      <c r="A1469" s="237"/>
      <c r="B1469" s="237"/>
      <c r="C1469" s="237"/>
      <c r="D1469" s="237"/>
      <c r="E1469" s="237"/>
      <c r="F1469" s="237"/>
      <c r="G1469" s="237"/>
      <c r="H1469" s="237"/>
      <c r="I1469" s="237"/>
      <c r="J1469" s="237"/>
      <c r="K1469" s="237"/>
      <c r="L1469" s="237"/>
      <c r="M1469" s="237"/>
      <c r="N1469" s="237"/>
      <c r="O1469" s="237"/>
      <c r="P1469" s="237"/>
    </row>
    <row r="1470" spans="1:16">
      <c r="A1470" s="237"/>
      <c r="B1470" s="237"/>
      <c r="C1470" s="237"/>
      <c r="D1470" s="237"/>
      <c r="E1470" s="237"/>
      <c r="F1470" s="237"/>
      <c r="G1470" s="237"/>
      <c r="H1470" s="237"/>
      <c r="I1470" s="237"/>
      <c r="J1470" s="237"/>
      <c r="K1470" s="237"/>
      <c r="L1470" s="237"/>
      <c r="M1470" s="237"/>
      <c r="N1470" s="237"/>
      <c r="O1470" s="237"/>
      <c r="P1470" s="237"/>
    </row>
    <row r="1471" spans="1:16">
      <c r="A1471" s="237"/>
      <c r="B1471" s="237"/>
      <c r="C1471" s="237"/>
      <c r="D1471" s="237"/>
      <c r="E1471" s="237"/>
      <c r="F1471" s="237"/>
      <c r="G1471" s="237"/>
      <c r="H1471" s="237"/>
      <c r="I1471" s="237"/>
      <c r="J1471" s="237"/>
      <c r="K1471" s="237"/>
      <c r="L1471" s="237"/>
      <c r="M1471" s="237"/>
      <c r="N1471" s="237"/>
      <c r="O1471" s="237"/>
      <c r="P1471" s="237"/>
    </row>
    <row r="1472" spans="1:16">
      <c r="A1472" s="237"/>
      <c r="B1472" s="237"/>
      <c r="C1472" s="237"/>
      <c r="D1472" s="237"/>
      <c r="E1472" s="237"/>
      <c r="F1472" s="237"/>
      <c r="G1472" s="237"/>
      <c r="H1472" s="237"/>
      <c r="I1472" s="237"/>
      <c r="J1472" s="237"/>
      <c r="K1472" s="237"/>
      <c r="L1472" s="237"/>
      <c r="M1472" s="237"/>
      <c r="N1472" s="237"/>
      <c r="O1472" s="237"/>
      <c r="P1472" s="237"/>
    </row>
    <row r="1473" spans="1:16">
      <c r="A1473" s="237"/>
      <c r="B1473" s="237"/>
      <c r="C1473" s="237"/>
      <c r="D1473" s="237"/>
      <c r="E1473" s="237"/>
      <c r="F1473" s="237"/>
      <c r="G1473" s="237"/>
      <c r="H1473" s="237"/>
      <c r="I1473" s="237"/>
      <c r="J1473" s="237"/>
      <c r="K1473" s="237"/>
      <c r="L1473" s="237"/>
      <c r="M1473" s="237"/>
      <c r="N1473" s="237"/>
      <c r="O1473" s="237"/>
      <c r="P1473" s="237"/>
    </row>
    <row r="1474" spans="1:16">
      <c r="A1474" s="237"/>
      <c r="B1474" s="237"/>
      <c r="C1474" s="237"/>
      <c r="D1474" s="237"/>
      <c r="E1474" s="237"/>
      <c r="F1474" s="237"/>
      <c r="G1474" s="237"/>
      <c r="H1474" s="237"/>
      <c r="I1474" s="237"/>
      <c r="J1474" s="237"/>
      <c r="K1474" s="237"/>
      <c r="L1474" s="237"/>
      <c r="M1474" s="237"/>
      <c r="N1474" s="237"/>
      <c r="O1474" s="237"/>
      <c r="P1474" s="237"/>
    </row>
    <row r="1475" spans="1:16">
      <c r="A1475" s="237"/>
      <c r="B1475" s="237"/>
      <c r="C1475" s="237"/>
      <c r="D1475" s="237"/>
      <c r="E1475" s="237"/>
      <c r="F1475" s="237"/>
      <c r="G1475" s="237"/>
      <c r="H1475" s="237"/>
      <c r="I1475" s="237"/>
      <c r="J1475" s="237"/>
      <c r="K1475" s="237"/>
      <c r="L1475" s="237"/>
      <c r="M1475" s="237"/>
      <c r="N1475" s="237"/>
      <c r="O1475" s="237"/>
      <c r="P1475" s="237"/>
    </row>
    <row r="1476" spans="1:16">
      <c r="A1476" s="237"/>
      <c r="B1476" s="237"/>
      <c r="C1476" s="237"/>
      <c r="D1476" s="237"/>
      <c r="E1476" s="237"/>
      <c r="F1476" s="237"/>
      <c r="G1476" s="237"/>
      <c r="H1476" s="237"/>
      <c r="I1476" s="237"/>
      <c r="J1476" s="237"/>
      <c r="K1476" s="237"/>
      <c r="L1476" s="237"/>
      <c r="M1476" s="237"/>
      <c r="N1476" s="237"/>
      <c r="O1476" s="237"/>
      <c r="P1476" s="237"/>
    </row>
    <row r="1477" spans="1:16">
      <c r="A1477" s="237"/>
      <c r="B1477" s="237"/>
      <c r="C1477" s="237"/>
      <c r="D1477" s="237"/>
      <c r="E1477" s="237"/>
      <c r="F1477" s="237"/>
      <c r="G1477" s="237"/>
      <c r="H1477" s="237"/>
      <c r="I1477" s="237"/>
      <c r="J1477" s="237"/>
      <c r="K1477" s="237"/>
      <c r="L1477" s="237"/>
      <c r="M1477" s="237"/>
      <c r="N1477" s="237"/>
      <c r="O1477" s="237"/>
      <c r="P1477" s="237"/>
    </row>
    <row r="1478" spans="1:16">
      <c r="A1478" s="237"/>
      <c r="B1478" s="237"/>
      <c r="C1478" s="237"/>
      <c r="D1478" s="237"/>
      <c r="E1478" s="237"/>
      <c r="F1478" s="237"/>
      <c r="G1478" s="237"/>
      <c r="H1478" s="237"/>
      <c r="I1478" s="237"/>
      <c r="J1478" s="237"/>
      <c r="K1478" s="237"/>
      <c r="L1478" s="237"/>
      <c r="M1478" s="237"/>
      <c r="N1478" s="237"/>
      <c r="O1478" s="237"/>
      <c r="P1478" s="237"/>
    </row>
    <row r="1479" spans="1:16">
      <c r="A1479" s="237"/>
      <c r="B1479" s="237"/>
      <c r="C1479" s="237"/>
      <c r="D1479" s="237"/>
      <c r="E1479" s="237"/>
      <c r="F1479" s="237"/>
      <c r="G1479" s="237"/>
      <c r="H1479" s="237"/>
      <c r="I1479" s="237"/>
      <c r="J1479" s="237"/>
      <c r="K1479" s="237"/>
      <c r="L1479" s="237"/>
      <c r="M1479" s="237"/>
      <c r="N1479" s="237"/>
      <c r="O1479" s="237"/>
      <c r="P1479" s="237"/>
    </row>
    <row r="1480" spans="1:16">
      <c r="A1480" s="237"/>
      <c r="B1480" s="237"/>
      <c r="C1480" s="237"/>
      <c r="D1480" s="237"/>
      <c r="E1480" s="237"/>
      <c r="F1480" s="237"/>
      <c r="G1480" s="237"/>
      <c r="H1480" s="237"/>
      <c r="I1480" s="237"/>
      <c r="J1480" s="237"/>
      <c r="K1480" s="237"/>
      <c r="L1480" s="237"/>
      <c r="M1480" s="237"/>
      <c r="N1480" s="237"/>
      <c r="O1480" s="237"/>
      <c r="P1480" s="237"/>
    </row>
    <row r="1481" spans="1:16">
      <c r="A1481" s="237"/>
      <c r="B1481" s="237"/>
      <c r="C1481" s="237"/>
      <c r="D1481" s="237"/>
      <c r="E1481" s="237"/>
      <c r="F1481" s="237"/>
      <c r="G1481" s="237"/>
      <c r="H1481" s="237"/>
      <c r="I1481" s="237"/>
      <c r="J1481" s="237"/>
      <c r="K1481" s="237"/>
      <c r="L1481" s="237"/>
      <c r="M1481" s="237"/>
      <c r="N1481" s="237"/>
      <c r="O1481" s="237"/>
      <c r="P1481" s="237"/>
    </row>
    <row r="1482" spans="1:16">
      <c r="A1482" s="237"/>
      <c r="B1482" s="237"/>
      <c r="C1482" s="237"/>
      <c r="D1482" s="237"/>
      <c r="E1482" s="237"/>
      <c r="F1482" s="237"/>
      <c r="G1482" s="237"/>
      <c r="H1482" s="237"/>
      <c r="I1482" s="237"/>
      <c r="J1482" s="237"/>
      <c r="K1482" s="237"/>
      <c r="L1482" s="237"/>
      <c r="M1482" s="237"/>
      <c r="N1482" s="237"/>
      <c r="O1482" s="237"/>
      <c r="P1482" s="237"/>
    </row>
    <row r="1483" spans="1:16">
      <c r="A1483" s="237"/>
      <c r="B1483" s="237"/>
      <c r="C1483" s="237"/>
      <c r="D1483" s="237"/>
      <c r="E1483" s="237"/>
      <c r="F1483" s="237"/>
      <c r="G1483" s="237"/>
      <c r="H1483" s="237"/>
      <c r="I1483" s="237"/>
      <c r="J1483" s="237"/>
      <c r="K1483" s="237"/>
      <c r="L1483" s="237"/>
      <c r="M1483" s="237"/>
      <c r="N1483" s="237"/>
      <c r="O1483" s="237"/>
      <c r="P1483" s="237"/>
    </row>
    <row r="1484" spans="1:16">
      <c r="A1484" s="237"/>
      <c r="B1484" s="237"/>
      <c r="C1484" s="237"/>
      <c r="D1484" s="237"/>
      <c r="E1484" s="237"/>
      <c r="F1484" s="237"/>
      <c r="G1484" s="237"/>
      <c r="H1484" s="237"/>
      <c r="I1484" s="237"/>
      <c r="J1484" s="237"/>
      <c r="K1484" s="237"/>
      <c r="L1484" s="237"/>
      <c r="M1484" s="237"/>
      <c r="N1484" s="237"/>
      <c r="O1484" s="237"/>
      <c r="P1484" s="237"/>
    </row>
    <row r="1485" spans="1:16">
      <c r="A1485" s="237"/>
      <c r="B1485" s="237"/>
      <c r="C1485" s="237"/>
      <c r="D1485" s="237"/>
      <c r="E1485" s="237"/>
      <c r="F1485" s="237"/>
      <c r="G1485" s="237"/>
      <c r="H1485" s="237"/>
      <c r="I1485" s="237"/>
      <c r="J1485" s="237"/>
      <c r="K1485" s="237"/>
      <c r="L1485" s="237"/>
      <c r="M1485" s="237"/>
      <c r="N1485" s="237"/>
      <c r="O1485" s="237"/>
      <c r="P1485" s="237"/>
    </row>
    <row r="1486" spans="1:16">
      <c r="A1486" s="237"/>
      <c r="B1486" s="237"/>
      <c r="C1486" s="237"/>
      <c r="D1486" s="237"/>
      <c r="E1486" s="237"/>
      <c r="F1486" s="237"/>
      <c r="G1486" s="237"/>
      <c r="H1486" s="237"/>
      <c r="I1486" s="237"/>
      <c r="J1486" s="237"/>
      <c r="K1486" s="237"/>
      <c r="L1486" s="237"/>
      <c r="M1486" s="237"/>
      <c r="N1486" s="237"/>
      <c r="O1486" s="237"/>
      <c r="P1486" s="237"/>
    </row>
    <row r="1487" spans="1:16">
      <c r="A1487" s="237"/>
      <c r="B1487" s="237"/>
      <c r="C1487" s="237"/>
      <c r="D1487" s="237"/>
      <c r="E1487" s="237"/>
      <c r="F1487" s="237"/>
      <c r="G1487" s="237"/>
      <c r="H1487" s="237"/>
      <c r="I1487" s="237"/>
      <c r="J1487" s="237"/>
      <c r="K1487" s="237"/>
      <c r="L1487" s="237"/>
      <c r="M1487" s="237"/>
      <c r="N1487" s="237"/>
      <c r="O1487" s="237"/>
      <c r="P1487" s="237"/>
    </row>
    <row r="1488" spans="1:16">
      <c r="A1488" s="237"/>
      <c r="B1488" s="237"/>
      <c r="C1488" s="237"/>
      <c r="D1488" s="237"/>
      <c r="E1488" s="237"/>
      <c r="F1488" s="237"/>
      <c r="G1488" s="237"/>
      <c r="H1488" s="237"/>
      <c r="I1488" s="237"/>
      <c r="J1488" s="237"/>
      <c r="K1488" s="237"/>
      <c r="L1488" s="237"/>
      <c r="M1488" s="237"/>
      <c r="N1488" s="237"/>
      <c r="O1488" s="237"/>
      <c r="P1488" s="237"/>
    </row>
    <row r="1489" spans="1:16">
      <c r="A1489" s="237"/>
      <c r="B1489" s="237"/>
      <c r="C1489" s="237"/>
      <c r="D1489" s="237"/>
      <c r="E1489" s="237"/>
      <c r="F1489" s="237"/>
      <c r="G1489" s="237"/>
      <c r="H1489" s="237"/>
      <c r="I1489" s="237"/>
      <c r="J1489" s="237"/>
      <c r="K1489" s="237"/>
      <c r="L1489" s="237"/>
      <c r="M1489" s="237"/>
      <c r="N1489" s="237"/>
      <c r="O1489" s="237"/>
      <c r="P1489" s="237"/>
    </row>
    <row r="1490" spans="1:16">
      <c r="A1490" s="237"/>
      <c r="B1490" s="237"/>
      <c r="C1490" s="237"/>
      <c r="D1490" s="237"/>
      <c r="E1490" s="237"/>
      <c r="F1490" s="237"/>
      <c r="G1490" s="237"/>
      <c r="H1490" s="237"/>
      <c r="I1490" s="237"/>
      <c r="J1490" s="237"/>
      <c r="K1490" s="237"/>
      <c r="L1490" s="237"/>
      <c r="M1490" s="237"/>
      <c r="N1490" s="237"/>
      <c r="O1490" s="237"/>
      <c r="P1490" s="237"/>
    </row>
    <row r="1491" spans="1:16">
      <c r="A1491" s="237"/>
      <c r="B1491" s="237"/>
      <c r="C1491" s="237"/>
      <c r="D1491" s="237"/>
      <c r="E1491" s="237"/>
      <c r="F1491" s="237"/>
      <c r="G1491" s="237"/>
      <c r="H1491" s="237"/>
      <c r="I1491" s="237"/>
      <c r="J1491" s="237"/>
      <c r="K1491" s="237"/>
      <c r="L1491" s="237"/>
      <c r="M1491" s="237"/>
      <c r="N1491" s="237"/>
      <c r="O1491" s="237"/>
      <c r="P1491" s="237"/>
    </row>
    <row r="1492" spans="1:16">
      <c r="A1492" s="237"/>
      <c r="B1492" s="237"/>
      <c r="C1492" s="237"/>
      <c r="D1492" s="237"/>
      <c r="E1492" s="237"/>
      <c r="F1492" s="237"/>
      <c r="G1492" s="237"/>
      <c r="H1492" s="237"/>
      <c r="I1492" s="237"/>
      <c r="J1492" s="237"/>
      <c r="K1492" s="237"/>
      <c r="L1492" s="237"/>
      <c r="M1492" s="237"/>
      <c r="N1492" s="237"/>
      <c r="O1492" s="237"/>
      <c r="P1492" s="237"/>
    </row>
    <row r="1493" spans="1:16">
      <c r="A1493" s="237"/>
      <c r="B1493" s="237"/>
      <c r="C1493" s="237"/>
      <c r="D1493" s="237"/>
      <c r="E1493" s="237"/>
      <c r="F1493" s="237"/>
      <c r="G1493" s="237"/>
      <c r="H1493" s="237"/>
      <c r="I1493" s="237"/>
      <c r="J1493" s="237"/>
      <c r="K1493" s="237"/>
      <c r="L1493" s="237"/>
      <c r="M1493" s="237"/>
      <c r="N1493" s="237"/>
      <c r="O1493" s="237"/>
      <c r="P1493" s="237"/>
    </row>
    <row r="1494" spans="1:16">
      <c r="A1494" s="237"/>
      <c r="B1494" s="237"/>
      <c r="C1494" s="237"/>
      <c r="D1494" s="237"/>
      <c r="E1494" s="237"/>
      <c r="F1494" s="237"/>
      <c r="G1494" s="237"/>
      <c r="H1494" s="237"/>
      <c r="I1494" s="237"/>
      <c r="J1494" s="237"/>
      <c r="K1494" s="237"/>
      <c r="L1494" s="237"/>
      <c r="M1494" s="237"/>
      <c r="N1494" s="237"/>
      <c r="O1494" s="237"/>
      <c r="P1494" s="237"/>
    </row>
    <row r="1495" spans="1:16">
      <c r="A1495" s="237"/>
      <c r="B1495" s="237"/>
      <c r="C1495" s="237"/>
      <c r="D1495" s="237"/>
      <c r="E1495" s="237"/>
      <c r="F1495" s="237"/>
      <c r="G1495" s="237"/>
      <c r="H1495" s="237"/>
      <c r="I1495" s="237"/>
      <c r="J1495" s="237"/>
      <c r="K1495" s="237"/>
      <c r="L1495" s="237"/>
      <c r="M1495" s="237"/>
      <c r="N1495" s="237"/>
      <c r="O1495" s="237"/>
      <c r="P1495" s="237"/>
    </row>
    <row r="1496" spans="1:16">
      <c r="A1496" s="237"/>
      <c r="B1496" s="237"/>
      <c r="C1496" s="237"/>
      <c r="D1496" s="237"/>
      <c r="E1496" s="237"/>
      <c r="F1496" s="237"/>
      <c r="G1496" s="237"/>
      <c r="H1496" s="237"/>
      <c r="I1496" s="237"/>
      <c r="J1496" s="237"/>
      <c r="K1496" s="237"/>
      <c r="L1496" s="237"/>
      <c r="M1496" s="237"/>
      <c r="N1496" s="237"/>
      <c r="O1496" s="237"/>
      <c r="P1496" s="237"/>
    </row>
    <row r="1497" spans="1:16">
      <c r="A1497" s="237"/>
      <c r="B1497" s="237"/>
      <c r="C1497" s="237"/>
      <c r="D1497" s="237"/>
      <c r="E1497" s="237"/>
      <c r="F1497" s="237"/>
      <c r="G1497" s="237"/>
      <c r="H1497" s="237"/>
      <c r="I1497" s="237"/>
      <c r="J1497" s="237"/>
      <c r="K1497" s="237"/>
      <c r="L1497" s="237"/>
      <c r="M1497" s="237"/>
      <c r="N1497" s="237"/>
      <c r="O1497" s="237"/>
      <c r="P1497" s="237"/>
    </row>
    <row r="1498" spans="1:16">
      <c r="A1498" s="237"/>
      <c r="B1498" s="237"/>
      <c r="C1498" s="237"/>
      <c r="D1498" s="237"/>
      <c r="E1498" s="237"/>
      <c r="F1498" s="237"/>
      <c r="G1498" s="237"/>
      <c r="H1498" s="237"/>
      <c r="I1498" s="237"/>
      <c r="J1498" s="237"/>
      <c r="K1498" s="237"/>
      <c r="L1498" s="237"/>
      <c r="M1498" s="237"/>
      <c r="N1498" s="237"/>
      <c r="O1498" s="237"/>
      <c r="P1498" s="237"/>
    </row>
    <row r="1499" spans="1:16">
      <c r="A1499" s="237"/>
      <c r="B1499" s="237"/>
      <c r="C1499" s="237"/>
      <c r="D1499" s="237"/>
      <c r="E1499" s="237"/>
      <c r="F1499" s="237"/>
      <c r="G1499" s="237"/>
      <c r="H1499" s="237"/>
      <c r="I1499" s="237"/>
      <c r="J1499" s="237"/>
      <c r="K1499" s="237"/>
      <c r="L1499" s="237"/>
      <c r="M1499" s="237"/>
      <c r="N1499" s="237"/>
      <c r="O1499" s="237"/>
      <c r="P1499" s="237"/>
    </row>
    <row r="1500" spans="1:16">
      <c r="A1500" s="237"/>
      <c r="B1500" s="237"/>
      <c r="C1500" s="237"/>
      <c r="D1500" s="237"/>
      <c r="E1500" s="237"/>
      <c r="F1500" s="237"/>
      <c r="G1500" s="237"/>
      <c r="H1500" s="237"/>
      <c r="I1500" s="237"/>
      <c r="J1500" s="237"/>
      <c r="K1500" s="237"/>
      <c r="L1500" s="237"/>
      <c r="M1500" s="237"/>
      <c r="N1500" s="237"/>
      <c r="O1500" s="237"/>
      <c r="P1500" s="237"/>
    </row>
    <row r="1501" spans="1:16">
      <c r="A1501" s="237"/>
      <c r="B1501" s="237"/>
      <c r="C1501" s="237"/>
      <c r="D1501" s="237"/>
      <c r="E1501" s="237"/>
      <c r="F1501" s="237"/>
      <c r="G1501" s="237"/>
      <c r="H1501" s="237"/>
      <c r="I1501" s="237"/>
      <c r="J1501" s="237"/>
      <c r="K1501" s="237"/>
      <c r="L1501" s="237"/>
      <c r="M1501" s="237"/>
      <c r="N1501" s="237"/>
      <c r="O1501" s="237"/>
      <c r="P1501" s="237"/>
    </row>
    <row r="1502" spans="1:16">
      <c r="A1502" s="237"/>
      <c r="B1502" s="237"/>
      <c r="C1502" s="237"/>
      <c r="D1502" s="237"/>
      <c r="E1502" s="237"/>
      <c r="F1502" s="237"/>
      <c r="G1502" s="237"/>
      <c r="H1502" s="237"/>
      <c r="I1502" s="237"/>
      <c r="J1502" s="237"/>
      <c r="K1502" s="237"/>
      <c r="L1502" s="237"/>
      <c r="M1502" s="237"/>
      <c r="N1502" s="237"/>
      <c r="O1502" s="237"/>
      <c r="P1502" s="237"/>
    </row>
    <row r="1503" spans="1:16">
      <c r="A1503" s="237"/>
      <c r="B1503" s="237"/>
      <c r="C1503" s="237"/>
      <c r="D1503" s="237"/>
      <c r="E1503" s="237"/>
      <c r="F1503" s="237"/>
      <c r="G1503" s="237"/>
      <c r="H1503" s="237"/>
      <c r="I1503" s="237"/>
      <c r="J1503" s="237"/>
      <c r="K1503" s="237"/>
      <c r="L1503" s="237"/>
      <c r="M1503" s="237"/>
      <c r="N1503" s="237"/>
      <c r="O1503" s="237"/>
      <c r="P1503" s="237"/>
    </row>
    <row r="1504" spans="1:16">
      <c r="A1504" s="237"/>
      <c r="B1504" s="237"/>
      <c r="C1504" s="237"/>
      <c r="D1504" s="237"/>
      <c r="E1504" s="237"/>
      <c r="F1504" s="237"/>
      <c r="G1504" s="237"/>
      <c r="H1504" s="237"/>
      <c r="I1504" s="237"/>
      <c r="J1504" s="237"/>
      <c r="K1504" s="237"/>
      <c r="L1504" s="237"/>
      <c r="M1504" s="237"/>
      <c r="N1504" s="237"/>
      <c r="O1504" s="237"/>
      <c r="P1504" s="237"/>
    </row>
    <row r="1505" spans="1:16">
      <c r="A1505" s="237"/>
      <c r="B1505" s="237"/>
      <c r="C1505" s="237"/>
      <c r="D1505" s="237"/>
      <c r="E1505" s="237"/>
      <c r="F1505" s="237"/>
      <c r="G1505" s="237"/>
      <c r="H1505" s="237"/>
      <c r="I1505" s="237"/>
      <c r="J1505" s="237"/>
      <c r="K1505" s="237"/>
      <c r="L1505" s="237"/>
      <c r="M1505" s="237"/>
      <c r="N1505" s="237"/>
      <c r="O1505" s="237"/>
      <c r="P1505" s="237"/>
    </row>
  </sheetData>
  <sheetProtection password="CDF6" sheet="1"/>
  <customSheetViews>
    <customSheetView guid="{58DE8FD8-B5D7-11D4-844B-00001D1EC508}" showRuler="0">
      <pageMargins left="0" right="0" top="0" bottom="0" header="0" footer="0"/>
      <pageSetup paperSize="5" scale="88" orientation="landscape" blackAndWhite="1" horizontalDpi="720" verticalDpi="720" r:id="rId1"/>
      <headerFooter alignWithMargins="0">
        <oddHeader xml:space="preserve">&amp;L&amp;8Schedule F - Part 1 - Section III
Page &amp;P&amp;C&amp;"Arial,Bold"ANNUAL STATEMENT FOR THE YEAR 1999 OF&amp;R&amp;8OMB No. 1510-0012
Expiration Date:  02-28-2001 </oddHeader>
        <oddFooter>&amp;L&amp;"Arial,Bold"&amp;8FMS FORM 6314
2-2001&amp;"Arial,Regular"&amp;10
&amp;8EDITION OF 02-1999 IS OBSOLETE&amp;C&amp;8+ = Footnote    d = Disputed Items    J = Delinquency&amp;R&amp;"Arial,Bold"&amp;8Department of the Treasury&amp;"Arial,Regular"&amp;10
&amp;"Arial,Italic"&amp;8Financial Management Service</oddFooter>
      </headerFooter>
    </customSheetView>
  </customSheetViews>
  <phoneticPr fontId="0" type="noConversion"/>
  <printOptions horizontalCentered="1"/>
  <pageMargins left="0" right="0" top="0.2" bottom="0.75" header="0" footer="0"/>
  <pageSetup paperSize="5" scale="91" firstPageNumber="13" fitToHeight="500" orientation="landscape" blackAndWhite="1" useFirstPageNumber="1" horizontalDpi="720" verticalDpi="720" r:id="rId2"/>
  <headerFooter alignWithMargins="0">
    <oddFooter>&amp;L&amp;"Arial,Bold"&amp;8
OMB No. 1530-0008
OMB Expiration Date:1-31-2017&amp;C&amp;8+ = Footnote    d = Disputed Items    J = Delinquency
Page &amp;P
&amp;R&amp;"Arial,Bold"&amp;8Department of the Treasury
FS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4"/>
  </sheetPr>
  <dimension ref="A1:W58"/>
  <sheetViews>
    <sheetView showGridLines="0" topLeftCell="A10" zoomScaleNormal="100" workbookViewId="0">
      <selection activeCell="P38" sqref="P38"/>
    </sheetView>
  </sheetViews>
  <sheetFormatPr defaultRowHeight="12.75"/>
  <cols>
    <col min="1" max="1" width="1.140625" style="236" customWidth="1"/>
    <col min="2" max="2" width="11.7109375" style="236" customWidth="1"/>
    <col min="3" max="3" width="43" style="236" customWidth="1"/>
    <col min="4" max="4" width="15.5703125" style="236" customWidth="1"/>
    <col min="5" max="5" width="2.7109375" style="236" customWidth="1"/>
    <col min="6" max="6" width="11.5703125" style="236" customWidth="1"/>
    <col min="7" max="10" width="11.7109375" style="236" customWidth="1"/>
    <col min="11" max="11" width="10.140625" style="236" customWidth="1"/>
    <col min="12" max="12" width="8.5703125" style="236" customWidth="1"/>
    <col min="13" max="13" width="11.85546875" style="236" customWidth="1"/>
    <col min="14" max="16" width="11.7109375" style="236" customWidth="1"/>
    <col min="17" max="16384" width="9.140625" style="236"/>
  </cols>
  <sheetData>
    <row r="1" spans="1:23">
      <c r="A1" s="37"/>
      <c r="B1" s="38"/>
      <c r="C1" s="38"/>
      <c r="D1" s="38"/>
      <c r="E1" s="38"/>
      <c r="F1" s="38"/>
      <c r="G1" s="38"/>
      <c r="H1" s="39" t="s">
        <v>40</v>
      </c>
      <c r="I1" s="291" t="str">
        <f>IF('Section I'!$I$1&lt;&gt;0,+'Section I'!$I$1,"")</f>
        <v/>
      </c>
      <c r="J1" s="292"/>
      <c r="K1" s="292"/>
      <c r="L1" s="292"/>
      <c r="M1" s="40"/>
      <c r="N1" s="38"/>
      <c r="O1" s="41"/>
      <c r="P1" s="42" t="str">
        <f>+'Section I'!P1</f>
        <v>OMB No. 1530-0008</v>
      </c>
    </row>
    <row r="2" spans="1:23">
      <c r="A2" s="43"/>
      <c r="B2" s="31"/>
      <c r="C2" s="31"/>
      <c r="D2" s="31"/>
      <c r="E2" s="31"/>
      <c r="F2" s="31"/>
      <c r="G2" s="31"/>
      <c r="H2" s="31"/>
      <c r="I2" s="44"/>
      <c r="J2" s="45" t="s">
        <v>42</v>
      </c>
      <c r="K2" s="46"/>
      <c r="L2" s="44"/>
      <c r="M2" s="31"/>
      <c r="N2" s="31"/>
      <c r="O2" s="41"/>
      <c r="P2" s="47" t="str">
        <f>+'Section III'!P2</f>
        <v xml:space="preserve"> OMB Expiration Date:  6-30-2023</v>
      </c>
      <c r="Q2" s="243"/>
      <c r="R2" s="243"/>
      <c r="S2" s="243"/>
      <c r="T2" s="243"/>
      <c r="U2" s="243"/>
      <c r="V2" s="243"/>
      <c r="W2" s="243"/>
    </row>
    <row r="3" spans="1:23">
      <c r="A3" s="48" t="s">
        <v>44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8"/>
      <c r="Q3" s="243"/>
      <c r="R3" s="243"/>
      <c r="S3" s="243"/>
      <c r="T3" s="243"/>
      <c r="U3" s="243"/>
      <c r="V3" s="243"/>
      <c r="W3" s="243"/>
    </row>
    <row r="4" spans="1:23">
      <c r="A4" s="49" t="str">
        <f>+'Section I'!A4</f>
        <v>Ceded Reinsurance as of December 31, Current Year (000's Omitted)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  <c r="Q4" s="243"/>
      <c r="R4" s="243"/>
      <c r="S4" s="243"/>
      <c r="T4" s="243"/>
      <c r="U4" s="243"/>
      <c r="V4" s="243"/>
      <c r="W4" s="243"/>
    </row>
    <row r="5" spans="1:23">
      <c r="A5" s="4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70"/>
      <c r="Q5" s="243"/>
      <c r="R5" s="243"/>
      <c r="S5" s="243"/>
      <c r="T5" s="243"/>
      <c r="U5" s="243"/>
      <c r="V5" s="243"/>
      <c r="W5" s="243"/>
    </row>
    <row r="6" spans="1:23" ht="56.25">
      <c r="A6" s="176"/>
      <c r="B6" s="171" t="str">
        <f>+'Section III'!B6</f>
        <v>Authorized</v>
      </c>
      <c r="C6" s="185" t="str">
        <f>+'Section I'!C6</f>
        <v>Name of Reinsurer</v>
      </c>
      <c r="D6" s="55"/>
      <c r="E6" s="186" t="str">
        <f>+'Section I'!E6</f>
        <v>+</v>
      </c>
      <c r="F6" s="55" t="str">
        <f>+'Section I'!F6</f>
        <v>(1)                      Reinsurance Premiums</v>
      </c>
      <c r="G6" s="173" t="str">
        <f>+'Section I'!G6</f>
        <v>(2)                                                                                                                                                                        Recoverable on Paid Losses and                                                                              Paid Loss Adjustment Expense, Days Overdue</v>
      </c>
      <c r="H6" s="174"/>
      <c r="I6" s="174"/>
      <c r="J6" s="175"/>
      <c r="K6" s="55" t="str">
        <f>+'Section I'!K6</f>
        <v>(3)                            Total           Overdue</v>
      </c>
      <c r="L6" s="55" t="str">
        <f>+'Section I'!L6</f>
        <v xml:space="preserve">(4)          Percentage Overdue     </v>
      </c>
      <c r="M6" s="55" t="str">
        <f>+'Section I'!M6</f>
        <v>(5)                       (Known Case) Reinsurance Recoverable on Unpaid Losses</v>
      </c>
      <c r="N6" s="55" t="str">
        <f>+'Section I'!N6</f>
        <v>(6)                   Incurred But Not Reported Losses and</v>
      </c>
      <c r="O6" s="55" t="str">
        <f>+'Section I'!O6</f>
        <v>(7)                 Unearned</v>
      </c>
      <c r="P6" s="55" t="str">
        <f>+'Section I'!P6</f>
        <v xml:space="preserve">(8)                                      Total Recoverable      </v>
      </c>
      <c r="Q6" s="243"/>
      <c r="R6" s="243"/>
      <c r="S6" s="243"/>
      <c r="T6" s="243"/>
      <c r="U6" s="243"/>
      <c r="V6" s="243"/>
      <c r="W6" s="243"/>
    </row>
    <row r="7" spans="1:23" s="307" customFormat="1" ht="45">
      <c r="A7" s="187"/>
      <c r="B7" s="178" t="str">
        <f>+'Section III'!B7</f>
        <v>Percentage</v>
      </c>
      <c r="C7" s="188"/>
      <c r="D7" s="36"/>
      <c r="E7" s="189"/>
      <c r="F7" s="190"/>
      <c r="G7" s="61" t="str">
        <f>+'Section I'!G7</f>
        <v>(A)                    Current and              1 - 90</v>
      </c>
      <c r="H7" s="61" t="str">
        <f>+'Section I'!H7</f>
        <v>(B)                     91 - 120</v>
      </c>
      <c r="I7" s="61" t="str">
        <f>+'Section I'!I7</f>
        <v>(C)                  Over 120</v>
      </c>
      <c r="J7" s="61" t="str">
        <f>+'Section I'!J7</f>
        <v>(D)                           Total</v>
      </c>
      <c r="K7" s="36" t="str">
        <f>+'Section I'!K7</f>
        <v>(Col 2B + 2C)</v>
      </c>
      <c r="L7" s="36" t="str">
        <f>+'Section I'!L7</f>
        <v>(Col 3/Col 2D)</v>
      </c>
      <c r="M7" s="36" t="str">
        <f>+'Section I'!M7</f>
        <v>and Unpaid Loss Adjustment Expense</v>
      </c>
      <c r="N7" s="36" t="str">
        <f>+'Section I'!N7</f>
        <v>Loss Adjustment Expense</v>
      </c>
      <c r="O7" s="36" t="str">
        <f>+'Section I'!O7</f>
        <v>Premiums</v>
      </c>
      <c r="P7" s="182" t="str">
        <f>+'Section I'!P7</f>
        <v>(Cols 2D+5+6+7)</v>
      </c>
      <c r="Q7" s="306"/>
      <c r="R7" s="306"/>
      <c r="S7" s="306"/>
      <c r="T7" s="306"/>
      <c r="U7" s="306"/>
      <c r="V7" s="306"/>
      <c r="W7" s="306"/>
    </row>
    <row r="8" spans="1:23">
      <c r="A8" s="62" t="s">
        <v>1185</v>
      </c>
      <c r="B8" s="76"/>
      <c r="C8" s="63"/>
      <c r="D8" s="76"/>
      <c r="E8" s="76"/>
      <c r="F8" s="76"/>
      <c r="G8" s="155"/>
      <c r="H8" s="155"/>
      <c r="I8" s="155"/>
      <c r="J8" s="155"/>
      <c r="K8" s="191"/>
      <c r="L8" s="191"/>
      <c r="M8" s="191"/>
      <c r="N8" s="191"/>
      <c r="O8" s="191"/>
      <c r="P8" s="192"/>
      <c r="Q8" s="243"/>
      <c r="R8" s="243"/>
      <c r="S8" s="243"/>
      <c r="T8" s="243"/>
      <c r="U8" s="243"/>
      <c r="V8" s="243"/>
      <c r="W8" s="243"/>
    </row>
    <row r="9" spans="1:23">
      <c r="A9" s="62" t="s">
        <v>1186</v>
      </c>
      <c r="B9" s="66"/>
      <c r="C9" s="63"/>
      <c r="D9" s="76"/>
      <c r="E9" s="76"/>
      <c r="F9" s="76"/>
      <c r="G9" s="155"/>
      <c r="H9" s="155"/>
      <c r="I9" s="155"/>
      <c r="J9" s="155"/>
      <c r="K9" s="66"/>
      <c r="L9" s="66"/>
      <c r="M9" s="66"/>
      <c r="N9" s="66"/>
      <c r="O9" s="66"/>
      <c r="P9" s="184"/>
      <c r="Q9" s="243"/>
      <c r="R9" s="243"/>
      <c r="S9" s="243"/>
      <c r="T9" s="243"/>
      <c r="U9" s="243"/>
      <c r="V9" s="243"/>
      <c r="W9" s="243"/>
    </row>
    <row r="10" spans="1:23">
      <c r="A10" s="66" t="s">
        <v>1187</v>
      </c>
      <c r="B10" s="63"/>
      <c r="C10" s="63"/>
      <c r="D10" s="63"/>
      <c r="E10" s="63"/>
      <c r="F10" s="63"/>
      <c r="G10" s="63"/>
      <c r="H10" s="63"/>
      <c r="I10" s="76"/>
      <c r="J10" s="76"/>
      <c r="K10" s="66"/>
      <c r="L10" s="66"/>
      <c r="M10" s="66"/>
      <c r="N10" s="66"/>
      <c r="O10" s="66"/>
      <c r="P10" s="13"/>
      <c r="Q10" s="243"/>
      <c r="R10" s="243"/>
      <c r="S10" s="243"/>
      <c r="T10" s="243"/>
      <c r="U10" s="243"/>
      <c r="V10" s="243"/>
      <c r="W10" s="243"/>
    </row>
    <row r="11" spans="1:23">
      <c r="A11" s="66" t="s">
        <v>1188</v>
      </c>
      <c r="B11" s="63"/>
      <c r="C11" s="63"/>
      <c r="D11" s="63"/>
      <c r="E11" s="63"/>
      <c r="F11" s="63"/>
      <c r="G11" s="63"/>
      <c r="H11" s="63"/>
      <c r="I11" s="76"/>
      <c r="J11" s="76"/>
      <c r="K11" s="66"/>
      <c r="L11" s="66"/>
      <c r="M11" s="66"/>
      <c r="N11" s="66"/>
      <c r="O11" s="66"/>
      <c r="P11" s="13"/>
      <c r="Q11" s="243"/>
      <c r="R11" s="243"/>
      <c r="S11" s="243"/>
      <c r="T11" s="243"/>
      <c r="U11" s="243"/>
      <c r="V11" s="243"/>
      <c r="W11" s="243"/>
    </row>
    <row r="12" spans="1:23">
      <c r="A12" s="13" t="s">
        <v>1189</v>
      </c>
      <c r="B12" s="66"/>
      <c r="C12" s="66"/>
      <c r="D12" s="66"/>
      <c r="E12" s="66"/>
      <c r="F12" s="66"/>
      <c r="G12" s="66"/>
      <c r="H12" s="66"/>
      <c r="I12" s="76"/>
      <c r="J12" s="76"/>
      <c r="K12" s="66"/>
      <c r="L12" s="66"/>
      <c r="M12" s="66"/>
      <c r="N12" s="66"/>
      <c r="O12" s="66"/>
      <c r="P12" s="13"/>
      <c r="Q12" s="243"/>
      <c r="R12" s="243"/>
      <c r="S12" s="243"/>
      <c r="T12" s="243"/>
      <c r="U12" s="243"/>
      <c r="V12" s="243"/>
      <c r="W12" s="243"/>
    </row>
    <row r="13" spans="1:23">
      <c r="A13" s="13" t="s">
        <v>1190</v>
      </c>
      <c r="B13" s="66"/>
      <c r="C13" s="66"/>
      <c r="D13" s="66"/>
      <c r="E13" s="66"/>
      <c r="F13" s="66"/>
      <c r="G13" s="66"/>
      <c r="H13" s="66"/>
      <c r="I13" s="76"/>
      <c r="J13" s="76"/>
      <c r="K13" s="66"/>
      <c r="L13" s="66"/>
      <c r="M13" s="66"/>
      <c r="N13" s="66"/>
      <c r="O13" s="66"/>
      <c r="P13" s="13"/>
      <c r="Q13" s="243"/>
      <c r="R13" s="243"/>
      <c r="S13" s="243"/>
      <c r="T13" s="243"/>
      <c r="U13" s="243"/>
      <c r="V13" s="243"/>
      <c r="W13" s="243"/>
    </row>
    <row r="14" spans="1:23">
      <c r="A14" s="13" t="s">
        <v>1191</v>
      </c>
      <c r="B14" s="66"/>
      <c r="C14" s="66"/>
      <c r="D14" s="66"/>
      <c r="E14" s="76"/>
      <c r="F14" s="76"/>
      <c r="G14" s="76"/>
      <c r="H14" s="76"/>
      <c r="I14" s="76"/>
      <c r="J14" s="76"/>
      <c r="K14" s="66"/>
      <c r="L14" s="66"/>
      <c r="M14" s="66"/>
      <c r="N14" s="66"/>
      <c r="O14" s="66"/>
      <c r="P14" s="13"/>
      <c r="Q14" s="243"/>
      <c r="R14" s="243"/>
      <c r="S14" s="243"/>
      <c r="T14" s="243"/>
      <c r="U14" s="243"/>
      <c r="V14" s="243"/>
      <c r="W14" s="243"/>
    </row>
    <row r="15" spans="1:23" s="243" customFormat="1">
      <c r="A15" s="62" t="s">
        <v>1192</v>
      </c>
      <c r="B15" s="74"/>
      <c r="C15" s="295"/>
      <c r="D15" s="295"/>
      <c r="E15" s="73"/>
      <c r="F15" s="308"/>
      <c r="G15" s="308"/>
      <c r="H15" s="308"/>
      <c r="I15" s="309"/>
      <c r="J15" s="106"/>
      <c r="K15" s="106"/>
      <c r="L15" s="198"/>
      <c r="M15" s="310"/>
      <c r="N15" s="310"/>
      <c r="O15" s="311"/>
      <c r="P15" s="197"/>
    </row>
    <row r="16" spans="1:23" s="243" customFormat="1">
      <c r="A16" s="294"/>
      <c r="B16" s="24"/>
      <c r="C16" s="25"/>
      <c r="D16" s="25"/>
      <c r="E16" s="23"/>
      <c r="F16" s="259"/>
      <c r="G16" s="259"/>
      <c r="H16" s="259"/>
      <c r="I16" s="260"/>
      <c r="J16" s="116">
        <f t="shared" ref="J16:J28" si="0">SUM(G16:I16)</f>
        <v>0</v>
      </c>
      <c r="K16" s="116">
        <f t="shared" ref="K16:K28" si="1">+H16+I16</f>
        <v>0</v>
      </c>
      <c r="L16" s="194" t="str">
        <f t="shared" ref="L16:L28" si="2">IF(K16&lt;&gt;0,+K16/J16,"")</f>
        <v/>
      </c>
      <c r="M16" s="261"/>
      <c r="N16" s="261"/>
      <c r="O16" s="262"/>
      <c r="P16" s="115">
        <f t="shared" ref="P16:P28" si="3">+J16+M16+N16+O16</f>
        <v>0</v>
      </c>
    </row>
    <row r="17" spans="1:16" s="243" customFormat="1">
      <c r="A17" s="294"/>
      <c r="B17" s="24"/>
      <c r="C17" s="25"/>
      <c r="D17" s="25"/>
      <c r="E17" s="23"/>
      <c r="F17" s="259"/>
      <c r="G17" s="259"/>
      <c r="H17" s="259"/>
      <c r="I17" s="260"/>
      <c r="J17" s="116">
        <f t="shared" si="0"/>
        <v>0</v>
      </c>
      <c r="K17" s="116">
        <f t="shared" si="1"/>
        <v>0</v>
      </c>
      <c r="L17" s="194" t="str">
        <f t="shared" si="2"/>
        <v/>
      </c>
      <c r="M17" s="261"/>
      <c r="N17" s="261"/>
      <c r="O17" s="262"/>
      <c r="P17" s="115">
        <f t="shared" si="3"/>
        <v>0</v>
      </c>
    </row>
    <row r="18" spans="1:16" s="243" customFormat="1">
      <c r="A18" s="294"/>
      <c r="B18" s="24"/>
      <c r="C18" s="25"/>
      <c r="D18" s="25"/>
      <c r="E18" s="23"/>
      <c r="F18" s="259"/>
      <c r="G18" s="259"/>
      <c r="H18" s="259"/>
      <c r="I18" s="260"/>
      <c r="J18" s="116">
        <f t="shared" si="0"/>
        <v>0</v>
      </c>
      <c r="K18" s="116">
        <f t="shared" si="1"/>
        <v>0</v>
      </c>
      <c r="L18" s="194" t="str">
        <f t="shared" si="2"/>
        <v/>
      </c>
      <c r="M18" s="261"/>
      <c r="N18" s="261"/>
      <c r="O18" s="262"/>
      <c r="P18" s="115">
        <f t="shared" si="3"/>
        <v>0</v>
      </c>
    </row>
    <row r="19" spans="1:16" s="243" customFormat="1">
      <c r="A19" s="294"/>
      <c r="B19" s="24"/>
      <c r="C19" s="25"/>
      <c r="D19" s="25"/>
      <c r="E19" s="23"/>
      <c r="F19" s="259"/>
      <c r="G19" s="259"/>
      <c r="H19" s="259"/>
      <c r="I19" s="260"/>
      <c r="J19" s="116">
        <f t="shared" si="0"/>
        <v>0</v>
      </c>
      <c r="K19" s="116">
        <f t="shared" si="1"/>
        <v>0</v>
      </c>
      <c r="L19" s="194" t="str">
        <f t="shared" si="2"/>
        <v/>
      </c>
      <c r="M19" s="261"/>
      <c r="N19" s="261"/>
      <c r="O19" s="262"/>
      <c r="P19" s="115">
        <f t="shared" si="3"/>
        <v>0</v>
      </c>
    </row>
    <row r="20" spans="1:16" s="243" customFormat="1">
      <c r="A20" s="294"/>
      <c r="B20" s="24"/>
      <c r="C20" s="25"/>
      <c r="D20" s="25"/>
      <c r="E20" s="23"/>
      <c r="F20" s="259"/>
      <c r="G20" s="259"/>
      <c r="H20" s="259"/>
      <c r="I20" s="260"/>
      <c r="J20" s="116">
        <f t="shared" si="0"/>
        <v>0</v>
      </c>
      <c r="K20" s="116">
        <f t="shared" si="1"/>
        <v>0</v>
      </c>
      <c r="L20" s="194" t="str">
        <f t="shared" si="2"/>
        <v/>
      </c>
      <c r="M20" s="261"/>
      <c r="N20" s="261"/>
      <c r="O20" s="262"/>
      <c r="P20" s="115">
        <f t="shared" si="3"/>
        <v>0</v>
      </c>
    </row>
    <row r="21" spans="1:16" s="243" customFormat="1">
      <c r="A21" s="294"/>
      <c r="B21" s="24"/>
      <c r="C21" s="25"/>
      <c r="D21" s="25"/>
      <c r="E21" s="23"/>
      <c r="F21" s="259"/>
      <c r="G21" s="259"/>
      <c r="H21" s="259"/>
      <c r="I21" s="260"/>
      <c r="J21" s="116">
        <f t="shared" si="0"/>
        <v>0</v>
      </c>
      <c r="K21" s="116">
        <f t="shared" si="1"/>
        <v>0</v>
      </c>
      <c r="L21" s="194" t="str">
        <f t="shared" si="2"/>
        <v/>
      </c>
      <c r="M21" s="261"/>
      <c r="N21" s="261"/>
      <c r="O21" s="262"/>
      <c r="P21" s="115">
        <f t="shared" si="3"/>
        <v>0</v>
      </c>
    </row>
    <row r="22" spans="1:16" s="243" customFormat="1">
      <c r="A22" s="294"/>
      <c r="B22" s="24"/>
      <c r="C22" s="25"/>
      <c r="D22" s="25"/>
      <c r="E22" s="23"/>
      <c r="F22" s="259"/>
      <c r="G22" s="259"/>
      <c r="H22" s="259"/>
      <c r="I22" s="260"/>
      <c r="J22" s="116">
        <f t="shared" si="0"/>
        <v>0</v>
      </c>
      <c r="K22" s="116">
        <f t="shared" si="1"/>
        <v>0</v>
      </c>
      <c r="L22" s="194" t="str">
        <f t="shared" si="2"/>
        <v/>
      </c>
      <c r="M22" s="261"/>
      <c r="N22" s="261"/>
      <c r="O22" s="262"/>
      <c r="P22" s="115">
        <f t="shared" si="3"/>
        <v>0</v>
      </c>
    </row>
    <row r="23" spans="1:16" s="243" customFormat="1">
      <c r="A23" s="294"/>
      <c r="B23" s="24"/>
      <c r="C23" s="25"/>
      <c r="D23" s="25"/>
      <c r="E23" s="23"/>
      <c r="F23" s="259"/>
      <c r="G23" s="259"/>
      <c r="H23" s="259"/>
      <c r="I23" s="260"/>
      <c r="J23" s="116">
        <f t="shared" si="0"/>
        <v>0</v>
      </c>
      <c r="K23" s="116">
        <f t="shared" si="1"/>
        <v>0</v>
      </c>
      <c r="L23" s="194" t="str">
        <f t="shared" si="2"/>
        <v/>
      </c>
      <c r="M23" s="261"/>
      <c r="N23" s="261"/>
      <c r="O23" s="262"/>
      <c r="P23" s="115">
        <f t="shared" si="3"/>
        <v>0</v>
      </c>
    </row>
    <row r="24" spans="1:16" s="243" customFormat="1">
      <c r="A24" s="294"/>
      <c r="B24" s="24"/>
      <c r="C24" s="25"/>
      <c r="D24" s="25"/>
      <c r="E24" s="23"/>
      <c r="F24" s="259"/>
      <c r="G24" s="259"/>
      <c r="H24" s="259"/>
      <c r="I24" s="260"/>
      <c r="J24" s="116">
        <f t="shared" si="0"/>
        <v>0</v>
      </c>
      <c r="K24" s="116">
        <f t="shared" si="1"/>
        <v>0</v>
      </c>
      <c r="L24" s="194" t="str">
        <f t="shared" si="2"/>
        <v/>
      </c>
      <c r="M24" s="261"/>
      <c r="N24" s="261"/>
      <c r="O24" s="262"/>
      <c r="P24" s="115">
        <f t="shared" si="3"/>
        <v>0</v>
      </c>
    </row>
    <row r="25" spans="1:16" s="243" customFormat="1">
      <c r="A25" s="294"/>
      <c r="B25" s="24"/>
      <c r="C25" s="25"/>
      <c r="D25" s="25"/>
      <c r="E25" s="23"/>
      <c r="F25" s="259"/>
      <c r="G25" s="259"/>
      <c r="H25" s="259"/>
      <c r="I25" s="260"/>
      <c r="J25" s="116">
        <f t="shared" si="0"/>
        <v>0</v>
      </c>
      <c r="K25" s="116">
        <f t="shared" si="1"/>
        <v>0</v>
      </c>
      <c r="L25" s="194" t="str">
        <f t="shared" si="2"/>
        <v/>
      </c>
      <c r="M25" s="261"/>
      <c r="N25" s="261"/>
      <c r="O25" s="262"/>
      <c r="P25" s="115">
        <f t="shared" si="3"/>
        <v>0</v>
      </c>
    </row>
    <row r="26" spans="1:16" s="243" customFormat="1">
      <c r="A26" s="294"/>
      <c r="B26" s="24"/>
      <c r="C26" s="25"/>
      <c r="D26" s="25"/>
      <c r="E26" s="23"/>
      <c r="F26" s="259"/>
      <c r="G26" s="259"/>
      <c r="H26" s="259"/>
      <c r="I26" s="260"/>
      <c r="J26" s="116">
        <f t="shared" si="0"/>
        <v>0</v>
      </c>
      <c r="K26" s="116">
        <f t="shared" si="1"/>
        <v>0</v>
      </c>
      <c r="L26" s="194" t="str">
        <f t="shared" si="2"/>
        <v/>
      </c>
      <c r="M26" s="261"/>
      <c r="N26" s="261"/>
      <c r="O26" s="262"/>
      <c r="P26" s="115">
        <f t="shared" si="3"/>
        <v>0</v>
      </c>
    </row>
    <row r="27" spans="1:16" s="243" customFormat="1">
      <c r="A27" s="294"/>
      <c r="B27" s="24"/>
      <c r="C27" s="25"/>
      <c r="D27" s="25"/>
      <c r="E27" s="23"/>
      <c r="F27" s="259"/>
      <c r="G27" s="259"/>
      <c r="H27" s="259"/>
      <c r="I27" s="260"/>
      <c r="J27" s="116">
        <f t="shared" si="0"/>
        <v>0</v>
      </c>
      <c r="K27" s="116">
        <f t="shared" si="1"/>
        <v>0</v>
      </c>
      <c r="L27" s="194" t="str">
        <f t="shared" si="2"/>
        <v/>
      </c>
      <c r="M27" s="261"/>
      <c r="N27" s="261"/>
      <c r="O27" s="262"/>
      <c r="P27" s="115">
        <f t="shared" si="3"/>
        <v>0</v>
      </c>
    </row>
    <row r="28" spans="1:16" s="243" customFormat="1">
      <c r="A28" s="73"/>
      <c r="B28" s="24"/>
      <c r="C28" s="8"/>
      <c r="D28" s="8"/>
      <c r="E28" s="6"/>
      <c r="F28" s="5"/>
      <c r="G28" s="5"/>
      <c r="H28" s="5"/>
      <c r="I28" s="5"/>
      <c r="J28" s="161">
        <f t="shared" si="0"/>
        <v>0</v>
      </c>
      <c r="K28" s="161">
        <f t="shared" si="1"/>
        <v>0</v>
      </c>
      <c r="L28" s="193" t="str">
        <f t="shared" si="2"/>
        <v/>
      </c>
      <c r="M28" s="5"/>
      <c r="N28" s="5"/>
      <c r="O28" s="5"/>
      <c r="P28" s="111">
        <f t="shared" si="3"/>
        <v>0</v>
      </c>
    </row>
    <row r="29" spans="1:16" s="243" customFormat="1">
      <c r="A29" s="70" t="s">
        <v>1193</v>
      </c>
      <c r="B29" s="71"/>
      <c r="C29" s="72"/>
      <c r="D29" s="72"/>
      <c r="E29" s="195"/>
      <c r="F29" s="196">
        <f>SUM(F16:F28)</f>
        <v>0</v>
      </c>
      <c r="G29" s="196">
        <f>SUM(G16:G28)</f>
        <v>0</v>
      </c>
      <c r="H29" s="196">
        <f>SUM(H16:H28)</f>
        <v>0</v>
      </c>
      <c r="I29" s="196">
        <f>SUM(I16:I28)</f>
        <v>0</v>
      </c>
      <c r="J29" s="158">
        <f>+G29+H29+I29</f>
        <v>0</v>
      </c>
      <c r="K29" s="158">
        <f>+H29+I29</f>
        <v>0</v>
      </c>
      <c r="L29" s="159" t="str">
        <f>IF(K29&lt;&gt;0,+(K29/J29),"")</f>
        <v/>
      </c>
      <c r="M29" s="158">
        <f>SUM(M16:M28)</f>
        <v>0</v>
      </c>
      <c r="N29" s="158">
        <f>SUM(N16:N28)</f>
        <v>0</v>
      </c>
      <c r="O29" s="158">
        <f>SUM(O16:O28)</f>
        <v>0</v>
      </c>
      <c r="P29" s="158">
        <f>+J29+M29+N29+O29</f>
        <v>0</v>
      </c>
    </row>
    <row r="30" spans="1:16" s="243" customFormat="1">
      <c r="A30" s="73"/>
      <c r="B30" s="74"/>
      <c r="C30" s="75"/>
      <c r="D30" s="75"/>
      <c r="E30" s="74"/>
      <c r="F30" s="197"/>
      <c r="G30" s="106"/>
      <c r="H30" s="106"/>
      <c r="I30" s="106"/>
      <c r="J30" s="106"/>
      <c r="K30" s="106"/>
      <c r="L30" s="198"/>
      <c r="M30" s="106"/>
      <c r="N30" s="106"/>
      <c r="O30" s="106"/>
      <c r="P30" s="197"/>
    </row>
    <row r="31" spans="1:16" s="243" customFormat="1">
      <c r="A31" s="73"/>
      <c r="B31" s="74"/>
      <c r="C31" s="75"/>
      <c r="D31" s="75"/>
      <c r="E31" s="74"/>
      <c r="F31" s="197"/>
      <c r="G31" s="106"/>
      <c r="H31" s="106"/>
      <c r="I31" s="106"/>
      <c r="J31" s="106"/>
      <c r="K31" s="106"/>
      <c r="L31" s="198"/>
      <c r="M31" s="106"/>
      <c r="N31" s="106"/>
      <c r="O31" s="106"/>
      <c r="P31" s="197"/>
    </row>
    <row r="32" spans="1:16" s="243" customFormat="1">
      <c r="A32" s="62" t="s">
        <v>1194</v>
      </c>
      <c r="B32" s="76"/>
      <c r="C32" s="75"/>
      <c r="D32" s="75"/>
      <c r="E32" s="74"/>
      <c r="F32" s="197"/>
      <c r="G32" s="106"/>
      <c r="H32" s="106"/>
      <c r="I32" s="106"/>
      <c r="J32" s="106"/>
      <c r="K32" s="106"/>
      <c r="L32" s="198"/>
      <c r="M32" s="106"/>
      <c r="N32" s="106"/>
      <c r="O32" s="106"/>
      <c r="P32" s="197"/>
    </row>
    <row r="33" spans="1:23" s="243" customFormat="1">
      <c r="A33" s="62" t="s">
        <v>1195</v>
      </c>
      <c r="B33" s="76"/>
      <c r="C33" s="75"/>
      <c r="D33" s="75"/>
      <c r="E33" s="74"/>
      <c r="F33" s="197"/>
      <c r="G33" s="106"/>
      <c r="H33" s="106"/>
      <c r="I33" s="106"/>
      <c r="J33" s="106"/>
      <c r="K33" s="106"/>
      <c r="L33" s="198"/>
      <c r="M33" s="106"/>
      <c r="N33" s="106"/>
      <c r="O33" s="106"/>
      <c r="P33" s="197"/>
    </row>
    <row r="34" spans="1:23" s="243" customFormat="1">
      <c r="A34" s="66"/>
      <c r="B34" s="76"/>
      <c r="C34" s="75"/>
      <c r="D34" s="75"/>
      <c r="E34" s="74"/>
      <c r="F34" s="197"/>
      <c r="G34" s="106"/>
      <c r="H34" s="106"/>
      <c r="I34" s="106"/>
      <c r="J34" s="106"/>
      <c r="K34" s="106"/>
      <c r="L34" s="198"/>
      <c r="M34" s="106"/>
      <c r="N34" s="106"/>
      <c r="O34" s="106"/>
      <c r="P34" s="197"/>
    </row>
    <row r="35" spans="1:23" s="243" customFormat="1">
      <c r="A35" s="77" t="s">
        <v>1196</v>
      </c>
      <c r="B35" s="78"/>
      <c r="C35" s="79"/>
      <c r="D35" s="79"/>
      <c r="E35" s="199"/>
      <c r="F35" s="158">
        <f>+'Section I'!F342</f>
        <v>0</v>
      </c>
      <c r="G35" s="162">
        <f>+'Section I'!G342</f>
        <v>0</v>
      </c>
      <c r="H35" s="162">
        <f>+'Section I'!H342</f>
        <v>0</v>
      </c>
      <c r="I35" s="162">
        <f>+'Section I'!I342</f>
        <v>0</v>
      </c>
      <c r="J35" s="162">
        <f>+'Section I'!J342</f>
        <v>0</v>
      </c>
      <c r="K35" s="162">
        <f>+'Section I'!K342</f>
        <v>0</v>
      </c>
      <c r="L35" s="204" t="str">
        <f>+'Section I'!L342</f>
        <v/>
      </c>
      <c r="M35" s="162">
        <f>+'Section I'!M342</f>
        <v>0</v>
      </c>
      <c r="N35" s="162">
        <f>+'Section I'!N342</f>
        <v>0</v>
      </c>
      <c r="O35" s="162">
        <f>+'Section I'!O342</f>
        <v>0</v>
      </c>
      <c r="P35" s="158">
        <f>+'Section I'!P342</f>
        <v>0</v>
      </c>
    </row>
    <row r="36" spans="1:23" s="243" customFormat="1">
      <c r="A36" s="77" t="s">
        <v>1197</v>
      </c>
      <c r="B36" s="78"/>
      <c r="C36" s="79"/>
      <c r="D36" s="79"/>
      <c r="E36" s="199"/>
      <c r="F36" s="200">
        <f>+'Section II'!F39</f>
        <v>0</v>
      </c>
      <c r="G36" s="201">
        <f>+'Section II'!G39</f>
        <v>0</v>
      </c>
      <c r="H36" s="201">
        <f>+'Section II'!H39</f>
        <v>0</v>
      </c>
      <c r="I36" s="201">
        <f>+'Section II'!I39</f>
        <v>0</v>
      </c>
      <c r="J36" s="201">
        <f>+'Section II'!J39</f>
        <v>0</v>
      </c>
      <c r="K36" s="201">
        <f>+'Section II'!K39</f>
        <v>0</v>
      </c>
      <c r="L36" s="202" t="str">
        <f>+'Section II'!L39</f>
        <v/>
      </c>
      <c r="M36" s="201">
        <f>+'Section II'!M39</f>
        <v>0</v>
      </c>
      <c r="N36" s="201">
        <f>+'Section II'!N39</f>
        <v>0</v>
      </c>
      <c r="O36" s="201">
        <f>+'Section II'!O39</f>
        <v>0</v>
      </c>
      <c r="P36" s="200">
        <f>+'Section II'!P39</f>
        <v>0</v>
      </c>
    </row>
    <row r="37" spans="1:23" s="243" customFormat="1">
      <c r="A37" s="77" t="s">
        <v>1198</v>
      </c>
      <c r="B37" s="78"/>
      <c r="C37" s="79"/>
      <c r="D37" s="79"/>
      <c r="E37" s="199"/>
      <c r="F37" s="200">
        <f>+'Section II Overflow Page'!F41+'Section II Overflow Page'!F83</f>
        <v>0</v>
      </c>
      <c r="G37" s="201">
        <f>+'Section II Overflow Page'!G41+'Section II Overflow Page'!G83</f>
        <v>0</v>
      </c>
      <c r="H37" s="201">
        <f>+'Section II Overflow Page'!H41+'Section II Overflow Page'!H83</f>
        <v>0</v>
      </c>
      <c r="I37" s="201">
        <f>+'Section II Overflow Page'!I41+'Section II Overflow Page'!I83</f>
        <v>0</v>
      </c>
      <c r="J37" s="201">
        <f>+G37+H37+I37</f>
        <v>0</v>
      </c>
      <c r="K37" s="201">
        <f>+H37+I37</f>
        <v>0</v>
      </c>
      <c r="L37" s="202" t="str">
        <f>IF(K37&lt;&gt;0,+K37/J37,"")</f>
        <v/>
      </c>
      <c r="M37" s="201">
        <f>+'Section II Overflow Page'!M41+'Section II Overflow Page'!M83</f>
        <v>0</v>
      </c>
      <c r="N37" s="201">
        <f>+'Section II Overflow Page'!N41+'Section II Overflow Page'!N83</f>
        <v>0</v>
      </c>
      <c r="O37" s="201">
        <f>+'Section II Overflow Page'!O41+'Section II Overflow Page'!O83</f>
        <v>0</v>
      </c>
      <c r="P37" s="200">
        <f>+J37+M37+N37+O37</f>
        <v>0</v>
      </c>
    </row>
    <row r="38" spans="1:23" s="243" customFormat="1">
      <c r="A38" s="77" t="s">
        <v>1199</v>
      </c>
      <c r="B38" s="78"/>
      <c r="C38" s="79"/>
      <c r="D38" s="79"/>
      <c r="E38" s="199"/>
      <c r="F38" s="200">
        <f>+'Section III'!F397</f>
        <v>0</v>
      </c>
      <c r="G38" s="201">
        <f>+'Section III'!G397</f>
        <v>0</v>
      </c>
      <c r="H38" s="201">
        <f>+'Section III'!H397</f>
        <v>0</v>
      </c>
      <c r="I38" s="201">
        <f>+'Section III'!I397</f>
        <v>0</v>
      </c>
      <c r="J38" s="201">
        <f>+'Section III'!J397</f>
        <v>0</v>
      </c>
      <c r="K38" s="201">
        <f>+'Section III'!K397</f>
        <v>0</v>
      </c>
      <c r="L38" s="202" t="str">
        <f>+'Section III'!L397</f>
        <v/>
      </c>
      <c r="M38" s="201">
        <f>+'Section III'!M397</f>
        <v>0</v>
      </c>
      <c r="N38" s="201">
        <f>+'Section III'!N397</f>
        <v>0</v>
      </c>
      <c r="O38" s="201">
        <f>+'Section III'!O397</f>
        <v>0</v>
      </c>
      <c r="P38" s="200">
        <f>+'Section III'!P397</f>
        <v>0</v>
      </c>
    </row>
    <row r="39" spans="1:23" s="243" customFormat="1">
      <c r="A39" s="103" t="s">
        <v>1200</v>
      </c>
      <c r="B39" s="102"/>
      <c r="C39" s="72"/>
      <c r="D39" s="72"/>
      <c r="E39" s="203"/>
      <c r="F39" s="158">
        <f>+F29</f>
        <v>0</v>
      </c>
      <c r="G39" s="162">
        <f t="shared" ref="G39:P39" si="4">+G29</f>
        <v>0</v>
      </c>
      <c r="H39" s="162">
        <f t="shared" si="4"/>
        <v>0</v>
      </c>
      <c r="I39" s="162">
        <f t="shared" si="4"/>
        <v>0</v>
      </c>
      <c r="J39" s="162">
        <f t="shared" si="4"/>
        <v>0</v>
      </c>
      <c r="K39" s="162">
        <f t="shared" si="4"/>
        <v>0</v>
      </c>
      <c r="L39" s="204" t="str">
        <f t="shared" si="4"/>
        <v/>
      </c>
      <c r="M39" s="162">
        <f t="shared" si="4"/>
        <v>0</v>
      </c>
      <c r="N39" s="162">
        <f t="shared" si="4"/>
        <v>0</v>
      </c>
      <c r="O39" s="162">
        <f t="shared" si="4"/>
        <v>0</v>
      </c>
      <c r="P39" s="158">
        <f t="shared" si="4"/>
        <v>0</v>
      </c>
    </row>
    <row r="40" spans="1:23" s="243" customFormat="1">
      <c r="A40" s="103" t="s">
        <v>1201</v>
      </c>
      <c r="B40" s="102"/>
      <c r="C40" s="72"/>
      <c r="D40" s="72"/>
      <c r="E40" s="195"/>
      <c r="F40" s="158">
        <f>+'Section IV Overflow Page'!F41+'Section IV Overflow Page'!F83</f>
        <v>0</v>
      </c>
      <c r="G40" s="162">
        <f>+'Section IV Overflow Page'!G41+'Section IV Overflow Page'!G83</f>
        <v>0</v>
      </c>
      <c r="H40" s="162">
        <f>+'Section IV Overflow Page'!H41+'Section IV Overflow Page'!H83</f>
        <v>0</v>
      </c>
      <c r="I40" s="162">
        <f>+'Section IV Overflow Page'!I41+'Section IV Overflow Page'!I83</f>
        <v>0</v>
      </c>
      <c r="J40" s="162">
        <f>+G40+H40+I40</f>
        <v>0</v>
      </c>
      <c r="K40" s="162">
        <f>+H40+I40</f>
        <v>0</v>
      </c>
      <c r="L40" s="204" t="str">
        <f>IF(K40&lt;&gt;0,+K40/J40,"")</f>
        <v/>
      </c>
      <c r="M40" s="162">
        <f>+'Section IV Overflow Page'!M41+'Section IV Overflow Page'!M83</f>
        <v>0</v>
      </c>
      <c r="N40" s="162">
        <f>+'Section IV Overflow Page'!N41+'Section IV Overflow Page'!N83</f>
        <v>0</v>
      </c>
      <c r="O40" s="162">
        <f>+'Section IV Overflow Page'!O41+'Section IV Overflow Page'!O83</f>
        <v>0</v>
      </c>
      <c r="P40" s="158">
        <f>+J40+M40+N40+O40</f>
        <v>0</v>
      </c>
    </row>
    <row r="41" spans="1:23" s="243" customFormat="1">
      <c r="A41" s="274" t="s">
        <v>1202</v>
      </c>
      <c r="B41" s="312"/>
      <c r="C41" s="313"/>
      <c r="D41" s="313"/>
      <c r="E41" s="314"/>
      <c r="F41" s="113"/>
      <c r="G41" s="114"/>
      <c r="H41" s="114"/>
      <c r="I41" s="114"/>
      <c r="J41" s="162">
        <f>+G41+H41+I41</f>
        <v>0</v>
      </c>
      <c r="K41" s="162">
        <f>+H41+I41</f>
        <v>0</v>
      </c>
      <c r="L41" s="204" t="str">
        <f>IF(K41&gt;0,+K41/J41,"")</f>
        <v/>
      </c>
      <c r="M41" s="114"/>
      <c r="N41" s="114"/>
      <c r="O41" s="114"/>
      <c r="P41" s="158">
        <f>+J41+M41+N41+O41</f>
        <v>0</v>
      </c>
    </row>
    <row r="42" spans="1:23" s="243" customFormat="1">
      <c r="A42" s="315"/>
      <c r="B42" s="316"/>
      <c r="C42" s="317"/>
      <c r="D42" s="317"/>
      <c r="E42" s="316"/>
      <c r="F42" s="225"/>
      <c r="G42" s="225"/>
      <c r="H42" s="225"/>
      <c r="I42" s="225"/>
      <c r="J42" s="225"/>
      <c r="K42" s="225"/>
      <c r="L42" s="318"/>
      <c r="M42" s="225"/>
      <c r="N42" s="225"/>
      <c r="O42" s="225"/>
      <c r="P42" s="225"/>
    </row>
    <row r="43" spans="1:23" s="243" customFormat="1">
      <c r="A43" s="80" t="s">
        <v>1203</v>
      </c>
      <c r="B43" s="81"/>
      <c r="C43" s="79"/>
      <c r="D43" s="79"/>
      <c r="E43" s="199"/>
      <c r="F43" s="200">
        <f>SUM(F35:F41)</f>
        <v>0</v>
      </c>
      <c r="G43" s="200">
        <f>SUM(G35:G41)</f>
        <v>0</v>
      </c>
      <c r="H43" s="200">
        <f>SUM(H35:H41)</f>
        <v>0</v>
      </c>
      <c r="I43" s="200">
        <f>SUM(I35:I41)</f>
        <v>0</v>
      </c>
      <c r="J43" s="200">
        <f>+G43+H43+I43</f>
        <v>0</v>
      </c>
      <c r="K43" s="200">
        <f>+H43+I43</f>
        <v>0</v>
      </c>
      <c r="L43" s="205" t="str">
        <f>IF(K43&lt;&gt;0,+(K43/J43),"")</f>
        <v/>
      </c>
      <c r="M43" s="200">
        <f>SUM(M35:M41)</f>
        <v>0</v>
      </c>
      <c r="N43" s="200">
        <f>SUM(N35:N41)</f>
        <v>0</v>
      </c>
      <c r="O43" s="200">
        <f>SUM(O35:O41)</f>
        <v>0</v>
      </c>
      <c r="P43" s="200">
        <f>+J43+M43+N43+O43</f>
        <v>0</v>
      </c>
    </row>
    <row r="44" spans="1:23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</row>
    <row r="45" spans="1:23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</row>
    <row r="46" spans="1:23">
      <c r="A46" s="243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</row>
    <row r="47" spans="1:23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</row>
    <row r="48" spans="1:23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</row>
    <row r="49" spans="1:23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</row>
    <row r="50" spans="1:23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</row>
    <row r="51" spans="1:23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</row>
    <row r="52" spans="1:23">
      <c r="A52" s="243"/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</row>
    <row r="53" spans="1:23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</row>
    <row r="54" spans="1:23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</row>
    <row r="55" spans="1:23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</row>
    <row r="56" spans="1:23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</row>
    <row r="57" spans="1:23">
      <c r="A57" s="243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</row>
    <row r="58" spans="1:23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</row>
  </sheetData>
  <sheetProtection password="CDF6" sheet="1"/>
  <customSheetViews>
    <customSheetView guid="{58DE8FD8-B5D7-11D4-844B-00001D1EC508}" showRuler="0">
      <pageMargins left="0" right="0" top="0" bottom="0" header="0" footer="0"/>
      <pageSetup paperSize="5" scale="88" orientation="landscape" blackAndWhite="1" horizontalDpi="720" verticalDpi="720" r:id="rId1"/>
      <headerFooter alignWithMargins="0">
        <oddHeader>&amp;L&amp;8Schedule F - Part 1 - Section IV
Page &amp;P&amp;C&amp;"Arial,Bold"ANNUAL STATEMENT FOR THE YEAR 1999 OF &amp;R&amp;8OMB No. 1510-0012
Expiration Date:  02-28-2001</oddHeader>
        <oddFooter>&amp;L&amp;"Arial,Bold"&amp;8FMS FORM 6314
2-2001&amp;"Arial,Regular"&amp;10
&amp;8EDITION OF 2-1999 IS OBSOLETE&amp;C&amp;8+ = Footnote    d = Disputed Items    J = Delinquency&amp;R&amp;"Arial,Bold Italic"&amp;8Department of the Treasury
&amp;"Arial,Italic"Financial Management Service</oddFooter>
      </headerFooter>
    </customSheetView>
  </customSheetViews>
  <phoneticPr fontId="0" type="noConversion"/>
  <printOptions horizontalCentered="1"/>
  <pageMargins left="0" right="0" top="0.2" bottom="0.75" header="0" footer="0"/>
  <pageSetup paperSize="5" scale="88" firstPageNumber="24" orientation="landscape" blackAndWhite="1" useFirstPageNumber="1" horizontalDpi="720" verticalDpi="720" r:id="rId2"/>
  <headerFooter alignWithMargins="0">
    <oddFooter>&amp;L&amp;"Arial,Bold"&amp;8
OMB No. 1530-0008
OMB Expiration Date:1-31-2017&amp;C&amp;8+ = Footnote    d = Disputed Items    J = Delinquency
Page &amp;P
&amp;R&amp;"Arial,Bold Italic"&amp;8Department of the Treasury
FS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4"/>
    <pageSetUpPr fitToPage="1"/>
  </sheetPr>
  <dimension ref="A1:Q91"/>
  <sheetViews>
    <sheetView showGridLines="0" zoomScaleNormal="100" workbookViewId="0">
      <selection activeCell="P11" sqref="P11"/>
    </sheetView>
  </sheetViews>
  <sheetFormatPr defaultRowHeight="12.75"/>
  <cols>
    <col min="1" max="1" width="1.85546875" style="236" customWidth="1"/>
    <col min="2" max="2" width="10.140625" style="236" customWidth="1"/>
    <col min="3" max="3" width="49" style="236" customWidth="1"/>
    <col min="4" max="4" width="12.5703125" style="236" customWidth="1"/>
    <col min="5" max="5" width="2.7109375" style="236" customWidth="1"/>
    <col min="6" max="6" width="10.140625" style="236" customWidth="1"/>
    <col min="7" max="8" width="11.28515625" style="236" customWidth="1"/>
    <col min="9" max="9" width="9" style="236" customWidth="1"/>
    <col min="10" max="10" width="11" style="236" customWidth="1"/>
    <col min="11" max="11" width="8.42578125" style="236" customWidth="1"/>
    <col min="12" max="12" width="8.5703125" style="236" customWidth="1"/>
    <col min="13" max="13" width="11.42578125" style="236" customWidth="1"/>
    <col min="14" max="15" width="11.5703125" style="236" customWidth="1"/>
    <col min="16" max="16" width="11.85546875" style="236" customWidth="1"/>
    <col min="17" max="16384" width="9.140625" style="236"/>
  </cols>
  <sheetData>
    <row r="1" spans="1:17">
      <c r="A1" s="37"/>
      <c r="B1" s="38"/>
      <c r="C1" s="38"/>
      <c r="D1" s="38"/>
      <c r="E1" s="38"/>
      <c r="F1" s="38"/>
      <c r="G1" s="38"/>
      <c r="H1" s="39" t="s">
        <v>40</v>
      </c>
      <c r="I1" s="291" t="str">
        <f>IF('Section I'!$I$1&lt;&gt;0,+'Section I'!$I$1,"")</f>
        <v/>
      </c>
      <c r="J1" s="292"/>
      <c r="K1" s="292"/>
      <c r="L1" s="292"/>
      <c r="M1" s="40"/>
      <c r="N1" s="38"/>
      <c r="O1" s="41"/>
      <c r="P1" s="42" t="str">
        <f>+'Section I'!P1</f>
        <v>OMB No. 1530-0008</v>
      </c>
    </row>
    <row r="2" spans="1:17">
      <c r="A2" s="43"/>
      <c r="B2" s="31"/>
      <c r="C2" s="31"/>
      <c r="D2" s="31"/>
      <c r="E2" s="31"/>
      <c r="F2" s="31"/>
      <c r="G2" s="31"/>
      <c r="H2" s="31"/>
      <c r="I2" s="29"/>
      <c r="J2" s="206" t="s">
        <v>42</v>
      </c>
      <c r="K2" s="207"/>
      <c r="L2" s="29"/>
      <c r="M2" s="31"/>
      <c r="N2" s="31"/>
      <c r="O2" s="41"/>
      <c r="P2" s="47" t="str">
        <f>+'Section IV THRU V'!P2</f>
        <v xml:space="preserve"> OMB Expiration Date:  6-30-2023</v>
      </c>
    </row>
    <row r="3" spans="1:17">
      <c r="A3" s="48" t="s">
        <v>44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8"/>
    </row>
    <row r="4" spans="1:17">
      <c r="A4" s="49" t="str">
        <f>+'Section I'!A4</f>
        <v>Ceded Reinsurance as of December 31, Current Year (000's Omitted)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</row>
    <row r="5" spans="1:17">
      <c r="A5" s="50"/>
      <c r="B5" s="208"/>
      <c r="C5" s="208"/>
      <c r="D5" s="169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9"/>
    </row>
    <row r="6" spans="1:17" ht="67.5">
      <c r="A6" s="176"/>
      <c r="B6" s="171" t="s">
        <v>1204</v>
      </c>
      <c r="C6" s="185" t="str">
        <f>+'Section I'!C6</f>
        <v>Name of Reinsurer</v>
      </c>
      <c r="D6" s="55"/>
      <c r="E6" s="186" t="str">
        <f>+'Section I'!E6</f>
        <v>+</v>
      </c>
      <c r="F6" s="55" t="str">
        <f>+'Section I'!F6</f>
        <v>(1)                      Reinsurance Premiums</v>
      </c>
      <c r="G6" s="210" t="str">
        <f>+'Section I'!G6</f>
        <v>(2)                                                                                                                                                                        Recoverable on Paid Losses and                                                                              Paid Loss Adjustment Expense, Days Overdue</v>
      </c>
      <c r="H6" s="174"/>
      <c r="I6" s="174"/>
      <c r="J6" s="175"/>
      <c r="K6" s="55" t="str">
        <f>+'Section I'!K6</f>
        <v>(3)                            Total           Overdue</v>
      </c>
      <c r="L6" s="55" t="str">
        <f>+'Section I'!L6</f>
        <v xml:space="preserve">(4)          Percentage Overdue     </v>
      </c>
      <c r="M6" s="55" t="str">
        <f>+'Section I'!M6</f>
        <v>(5)                       (Known Case) Reinsurance Recoverable on Unpaid Losses</v>
      </c>
      <c r="N6" s="55" t="str">
        <f>+'Section I'!N6</f>
        <v>(6)                   Incurred But Not Reported Losses and</v>
      </c>
      <c r="O6" s="55" t="str">
        <f>+'Section I'!O6</f>
        <v>(7)                 Unearned</v>
      </c>
      <c r="P6" s="55" t="str">
        <f>+'Section I'!P6</f>
        <v xml:space="preserve">(8)                                      Total Recoverable      </v>
      </c>
    </row>
    <row r="7" spans="1:17" ht="45">
      <c r="A7" s="177"/>
      <c r="B7" s="178" t="s">
        <v>780</v>
      </c>
      <c r="C7" s="211"/>
      <c r="D7" s="36"/>
      <c r="E7" s="212"/>
      <c r="F7" s="36" t="str">
        <f>+'Section I'!F7</f>
        <v>Ceded</v>
      </c>
      <c r="G7" s="55" t="str">
        <f>+'Section I'!G7</f>
        <v>(A)                    Current and              1 - 90</v>
      </c>
      <c r="H7" s="55" t="str">
        <f>+'Section I'!H7</f>
        <v>(B)                     91 - 120</v>
      </c>
      <c r="I7" s="55" t="str">
        <f>+'Section I'!I7</f>
        <v>(C)                  Over 120</v>
      </c>
      <c r="J7" s="61" t="str">
        <f>+'Section I'!J7</f>
        <v>(D)                           Total</v>
      </c>
      <c r="K7" s="36" t="str">
        <f>+'Section I'!K7</f>
        <v>(Col 2B + 2C)</v>
      </c>
      <c r="L7" s="36" t="str">
        <f>+'Section I'!L7</f>
        <v>(Col 3/Col 2D)</v>
      </c>
      <c r="M7" s="36" t="str">
        <f>+'Section I'!M7</f>
        <v>and Unpaid Loss Adjustment Expense</v>
      </c>
      <c r="N7" s="36" t="str">
        <f>+'Section I'!N7</f>
        <v>Loss Adjustment Expense</v>
      </c>
      <c r="O7" s="36" t="str">
        <f>+'Section I'!O7</f>
        <v>Premiums</v>
      </c>
      <c r="P7" s="182" t="str">
        <f>+'Section I'!P7</f>
        <v>(Cols 2D+5+6+7)</v>
      </c>
      <c r="Q7" s="297"/>
    </row>
    <row r="8" spans="1:17">
      <c r="A8" s="62" t="s">
        <v>1205</v>
      </c>
      <c r="B8" s="76"/>
      <c r="C8" s="154"/>
      <c r="D8" s="76"/>
      <c r="E8" s="191"/>
      <c r="F8" s="191"/>
      <c r="G8" s="213"/>
      <c r="H8" s="213"/>
      <c r="I8" s="214"/>
      <c r="J8" s="183"/>
      <c r="K8" s="66"/>
      <c r="L8" s="64"/>
      <c r="M8" s="64"/>
      <c r="N8" s="64"/>
      <c r="O8" s="64"/>
      <c r="P8" s="192"/>
    </row>
    <row r="9" spans="1:17">
      <c r="A9" s="62" t="s">
        <v>1206</v>
      </c>
      <c r="B9" s="66"/>
      <c r="C9" s="63"/>
      <c r="D9" s="76"/>
      <c r="E9" s="66"/>
      <c r="F9" s="66"/>
      <c r="G9" s="183"/>
      <c r="H9" s="183"/>
      <c r="I9" s="215"/>
      <c r="J9" s="183"/>
      <c r="K9" s="66"/>
      <c r="L9" s="13"/>
      <c r="M9" s="13"/>
      <c r="N9" s="13"/>
      <c r="O9" s="13"/>
      <c r="P9" s="184"/>
    </row>
    <row r="10" spans="1:17">
      <c r="A10" s="16"/>
      <c r="B10" s="270"/>
      <c r="C10" s="216"/>
      <c r="D10" s="216"/>
      <c r="E10" s="166"/>
      <c r="F10" s="197"/>
      <c r="G10" s="197"/>
      <c r="H10" s="197"/>
      <c r="I10" s="197"/>
      <c r="J10" s="197"/>
      <c r="K10" s="217"/>
      <c r="L10" s="218"/>
      <c r="M10" s="197"/>
      <c r="N10" s="197"/>
      <c r="O10" s="197"/>
      <c r="P10" s="197"/>
    </row>
    <row r="11" spans="1:17">
      <c r="A11" s="298"/>
      <c r="B11" s="299">
        <v>26</v>
      </c>
      <c r="C11" s="300" t="s">
        <v>783</v>
      </c>
      <c r="D11" s="301" t="s">
        <v>784</v>
      </c>
      <c r="E11" s="288"/>
      <c r="F11" s="288"/>
      <c r="G11" s="288"/>
      <c r="H11" s="288"/>
      <c r="I11" s="288"/>
      <c r="J11" s="302">
        <f t="shared" ref="J11:J42" si="0">+G11+H11+I11</f>
        <v>0</v>
      </c>
      <c r="K11" s="302">
        <f t="shared" ref="K11:K42" si="1">+H11+I11</f>
        <v>0</v>
      </c>
      <c r="L11" s="303" t="str">
        <f t="shared" ref="L11:L42" si="2">IF(K11&lt;&gt;0,+(K11/J11),"")</f>
        <v/>
      </c>
      <c r="M11" s="288"/>
      <c r="N11" s="288"/>
      <c r="O11" s="288"/>
      <c r="P11" s="302">
        <f t="shared" ref="P11:P42" si="3">+J11+M11+N11+O11</f>
        <v>0</v>
      </c>
    </row>
    <row r="12" spans="1:17" ht="22.5">
      <c r="A12" s="298"/>
      <c r="B12" s="299">
        <v>27</v>
      </c>
      <c r="C12" s="300" t="s">
        <v>785</v>
      </c>
      <c r="D12" s="301" t="s">
        <v>786</v>
      </c>
      <c r="E12" s="288"/>
      <c r="F12" s="288"/>
      <c r="G12" s="288"/>
      <c r="H12" s="288"/>
      <c r="I12" s="288"/>
      <c r="J12" s="302">
        <f t="shared" si="0"/>
        <v>0</v>
      </c>
      <c r="K12" s="302">
        <f t="shared" si="1"/>
        <v>0</v>
      </c>
      <c r="L12" s="303" t="str">
        <f t="shared" si="2"/>
        <v/>
      </c>
      <c r="M12" s="288"/>
      <c r="N12" s="288"/>
      <c r="O12" s="288"/>
      <c r="P12" s="302">
        <f t="shared" si="3"/>
        <v>0</v>
      </c>
    </row>
    <row r="13" spans="1:17">
      <c r="A13" s="298"/>
      <c r="B13" s="299">
        <v>45</v>
      </c>
      <c r="C13" s="300" t="s">
        <v>787</v>
      </c>
      <c r="D13" s="301" t="s">
        <v>786</v>
      </c>
      <c r="E13" s="288"/>
      <c r="F13" s="288"/>
      <c r="G13" s="288"/>
      <c r="H13" s="288"/>
      <c r="I13" s="288"/>
      <c r="J13" s="302">
        <f t="shared" si="0"/>
        <v>0</v>
      </c>
      <c r="K13" s="302">
        <f t="shared" si="1"/>
        <v>0</v>
      </c>
      <c r="L13" s="303" t="str">
        <f t="shared" si="2"/>
        <v/>
      </c>
      <c r="M13" s="288"/>
      <c r="N13" s="288"/>
      <c r="O13" s="288"/>
      <c r="P13" s="302">
        <f t="shared" si="3"/>
        <v>0</v>
      </c>
    </row>
    <row r="14" spans="1:17">
      <c r="A14" s="298"/>
      <c r="B14" s="299">
        <v>7</v>
      </c>
      <c r="C14" s="300" t="s">
        <v>788</v>
      </c>
      <c r="D14" s="301" t="s">
        <v>789</v>
      </c>
      <c r="E14" s="288"/>
      <c r="F14" s="288"/>
      <c r="G14" s="288"/>
      <c r="H14" s="288"/>
      <c r="I14" s="288"/>
      <c r="J14" s="302">
        <f t="shared" si="0"/>
        <v>0</v>
      </c>
      <c r="K14" s="302">
        <f t="shared" si="1"/>
        <v>0</v>
      </c>
      <c r="L14" s="303" t="str">
        <f t="shared" si="2"/>
        <v/>
      </c>
      <c r="M14" s="288"/>
      <c r="N14" s="288"/>
      <c r="O14" s="288"/>
      <c r="P14" s="302">
        <f t="shared" si="3"/>
        <v>0</v>
      </c>
    </row>
    <row r="15" spans="1:17">
      <c r="A15" s="298"/>
      <c r="B15" s="299">
        <v>3</v>
      </c>
      <c r="C15" s="300" t="s">
        <v>790</v>
      </c>
      <c r="D15" s="301" t="s">
        <v>789</v>
      </c>
      <c r="E15" s="288"/>
      <c r="F15" s="288"/>
      <c r="G15" s="288"/>
      <c r="H15" s="288"/>
      <c r="I15" s="288"/>
      <c r="J15" s="302">
        <f t="shared" si="0"/>
        <v>0</v>
      </c>
      <c r="K15" s="302">
        <f t="shared" si="1"/>
        <v>0</v>
      </c>
      <c r="L15" s="303" t="str">
        <f t="shared" si="2"/>
        <v/>
      </c>
      <c r="M15" s="288"/>
      <c r="N15" s="288"/>
      <c r="O15" s="288"/>
      <c r="P15" s="302">
        <f t="shared" si="3"/>
        <v>0</v>
      </c>
    </row>
    <row r="16" spans="1:17" ht="22.5">
      <c r="A16" s="298"/>
      <c r="B16" s="299">
        <v>0</v>
      </c>
      <c r="C16" s="300" t="s">
        <v>791</v>
      </c>
      <c r="D16" s="301" t="s">
        <v>789</v>
      </c>
      <c r="E16" s="288"/>
      <c r="F16" s="288"/>
      <c r="G16" s="288"/>
      <c r="H16" s="288"/>
      <c r="I16" s="288"/>
      <c r="J16" s="302">
        <f t="shared" si="0"/>
        <v>0</v>
      </c>
      <c r="K16" s="302">
        <f t="shared" si="1"/>
        <v>0</v>
      </c>
      <c r="L16" s="303" t="str">
        <f t="shared" si="2"/>
        <v/>
      </c>
      <c r="M16" s="288"/>
      <c r="N16" s="288"/>
      <c r="O16" s="288"/>
      <c r="P16" s="302">
        <f t="shared" si="3"/>
        <v>0</v>
      </c>
    </row>
    <row r="17" spans="1:16">
      <c r="A17" s="298"/>
      <c r="B17" s="299">
        <v>32</v>
      </c>
      <c r="C17" s="300" t="s">
        <v>792</v>
      </c>
      <c r="D17" s="301" t="s">
        <v>784</v>
      </c>
      <c r="E17" s="288"/>
      <c r="F17" s="288"/>
      <c r="G17" s="288"/>
      <c r="H17" s="288"/>
      <c r="I17" s="288"/>
      <c r="J17" s="302">
        <f t="shared" si="0"/>
        <v>0</v>
      </c>
      <c r="K17" s="302">
        <f t="shared" si="1"/>
        <v>0</v>
      </c>
      <c r="L17" s="303" t="str">
        <f t="shared" si="2"/>
        <v/>
      </c>
      <c r="M17" s="288"/>
      <c r="N17" s="288"/>
      <c r="O17" s="288"/>
      <c r="P17" s="302">
        <f t="shared" si="3"/>
        <v>0</v>
      </c>
    </row>
    <row r="18" spans="1:16">
      <c r="A18" s="298"/>
      <c r="B18" s="299">
        <v>31</v>
      </c>
      <c r="C18" s="300" t="s">
        <v>793</v>
      </c>
      <c r="D18" s="301" t="s">
        <v>784</v>
      </c>
      <c r="E18" s="288"/>
      <c r="F18" s="288"/>
      <c r="G18" s="288"/>
      <c r="H18" s="288"/>
      <c r="I18" s="288"/>
      <c r="J18" s="302">
        <f t="shared" si="0"/>
        <v>0</v>
      </c>
      <c r="K18" s="302">
        <f t="shared" si="1"/>
        <v>0</v>
      </c>
      <c r="L18" s="303" t="str">
        <f t="shared" si="2"/>
        <v/>
      </c>
      <c r="M18" s="288"/>
      <c r="N18" s="288"/>
      <c r="O18" s="288"/>
      <c r="P18" s="302">
        <f t="shared" si="3"/>
        <v>0</v>
      </c>
    </row>
    <row r="19" spans="1:16">
      <c r="A19" s="298"/>
      <c r="B19" s="299">
        <v>13</v>
      </c>
      <c r="C19" s="300" t="s">
        <v>794</v>
      </c>
      <c r="D19" s="301" t="s">
        <v>786</v>
      </c>
      <c r="E19" s="288"/>
      <c r="F19" s="288"/>
      <c r="G19" s="288"/>
      <c r="H19" s="288"/>
      <c r="I19" s="288"/>
      <c r="J19" s="302">
        <f t="shared" si="0"/>
        <v>0</v>
      </c>
      <c r="K19" s="302">
        <f t="shared" si="1"/>
        <v>0</v>
      </c>
      <c r="L19" s="303" t="str">
        <f t="shared" si="2"/>
        <v/>
      </c>
      <c r="M19" s="288"/>
      <c r="N19" s="288"/>
      <c r="O19" s="288"/>
      <c r="P19" s="302">
        <f t="shared" si="3"/>
        <v>0</v>
      </c>
    </row>
    <row r="20" spans="1:16">
      <c r="A20" s="298"/>
      <c r="B20" s="299">
        <v>37</v>
      </c>
      <c r="C20" s="300" t="s">
        <v>795</v>
      </c>
      <c r="D20" s="301" t="s">
        <v>786</v>
      </c>
      <c r="E20" s="288"/>
      <c r="F20" s="288"/>
      <c r="G20" s="288"/>
      <c r="H20" s="288"/>
      <c r="I20" s="288"/>
      <c r="J20" s="302">
        <f t="shared" si="0"/>
        <v>0</v>
      </c>
      <c r="K20" s="302">
        <f t="shared" si="1"/>
        <v>0</v>
      </c>
      <c r="L20" s="303" t="str">
        <f t="shared" si="2"/>
        <v/>
      </c>
      <c r="M20" s="288"/>
      <c r="N20" s="288"/>
      <c r="O20" s="288"/>
      <c r="P20" s="302">
        <f t="shared" si="3"/>
        <v>0</v>
      </c>
    </row>
    <row r="21" spans="1:16">
      <c r="A21" s="298"/>
      <c r="B21" s="299">
        <v>45</v>
      </c>
      <c r="C21" s="300" t="s">
        <v>796</v>
      </c>
      <c r="D21" s="301" t="s">
        <v>797</v>
      </c>
      <c r="E21" s="288"/>
      <c r="F21" s="288"/>
      <c r="G21" s="288"/>
      <c r="H21" s="288"/>
      <c r="I21" s="288"/>
      <c r="J21" s="302">
        <f t="shared" si="0"/>
        <v>0</v>
      </c>
      <c r="K21" s="302">
        <f t="shared" si="1"/>
        <v>0</v>
      </c>
      <c r="L21" s="303" t="str">
        <f t="shared" si="2"/>
        <v/>
      </c>
      <c r="M21" s="288"/>
      <c r="N21" s="288"/>
      <c r="O21" s="288"/>
      <c r="P21" s="302">
        <f t="shared" si="3"/>
        <v>0</v>
      </c>
    </row>
    <row r="22" spans="1:16">
      <c r="A22" s="298"/>
      <c r="B22" s="299">
        <v>39</v>
      </c>
      <c r="C22" s="300" t="s">
        <v>798</v>
      </c>
      <c r="D22" s="301" t="s">
        <v>784</v>
      </c>
      <c r="E22" s="288"/>
      <c r="F22" s="288"/>
      <c r="G22" s="288"/>
      <c r="H22" s="288"/>
      <c r="I22" s="288"/>
      <c r="J22" s="302">
        <f t="shared" si="0"/>
        <v>0</v>
      </c>
      <c r="K22" s="302">
        <f t="shared" si="1"/>
        <v>0</v>
      </c>
      <c r="L22" s="303" t="str">
        <f t="shared" si="2"/>
        <v/>
      </c>
      <c r="M22" s="288"/>
      <c r="N22" s="288"/>
      <c r="O22" s="288"/>
      <c r="P22" s="302">
        <f t="shared" si="3"/>
        <v>0</v>
      </c>
    </row>
    <row r="23" spans="1:16">
      <c r="A23" s="298"/>
      <c r="B23" s="299">
        <v>38</v>
      </c>
      <c r="C23" s="300" t="s">
        <v>799</v>
      </c>
      <c r="D23" s="301" t="s">
        <v>784</v>
      </c>
      <c r="E23" s="288"/>
      <c r="F23" s="288"/>
      <c r="G23" s="288"/>
      <c r="H23" s="288"/>
      <c r="I23" s="288"/>
      <c r="J23" s="302">
        <f t="shared" si="0"/>
        <v>0</v>
      </c>
      <c r="K23" s="302">
        <f t="shared" si="1"/>
        <v>0</v>
      </c>
      <c r="L23" s="303" t="str">
        <f t="shared" si="2"/>
        <v/>
      </c>
      <c r="M23" s="288"/>
      <c r="N23" s="288"/>
      <c r="O23" s="288"/>
      <c r="P23" s="302">
        <f t="shared" si="3"/>
        <v>0</v>
      </c>
    </row>
    <row r="24" spans="1:16">
      <c r="A24" s="298"/>
      <c r="B24" s="299">
        <v>73</v>
      </c>
      <c r="C24" s="300" t="s">
        <v>800</v>
      </c>
      <c r="D24" s="301" t="s">
        <v>801</v>
      </c>
      <c r="E24" s="288"/>
      <c r="F24" s="288"/>
      <c r="G24" s="288"/>
      <c r="H24" s="288"/>
      <c r="I24" s="288"/>
      <c r="J24" s="302">
        <f t="shared" si="0"/>
        <v>0</v>
      </c>
      <c r="K24" s="302">
        <f t="shared" si="1"/>
        <v>0</v>
      </c>
      <c r="L24" s="303" t="str">
        <f t="shared" si="2"/>
        <v/>
      </c>
      <c r="M24" s="288"/>
      <c r="N24" s="288"/>
      <c r="O24" s="288"/>
      <c r="P24" s="302">
        <f t="shared" si="3"/>
        <v>0</v>
      </c>
    </row>
    <row r="25" spans="1:16">
      <c r="A25" s="298"/>
      <c r="B25" s="299">
        <v>22</v>
      </c>
      <c r="C25" s="300" t="s">
        <v>802</v>
      </c>
      <c r="D25" s="301" t="s">
        <v>784</v>
      </c>
      <c r="E25" s="288"/>
      <c r="F25" s="288"/>
      <c r="G25" s="288"/>
      <c r="H25" s="288"/>
      <c r="I25" s="288"/>
      <c r="J25" s="302">
        <f t="shared" si="0"/>
        <v>0</v>
      </c>
      <c r="K25" s="302">
        <f t="shared" si="1"/>
        <v>0</v>
      </c>
      <c r="L25" s="303" t="str">
        <f t="shared" si="2"/>
        <v/>
      </c>
      <c r="M25" s="288"/>
      <c r="N25" s="288"/>
      <c r="O25" s="288"/>
      <c r="P25" s="302">
        <f t="shared" si="3"/>
        <v>0</v>
      </c>
    </row>
    <row r="26" spans="1:16">
      <c r="A26" s="298"/>
      <c r="B26" s="299">
        <v>40</v>
      </c>
      <c r="C26" s="300" t="s">
        <v>803</v>
      </c>
      <c r="D26" s="301" t="s">
        <v>784</v>
      </c>
      <c r="E26" s="288"/>
      <c r="F26" s="288"/>
      <c r="G26" s="288"/>
      <c r="H26" s="288"/>
      <c r="I26" s="288"/>
      <c r="J26" s="302">
        <f t="shared" si="0"/>
        <v>0</v>
      </c>
      <c r="K26" s="302">
        <f t="shared" si="1"/>
        <v>0</v>
      </c>
      <c r="L26" s="303" t="str">
        <f t="shared" si="2"/>
        <v/>
      </c>
      <c r="M26" s="288"/>
      <c r="N26" s="288"/>
      <c r="O26" s="288"/>
      <c r="P26" s="302">
        <f t="shared" si="3"/>
        <v>0</v>
      </c>
    </row>
    <row r="27" spans="1:16">
      <c r="A27" s="298"/>
      <c r="B27" s="299">
        <v>17</v>
      </c>
      <c r="C27" s="300" t="s">
        <v>804</v>
      </c>
      <c r="D27" s="301" t="s">
        <v>805</v>
      </c>
      <c r="E27" s="288"/>
      <c r="F27" s="288"/>
      <c r="G27" s="288"/>
      <c r="H27" s="288"/>
      <c r="I27" s="288"/>
      <c r="J27" s="302">
        <f t="shared" si="0"/>
        <v>0</v>
      </c>
      <c r="K27" s="302">
        <f t="shared" si="1"/>
        <v>0</v>
      </c>
      <c r="L27" s="303" t="str">
        <f t="shared" si="2"/>
        <v/>
      </c>
      <c r="M27" s="288"/>
      <c r="N27" s="288"/>
      <c r="O27" s="288"/>
      <c r="P27" s="302">
        <f t="shared" si="3"/>
        <v>0</v>
      </c>
    </row>
    <row r="28" spans="1:16">
      <c r="A28" s="298"/>
      <c r="B28" s="299">
        <v>0</v>
      </c>
      <c r="C28" s="300" t="s">
        <v>806</v>
      </c>
      <c r="D28" s="301" t="s">
        <v>807</v>
      </c>
      <c r="E28" s="288"/>
      <c r="F28" s="288"/>
      <c r="G28" s="288"/>
      <c r="H28" s="288"/>
      <c r="I28" s="288"/>
      <c r="J28" s="302">
        <f t="shared" si="0"/>
        <v>0</v>
      </c>
      <c r="K28" s="302">
        <f t="shared" si="1"/>
        <v>0</v>
      </c>
      <c r="L28" s="303" t="str">
        <f t="shared" si="2"/>
        <v/>
      </c>
      <c r="M28" s="288"/>
      <c r="N28" s="288"/>
      <c r="O28" s="288"/>
      <c r="P28" s="302">
        <f t="shared" si="3"/>
        <v>0</v>
      </c>
    </row>
    <row r="29" spans="1:16">
      <c r="A29" s="298"/>
      <c r="B29" s="299">
        <v>38</v>
      </c>
      <c r="C29" s="300" t="s">
        <v>808</v>
      </c>
      <c r="D29" s="301" t="s">
        <v>784</v>
      </c>
      <c r="E29" s="288"/>
      <c r="F29" s="288"/>
      <c r="G29" s="288"/>
      <c r="H29" s="288"/>
      <c r="I29" s="288"/>
      <c r="J29" s="302">
        <f t="shared" si="0"/>
        <v>0</v>
      </c>
      <c r="K29" s="302">
        <f t="shared" si="1"/>
        <v>0</v>
      </c>
      <c r="L29" s="303" t="str">
        <f t="shared" si="2"/>
        <v/>
      </c>
      <c r="M29" s="288"/>
      <c r="N29" s="288"/>
      <c r="O29" s="288"/>
      <c r="P29" s="302">
        <f t="shared" si="3"/>
        <v>0</v>
      </c>
    </row>
    <row r="30" spans="1:16">
      <c r="A30" s="298"/>
      <c r="B30" s="299">
        <v>19</v>
      </c>
      <c r="C30" s="300" t="s">
        <v>809</v>
      </c>
      <c r="D30" s="301" t="s">
        <v>797</v>
      </c>
      <c r="E30" s="288"/>
      <c r="F30" s="288"/>
      <c r="G30" s="288"/>
      <c r="H30" s="288"/>
      <c r="I30" s="288"/>
      <c r="J30" s="302">
        <f t="shared" si="0"/>
        <v>0</v>
      </c>
      <c r="K30" s="302">
        <f t="shared" si="1"/>
        <v>0</v>
      </c>
      <c r="L30" s="303" t="str">
        <f t="shared" si="2"/>
        <v/>
      </c>
      <c r="M30" s="288"/>
      <c r="N30" s="288"/>
      <c r="O30" s="288"/>
      <c r="P30" s="302">
        <f t="shared" si="3"/>
        <v>0</v>
      </c>
    </row>
    <row r="31" spans="1:16">
      <c r="A31" s="298"/>
      <c r="B31" s="299">
        <v>43</v>
      </c>
      <c r="C31" s="300" t="s">
        <v>810</v>
      </c>
      <c r="D31" s="301" t="s">
        <v>784</v>
      </c>
      <c r="E31" s="288"/>
      <c r="F31" s="288"/>
      <c r="G31" s="288"/>
      <c r="H31" s="288"/>
      <c r="I31" s="288"/>
      <c r="J31" s="302">
        <f t="shared" si="0"/>
        <v>0</v>
      </c>
      <c r="K31" s="302">
        <f t="shared" si="1"/>
        <v>0</v>
      </c>
      <c r="L31" s="303" t="str">
        <f t="shared" si="2"/>
        <v/>
      </c>
      <c r="M31" s="288"/>
      <c r="N31" s="288"/>
      <c r="O31" s="288"/>
      <c r="P31" s="302">
        <f t="shared" si="3"/>
        <v>0</v>
      </c>
    </row>
    <row r="32" spans="1:16">
      <c r="A32" s="298"/>
      <c r="B32" s="299">
        <v>48</v>
      </c>
      <c r="C32" s="300" t="s">
        <v>811</v>
      </c>
      <c r="D32" s="301" t="s">
        <v>784</v>
      </c>
      <c r="E32" s="288"/>
      <c r="F32" s="288"/>
      <c r="G32" s="288"/>
      <c r="H32" s="288"/>
      <c r="I32" s="288"/>
      <c r="J32" s="302">
        <f t="shared" si="0"/>
        <v>0</v>
      </c>
      <c r="K32" s="302">
        <f t="shared" si="1"/>
        <v>0</v>
      </c>
      <c r="L32" s="303" t="str">
        <f t="shared" si="2"/>
        <v/>
      </c>
      <c r="M32" s="288"/>
      <c r="N32" s="288"/>
      <c r="O32" s="288"/>
      <c r="P32" s="302">
        <f t="shared" si="3"/>
        <v>0</v>
      </c>
    </row>
    <row r="33" spans="1:16">
      <c r="A33" s="298"/>
      <c r="B33" s="299">
        <v>30</v>
      </c>
      <c r="C33" s="300" t="s">
        <v>812</v>
      </c>
      <c r="D33" s="301" t="s">
        <v>813</v>
      </c>
      <c r="E33" s="288"/>
      <c r="F33" s="288"/>
      <c r="G33" s="288"/>
      <c r="H33" s="288"/>
      <c r="I33" s="288"/>
      <c r="J33" s="302">
        <f t="shared" si="0"/>
        <v>0</v>
      </c>
      <c r="K33" s="302">
        <f t="shared" si="1"/>
        <v>0</v>
      </c>
      <c r="L33" s="303" t="str">
        <f t="shared" si="2"/>
        <v/>
      </c>
      <c r="M33" s="288"/>
      <c r="N33" s="288"/>
      <c r="O33" s="288"/>
      <c r="P33" s="302">
        <f t="shared" si="3"/>
        <v>0</v>
      </c>
    </row>
    <row r="34" spans="1:16">
      <c r="A34" s="298"/>
      <c r="B34" s="299">
        <v>26</v>
      </c>
      <c r="C34" s="300" t="s">
        <v>814</v>
      </c>
      <c r="D34" s="301" t="s">
        <v>786</v>
      </c>
      <c r="E34" s="288"/>
      <c r="F34" s="288"/>
      <c r="G34" s="288"/>
      <c r="H34" s="288"/>
      <c r="I34" s="288"/>
      <c r="J34" s="302">
        <f t="shared" si="0"/>
        <v>0</v>
      </c>
      <c r="K34" s="302">
        <f t="shared" si="1"/>
        <v>0</v>
      </c>
      <c r="L34" s="303" t="str">
        <f t="shared" si="2"/>
        <v/>
      </c>
      <c r="M34" s="288"/>
      <c r="N34" s="288"/>
      <c r="O34" s="288"/>
      <c r="P34" s="302">
        <f t="shared" si="3"/>
        <v>0</v>
      </c>
    </row>
    <row r="35" spans="1:16">
      <c r="A35" s="298"/>
      <c r="B35" s="299">
        <v>39</v>
      </c>
      <c r="C35" s="300" t="s">
        <v>815</v>
      </c>
      <c r="D35" s="301" t="s">
        <v>786</v>
      </c>
      <c r="E35" s="288"/>
      <c r="F35" s="288"/>
      <c r="G35" s="288"/>
      <c r="H35" s="288"/>
      <c r="I35" s="288"/>
      <c r="J35" s="302">
        <f t="shared" si="0"/>
        <v>0</v>
      </c>
      <c r="K35" s="302">
        <f t="shared" si="1"/>
        <v>0</v>
      </c>
      <c r="L35" s="303" t="str">
        <f t="shared" si="2"/>
        <v/>
      </c>
      <c r="M35" s="288"/>
      <c r="N35" s="288"/>
      <c r="O35" s="288"/>
      <c r="P35" s="302">
        <f t="shared" si="3"/>
        <v>0</v>
      </c>
    </row>
    <row r="36" spans="1:16" ht="22.5">
      <c r="A36" s="298"/>
      <c r="B36" s="299">
        <v>33</v>
      </c>
      <c r="C36" s="300" t="s">
        <v>816</v>
      </c>
      <c r="D36" s="301" t="s">
        <v>786</v>
      </c>
      <c r="E36" s="288"/>
      <c r="F36" s="288"/>
      <c r="G36" s="288"/>
      <c r="H36" s="288"/>
      <c r="I36" s="288"/>
      <c r="J36" s="302">
        <f t="shared" si="0"/>
        <v>0</v>
      </c>
      <c r="K36" s="302">
        <f t="shared" si="1"/>
        <v>0</v>
      </c>
      <c r="L36" s="303" t="str">
        <f t="shared" si="2"/>
        <v/>
      </c>
      <c r="M36" s="288"/>
      <c r="N36" s="288"/>
      <c r="O36" s="288"/>
      <c r="P36" s="302">
        <f t="shared" si="3"/>
        <v>0</v>
      </c>
    </row>
    <row r="37" spans="1:16">
      <c r="A37" s="298"/>
      <c r="B37" s="299">
        <v>23</v>
      </c>
      <c r="C37" s="300" t="s">
        <v>817</v>
      </c>
      <c r="D37" s="301" t="s">
        <v>784</v>
      </c>
      <c r="E37" s="288"/>
      <c r="F37" s="288"/>
      <c r="G37" s="288"/>
      <c r="H37" s="288"/>
      <c r="I37" s="288"/>
      <c r="J37" s="302">
        <f t="shared" si="0"/>
        <v>0</v>
      </c>
      <c r="K37" s="302">
        <f t="shared" si="1"/>
        <v>0</v>
      </c>
      <c r="L37" s="303" t="str">
        <f t="shared" si="2"/>
        <v/>
      </c>
      <c r="M37" s="288"/>
      <c r="N37" s="288"/>
      <c r="O37" s="288"/>
      <c r="P37" s="302">
        <f t="shared" si="3"/>
        <v>0</v>
      </c>
    </row>
    <row r="38" spans="1:16">
      <c r="A38" s="298"/>
      <c r="B38" s="299">
        <v>33</v>
      </c>
      <c r="C38" s="300" t="s">
        <v>818</v>
      </c>
      <c r="D38" s="301" t="s">
        <v>784</v>
      </c>
      <c r="E38" s="288"/>
      <c r="F38" s="288"/>
      <c r="G38" s="288"/>
      <c r="H38" s="288"/>
      <c r="I38" s="288"/>
      <c r="J38" s="302">
        <f t="shared" si="0"/>
        <v>0</v>
      </c>
      <c r="K38" s="302">
        <f t="shared" si="1"/>
        <v>0</v>
      </c>
      <c r="L38" s="303" t="str">
        <f t="shared" si="2"/>
        <v/>
      </c>
      <c r="M38" s="288"/>
      <c r="N38" s="288"/>
      <c r="O38" s="288"/>
      <c r="P38" s="302">
        <f t="shared" si="3"/>
        <v>0</v>
      </c>
    </row>
    <row r="39" spans="1:16" ht="22.5">
      <c r="A39" s="298"/>
      <c r="B39" s="299">
        <v>37</v>
      </c>
      <c r="C39" s="300" t="s">
        <v>819</v>
      </c>
      <c r="D39" s="301" t="s">
        <v>786</v>
      </c>
      <c r="E39" s="288"/>
      <c r="F39" s="288"/>
      <c r="G39" s="288"/>
      <c r="H39" s="288"/>
      <c r="I39" s="288"/>
      <c r="J39" s="302">
        <f t="shared" si="0"/>
        <v>0</v>
      </c>
      <c r="K39" s="302">
        <f t="shared" si="1"/>
        <v>0</v>
      </c>
      <c r="L39" s="303" t="str">
        <f t="shared" si="2"/>
        <v/>
      </c>
      <c r="M39" s="288"/>
      <c r="N39" s="288"/>
      <c r="O39" s="288"/>
      <c r="P39" s="302">
        <f t="shared" si="3"/>
        <v>0</v>
      </c>
    </row>
    <row r="40" spans="1:16">
      <c r="A40" s="298"/>
      <c r="B40" s="299">
        <v>28</v>
      </c>
      <c r="C40" s="300" t="s">
        <v>820</v>
      </c>
      <c r="D40" s="301" t="s">
        <v>784</v>
      </c>
      <c r="E40" s="288"/>
      <c r="F40" s="288"/>
      <c r="G40" s="288"/>
      <c r="H40" s="288"/>
      <c r="I40" s="288"/>
      <c r="J40" s="302">
        <f t="shared" si="0"/>
        <v>0</v>
      </c>
      <c r="K40" s="302">
        <f t="shared" si="1"/>
        <v>0</v>
      </c>
      <c r="L40" s="303" t="str">
        <f t="shared" si="2"/>
        <v/>
      </c>
      <c r="M40" s="288"/>
      <c r="N40" s="288"/>
      <c r="O40" s="288"/>
      <c r="P40" s="302">
        <f t="shared" si="3"/>
        <v>0</v>
      </c>
    </row>
    <row r="41" spans="1:16">
      <c r="A41" s="298"/>
      <c r="B41" s="299">
        <v>20</v>
      </c>
      <c r="C41" s="300" t="s">
        <v>821</v>
      </c>
      <c r="D41" s="301" t="s">
        <v>784</v>
      </c>
      <c r="E41" s="288"/>
      <c r="F41" s="288"/>
      <c r="G41" s="288"/>
      <c r="H41" s="288"/>
      <c r="I41" s="288"/>
      <c r="J41" s="302">
        <f t="shared" si="0"/>
        <v>0</v>
      </c>
      <c r="K41" s="302">
        <f t="shared" si="1"/>
        <v>0</v>
      </c>
      <c r="L41" s="303" t="str">
        <f t="shared" si="2"/>
        <v/>
      </c>
      <c r="M41" s="288"/>
      <c r="N41" s="288"/>
      <c r="O41" s="288"/>
      <c r="P41" s="302">
        <f t="shared" si="3"/>
        <v>0</v>
      </c>
    </row>
    <row r="42" spans="1:16" ht="22.5">
      <c r="A42" s="298"/>
      <c r="B42" s="299">
        <v>25</v>
      </c>
      <c r="C42" s="300" t="s">
        <v>822</v>
      </c>
      <c r="D42" s="301" t="s">
        <v>786</v>
      </c>
      <c r="E42" s="288"/>
      <c r="F42" s="288"/>
      <c r="G42" s="288"/>
      <c r="H42" s="288"/>
      <c r="I42" s="288"/>
      <c r="J42" s="302">
        <f t="shared" si="0"/>
        <v>0</v>
      </c>
      <c r="K42" s="302">
        <f t="shared" si="1"/>
        <v>0</v>
      </c>
      <c r="L42" s="303" t="str">
        <f t="shared" si="2"/>
        <v/>
      </c>
      <c r="M42" s="288"/>
      <c r="N42" s="288"/>
      <c r="O42" s="288"/>
      <c r="P42" s="302">
        <f t="shared" si="3"/>
        <v>0</v>
      </c>
    </row>
    <row r="43" spans="1:16">
      <c r="A43" s="298"/>
      <c r="B43" s="299">
        <v>0</v>
      </c>
      <c r="C43" s="300" t="s">
        <v>823</v>
      </c>
      <c r="D43" s="301" t="s">
        <v>824</v>
      </c>
      <c r="E43" s="288"/>
      <c r="F43" s="288"/>
      <c r="G43" s="288"/>
      <c r="H43" s="288"/>
      <c r="I43" s="288"/>
      <c r="J43" s="302">
        <f t="shared" ref="J43:J74" si="4">+G43+H43+I43</f>
        <v>0</v>
      </c>
      <c r="K43" s="302">
        <f t="shared" ref="K43:K74" si="5">+H43+I43</f>
        <v>0</v>
      </c>
      <c r="L43" s="303" t="str">
        <f t="shared" ref="L43:L74" si="6">IF(K43&lt;&gt;0,+(K43/J43),"")</f>
        <v/>
      </c>
      <c r="M43" s="288"/>
      <c r="N43" s="288"/>
      <c r="O43" s="288"/>
      <c r="P43" s="302">
        <f t="shared" ref="P43:P74" si="7">+J43+M43+N43+O43</f>
        <v>0</v>
      </c>
    </row>
    <row r="44" spans="1:16">
      <c r="A44" s="298"/>
      <c r="B44" s="299">
        <v>39</v>
      </c>
      <c r="C44" s="300" t="s">
        <v>825</v>
      </c>
      <c r="D44" s="301" t="s">
        <v>784</v>
      </c>
      <c r="E44" s="288"/>
      <c r="F44" s="288"/>
      <c r="G44" s="288"/>
      <c r="H44" s="288"/>
      <c r="I44" s="288"/>
      <c r="J44" s="302">
        <f t="shared" si="4"/>
        <v>0</v>
      </c>
      <c r="K44" s="302">
        <f t="shared" si="5"/>
        <v>0</v>
      </c>
      <c r="L44" s="303" t="str">
        <f t="shared" si="6"/>
        <v/>
      </c>
      <c r="M44" s="288"/>
      <c r="N44" s="288"/>
      <c r="O44" s="288"/>
      <c r="P44" s="302">
        <f t="shared" si="7"/>
        <v>0</v>
      </c>
    </row>
    <row r="45" spans="1:16">
      <c r="A45" s="298"/>
      <c r="B45" s="299">
        <v>44</v>
      </c>
      <c r="C45" s="300" t="s">
        <v>826</v>
      </c>
      <c r="D45" s="301" t="s">
        <v>784</v>
      </c>
      <c r="E45" s="288"/>
      <c r="F45" s="288"/>
      <c r="G45" s="288"/>
      <c r="H45" s="288"/>
      <c r="I45" s="288"/>
      <c r="J45" s="302">
        <f t="shared" si="4"/>
        <v>0</v>
      </c>
      <c r="K45" s="302">
        <f t="shared" si="5"/>
        <v>0</v>
      </c>
      <c r="L45" s="303" t="str">
        <f t="shared" si="6"/>
        <v/>
      </c>
      <c r="M45" s="288"/>
      <c r="N45" s="288"/>
      <c r="O45" s="288"/>
      <c r="P45" s="302">
        <f t="shared" si="7"/>
        <v>0</v>
      </c>
    </row>
    <row r="46" spans="1:16">
      <c r="A46" s="298"/>
      <c r="B46" s="299">
        <v>31</v>
      </c>
      <c r="C46" s="300" t="s">
        <v>827</v>
      </c>
      <c r="D46" s="301" t="s">
        <v>786</v>
      </c>
      <c r="E46" s="288"/>
      <c r="F46" s="288"/>
      <c r="G46" s="288"/>
      <c r="H46" s="288"/>
      <c r="I46" s="288"/>
      <c r="J46" s="302">
        <f t="shared" si="4"/>
        <v>0</v>
      </c>
      <c r="K46" s="302">
        <f t="shared" si="5"/>
        <v>0</v>
      </c>
      <c r="L46" s="303" t="str">
        <f t="shared" si="6"/>
        <v/>
      </c>
      <c r="M46" s="288"/>
      <c r="N46" s="288"/>
      <c r="O46" s="288"/>
      <c r="P46" s="302">
        <f t="shared" si="7"/>
        <v>0</v>
      </c>
    </row>
    <row r="47" spans="1:16" ht="22.5">
      <c r="A47" s="298"/>
      <c r="B47" s="299">
        <v>33</v>
      </c>
      <c r="C47" s="300" t="s">
        <v>828</v>
      </c>
      <c r="D47" s="301" t="s">
        <v>801</v>
      </c>
      <c r="E47" s="288"/>
      <c r="F47" s="288"/>
      <c r="G47" s="288"/>
      <c r="H47" s="288"/>
      <c r="I47" s="288"/>
      <c r="J47" s="302">
        <f t="shared" si="4"/>
        <v>0</v>
      </c>
      <c r="K47" s="302">
        <f t="shared" si="5"/>
        <v>0</v>
      </c>
      <c r="L47" s="303" t="str">
        <f t="shared" si="6"/>
        <v/>
      </c>
      <c r="M47" s="288"/>
      <c r="N47" s="288"/>
      <c r="O47" s="288"/>
      <c r="P47" s="302">
        <f t="shared" si="7"/>
        <v>0</v>
      </c>
    </row>
    <row r="48" spans="1:16">
      <c r="A48" s="298"/>
      <c r="B48" s="299">
        <v>39</v>
      </c>
      <c r="C48" s="300" t="s">
        <v>829</v>
      </c>
      <c r="D48" s="301" t="s">
        <v>786</v>
      </c>
      <c r="E48" s="288"/>
      <c r="F48" s="288"/>
      <c r="G48" s="288"/>
      <c r="H48" s="288"/>
      <c r="I48" s="288"/>
      <c r="J48" s="302">
        <f t="shared" si="4"/>
        <v>0</v>
      </c>
      <c r="K48" s="302">
        <f t="shared" si="5"/>
        <v>0</v>
      </c>
      <c r="L48" s="303" t="str">
        <f t="shared" si="6"/>
        <v/>
      </c>
      <c r="M48" s="288"/>
      <c r="N48" s="288"/>
      <c r="O48" s="288"/>
      <c r="P48" s="302">
        <f t="shared" si="7"/>
        <v>0</v>
      </c>
    </row>
    <row r="49" spans="1:16">
      <c r="A49" s="298"/>
      <c r="B49" s="299">
        <v>86</v>
      </c>
      <c r="C49" s="300" t="s">
        <v>830</v>
      </c>
      <c r="D49" s="301" t="s">
        <v>831</v>
      </c>
      <c r="E49" s="288"/>
      <c r="F49" s="288"/>
      <c r="G49" s="288"/>
      <c r="H49" s="288"/>
      <c r="I49" s="288"/>
      <c r="J49" s="302">
        <f t="shared" si="4"/>
        <v>0</v>
      </c>
      <c r="K49" s="302">
        <f t="shared" si="5"/>
        <v>0</v>
      </c>
      <c r="L49" s="303" t="str">
        <f t="shared" si="6"/>
        <v/>
      </c>
      <c r="M49" s="288"/>
      <c r="N49" s="288"/>
      <c r="O49" s="288"/>
      <c r="P49" s="302">
        <f t="shared" si="7"/>
        <v>0</v>
      </c>
    </row>
    <row r="50" spans="1:16">
      <c r="A50" s="298"/>
      <c r="B50" s="299">
        <v>54</v>
      </c>
      <c r="C50" s="300" t="s">
        <v>832</v>
      </c>
      <c r="D50" s="301" t="s">
        <v>786</v>
      </c>
      <c r="E50" s="288"/>
      <c r="F50" s="288"/>
      <c r="G50" s="288"/>
      <c r="H50" s="288"/>
      <c r="I50" s="288"/>
      <c r="J50" s="302">
        <f t="shared" si="4"/>
        <v>0</v>
      </c>
      <c r="K50" s="302">
        <f t="shared" si="5"/>
        <v>0</v>
      </c>
      <c r="L50" s="303" t="str">
        <f t="shared" si="6"/>
        <v/>
      </c>
      <c r="M50" s="288"/>
      <c r="N50" s="288"/>
      <c r="O50" s="288"/>
      <c r="P50" s="302">
        <f t="shared" si="7"/>
        <v>0</v>
      </c>
    </row>
    <row r="51" spans="1:16">
      <c r="A51" s="298"/>
      <c r="B51" s="299">
        <v>33</v>
      </c>
      <c r="C51" s="300" t="s">
        <v>833</v>
      </c>
      <c r="D51" s="301" t="s">
        <v>784</v>
      </c>
      <c r="E51" s="288"/>
      <c r="F51" s="288"/>
      <c r="G51" s="288"/>
      <c r="H51" s="288"/>
      <c r="I51" s="288"/>
      <c r="J51" s="302">
        <f t="shared" si="4"/>
        <v>0</v>
      </c>
      <c r="K51" s="302">
        <f t="shared" si="5"/>
        <v>0</v>
      </c>
      <c r="L51" s="303" t="str">
        <f t="shared" si="6"/>
        <v/>
      </c>
      <c r="M51" s="288"/>
      <c r="N51" s="288"/>
      <c r="O51" s="288"/>
      <c r="P51" s="302">
        <f t="shared" si="7"/>
        <v>0</v>
      </c>
    </row>
    <row r="52" spans="1:16">
      <c r="A52" s="298"/>
      <c r="B52" s="299">
        <v>35</v>
      </c>
      <c r="C52" s="300" t="s">
        <v>834</v>
      </c>
      <c r="D52" s="301" t="s">
        <v>835</v>
      </c>
      <c r="E52" s="288"/>
      <c r="F52" s="288"/>
      <c r="G52" s="288"/>
      <c r="H52" s="288"/>
      <c r="I52" s="288"/>
      <c r="J52" s="302">
        <f t="shared" si="4"/>
        <v>0</v>
      </c>
      <c r="K52" s="302">
        <f t="shared" si="5"/>
        <v>0</v>
      </c>
      <c r="L52" s="303" t="str">
        <f t="shared" si="6"/>
        <v/>
      </c>
      <c r="M52" s="288"/>
      <c r="N52" s="288"/>
      <c r="O52" s="288"/>
      <c r="P52" s="302">
        <f t="shared" si="7"/>
        <v>0</v>
      </c>
    </row>
    <row r="53" spans="1:16">
      <c r="A53" s="298"/>
      <c r="B53" s="299">
        <v>28</v>
      </c>
      <c r="C53" s="300" t="s">
        <v>836</v>
      </c>
      <c r="D53" s="301" t="s">
        <v>784</v>
      </c>
      <c r="E53" s="288"/>
      <c r="F53" s="288"/>
      <c r="G53" s="288"/>
      <c r="H53" s="288"/>
      <c r="I53" s="288"/>
      <c r="J53" s="302">
        <f t="shared" si="4"/>
        <v>0</v>
      </c>
      <c r="K53" s="302">
        <f t="shared" si="5"/>
        <v>0</v>
      </c>
      <c r="L53" s="303" t="str">
        <f t="shared" si="6"/>
        <v/>
      </c>
      <c r="M53" s="288"/>
      <c r="N53" s="288"/>
      <c r="O53" s="288"/>
      <c r="P53" s="302">
        <f t="shared" si="7"/>
        <v>0</v>
      </c>
    </row>
    <row r="54" spans="1:16">
      <c r="A54" s="298"/>
      <c r="B54" s="299">
        <v>41</v>
      </c>
      <c r="C54" s="300" t="s">
        <v>837</v>
      </c>
      <c r="D54" s="301" t="s">
        <v>784</v>
      </c>
      <c r="E54" s="288"/>
      <c r="F54" s="288"/>
      <c r="G54" s="288"/>
      <c r="H54" s="288"/>
      <c r="I54" s="288"/>
      <c r="J54" s="302">
        <f t="shared" si="4"/>
        <v>0</v>
      </c>
      <c r="K54" s="302">
        <f t="shared" si="5"/>
        <v>0</v>
      </c>
      <c r="L54" s="303" t="str">
        <f t="shared" si="6"/>
        <v/>
      </c>
      <c r="M54" s="288"/>
      <c r="N54" s="288"/>
      <c r="O54" s="288"/>
      <c r="P54" s="302">
        <f t="shared" si="7"/>
        <v>0</v>
      </c>
    </row>
    <row r="55" spans="1:16">
      <c r="A55" s="298"/>
      <c r="B55" s="299">
        <v>33</v>
      </c>
      <c r="C55" s="300" t="s">
        <v>838</v>
      </c>
      <c r="D55" s="301" t="s">
        <v>784</v>
      </c>
      <c r="E55" s="288"/>
      <c r="F55" s="288"/>
      <c r="G55" s="288"/>
      <c r="H55" s="288"/>
      <c r="I55" s="288"/>
      <c r="J55" s="302">
        <f t="shared" si="4"/>
        <v>0</v>
      </c>
      <c r="K55" s="302">
        <f t="shared" si="5"/>
        <v>0</v>
      </c>
      <c r="L55" s="303" t="str">
        <f t="shared" si="6"/>
        <v/>
      </c>
      <c r="M55" s="288"/>
      <c r="N55" s="288"/>
      <c r="O55" s="288"/>
      <c r="P55" s="302">
        <f t="shared" si="7"/>
        <v>0</v>
      </c>
    </row>
    <row r="56" spans="1:16">
      <c r="A56" s="298"/>
      <c r="B56" s="299">
        <v>60</v>
      </c>
      <c r="C56" s="300" t="s">
        <v>839</v>
      </c>
      <c r="D56" s="301" t="s">
        <v>840</v>
      </c>
      <c r="E56" s="288"/>
      <c r="F56" s="288"/>
      <c r="G56" s="288"/>
      <c r="H56" s="288"/>
      <c r="I56" s="288"/>
      <c r="J56" s="302">
        <f t="shared" si="4"/>
        <v>0</v>
      </c>
      <c r="K56" s="302">
        <f t="shared" si="5"/>
        <v>0</v>
      </c>
      <c r="L56" s="303" t="str">
        <f t="shared" si="6"/>
        <v/>
      </c>
      <c r="M56" s="288"/>
      <c r="N56" s="288"/>
      <c r="O56" s="288"/>
      <c r="P56" s="302">
        <f t="shared" si="7"/>
        <v>0</v>
      </c>
    </row>
    <row r="57" spans="1:16">
      <c r="A57" s="298"/>
      <c r="B57" s="299">
        <v>55</v>
      </c>
      <c r="C57" s="300" t="s">
        <v>841</v>
      </c>
      <c r="D57" s="301" t="s">
        <v>786</v>
      </c>
      <c r="E57" s="288"/>
      <c r="F57" s="288"/>
      <c r="G57" s="288"/>
      <c r="H57" s="288"/>
      <c r="I57" s="288"/>
      <c r="J57" s="302">
        <f t="shared" si="4"/>
        <v>0</v>
      </c>
      <c r="K57" s="302">
        <f t="shared" si="5"/>
        <v>0</v>
      </c>
      <c r="L57" s="303" t="str">
        <f t="shared" si="6"/>
        <v/>
      </c>
      <c r="M57" s="288"/>
      <c r="N57" s="288"/>
      <c r="O57" s="288"/>
      <c r="P57" s="302">
        <f t="shared" si="7"/>
        <v>0</v>
      </c>
    </row>
    <row r="58" spans="1:16">
      <c r="A58" s="298"/>
      <c r="B58" s="299">
        <v>34</v>
      </c>
      <c r="C58" s="300" t="s">
        <v>842</v>
      </c>
      <c r="D58" s="301" t="s">
        <v>784</v>
      </c>
      <c r="E58" s="288"/>
      <c r="F58" s="288"/>
      <c r="G58" s="288"/>
      <c r="H58" s="288"/>
      <c r="I58" s="288"/>
      <c r="J58" s="302">
        <f t="shared" si="4"/>
        <v>0</v>
      </c>
      <c r="K58" s="302">
        <f t="shared" si="5"/>
        <v>0</v>
      </c>
      <c r="L58" s="303" t="str">
        <f t="shared" si="6"/>
        <v/>
      </c>
      <c r="M58" s="288"/>
      <c r="N58" s="288"/>
      <c r="O58" s="288"/>
      <c r="P58" s="302">
        <f t="shared" si="7"/>
        <v>0</v>
      </c>
    </row>
    <row r="59" spans="1:16">
      <c r="A59" s="298"/>
      <c r="B59" s="299">
        <v>37</v>
      </c>
      <c r="C59" s="300" t="s">
        <v>843</v>
      </c>
      <c r="D59" s="301" t="s">
        <v>784</v>
      </c>
      <c r="E59" s="288"/>
      <c r="F59" s="288"/>
      <c r="G59" s="288"/>
      <c r="H59" s="288"/>
      <c r="I59" s="288"/>
      <c r="J59" s="302">
        <f t="shared" si="4"/>
        <v>0</v>
      </c>
      <c r="K59" s="302">
        <f t="shared" si="5"/>
        <v>0</v>
      </c>
      <c r="L59" s="303" t="str">
        <f t="shared" si="6"/>
        <v/>
      </c>
      <c r="M59" s="288"/>
      <c r="N59" s="288"/>
      <c r="O59" s="288"/>
      <c r="P59" s="302">
        <f t="shared" si="7"/>
        <v>0</v>
      </c>
    </row>
    <row r="60" spans="1:16" ht="22.5">
      <c r="A60" s="298"/>
      <c r="B60" s="299">
        <v>76</v>
      </c>
      <c r="C60" s="300" t="s">
        <v>844</v>
      </c>
      <c r="D60" s="301" t="s">
        <v>784</v>
      </c>
      <c r="E60" s="288"/>
      <c r="F60" s="288"/>
      <c r="G60" s="288"/>
      <c r="H60" s="288"/>
      <c r="I60" s="288"/>
      <c r="J60" s="302">
        <f t="shared" si="4"/>
        <v>0</v>
      </c>
      <c r="K60" s="302">
        <f t="shared" si="5"/>
        <v>0</v>
      </c>
      <c r="L60" s="303" t="str">
        <f t="shared" si="6"/>
        <v/>
      </c>
      <c r="M60" s="288"/>
      <c r="N60" s="288"/>
      <c r="O60" s="288"/>
      <c r="P60" s="302">
        <f t="shared" si="7"/>
        <v>0</v>
      </c>
    </row>
    <row r="61" spans="1:16">
      <c r="A61" s="298"/>
      <c r="B61" s="299">
        <v>44</v>
      </c>
      <c r="C61" s="300" t="s">
        <v>845</v>
      </c>
      <c r="D61" s="301" t="s">
        <v>784</v>
      </c>
      <c r="E61" s="288"/>
      <c r="F61" s="288"/>
      <c r="G61" s="288"/>
      <c r="H61" s="288"/>
      <c r="I61" s="288"/>
      <c r="J61" s="302">
        <f t="shared" si="4"/>
        <v>0</v>
      </c>
      <c r="K61" s="302">
        <f t="shared" si="5"/>
        <v>0</v>
      </c>
      <c r="L61" s="303" t="str">
        <f t="shared" si="6"/>
        <v/>
      </c>
      <c r="M61" s="288"/>
      <c r="N61" s="288"/>
      <c r="O61" s="288"/>
      <c r="P61" s="302">
        <f t="shared" si="7"/>
        <v>0</v>
      </c>
    </row>
    <row r="62" spans="1:16">
      <c r="A62" s="298"/>
      <c r="B62" s="299">
        <v>52</v>
      </c>
      <c r="C62" s="300" t="s">
        <v>846</v>
      </c>
      <c r="D62" s="301" t="s">
        <v>784</v>
      </c>
      <c r="E62" s="288"/>
      <c r="F62" s="288"/>
      <c r="G62" s="288"/>
      <c r="H62" s="288"/>
      <c r="I62" s="288"/>
      <c r="J62" s="302">
        <f t="shared" si="4"/>
        <v>0</v>
      </c>
      <c r="K62" s="302">
        <f t="shared" si="5"/>
        <v>0</v>
      </c>
      <c r="L62" s="303" t="str">
        <f t="shared" si="6"/>
        <v/>
      </c>
      <c r="M62" s="288"/>
      <c r="N62" s="288"/>
      <c r="O62" s="288"/>
      <c r="P62" s="302">
        <f t="shared" si="7"/>
        <v>0</v>
      </c>
    </row>
    <row r="63" spans="1:16">
      <c r="A63" s="298"/>
      <c r="B63" s="299">
        <v>26</v>
      </c>
      <c r="C63" s="300" t="s">
        <v>847</v>
      </c>
      <c r="D63" s="301" t="s">
        <v>784</v>
      </c>
      <c r="E63" s="288"/>
      <c r="F63" s="288"/>
      <c r="G63" s="288"/>
      <c r="H63" s="288"/>
      <c r="I63" s="288"/>
      <c r="J63" s="302">
        <f t="shared" si="4"/>
        <v>0</v>
      </c>
      <c r="K63" s="302">
        <f t="shared" si="5"/>
        <v>0</v>
      </c>
      <c r="L63" s="303" t="str">
        <f t="shared" si="6"/>
        <v/>
      </c>
      <c r="M63" s="288"/>
      <c r="N63" s="288"/>
      <c r="O63" s="288"/>
      <c r="P63" s="302">
        <f t="shared" si="7"/>
        <v>0</v>
      </c>
    </row>
    <row r="64" spans="1:16">
      <c r="A64" s="298"/>
      <c r="B64" s="299">
        <v>59</v>
      </c>
      <c r="C64" s="300" t="s">
        <v>848</v>
      </c>
      <c r="D64" s="301" t="s">
        <v>786</v>
      </c>
      <c r="E64" s="288"/>
      <c r="F64" s="288"/>
      <c r="G64" s="288"/>
      <c r="H64" s="288"/>
      <c r="I64" s="288"/>
      <c r="J64" s="302">
        <f t="shared" si="4"/>
        <v>0</v>
      </c>
      <c r="K64" s="302">
        <f t="shared" si="5"/>
        <v>0</v>
      </c>
      <c r="L64" s="303" t="str">
        <f t="shared" si="6"/>
        <v/>
      </c>
      <c r="M64" s="288"/>
      <c r="N64" s="288"/>
      <c r="O64" s="288"/>
      <c r="P64" s="302">
        <f t="shared" si="7"/>
        <v>0</v>
      </c>
    </row>
    <row r="65" spans="1:16">
      <c r="A65" s="298"/>
      <c r="B65" s="299">
        <v>51</v>
      </c>
      <c r="C65" s="300" t="s">
        <v>849</v>
      </c>
      <c r="D65" s="301" t="s">
        <v>784</v>
      </c>
      <c r="E65" s="288"/>
      <c r="F65" s="288"/>
      <c r="G65" s="288"/>
      <c r="H65" s="288"/>
      <c r="I65" s="288"/>
      <c r="J65" s="302">
        <f t="shared" si="4"/>
        <v>0</v>
      </c>
      <c r="K65" s="302">
        <f t="shared" si="5"/>
        <v>0</v>
      </c>
      <c r="L65" s="303" t="str">
        <f t="shared" si="6"/>
        <v/>
      </c>
      <c r="M65" s="288"/>
      <c r="N65" s="288"/>
      <c r="O65" s="288"/>
      <c r="P65" s="302">
        <f t="shared" si="7"/>
        <v>0</v>
      </c>
    </row>
    <row r="66" spans="1:16">
      <c r="A66" s="298"/>
      <c r="B66" s="299">
        <v>77</v>
      </c>
      <c r="C66" s="300" t="s">
        <v>850</v>
      </c>
      <c r="D66" s="301" t="s">
        <v>784</v>
      </c>
      <c r="E66" s="288"/>
      <c r="F66" s="288"/>
      <c r="G66" s="288"/>
      <c r="H66" s="288"/>
      <c r="I66" s="288"/>
      <c r="J66" s="302">
        <f t="shared" si="4"/>
        <v>0</v>
      </c>
      <c r="K66" s="302">
        <f t="shared" si="5"/>
        <v>0</v>
      </c>
      <c r="L66" s="303" t="str">
        <f t="shared" si="6"/>
        <v/>
      </c>
      <c r="M66" s="288"/>
      <c r="N66" s="288"/>
      <c r="O66" s="288"/>
      <c r="P66" s="302">
        <f t="shared" si="7"/>
        <v>0</v>
      </c>
    </row>
    <row r="67" spans="1:16">
      <c r="A67" s="298"/>
      <c r="B67" s="299">
        <v>35</v>
      </c>
      <c r="C67" s="300" t="s">
        <v>851</v>
      </c>
      <c r="D67" s="301" t="s">
        <v>784</v>
      </c>
      <c r="E67" s="288"/>
      <c r="F67" s="288"/>
      <c r="G67" s="288"/>
      <c r="H67" s="288"/>
      <c r="I67" s="288"/>
      <c r="J67" s="302">
        <f t="shared" si="4"/>
        <v>0</v>
      </c>
      <c r="K67" s="302">
        <f t="shared" si="5"/>
        <v>0</v>
      </c>
      <c r="L67" s="303" t="str">
        <f t="shared" si="6"/>
        <v/>
      </c>
      <c r="M67" s="288"/>
      <c r="N67" s="288"/>
      <c r="O67" s="288"/>
      <c r="P67" s="302">
        <f t="shared" si="7"/>
        <v>0</v>
      </c>
    </row>
    <row r="68" spans="1:16">
      <c r="A68" s="298"/>
      <c r="B68" s="299">
        <v>22</v>
      </c>
      <c r="C68" s="300" t="s">
        <v>852</v>
      </c>
      <c r="D68" s="301" t="s">
        <v>784</v>
      </c>
      <c r="E68" s="288"/>
      <c r="F68" s="288"/>
      <c r="G68" s="288"/>
      <c r="H68" s="288"/>
      <c r="I68" s="288"/>
      <c r="J68" s="302">
        <f t="shared" si="4"/>
        <v>0</v>
      </c>
      <c r="K68" s="302">
        <f t="shared" si="5"/>
        <v>0</v>
      </c>
      <c r="L68" s="303" t="str">
        <f t="shared" si="6"/>
        <v/>
      </c>
      <c r="M68" s="288"/>
      <c r="N68" s="288"/>
      <c r="O68" s="288"/>
      <c r="P68" s="302">
        <f t="shared" si="7"/>
        <v>0</v>
      </c>
    </row>
    <row r="69" spans="1:16">
      <c r="A69" s="298"/>
      <c r="B69" s="299">
        <v>27</v>
      </c>
      <c r="C69" s="300" t="s">
        <v>853</v>
      </c>
      <c r="D69" s="301" t="s">
        <v>784</v>
      </c>
      <c r="E69" s="288"/>
      <c r="F69" s="288"/>
      <c r="G69" s="288"/>
      <c r="H69" s="288"/>
      <c r="I69" s="288"/>
      <c r="J69" s="302">
        <f t="shared" si="4"/>
        <v>0</v>
      </c>
      <c r="K69" s="302">
        <f t="shared" si="5"/>
        <v>0</v>
      </c>
      <c r="L69" s="303" t="str">
        <f t="shared" si="6"/>
        <v/>
      </c>
      <c r="M69" s="288"/>
      <c r="N69" s="288"/>
      <c r="O69" s="288"/>
      <c r="P69" s="302">
        <f t="shared" si="7"/>
        <v>0</v>
      </c>
    </row>
    <row r="70" spans="1:16">
      <c r="A70" s="298"/>
      <c r="B70" s="299">
        <v>47</v>
      </c>
      <c r="C70" s="300" t="s">
        <v>854</v>
      </c>
      <c r="D70" s="301" t="s">
        <v>784</v>
      </c>
      <c r="E70" s="288"/>
      <c r="F70" s="288"/>
      <c r="G70" s="288"/>
      <c r="H70" s="288"/>
      <c r="I70" s="288"/>
      <c r="J70" s="302">
        <f t="shared" si="4"/>
        <v>0</v>
      </c>
      <c r="K70" s="302">
        <f t="shared" si="5"/>
        <v>0</v>
      </c>
      <c r="L70" s="303" t="str">
        <f t="shared" si="6"/>
        <v/>
      </c>
      <c r="M70" s="288"/>
      <c r="N70" s="288"/>
      <c r="O70" s="288"/>
      <c r="P70" s="302">
        <f t="shared" si="7"/>
        <v>0</v>
      </c>
    </row>
    <row r="71" spans="1:16">
      <c r="A71" s="298"/>
      <c r="B71" s="299">
        <v>37</v>
      </c>
      <c r="C71" s="300" t="s">
        <v>855</v>
      </c>
      <c r="D71" s="301" t="s">
        <v>784</v>
      </c>
      <c r="E71" s="288"/>
      <c r="F71" s="288"/>
      <c r="G71" s="288"/>
      <c r="H71" s="288"/>
      <c r="I71" s="288"/>
      <c r="J71" s="302">
        <f t="shared" si="4"/>
        <v>0</v>
      </c>
      <c r="K71" s="302">
        <f t="shared" si="5"/>
        <v>0</v>
      </c>
      <c r="L71" s="303" t="str">
        <f t="shared" si="6"/>
        <v/>
      </c>
      <c r="M71" s="288"/>
      <c r="N71" s="288"/>
      <c r="O71" s="288"/>
      <c r="P71" s="302">
        <f t="shared" si="7"/>
        <v>0</v>
      </c>
    </row>
    <row r="72" spans="1:16" ht="22.5">
      <c r="A72" s="298"/>
      <c r="B72" s="299">
        <v>28</v>
      </c>
      <c r="C72" s="300" t="s">
        <v>856</v>
      </c>
      <c r="D72" s="301" t="s">
        <v>786</v>
      </c>
      <c r="E72" s="288"/>
      <c r="F72" s="288"/>
      <c r="G72" s="288"/>
      <c r="H72" s="288"/>
      <c r="I72" s="288"/>
      <c r="J72" s="302">
        <f t="shared" si="4"/>
        <v>0</v>
      </c>
      <c r="K72" s="302">
        <f t="shared" si="5"/>
        <v>0</v>
      </c>
      <c r="L72" s="303" t="str">
        <f t="shared" si="6"/>
        <v/>
      </c>
      <c r="M72" s="288"/>
      <c r="N72" s="288"/>
      <c r="O72" s="288"/>
      <c r="P72" s="302">
        <f t="shared" si="7"/>
        <v>0</v>
      </c>
    </row>
    <row r="73" spans="1:16">
      <c r="A73" s="298"/>
      <c r="B73" s="299">
        <v>29</v>
      </c>
      <c r="C73" s="300" t="s">
        <v>857</v>
      </c>
      <c r="D73" s="301" t="s">
        <v>784</v>
      </c>
      <c r="E73" s="288"/>
      <c r="F73" s="288"/>
      <c r="G73" s="288"/>
      <c r="H73" s="288"/>
      <c r="I73" s="288"/>
      <c r="J73" s="302">
        <f t="shared" si="4"/>
        <v>0</v>
      </c>
      <c r="K73" s="302">
        <f t="shared" si="5"/>
        <v>0</v>
      </c>
      <c r="L73" s="303" t="str">
        <f t="shared" si="6"/>
        <v/>
      </c>
      <c r="M73" s="288"/>
      <c r="N73" s="288"/>
      <c r="O73" s="288"/>
      <c r="P73" s="302">
        <f t="shared" si="7"/>
        <v>0</v>
      </c>
    </row>
    <row r="74" spans="1:16" ht="22.5">
      <c r="A74" s="298"/>
      <c r="B74" s="299">
        <v>30</v>
      </c>
      <c r="C74" s="300" t="s">
        <v>858</v>
      </c>
      <c r="D74" s="301" t="s">
        <v>784</v>
      </c>
      <c r="E74" s="288"/>
      <c r="F74" s="288"/>
      <c r="G74" s="288"/>
      <c r="H74" s="288"/>
      <c r="I74" s="288"/>
      <c r="J74" s="302">
        <f t="shared" si="4"/>
        <v>0</v>
      </c>
      <c r="K74" s="302">
        <f t="shared" si="5"/>
        <v>0</v>
      </c>
      <c r="L74" s="303" t="str">
        <f t="shared" si="6"/>
        <v/>
      </c>
      <c r="M74" s="288"/>
      <c r="N74" s="288"/>
      <c r="O74" s="288"/>
      <c r="P74" s="302">
        <f t="shared" si="7"/>
        <v>0</v>
      </c>
    </row>
    <row r="75" spans="1:16">
      <c r="A75" s="298"/>
      <c r="B75" s="299">
        <v>44</v>
      </c>
      <c r="C75" s="300" t="s">
        <v>859</v>
      </c>
      <c r="D75" s="301" t="s">
        <v>784</v>
      </c>
      <c r="E75" s="288"/>
      <c r="F75" s="288"/>
      <c r="G75" s="288"/>
      <c r="H75" s="288"/>
      <c r="I75" s="288"/>
      <c r="J75" s="302">
        <f t="shared" ref="J75:J90" si="8">+G75+H75+I75</f>
        <v>0</v>
      </c>
      <c r="K75" s="302">
        <f t="shared" ref="K75:K90" si="9">+H75+I75</f>
        <v>0</v>
      </c>
      <c r="L75" s="303" t="str">
        <f t="shared" ref="L75:L89" si="10">IF(K75&lt;&gt;0,+(K75/J75),"")</f>
        <v/>
      </c>
      <c r="M75" s="288"/>
      <c r="N75" s="288"/>
      <c r="O75" s="288"/>
      <c r="P75" s="302">
        <f t="shared" ref="P75:P90" si="11">+J75+M75+N75+O75</f>
        <v>0</v>
      </c>
    </row>
    <row r="76" spans="1:16">
      <c r="A76" s="298"/>
      <c r="B76" s="299">
        <v>27</v>
      </c>
      <c r="C76" s="300" t="s">
        <v>860</v>
      </c>
      <c r="D76" s="301" t="s">
        <v>784</v>
      </c>
      <c r="E76" s="288"/>
      <c r="F76" s="288"/>
      <c r="G76" s="288"/>
      <c r="H76" s="288"/>
      <c r="I76" s="288"/>
      <c r="J76" s="302">
        <f t="shared" si="8"/>
        <v>0</v>
      </c>
      <c r="K76" s="302">
        <f t="shared" si="9"/>
        <v>0</v>
      </c>
      <c r="L76" s="303" t="str">
        <f t="shared" si="10"/>
        <v/>
      </c>
      <c r="M76" s="288"/>
      <c r="N76" s="288"/>
      <c r="O76" s="288"/>
      <c r="P76" s="302">
        <f t="shared" si="11"/>
        <v>0</v>
      </c>
    </row>
    <row r="77" spans="1:16">
      <c r="A77" s="298"/>
      <c r="B77" s="299">
        <v>53</v>
      </c>
      <c r="C77" s="300" t="s">
        <v>861</v>
      </c>
      <c r="D77" s="301" t="s">
        <v>786</v>
      </c>
      <c r="E77" s="288"/>
      <c r="F77" s="288"/>
      <c r="G77" s="288"/>
      <c r="H77" s="288"/>
      <c r="I77" s="288"/>
      <c r="J77" s="302">
        <f t="shared" si="8"/>
        <v>0</v>
      </c>
      <c r="K77" s="302">
        <f t="shared" si="9"/>
        <v>0</v>
      </c>
      <c r="L77" s="303" t="str">
        <f t="shared" si="10"/>
        <v/>
      </c>
      <c r="M77" s="288"/>
      <c r="N77" s="288"/>
      <c r="O77" s="288"/>
      <c r="P77" s="302">
        <f t="shared" si="11"/>
        <v>0</v>
      </c>
    </row>
    <row r="78" spans="1:16" ht="22.5">
      <c r="A78" s="298"/>
      <c r="B78" s="299">
        <v>33</v>
      </c>
      <c r="C78" s="300" t="s">
        <v>862</v>
      </c>
      <c r="D78" s="301" t="s">
        <v>786</v>
      </c>
      <c r="E78" s="288"/>
      <c r="F78" s="288"/>
      <c r="G78" s="288"/>
      <c r="H78" s="288"/>
      <c r="I78" s="288"/>
      <c r="J78" s="302">
        <f t="shared" si="8"/>
        <v>0</v>
      </c>
      <c r="K78" s="302">
        <f t="shared" si="9"/>
        <v>0</v>
      </c>
      <c r="L78" s="303" t="str">
        <f t="shared" si="10"/>
        <v/>
      </c>
      <c r="M78" s="288"/>
      <c r="N78" s="288"/>
      <c r="O78" s="288"/>
      <c r="P78" s="302">
        <f t="shared" si="11"/>
        <v>0</v>
      </c>
    </row>
    <row r="79" spans="1:16">
      <c r="A79" s="298"/>
      <c r="B79" s="299">
        <v>0</v>
      </c>
      <c r="C79" s="300" t="s">
        <v>863</v>
      </c>
      <c r="D79" s="301" t="s">
        <v>807</v>
      </c>
      <c r="E79" s="288"/>
      <c r="F79" s="288"/>
      <c r="G79" s="288"/>
      <c r="H79" s="288"/>
      <c r="I79" s="288"/>
      <c r="J79" s="302">
        <f t="shared" si="8"/>
        <v>0</v>
      </c>
      <c r="K79" s="302">
        <f t="shared" si="9"/>
        <v>0</v>
      </c>
      <c r="L79" s="303" t="str">
        <f t="shared" si="10"/>
        <v/>
      </c>
      <c r="M79" s="288"/>
      <c r="N79" s="288"/>
      <c r="O79" s="288"/>
      <c r="P79" s="302">
        <f t="shared" si="11"/>
        <v>0</v>
      </c>
    </row>
    <row r="80" spans="1:16">
      <c r="A80" s="298"/>
      <c r="B80" s="299">
        <v>32</v>
      </c>
      <c r="C80" s="300" t="s">
        <v>864</v>
      </c>
      <c r="D80" s="301" t="s">
        <v>784</v>
      </c>
      <c r="E80" s="288"/>
      <c r="F80" s="288"/>
      <c r="G80" s="288"/>
      <c r="H80" s="288"/>
      <c r="I80" s="288"/>
      <c r="J80" s="302">
        <f t="shared" si="8"/>
        <v>0</v>
      </c>
      <c r="K80" s="302">
        <f t="shared" si="9"/>
        <v>0</v>
      </c>
      <c r="L80" s="303" t="str">
        <f t="shared" si="10"/>
        <v/>
      </c>
      <c r="M80" s="288"/>
      <c r="N80" s="288"/>
      <c r="O80" s="288"/>
      <c r="P80" s="302">
        <f t="shared" si="11"/>
        <v>0</v>
      </c>
    </row>
    <row r="81" spans="1:16">
      <c r="A81" s="298"/>
      <c r="B81" s="299">
        <v>40</v>
      </c>
      <c r="C81" s="300" t="s">
        <v>865</v>
      </c>
      <c r="D81" s="301" t="s">
        <v>784</v>
      </c>
      <c r="E81" s="288"/>
      <c r="F81" s="288"/>
      <c r="G81" s="288"/>
      <c r="H81" s="288"/>
      <c r="I81" s="288"/>
      <c r="J81" s="302">
        <f t="shared" si="8"/>
        <v>0</v>
      </c>
      <c r="K81" s="302">
        <f t="shared" si="9"/>
        <v>0</v>
      </c>
      <c r="L81" s="303" t="str">
        <f t="shared" si="10"/>
        <v/>
      </c>
      <c r="M81" s="288"/>
      <c r="N81" s="288"/>
      <c r="O81" s="288"/>
      <c r="P81" s="302">
        <f t="shared" si="11"/>
        <v>0</v>
      </c>
    </row>
    <row r="82" spans="1:16">
      <c r="A82" s="298"/>
      <c r="B82" s="299">
        <v>27</v>
      </c>
      <c r="C82" s="300" t="s">
        <v>866</v>
      </c>
      <c r="D82" s="301" t="s">
        <v>784</v>
      </c>
      <c r="E82" s="288"/>
      <c r="F82" s="288"/>
      <c r="G82" s="288"/>
      <c r="H82" s="288"/>
      <c r="I82" s="288"/>
      <c r="J82" s="302">
        <f t="shared" si="8"/>
        <v>0</v>
      </c>
      <c r="K82" s="302">
        <f t="shared" si="9"/>
        <v>0</v>
      </c>
      <c r="L82" s="303" t="str">
        <f t="shared" si="10"/>
        <v/>
      </c>
      <c r="M82" s="288"/>
      <c r="N82" s="288"/>
      <c r="O82" s="288"/>
      <c r="P82" s="302">
        <f t="shared" si="11"/>
        <v>0</v>
      </c>
    </row>
    <row r="83" spans="1:16" ht="22.5">
      <c r="A83" s="298"/>
      <c r="B83" s="299">
        <v>34</v>
      </c>
      <c r="C83" s="300" t="s">
        <v>867</v>
      </c>
      <c r="D83" s="301" t="s">
        <v>786</v>
      </c>
      <c r="E83" s="288"/>
      <c r="F83" s="288"/>
      <c r="G83" s="288"/>
      <c r="H83" s="288"/>
      <c r="I83" s="288"/>
      <c r="J83" s="302">
        <f t="shared" si="8"/>
        <v>0</v>
      </c>
      <c r="K83" s="302">
        <f t="shared" si="9"/>
        <v>0</v>
      </c>
      <c r="L83" s="303" t="str">
        <f t="shared" si="10"/>
        <v/>
      </c>
      <c r="M83" s="288"/>
      <c r="N83" s="288"/>
      <c r="O83" s="288"/>
      <c r="P83" s="302">
        <f t="shared" si="11"/>
        <v>0</v>
      </c>
    </row>
    <row r="84" spans="1:16">
      <c r="A84" s="298"/>
      <c r="B84" s="299">
        <v>36</v>
      </c>
      <c r="C84" s="300" t="s">
        <v>868</v>
      </c>
      <c r="D84" s="301" t="s">
        <v>784</v>
      </c>
      <c r="E84" s="288"/>
      <c r="F84" s="288"/>
      <c r="G84" s="288"/>
      <c r="H84" s="288"/>
      <c r="I84" s="288"/>
      <c r="J84" s="302">
        <f t="shared" si="8"/>
        <v>0</v>
      </c>
      <c r="K84" s="302">
        <f t="shared" si="9"/>
        <v>0</v>
      </c>
      <c r="L84" s="303" t="str">
        <f t="shared" si="10"/>
        <v/>
      </c>
      <c r="M84" s="288"/>
      <c r="N84" s="288"/>
      <c r="O84" s="288"/>
      <c r="P84" s="302">
        <f t="shared" si="11"/>
        <v>0</v>
      </c>
    </row>
    <row r="85" spans="1:16">
      <c r="A85" s="298"/>
      <c r="B85" s="299">
        <v>11</v>
      </c>
      <c r="C85" s="300" t="s">
        <v>869</v>
      </c>
      <c r="D85" s="301" t="s">
        <v>784</v>
      </c>
      <c r="E85" s="288"/>
      <c r="F85" s="288"/>
      <c r="G85" s="288"/>
      <c r="H85" s="288"/>
      <c r="I85" s="288"/>
      <c r="J85" s="302">
        <f t="shared" si="8"/>
        <v>0</v>
      </c>
      <c r="K85" s="302">
        <f t="shared" si="9"/>
        <v>0</v>
      </c>
      <c r="L85" s="303" t="str">
        <f t="shared" si="10"/>
        <v/>
      </c>
      <c r="M85" s="288"/>
      <c r="N85" s="288"/>
      <c r="O85" s="288"/>
      <c r="P85" s="302">
        <f t="shared" si="11"/>
        <v>0</v>
      </c>
    </row>
    <row r="86" spans="1:16">
      <c r="A86" s="298"/>
      <c r="B86" s="299">
        <v>32</v>
      </c>
      <c r="C86" s="300" t="s">
        <v>870</v>
      </c>
      <c r="D86" s="301" t="s">
        <v>784</v>
      </c>
      <c r="E86" s="288"/>
      <c r="F86" s="288"/>
      <c r="G86" s="288"/>
      <c r="H86" s="288"/>
      <c r="I86" s="288"/>
      <c r="J86" s="302">
        <f t="shared" si="8"/>
        <v>0</v>
      </c>
      <c r="K86" s="302">
        <f t="shared" si="9"/>
        <v>0</v>
      </c>
      <c r="L86" s="303" t="str">
        <f t="shared" si="10"/>
        <v/>
      </c>
      <c r="M86" s="288"/>
      <c r="N86" s="288"/>
      <c r="O86" s="288"/>
      <c r="P86" s="302">
        <f t="shared" si="11"/>
        <v>0</v>
      </c>
    </row>
    <row r="87" spans="1:16">
      <c r="A87" s="298"/>
      <c r="B87" s="299">
        <v>39</v>
      </c>
      <c r="C87" s="300" t="s">
        <v>871</v>
      </c>
      <c r="D87" s="301" t="s">
        <v>872</v>
      </c>
      <c r="E87" s="288"/>
      <c r="F87" s="288"/>
      <c r="G87" s="288"/>
      <c r="H87" s="288"/>
      <c r="I87" s="288"/>
      <c r="J87" s="302">
        <f t="shared" si="8"/>
        <v>0</v>
      </c>
      <c r="K87" s="302">
        <f t="shared" si="9"/>
        <v>0</v>
      </c>
      <c r="L87" s="303" t="str">
        <f t="shared" si="10"/>
        <v/>
      </c>
      <c r="M87" s="288"/>
      <c r="N87" s="288"/>
      <c r="O87" s="288"/>
      <c r="P87" s="302">
        <f t="shared" si="11"/>
        <v>0</v>
      </c>
    </row>
    <row r="88" spans="1:16">
      <c r="A88" s="298"/>
      <c r="B88" s="299">
        <v>65</v>
      </c>
      <c r="C88" s="300" t="s">
        <v>873</v>
      </c>
      <c r="D88" s="301" t="s">
        <v>874</v>
      </c>
      <c r="E88" s="288"/>
      <c r="F88" s="288"/>
      <c r="G88" s="288"/>
      <c r="H88" s="288"/>
      <c r="I88" s="288"/>
      <c r="J88" s="302">
        <f t="shared" si="8"/>
        <v>0</v>
      </c>
      <c r="K88" s="302">
        <f t="shared" si="9"/>
        <v>0</v>
      </c>
      <c r="L88" s="303" t="str">
        <f t="shared" si="10"/>
        <v/>
      </c>
      <c r="M88" s="288"/>
      <c r="N88" s="288"/>
      <c r="O88" s="288"/>
      <c r="P88" s="302">
        <f t="shared" si="11"/>
        <v>0</v>
      </c>
    </row>
    <row r="89" spans="1:16">
      <c r="A89" s="298"/>
      <c r="B89" s="299">
        <v>39</v>
      </c>
      <c r="C89" s="300" t="s">
        <v>875</v>
      </c>
      <c r="D89" s="301" t="s">
        <v>784</v>
      </c>
      <c r="E89" s="288"/>
      <c r="F89" s="288"/>
      <c r="G89" s="288"/>
      <c r="H89" s="288"/>
      <c r="I89" s="288"/>
      <c r="J89" s="302">
        <f t="shared" si="8"/>
        <v>0</v>
      </c>
      <c r="K89" s="302">
        <f t="shared" si="9"/>
        <v>0</v>
      </c>
      <c r="L89" s="303" t="str">
        <f t="shared" si="10"/>
        <v/>
      </c>
      <c r="M89" s="288"/>
      <c r="N89" s="288"/>
      <c r="O89" s="288"/>
      <c r="P89" s="302">
        <f t="shared" si="11"/>
        <v>0</v>
      </c>
    </row>
    <row r="90" spans="1:16">
      <c r="A90" s="304" t="s">
        <v>1207</v>
      </c>
      <c r="B90" s="305"/>
      <c r="C90" s="305"/>
      <c r="D90" s="305"/>
      <c r="E90" s="195"/>
      <c r="F90" s="158">
        <f>SUM(F11:F89)</f>
        <v>0</v>
      </c>
      <c r="G90" s="158">
        <f>SUM(G11:G89)</f>
        <v>0</v>
      </c>
      <c r="H90" s="158">
        <f>SUM(H11:H89)</f>
        <v>0</v>
      </c>
      <c r="I90" s="158">
        <f>SUM(I11:I89)</f>
        <v>0</v>
      </c>
      <c r="J90" s="158">
        <f t="shared" si="8"/>
        <v>0</v>
      </c>
      <c r="K90" s="158">
        <f t="shared" si="9"/>
        <v>0</v>
      </c>
      <c r="L90" s="159" t="str">
        <f>IF(K90&lt;&gt;0,+K90/J90,"")</f>
        <v/>
      </c>
      <c r="M90" s="158">
        <f>SUM(M11:M89)</f>
        <v>0</v>
      </c>
      <c r="N90" s="158">
        <f>SUM(N11:N89)</f>
        <v>0</v>
      </c>
      <c r="O90" s="158">
        <f>SUM(O11:O89)</f>
        <v>0</v>
      </c>
      <c r="P90" s="158">
        <f t="shared" si="11"/>
        <v>0</v>
      </c>
    </row>
    <row r="91" spans="1:16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</row>
  </sheetData>
  <sheetProtection password="CDF6" sheet="1"/>
  <customSheetViews>
    <customSheetView guid="{58DE8FD8-B5D7-11D4-844B-00001D1EC508}" showRuler="0">
      <pageMargins left="0" right="0" top="0" bottom="0" header="0" footer="0"/>
      <pageSetup paperSize="5" scale="88" orientation="landscape" blackAndWhite="1" horizontalDpi="720" verticalDpi="720" r:id="rId1"/>
      <headerFooter alignWithMargins="0">
        <oddHeader>&amp;L&amp;8Schedule F - Part 1 - Section V
Page &amp;P&amp;C&amp;"Arial,Bold"ANNUAL STATEMENT FOR THE YEAR 1999 OF &amp;R&amp;8OMB No. 1510-0012
Expiration Date:  02-28-2001</oddHeader>
        <oddFooter>&amp;L&amp;"Arial,Bold"&amp;8FMS FORM 6314
2-2001&amp;"Arial,Regular"&amp;10
&amp;8EDITION OF 02-1999 IS OBSOLETE&amp;C&amp;8+ = Footnote    d = Disputed Items    J = Delinquency&amp;R&amp;"Arial,Bold Italic"&amp;8Department of the Treasury
&amp;"Arial,Italic"Financial Management Service</oddFooter>
      </headerFooter>
    </customSheetView>
  </customSheetViews>
  <phoneticPr fontId="0" type="noConversion"/>
  <printOptions horizontalCentered="1"/>
  <pageMargins left="0" right="0" top="0.2" bottom="0.75" header="0" footer="0"/>
  <pageSetup paperSize="5" scale="88" firstPageNumber="25" fitToHeight="500" orientation="landscape" blackAndWhite="1" useFirstPageNumber="1" horizontalDpi="720" verticalDpi="720" r:id="rId2"/>
  <headerFooter alignWithMargins="0">
    <oddFooter>&amp;L&amp;"Arial,Bold"&amp;8
OMB No. 1530-0008
OMB Expiration Date:1-31-2017&amp;C&amp;8+ = Footnote    d = Disputed Items    J = Delinquency
Page &amp;P
&amp;R&amp;"Arial,Bold Italic"&amp;8Department of the Treasury
FS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4"/>
  </sheetPr>
  <dimension ref="A1:Q109"/>
  <sheetViews>
    <sheetView showGridLines="0" zoomScaleNormal="100" workbookViewId="0">
      <selection activeCell="I1" sqref="I1"/>
    </sheetView>
  </sheetViews>
  <sheetFormatPr defaultRowHeight="12.75"/>
  <cols>
    <col min="1" max="1" width="2.42578125" style="236" customWidth="1"/>
    <col min="2" max="2" width="11.7109375" style="236" customWidth="1"/>
    <col min="3" max="3" width="43.140625" style="236" customWidth="1"/>
    <col min="4" max="4" width="15.5703125" style="236" customWidth="1"/>
    <col min="5" max="5" width="2.7109375" style="236" customWidth="1"/>
    <col min="6" max="6" width="11.5703125" style="236" customWidth="1"/>
    <col min="7" max="10" width="11.7109375" style="236" customWidth="1"/>
    <col min="11" max="11" width="10" style="236" customWidth="1"/>
    <col min="12" max="12" width="8.5703125" style="236" customWidth="1"/>
    <col min="13" max="16" width="11.7109375" style="236" customWidth="1"/>
    <col min="17" max="16384" width="9.140625" style="236"/>
  </cols>
  <sheetData>
    <row r="1" spans="1:17">
      <c r="A1" s="37"/>
      <c r="B1" s="38"/>
      <c r="C1" s="38"/>
      <c r="D1" s="38"/>
      <c r="E1" s="38"/>
      <c r="F1" s="38"/>
      <c r="G1" s="38"/>
      <c r="H1" s="39" t="s">
        <v>40</v>
      </c>
      <c r="I1" s="291" t="str">
        <f>IF('Section I'!$I$1&lt;&gt;0,+'Section I'!$I$1,"")</f>
        <v/>
      </c>
      <c r="J1" s="292"/>
      <c r="K1" s="292"/>
      <c r="L1" s="292"/>
      <c r="M1" s="40"/>
      <c r="N1" s="38"/>
      <c r="O1" s="41"/>
      <c r="P1" s="42" t="str">
        <f>+'Section I'!P1</f>
        <v>OMB No. 1530-0008</v>
      </c>
    </row>
    <row r="2" spans="1:17">
      <c r="A2" s="43"/>
      <c r="B2" s="31"/>
      <c r="C2" s="31"/>
      <c r="D2" s="31"/>
      <c r="E2" s="31"/>
      <c r="F2" s="31"/>
      <c r="G2" s="31"/>
      <c r="H2" s="31"/>
      <c r="I2" s="29"/>
      <c r="J2" s="206" t="s">
        <v>42</v>
      </c>
      <c r="K2" s="207"/>
      <c r="L2" s="29"/>
      <c r="M2" s="31"/>
      <c r="N2" s="31"/>
      <c r="O2" s="41"/>
      <c r="P2" s="47" t="str">
        <f>+'Section VI'!P2</f>
        <v xml:space="preserve"> OMB Expiration Date:  6-30-2023</v>
      </c>
    </row>
    <row r="3" spans="1:17">
      <c r="A3" s="48" t="s">
        <v>44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8"/>
    </row>
    <row r="4" spans="1:17">
      <c r="A4" s="49" t="str">
        <f>+'Section I'!A4</f>
        <v>Ceded Reinsurance as of December 31, Current Year (000's Omitted)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</row>
    <row r="5" spans="1:17">
      <c r="A5" s="50"/>
      <c r="B5" s="208"/>
      <c r="C5" s="208"/>
      <c r="D5" s="169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9"/>
    </row>
    <row r="6" spans="1:17" ht="67.5">
      <c r="A6" s="55"/>
      <c r="B6" s="55" t="str">
        <f>+'Section VI'!B6:B6</f>
        <v>Unauthorized</v>
      </c>
      <c r="C6" s="185" t="str">
        <f>+'Section VI'!C6</f>
        <v>Name of Reinsurer</v>
      </c>
      <c r="D6" s="55"/>
      <c r="E6" s="186" t="str">
        <f>+'Section VI'!E6</f>
        <v>+</v>
      </c>
      <c r="F6" s="55" t="str">
        <f>+'Section VI'!F6</f>
        <v>(1)                      Reinsurance Premiums</v>
      </c>
      <c r="G6" s="210" t="str">
        <f>+'Section VI'!G6</f>
        <v>(2)                                                                                                                                                                        Recoverable on Paid Losses and                                                                              Paid Loss Adjustment Expense, Days Overdue</v>
      </c>
      <c r="H6" s="174"/>
      <c r="I6" s="174"/>
      <c r="J6" s="175"/>
      <c r="K6" s="55" t="str">
        <f>+'Section VI'!K6</f>
        <v>(3)                            Total           Overdue</v>
      </c>
      <c r="L6" s="55" t="str">
        <f>+'Section VI'!L6</f>
        <v xml:space="preserve">(4)          Percentage Overdue     </v>
      </c>
      <c r="M6" s="55" t="str">
        <f>+'Section VI'!M6</f>
        <v>(5)                       (Known Case) Reinsurance Recoverable on Unpaid Losses</v>
      </c>
      <c r="N6" s="55" t="str">
        <f>+'Section VI'!N6</f>
        <v>(6)                   Incurred But Not Reported Losses and</v>
      </c>
      <c r="O6" s="55" t="str">
        <f>+'Section VI'!O6</f>
        <v>(7)                 Unearned</v>
      </c>
      <c r="P6" s="55" t="str">
        <f>+'Section VI'!P6</f>
        <v xml:space="preserve">(8)                                      Total Recoverable      </v>
      </c>
    </row>
    <row r="7" spans="1:17" ht="45">
      <c r="A7" s="179"/>
      <c r="B7" s="180" t="str">
        <f>+'Section VI'!B7</f>
        <v>Percentage</v>
      </c>
      <c r="C7" s="211"/>
      <c r="D7" s="36"/>
      <c r="E7" s="212"/>
      <c r="F7" s="36" t="str">
        <f>+'Section VI'!F7</f>
        <v>Ceded</v>
      </c>
      <c r="G7" s="61" t="str">
        <f>+'Section VI'!G7</f>
        <v>(A)                    Current and              1 - 90</v>
      </c>
      <c r="H7" s="61" t="str">
        <f>+'Section VI'!H7</f>
        <v>(B)                     91 - 120</v>
      </c>
      <c r="I7" s="61" t="str">
        <f>+'Section VI'!I7</f>
        <v>(C)                  Over 120</v>
      </c>
      <c r="J7" s="61" t="str">
        <f>+'Section VI'!J7</f>
        <v>(D)                           Total</v>
      </c>
      <c r="K7" s="36" t="str">
        <f>+'Section VI'!K7</f>
        <v>(Col 2B + 2C)</v>
      </c>
      <c r="L7" s="36" t="str">
        <f>+'Section VI'!L7</f>
        <v>(Col 3/Col 2D)</v>
      </c>
      <c r="M7" s="36" t="str">
        <f>+'Section VI'!M7</f>
        <v>and Unpaid Loss Adjustment Expense</v>
      </c>
      <c r="N7" s="36" t="str">
        <f>+'Section VI'!N7</f>
        <v>Loss Adjustment Expense</v>
      </c>
      <c r="O7" s="36" t="str">
        <f>+'Section VI'!O7</f>
        <v>Premiums</v>
      </c>
      <c r="P7" s="182" t="str">
        <f>+'Section VI'!P7</f>
        <v>(Cols 2D+5+6+7)</v>
      </c>
    </row>
    <row r="8" spans="1:17">
      <c r="A8" s="62" t="s">
        <v>1208</v>
      </c>
      <c r="B8" s="76"/>
      <c r="C8" s="154"/>
      <c r="D8" s="76"/>
      <c r="E8" s="76"/>
      <c r="F8" s="76"/>
      <c r="G8" s="155"/>
      <c r="H8" s="155"/>
      <c r="I8" s="155"/>
      <c r="J8" s="183"/>
      <c r="K8" s="191"/>
      <c r="L8" s="191"/>
      <c r="M8" s="191"/>
      <c r="N8" s="191"/>
      <c r="O8" s="191"/>
      <c r="P8" s="192"/>
      <c r="Q8" s="237"/>
    </row>
    <row r="9" spans="1:17">
      <c r="A9" s="62" t="s">
        <v>1209</v>
      </c>
      <c r="B9" s="66"/>
      <c r="C9" s="154"/>
      <c r="D9" s="76"/>
      <c r="E9" s="76"/>
      <c r="F9" s="76"/>
      <c r="G9" s="155"/>
      <c r="H9" s="155"/>
      <c r="I9" s="155"/>
      <c r="J9" s="183"/>
      <c r="K9" s="66"/>
      <c r="L9" s="66"/>
      <c r="M9" s="66"/>
      <c r="N9" s="66"/>
      <c r="O9" s="66"/>
      <c r="P9" s="184"/>
      <c r="Q9" s="237"/>
    </row>
    <row r="10" spans="1:17">
      <c r="A10" s="66" t="s">
        <v>1210</v>
      </c>
      <c r="B10" s="63"/>
      <c r="C10" s="63"/>
      <c r="D10" s="63"/>
      <c r="E10" s="63"/>
      <c r="F10" s="63"/>
      <c r="G10" s="63"/>
      <c r="H10" s="63"/>
      <c r="I10" s="63"/>
      <c r="J10" s="66"/>
      <c r="K10" s="66"/>
      <c r="L10" s="66"/>
      <c r="M10" s="66"/>
      <c r="N10" s="66"/>
      <c r="O10" s="66"/>
      <c r="P10" s="13"/>
      <c r="Q10" s="237"/>
    </row>
    <row r="11" spans="1:17">
      <c r="A11" s="66" t="s">
        <v>1211</v>
      </c>
      <c r="B11" s="63"/>
      <c r="C11" s="63"/>
      <c r="D11" s="63"/>
      <c r="E11" s="63"/>
      <c r="F11" s="63"/>
      <c r="G11" s="63"/>
      <c r="H11" s="63"/>
      <c r="I11" s="63"/>
      <c r="J11" s="66"/>
      <c r="K11" s="66"/>
      <c r="L11" s="66"/>
      <c r="M11" s="66"/>
      <c r="N11" s="66"/>
      <c r="O11" s="66"/>
      <c r="P11" s="13"/>
      <c r="Q11" s="237"/>
    </row>
    <row r="12" spans="1:17">
      <c r="A12" s="290" t="s">
        <v>1212</v>
      </c>
      <c r="B12" s="75"/>
      <c r="C12" s="75"/>
      <c r="D12" s="75"/>
      <c r="E12" s="74"/>
      <c r="F12" s="105"/>
      <c r="G12" s="105"/>
      <c r="H12" s="105"/>
      <c r="I12" s="105"/>
      <c r="J12" s="106"/>
      <c r="K12" s="106"/>
      <c r="L12" s="198"/>
      <c r="M12" s="106"/>
      <c r="N12" s="106"/>
      <c r="O12" s="106"/>
      <c r="P12" s="106"/>
      <c r="Q12" s="237"/>
    </row>
    <row r="13" spans="1:17">
      <c r="A13" s="25"/>
      <c r="B13" s="26"/>
      <c r="C13" s="25"/>
      <c r="D13" s="25"/>
      <c r="E13" s="23"/>
      <c r="F13" s="20"/>
      <c r="G13" s="20"/>
      <c r="H13" s="20"/>
      <c r="I13" s="20"/>
      <c r="J13" s="116">
        <f t="shared" ref="J13:J39" si="0">+G13+H13+I13</f>
        <v>0</v>
      </c>
      <c r="K13" s="116">
        <f t="shared" ref="K13:K39" si="1">+H13+I13</f>
        <v>0</v>
      </c>
      <c r="L13" s="194" t="str">
        <f t="shared" ref="L13:L39" si="2">IF(K13&lt;&gt;0,+K13/J13,"")</f>
        <v/>
      </c>
      <c r="M13" s="20"/>
      <c r="N13" s="20"/>
      <c r="O13" s="20"/>
      <c r="P13" s="115">
        <f t="shared" ref="P13:P39" si="3">+J13+M13+N13+O13</f>
        <v>0</v>
      </c>
      <c r="Q13" s="237"/>
    </row>
    <row r="14" spans="1:17">
      <c r="A14" s="25"/>
      <c r="B14" s="26"/>
      <c r="C14" s="25"/>
      <c r="D14" s="25"/>
      <c r="E14" s="23"/>
      <c r="F14" s="20"/>
      <c r="G14" s="20"/>
      <c r="H14" s="20"/>
      <c r="I14" s="20"/>
      <c r="J14" s="116">
        <f t="shared" si="0"/>
        <v>0</v>
      </c>
      <c r="K14" s="116">
        <f t="shared" si="1"/>
        <v>0</v>
      </c>
      <c r="L14" s="194" t="str">
        <f t="shared" si="2"/>
        <v/>
      </c>
      <c r="M14" s="20"/>
      <c r="N14" s="20"/>
      <c r="O14" s="20"/>
      <c r="P14" s="115">
        <f t="shared" si="3"/>
        <v>0</v>
      </c>
      <c r="Q14" s="237"/>
    </row>
    <row r="15" spans="1:17">
      <c r="A15" s="25"/>
      <c r="B15" s="26"/>
      <c r="C15" s="25"/>
      <c r="D15" s="25"/>
      <c r="E15" s="23"/>
      <c r="F15" s="20"/>
      <c r="G15" s="20"/>
      <c r="H15" s="20"/>
      <c r="I15" s="20"/>
      <c r="J15" s="116">
        <f t="shared" si="0"/>
        <v>0</v>
      </c>
      <c r="K15" s="116">
        <f t="shared" si="1"/>
        <v>0</v>
      </c>
      <c r="L15" s="194" t="str">
        <f t="shared" si="2"/>
        <v/>
      </c>
      <c r="M15" s="20"/>
      <c r="N15" s="20"/>
      <c r="O15" s="20"/>
      <c r="P15" s="115">
        <f t="shared" si="3"/>
        <v>0</v>
      </c>
      <c r="Q15" s="237"/>
    </row>
    <row r="16" spans="1:17">
      <c r="A16" s="25"/>
      <c r="B16" s="26"/>
      <c r="C16" s="25"/>
      <c r="D16" s="25"/>
      <c r="E16" s="23"/>
      <c r="F16" s="20"/>
      <c r="G16" s="20"/>
      <c r="H16" s="20"/>
      <c r="I16" s="20"/>
      <c r="J16" s="116">
        <f t="shared" si="0"/>
        <v>0</v>
      </c>
      <c r="K16" s="116">
        <f t="shared" si="1"/>
        <v>0</v>
      </c>
      <c r="L16" s="194" t="str">
        <f t="shared" si="2"/>
        <v/>
      </c>
      <c r="M16" s="20"/>
      <c r="N16" s="20"/>
      <c r="O16" s="20"/>
      <c r="P16" s="115">
        <f t="shared" si="3"/>
        <v>0</v>
      </c>
      <c r="Q16" s="237"/>
    </row>
    <row r="17" spans="1:17">
      <c r="A17" s="25"/>
      <c r="B17" s="26"/>
      <c r="C17" s="25"/>
      <c r="D17" s="25"/>
      <c r="E17" s="23"/>
      <c r="F17" s="20"/>
      <c r="G17" s="20"/>
      <c r="H17" s="20"/>
      <c r="I17" s="20"/>
      <c r="J17" s="116">
        <f t="shared" si="0"/>
        <v>0</v>
      </c>
      <c r="K17" s="116">
        <f t="shared" si="1"/>
        <v>0</v>
      </c>
      <c r="L17" s="194" t="str">
        <f t="shared" si="2"/>
        <v/>
      </c>
      <c r="M17" s="20"/>
      <c r="N17" s="20"/>
      <c r="O17" s="20"/>
      <c r="P17" s="115">
        <f t="shared" si="3"/>
        <v>0</v>
      </c>
      <c r="Q17" s="237"/>
    </row>
    <row r="18" spans="1:17">
      <c r="A18" s="25"/>
      <c r="B18" s="26"/>
      <c r="C18" s="25"/>
      <c r="D18" s="25"/>
      <c r="E18" s="23"/>
      <c r="F18" s="20"/>
      <c r="G18" s="20"/>
      <c r="H18" s="20"/>
      <c r="I18" s="20"/>
      <c r="J18" s="116">
        <f t="shared" si="0"/>
        <v>0</v>
      </c>
      <c r="K18" s="116">
        <f t="shared" si="1"/>
        <v>0</v>
      </c>
      <c r="L18" s="194" t="str">
        <f t="shared" si="2"/>
        <v/>
      </c>
      <c r="M18" s="20"/>
      <c r="N18" s="20"/>
      <c r="O18" s="20"/>
      <c r="P18" s="115">
        <f t="shared" si="3"/>
        <v>0</v>
      </c>
      <c r="Q18" s="237"/>
    </row>
    <row r="19" spans="1:17">
      <c r="A19" s="25"/>
      <c r="B19" s="26"/>
      <c r="C19" s="25"/>
      <c r="D19" s="25"/>
      <c r="E19" s="23"/>
      <c r="F19" s="20"/>
      <c r="G19" s="20"/>
      <c r="H19" s="20"/>
      <c r="I19" s="20"/>
      <c r="J19" s="116">
        <f t="shared" si="0"/>
        <v>0</v>
      </c>
      <c r="K19" s="116">
        <f t="shared" si="1"/>
        <v>0</v>
      </c>
      <c r="L19" s="194" t="str">
        <f t="shared" si="2"/>
        <v/>
      </c>
      <c r="M19" s="20"/>
      <c r="N19" s="20"/>
      <c r="O19" s="20"/>
      <c r="P19" s="115">
        <f t="shared" si="3"/>
        <v>0</v>
      </c>
      <c r="Q19" s="237"/>
    </row>
    <row r="20" spans="1:17">
      <c r="A20" s="25"/>
      <c r="B20" s="26"/>
      <c r="C20" s="25"/>
      <c r="D20" s="25"/>
      <c r="E20" s="23"/>
      <c r="F20" s="20"/>
      <c r="G20" s="20"/>
      <c r="H20" s="20"/>
      <c r="I20" s="20"/>
      <c r="J20" s="116">
        <f t="shared" si="0"/>
        <v>0</v>
      </c>
      <c r="K20" s="116">
        <f t="shared" si="1"/>
        <v>0</v>
      </c>
      <c r="L20" s="194" t="str">
        <f t="shared" si="2"/>
        <v/>
      </c>
      <c r="M20" s="20"/>
      <c r="N20" s="20"/>
      <c r="O20" s="20"/>
      <c r="P20" s="115">
        <f t="shared" si="3"/>
        <v>0</v>
      </c>
      <c r="Q20" s="237"/>
    </row>
    <row r="21" spans="1:17">
      <c r="A21" s="25"/>
      <c r="B21" s="26"/>
      <c r="C21" s="25"/>
      <c r="D21" s="25"/>
      <c r="E21" s="23"/>
      <c r="F21" s="20"/>
      <c r="G21" s="20"/>
      <c r="H21" s="20"/>
      <c r="I21" s="20"/>
      <c r="J21" s="116">
        <f t="shared" si="0"/>
        <v>0</v>
      </c>
      <c r="K21" s="116">
        <f t="shared" si="1"/>
        <v>0</v>
      </c>
      <c r="L21" s="194" t="str">
        <f t="shared" si="2"/>
        <v/>
      </c>
      <c r="M21" s="20"/>
      <c r="N21" s="20"/>
      <c r="O21" s="20"/>
      <c r="P21" s="115">
        <f t="shared" si="3"/>
        <v>0</v>
      </c>
      <c r="Q21" s="237"/>
    </row>
    <row r="22" spans="1:17">
      <c r="A22" s="25"/>
      <c r="B22" s="26"/>
      <c r="C22" s="25"/>
      <c r="D22" s="25"/>
      <c r="E22" s="23"/>
      <c r="F22" s="20"/>
      <c r="G22" s="20"/>
      <c r="H22" s="20"/>
      <c r="I22" s="20"/>
      <c r="J22" s="116">
        <f t="shared" si="0"/>
        <v>0</v>
      </c>
      <c r="K22" s="116">
        <f t="shared" si="1"/>
        <v>0</v>
      </c>
      <c r="L22" s="194" t="str">
        <f t="shared" si="2"/>
        <v/>
      </c>
      <c r="M22" s="20"/>
      <c r="N22" s="20"/>
      <c r="O22" s="20"/>
      <c r="P22" s="115">
        <f t="shared" si="3"/>
        <v>0</v>
      </c>
      <c r="Q22" s="237"/>
    </row>
    <row r="23" spans="1:17">
      <c r="A23" s="25"/>
      <c r="B23" s="26"/>
      <c r="C23" s="25"/>
      <c r="D23" s="25"/>
      <c r="E23" s="23"/>
      <c r="F23" s="20"/>
      <c r="G23" s="20"/>
      <c r="H23" s="20"/>
      <c r="I23" s="20"/>
      <c r="J23" s="116">
        <f t="shared" si="0"/>
        <v>0</v>
      </c>
      <c r="K23" s="116">
        <f t="shared" si="1"/>
        <v>0</v>
      </c>
      <c r="L23" s="194" t="str">
        <f t="shared" si="2"/>
        <v/>
      </c>
      <c r="M23" s="20"/>
      <c r="N23" s="20"/>
      <c r="O23" s="20"/>
      <c r="P23" s="115">
        <f t="shared" si="3"/>
        <v>0</v>
      </c>
      <c r="Q23" s="237"/>
    </row>
    <row r="24" spans="1:17">
      <c r="A24" s="25"/>
      <c r="B24" s="26"/>
      <c r="C24" s="25"/>
      <c r="D24" s="25"/>
      <c r="E24" s="23"/>
      <c r="F24" s="20"/>
      <c r="G24" s="20"/>
      <c r="H24" s="20"/>
      <c r="I24" s="20"/>
      <c r="J24" s="116">
        <f t="shared" si="0"/>
        <v>0</v>
      </c>
      <c r="K24" s="116">
        <f t="shared" si="1"/>
        <v>0</v>
      </c>
      <c r="L24" s="194" t="str">
        <f t="shared" si="2"/>
        <v/>
      </c>
      <c r="M24" s="20"/>
      <c r="N24" s="20"/>
      <c r="O24" s="20"/>
      <c r="P24" s="115">
        <f t="shared" si="3"/>
        <v>0</v>
      </c>
      <c r="Q24" s="237"/>
    </row>
    <row r="25" spans="1:17">
      <c r="A25" s="25"/>
      <c r="B25" s="26"/>
      <c r="C25" s="25"/>
      <c r="D25" s="25"/>
      <c r="E25" s="23"/>
      <c r="F25" s="20"/>
      <c r="G25" s="20"/>
      <c r="H25" s="20"/>
      <c r="I25" s="20"/>
      <c r="J25" s="116">
        <f t="shared" si="0"/>
        <v>0</v>
      </c>
      <c r="K25" s="116">
        <f t="shared" si="1"/>
        <v>0</v>
      </c>
      <c r="L25" s="194" t="str">
        <f t="shared" si="2"/>
        <v/>
      </c>
      <c r="M25" s="20"/>
      <c r="N25" s="20"/>
      <c r="O25" s="20"/>
      <c r="P25" s="115">
        <f t="shared" si="3"/>
        <v>0</v>
      </c>
      <c r="Q25" s="237"/>
    </row>
    <row r="26" spans="1:17">
      <c r="A26" s="25"/>
      <c r="B26" s="26"/>
      <c r="C26" s="25"/>
      <c r="D26" s="25"/>
      <c r="E26" s="23"/>
      <c r="F26" s="20"/>
      <c r="G26" s="20"/>
      <c r="H26" s="20"/>
      <c r="I26" s="20"/>
      <c r="J26" s="116">
        <f t="shared" si="0"/>
        <v>0</v>
      </c>
      <c r="K26" s="116">
        <f t="shared" si="1"/>
        <v>0</v>
      </c>
      <c r="L26" s="194" t="str">
        <f t="shared" si="2"/>
        <v/>
      </c>
      <c r="M26" s="20"/>
      <c r="N26" s="20"/>
      <c r="O26" s="20"/>
      <c r="P26" s="115">
        <f t="shared" si="3"/>
        <v>0</v>
      </c>
      <c r="Q26" s="237"/>
    </row>
    <row r="27" spans="1:17">
      <c r="A27" s="25"/>
      <c r="B27" s="26"/>
      <c r="C27" s="25"/>
      <c r="D27" s="25"/>
      <c r="E27" s="23"/>
      <c r="F27" s="20"/>
      <c r="G27" s="20"/>
      <c r="H27" s="20"/>
      <c r="I27" s="20"/>
      <c r="J27" s="116">
        <f t="shared" si="0"/>
        <v>0</v>
      </c>
      <c r="K27" s="116">
        <f t="shared" si="1"/>
        <v>0</v>
      </c>
      <c r="L27" s="194" t="str">
        <f t="shared" si="2"/>
        <v/>
      </c>
      <c r="M27" s="20"/>
      <c r="N27" s="20"/>
      <c r="O27" s="20"/>
      <c r="P27" s="115">
        <f t="shared" si="3"/>
        <v>0</v>
      </c>
      <c r="Q27" s="237"/>
    </row>
    <row r="28" spans="1:17">
      <c r="A28" s="25"/>
      <c r="B28" s="26"/>
      <c r="C28" s="25"/>
      <c r="D28" s="25"/>
      <c r="E28" s="23"/>
      <c r="F28" s="20"/>
      <c r="G28" s="20"/>
      <c r="H28" s="20"/>
      <c r="I28" s="20"/>
      <c r="J28" s="116">
        <f t="shared" si="0"/>
        <v>0</v>
      </c>
      <c r="K28" s="116">
        <f t="shared" si="1"/>
        <v>0</v>
      </c>
      <c r="L28" s="194" t="str">
        <f t="shared" si="2"/>
        <v/>
      </c>
      <c r="M28" s="20"/>
      <c r="N28" s="20"/>
      <c r="O28" s="20"/>
      <c r="P28" s="115">
        <f t="shared" si="3"/>
        <v>0</v>
      </c>
      <c r="Q28" s="237"/>
    </row>
    <row r="29" spans="1:17">
      <c r="A29" s="25"/>
      <c r="B29" s="26"/>
      <c r="C29" s="25"/>
      <c r="D29" s="25"/>
      <c r="E29" s="23"/>
      <c r="F29" s="20"/>
      <c r="G29" s="20"/>
      <c r="H29" s="20"/>
      <c r="I29" s="20"/>
      <c r="J29" s="116">
        <f t="shared" si="0"/>
        <v>0</v>
      </c>
      <c r="K29" s="116">
        <f t="shared" si="1"/>
        <v>0</v>
      </c>
      <c r="L29" s="194" t="str">
        <f t="shared" si="2"/>
        <v/>
      </c>
      <c r="M29" s="20"/>
      <c r="N29" s="20"/>
      <c r="O29" s="20"/>
      <c r="P29" s="115">
        <f t="shared" si="3"/>
        <v>0</v>
      </c>
      <c r="Q29" s="237"/>
    </row>
    <row r="30" spans="1:17">
      <c r="A30" s="25"/>
      <c r="B30" s="26"/>
      <c r="C30" s="25"/>
      <c r="D30" s="25"/>
      <c r="E30" s="23"/>
      <c r="F30" s="20"/>
      <c r="G30" s="20"/>
      <c r="H30" s="20"/>
      <c r="I30" s="20"/>
      <c r="J30" s="116">
        <f t="shared" si="0"/>
        <v>0</v>
      </c>
      <c r="K30" s="116">
        <f t="shared" si="1"/>
        <v>0</v>
      </c>
      <c r="L30" s="194" t="str">
        <f t="shared" si="2"/>
        <v/>
      </c>
      <c r="M30" s="20"/>
      <c r="N30" s="20"/>
      <c r="O30" s="20"/>
      <c r="P30" s="115">
        <f t="shared" si="3"/>
        <v>0</v>
      </c>
      <c r="Q30" s="237"/>
    </row>
    <row r="31" spans="1:17">
      <c r="A31" s="25"/>
      <c r="B31" s="26"/>
      <c r="C31" s="25"/>
      <c r="D31" s="25"/>
      <c r="E31" s="23"/>
      <c r="F31" s="20"/>
      <c r="G31" s="20"/>
      <c r="H31" s="20"/>
      <c r="I31" s="20"/>
      <c r="J31" s="116">
        <f t="shared" si="0"/>
        <v>0</v>
      </c>
      <c r="K31" s="116">
        <f t="shared" si="1"/>
        <v>0</v>
      </c>
      <c r="L31" s="194" t="str">
        <f t="shared" si="2"/>
        <v/>
      </c>
      <c r="M31" s="20"/>
      <c r="N31" s="20"/>
      <c r="O31" s="20"/>
      <c r="P31" s="115">
        <f t="shared" si="3"/>
        <v>0</v>
      </c>
      <c r="Q31" s="237"/>
    </row>
    <row r="32" spans="1:17">
      <c r="A32" s="25"/>
      <c r="B32" s="26"/>
      <c r="C32" s="25"/>
      <c r="D32" s="25"/>
      <c r="E32" s="23"/>
      <c r="F32" s="20"/>
      <c r="G32" s="20"/>
      <c r="H32" s="20"/>
      <c r="I32" s="20"/>
      <c r="J32" s="116">
        <f t="shared" si="0"/>
        <v>0</v>
      </c>
      <c r="K32" s="116">
        <f t="shared" si="1"/>
        <v>0</v>
      </c>
      <c r="L32" s="194" t="str">
        <f t="shared" si="2"/>
        <v/>
      </c>
      <c r="M32" s="20"/>
      <c r="N32" s="20"/>
      <c r="O32" s="20"/>
      <c r="P32" s="115">
        <f t="shared" si="3"/>
        <v>0</v>
      </c>
      <c r="Q32" s="237"/>
    </row>
    <row r="33" spans="1:17">
      <c r="A33" s="25"/>
      <c r="B33" s="26"/>
      <c r="C33" s="25"/>
      <c r="D33" s="25"/>
      <c r="E33" s="23"/>
      <c r="F33" s="20"/>
      <c r="G33" s="20"/>
      <c r="H33" s="20"/>
      <c r="I33" s="20"/>
      <c r="J33" s="116">
        <f t="shared" si="0"/>
        <v>0</v>
      </c>
      <c r="K33" s="116">
        <f t="shared" si="1"/>
        <v>0</v>
      </c>
      <c r="L33" s="194" t="str">
        <f t="shared" si="2"/>
        <v/>
      </c>
      <c r="M33" s="20"/>
      <c r="N33" s="20"/>
      <c r="O33" s="20"/>
      <c r="P33" s="115">
        <f t="shared" si="3"/>
        <v>0</v>
      </c>
      <c r="Q33" s="237"/>
    </row>
    <row r="34" spans="1:17">
      <c r="A34" s="25"/>
      <c r="B34" s="26"/>
      <c r="C34" s="25"/>
      <c r="D34" s="25"/>
      <c r="E34" s="23"/>
      <c r="F34" s="20"/>
      <c r="G34" s="20"/>
      <c r="H34" s="20"/>
      <c r="I34" s="20"/>
      <c r="J34" s="116">
        <f t="shared" si="0"/>
        <v>0</v>
      </c>
      <c r="K34" s="116">
        <f t="shared" si="1"/>
        <v>0</v>
      </c>
      <c r="L34" s="194" t="str">
        <f t="shared" si="2"/>
        <v/>
      </c>
      <c r="M34" s="20"/>
      <c r="N34" s="20"/>
      <c r="O34" s="20"/>
      <c r="P34" s="115">
        <f t="shared" si="3"/>
        <v>0</v>
      </c>
      <c r="Q34" s="237"/>
    </row>
    <row r="35" spans="1:17">
      <c r="A35" s="25"/>
      <c r="B35" s="26"/>
      <c r="C35" s="25"/>
      <c r="D35" s="25"/>
      <c r="E35" s="23"/>
      <c r="F35" s="20"/>
      <c r="G35" s="20"/>
      <c r="H35" s="20"/>
      <c r="I35" s="20"/>
      <c r="J35" s="116">
        <f t="shared" si="0"/>
        <v>0</v>
      </c>
      <c r="K35" s="116">
        <f t="shared" si="1"/>
        <v>0</v>
      </c>
      <c r="L35" s="194" t="str">
        <f t="shared" si="2"/>
        <v/>
      </c>
      <c r="M35" s="20"/>
      <c r="N35" s="20"/>
      <c r="O35" s="20"/>
      <c r="P35" s="115">
        <f t="shared" si="3"/>
        <v>0</v>
      </c>
      <c r="Q35" s="237"/>
    </row>
    <row r="36" spans="1:17">
      <c r="A36" s="25"/>
      <c r="B36" s="26"/>
      <c r="C36" s="25"/>
      <c r="D36" s="25"/>
      <c r="E36" s="23"/>
      <c r="F36" s="20"/>
      <c r="G36" s="20"/>
      <c r="H36" s="20"/>
      <c r="I36" s="20"/>
      <c r="J36" s="116">
        <f t="shared" si="0"/>
        <v>0</v>
      </c>
      <c r="K36" s="116">
        <f t="shared" si="1"/>
        <v>0</v>
      </c>
      <c r="L36" s="194" t="str">
        <f t="shared" si="2"/>
        <v/>
      </c>
      <c r="M36" s="20"/>
      <c r="N36" s="20"/>
      <c r="O36" s="20"/>
      <c r="P36" s="115">
        <f t="shared" si="3"/>
        <v>0</v>
      </c>
      <c r="Q36" s="237"/>
    </row>
    <row r="37" spans="1:17">
      <c r="A37" s="25"/>
      <c r="B37" s="26"/>
      <c r="C37" s="25"/>
      <c r="D37" s="25"/>
      <c r="E37" s="23"/>
      <c r="F37" s="20"/>
      <c r="G37" s="20"/>
      <c r="H37" s="20"/>
      <c r="I37" s="20"/>
      <c r="J37" s="116">
        <f t="shared" si="0"/>
        <v>0</v>
      </c>
      <c r="K37" s="116">
        <f t="shared" si="1"/>
        <v>0</v>
      </c>
      <c r="L37" s="194" t="str">
        <f t="shared" si="2"/>
        <v/>
      </c>
      <c r="M37" s="20"/>
      <c r="N37" s="20"/>
      <c r="O37" s="20"/>
      <c r="P37" s="115">
        <f t="shared" si="3"/>
        <v>0</v>
      </c>
      <c r="Q37" s="237"/>
    </row>
    <row r="38" spans="1:17">
      <c r="A38" s="25"/>
      <c r="B38" s="26"/>
      <c r="C38" s="25"/>
      <c r="D38" s="25"/>
      <c r="E38" s="23"/>
      <c r="F38" s="20"/>
      <c r="G38" s="20"/>
      <c r="H38" s="20"/>
      <c r="I38" s="20"/>
      <c r="J38" s="116">
        <f t="shared" si="0"/>
        <v>0</v>
      </c>
      <c r="K38" s="116">
        <f t="shared" si="1"/>
        <v>0</v>
      </c>
      <c r="L38" s="194" t="str">
        <f t="shared" si="2"/>
        <v/>
      </c>
      <c r="M38" s="20"/>
      <c r="N38" s="20"/>
      <c r="O38" s="20"/>
      <c r="P38" s="115">
        <f t="shared" si="3"/>
        <v>0</v>
      </c>
      <c r="Q38" s="237"/>
    </row>
    <row r="39" spans="1:17">
      <c r="A39" s="8"/>
      <c r="B39" s="9"/>
      <c r="C39" s="8"/>
      <c r="D39" s="8"/>
      <c r="E39" s="7"/>
      <c r="F39" s="20"/>
      <c r="G39" s="20"/>
      <c r="H39" s="20"/>
      <c r="I39" s="20"/>
      <c r="J39" s="161">
        <f t="shared" si="0"/>
        <v>0</v>
      </c>
      <c r="K39" s="161">
        <f t="shared" si="1"/>
        <v>0</v>
      </c>
      <c r="L39" s="193" t="str">
        <f t="shared" si="2"/>
        <v/>
      </c>
      <c r="M39" s="20"/>
      <c r="N39" s="20"/>
      <c r="O39" s="20"/>
      <c r="P39" s="111">
        <f t="shared" si="3"/>
        <v>0</v>
      </c>
      <c r="Q39" s="237"/>
    </row>
    <row r="40" spans="1:17">
      <c r="A40" s="296" t="s">
        <v>1213</v>
      </c>
      <c r="B40" s="72"/>
      <c r="C40" s="72"/>
      <c r="D40" s="72"/>
      <c r="E40" s="195"/>
      <c r="F40" s="162">
        <f>SUM(F13:F39)</f>
        <v>0</v>
      </c>
      <c r="G40" s="162">
        <f>SUM(G13:G39)</f>
        <v>0</v>
      </c>
      <c r="H40" s="162">
        <f>SUM(H13:H39)</f>
        <v>0</v>
      </c>
      <c r="I40" s="162">
        <f>SUM(I13:I39)</f>
        <v>0</v>
      </c>
      <c r="J40" s="162">
        <f>+G40+H40+I40</f>
        <v>0</v>
      </c>
      <c r="K40" s="162">
        <f>+H40+I40</f>
        <v>0</v>
      </c>
      <c r="L40" s="204" t="str">
        <f>IF(K40&lt;&gt;0,+(K40/J40),"")</f>
        <v/>
      </c>
      <c r="M40" s="162">
        <f>SUM(M13:M39)</f>
        <v>0</v>
      </c>
      <c r="N40" s="162">
        <f>SUM(N13:N39)</f>
        <v>0</v>
      </c>
      <c r="O40" s="162">
        <f>SUM(O13:O39)</f>
        <v>0</v>
      </c>
      <c r="P40" s="158">
        <f>+J40+M40+N40+O40</f>
        <v>0</v>
      </c>
      <c r="Q40" s="237"/>
    </row>
    <row r="41" spans="1:17">
      <c r="A41" s="243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</row>
    <row r="42" spans="1:17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</row>
    <row r="43" spans="1:17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</row>
    <row r="44" spans="1:17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</row>
    <row r="45" spans="1:17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</row>
    <row r="46" spans="1:17">
      <c r="A46" s="243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</row>
    <row r="47" spans="1:17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</row>
    <row r="48" spans="1:17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</row>
    <row r="49" spans="1:16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</row>
    <row r="50" spans="1:16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</row>
    <row r="51" spans="1:16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</row>
    <row r="52" spans="1:16">
      <c r="A52" s="243"/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</row>
    <row r="53" spans="1:16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</row>
    <row r="54" spans="1:16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</row>
    <row r="55" spans="1:16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</row>
    <row r="56" spans="1:16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</row>
    <row r="57" spans="1:16">
      <c r="A57" s="243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</row>
    <row r="58" spans="1:16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</row>
    <row r="59" spans="1:16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</row>
    <row r="60" spans="1:16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</row>
    <row r="61" spans="1:16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</row>
    <row r="62" spans="1:16">
      <c r="A62" s="243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</row>
    <row r="63" spans="1:16">
      <c r="A63" s="243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</row>
    <row r="64" spans="1:16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</row>
    <row r="65" spans="1:16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</row>
    <row r="66" spans="1:16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</row>
    <row r="67" spans="1:16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</row>
    <row r="68" spans="1:16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</row>
    <row r="69" spans="1:16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</row>
    <row r="70" spans="1:16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</row>
    <row r="71" spans="1:16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</row>
    <row r="72" spans="1:16">
      <c r="A72" s="243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</row>
    <row r="73" spans="1:16">
      <c r="A73" s="243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</row>
    <row r="74" spans="1:16">
      <c r="A74" s="243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</row>
    <row r="75" spans="1:16">
      <c r="A75" s="243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</row>
    <row r="76" spans="1:16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</row>
    <row r="77" spans="1:16">
      <c r="A77" s="243"/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</row>
    <row r="78" spans="1:16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</row>
    <row r="79" spans="1:16">
      <c r="A79" s="243"/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</row>
    <row r="80" spans="1:16">
      <c r="A80" s="243"/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</row>
    <row r="81" spans="1:16">
      <c r="A81" s="243"/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</row>
    <row r="82" spans="1:16">
      <c r="A82" s="243"/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</row>
    <row r="83" spans="1:16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</row>
    <row r="84" spans="1:16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</row>
    <row r="85" spans="1:16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</row>
    <row r="86" spans="1:16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</row>
    <row r="87" spans="1:16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</row>
    <row r="88" spans="1:16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</row>
    <row r="89" spans="1:16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</row>
    <row r="90" spans="1:16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</row>
    <row r="91" spans="1:16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</row>
    <row r="92" spans="1:16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</row>
    <row r="93" spans="1:16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</row>
    <row r="94" spans="1:16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</row>
    <row r="95" spans="1:16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</row>
    <row r="96" spans="1:16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</row>
    <row r="97" spans="1:16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</row>
    <row r="98" spans="1:16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</row>
    <row r="99" spans="1:16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</row>
    <row r="100" spans="1:16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</row>
    <row r="101" spans="1:16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</row>
    <row r="102" spans="1:16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</row>
    <row r="103" spans="1:16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</row>
    <row r="104" spans="1:16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</row>
    <row r="105" spans="1:16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</row>
    <row r="106" spans="1:16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</row>
    <row r="107" spans="1:16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</row>
    <row r="108" spans="1:16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</row>
    <row r="109" spans="1:16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</row>
  </sheetData>
  <sheetProtection password="CDF6" sheet="1"/>
  <customSheetViews>
    <customSheetView guid="{58DE8FD8-B5D7-11D4-844B-00001D1EC508}" showRuler="0">
      <pageMargins left="0" right="0" top="0" bottom="0" header="0" footer="0"/>
      <pageSetup paperSize="5" scale="88" orientation="landscape" blackAndWhite="1" horizontalDpi="720" verticalDpi="720" r:id="rId1"/>
      <headerFooter alignWithMargins="0">
        <oddHeader>&amp;L&amp;8Schedule F - Part 1 - Section VI
Page &amp;P&amp;C&amp;"Arial,Bold"ANNUAL STATEMENT FOR THE YEAR 1999 OF &amp;R&amp;8OMB No. 1510-0012
Expiration Date:  02-28-2001</oddHeader>
        <oddFooter>&amp;L&amp;"Arial,Bold"&amp;8FMS FORM 6314
2-2001&amp;"Arial,Regular"&amp;10
&amp;8EDITION OF 02-1999 IS OBSOLETE&amp;C&amp;8+ = Footnote    d = Disputed Items    J = Delinquency&amp;R&amp;"Arial,Bold Italic"&amp;8Department of the Treasury
&amp;"Arial,Italic"Financial Management Service</oddFooter>
      </headerFooter>
    </customSheetView>
  </customSheetViews>
  <phoneticPr fontId="0" type="noConversion"/>
  <printOptions horizontalCentered="1"/>
  <pageMargins left="0" right="0" top="0.2" bottom="0.75" header="0" footer="0"/>
  <pageSetup paperSize="5" scale="88" firstPageNumber="28" orientation="landscape" blackAndWhite="1" useFirstPageNumber="1" horizontalDpi="720" verticalDpi="720" r:id="rId2"/>
  <headerFooter alignWithMargins="0">
    <oddFooter>&amp;L&amp;"Arial,Bold"&amp;8
OMB No. 1530-0008
OMB Expiration Date:1-31-2017&amp;C&amp;8+ = Footnote    d = Disputed Items    J = Delinquency
Page &amp;P
&amp;R&amp;"Arial,Bold Italic"&amp;8Department of the Treasury
FS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44"/>
  </sheetPr>
  <dimension ref="A1:Q115"/>
  <sheetViews>
    <sheetView showGridLines="0" topLeftCell="A88" zoomScaleNormal="100" workbookViewId="0">
      <selection activeCell="D111" sqref="D111"/>
    </sheetView>
  </sheetViews>
  <sheetFormatPr defaultRowHeight="12.75"/>
  <cols>
    <col min="1" max="1" width="9.28515625" style="236" customWidth="1"/>
    <col min="2" max="2" width="7.140625" style="236" customWidth="1"/>
    <col min="3" max="3" width="42.140625" style="236" customWidth="1"/>
    <col min="4" max="4" width="14.28515625" style="236" customWidth="1"/>
    <col min="5" max="5" width="2.7109375" style="236" customWidth="1"/>
    <col min="6" max="6" width="11.5703125" style="236" customWidth="1"/>
    <col min="7" max="10" width="11.7109375" style="236" customWidth="1"/>
    <col min="11" max="11" width="10" style="236" customWidth="1"/>
    <col min="12" max="12" width="8.5703125" style="236" customWidth="1"/>
    <col min="13" max="16" width="11.7109375" style="236" customWidth="1"/>
    <col min="17" max="16384" width="9.140625" style="236"/>
  </cols>
  <sheetData>
    <row r="1" spans="1:16">
      <c r="A1" s="37"/>
      <c r="B1" s="38"/>
      <c r="C1" s="38"/>
      <c r="D1" s="38"/>
      <c r="E1" s="38"/>
      <c r="F1" s="38"/>
      <c r="G1" s="38"/>
      <c r="H1" s="39" t="s">
        <v>40</v>
      </c>
      <c r="I1" s="291" t="str">
        <f>IF('Section I'!$I$1&lt;&gt;0,+'Section I'!$I$1,"")</f>
        <v/>
      </c>
      <c r="J1" s="292"/>
      <c r="K1" s="292"/>
      <c r="L1" s="292"/>
      <c r="M1" s="40"/>
      <c r="N1" s="38"/>
      <c r="O1" s="41"/>
      <c r="P1" s="42" t="str">
        <f>+'Section I'!P1</f>
        <v>OMB No. 1530-0008</v>
      </c>
    </row>
    <row r="2" spans="1:16">
      <c r="A2" s="43"/>
      <c r="B2" s="31"/>
      <c r="C2" s="31"/>
      <c r="D2" s="31"/>
      <c r="E2" s="31"/>
      <c r="F2" s="31"/>
      <c r="G2" s="31"/>
      <c r="H2" s="31"/>
      <c r="I2" s="29"/>
      <c r="J2" s="206" t="s">
        <v>42</v>
      </c>
      <c r="K2" s="207"/>
      <c r="L2" s="29"/>
      <c r="M2" s="31"/>
      <c r="N2" s="31"/>
      <c r="O2" s="41"/>
      <c r="P2" s="47" t="str">
        <f>+'Section VII'!P2</f>
        <v xml:space="preserve"> OMB Expiration Date:  6-30-2023</v>
      </c>
    </row>
    <row r="3" spans="1:16">
      <c r="A3" s="48" t="s">
        <v>44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8"/>
    </row>
    <row r="4" spans="1:16">
      <c r="A4" s="49" t="str">
        <f>+'Section I'!A4</f>
        <v>Ceded Reinsurance as of December 31, Current Year (000's Omitted)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</row>
    <row r="5" spans="1:16">
      <c r="A5" s="4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70"/>
    </row>
    <row r="6" spans="1:16" ht="67.5">
      <c r="A6" s="55" t="str">
        <f>+'Section I'!A6</f>
        <v>Federal ID</v>
      </c>
      <c r="B6" s="55" t="str">
        <f>+'Section I'!B6</f>
        <v xml:space="preserve">NAIC Company </v>
      </c>
      <c r="C6" s="176" t="str">
        <f>+'Section I'!C6</f>
        <v>Name of Reinsurer</v>
      </c>
      <c r="D6" s="55" t="str">
        <f>+'Section I'!D6</f>
        <v>Domiciliary</v>
      </c>
      <c r="E6" s="186" t="str">
        <f>+'Section I'!E6</f>
        <v>+</v>
      </c>
      <c r="F6" s="55" t="str">
        <f>+'Section I'!F6</f>
        <v>(1)                      Reinsurance Premiums</v>
      </c>
      <c r="G6" s="210" t="str">
        <f>+'Section I'!G6</f>
        <v>(2)                                                                                                                                                                        Recoverable on Paid Losses and                                                                              Paid Loss Adjustment Expense, Days Overdue</v>
      </c>
      <c r="H6" s="174"/>
      <c r="I6" s="174"/>
      <c r="J6" s="175"/>
      <c r="K6" s="55" t="str">
        <f>+'Section I'!K6</f>
        <v>(3)                            Total           Overdue</v>
      </c>
      <c r="L6" s="55" t="str">
        <f>+'Section I'!L6</f>
        <v xml:space="preserve">(4)          Percentage Overdue     </v>
      </c>
      <c r="M6" s="55" t="str">
        <f>+'Section I'!M6</f>
        <v>(5)                       (Known Case) Reinsurance Recoverable on Unpaid Losses</v>
      </c>
      <c r="N6" s="55" t="str">
        <f>+'Section I'!N6</f>
        <v>(6)                   Incurred But Not Reported Losses and</v>
      </c>
      <c r="O6" s="55" t="str">
        <f>+'Section I'!O6</f>
        <v>(7)                 Unearned</v>
      </c>
      <c r="P6" s="55" t="str">
        <f>+'Section I'!P6</f>
        <v xml:space="preserve">(8)                                      Total Recoverable      </v>
      </c>
    </row>
    <row r="7" spans="1:16" ht="45">
      <c r="A7" s="36" t="str">
        <f>+'Section I'!A7</f>
        <v>Number</v>
      </c>
      <c r="B7" s="36" t="str">
        <f>+'Section I'!B7</f>
        <v>Code</v>
      </c>
      <c r="C7" s="177"/>
      <c r="D7" s="36" t="str">
        <f>+'Section I'!D7</f>
        <v>Jurisdiction</v>
      </c>
      <c r="E7" s="212"/>
      <c r="F7" s="36" t="str">
        <f>+'Section I'!F7</f>
        <v>Ceded</v>
      </c>
      <c r="G7" s="61" t="str">
        <f>+'Section I'!G7</f>
        <v>(A)                    Current and              1 - 90</v>
      </c>
      <c r="H7" s="55" t="str">
        <f>+'Section I'!H7</f>
        <v>(B)                     91 - 120</v>
      </c>
      <c r="I7" s="55" t="str">
        <f>+'Section I'!I7</f>
        <v>(C)                  Over 120</v>
      </c>
      <c r="J7" s="55" t="str">
        <f>+'Section I'!J7</f>
        <v>(D)                           Total</v>
      </c>
      <c r="K7" s="36" t="str">
        <f>+'Section I'!K7</f>
        <v>(Col 2B + 2C)</v>
      </c>
      <c r="L7" s="36" t="str">
        <f>+'Section I'!L7</f>
        <v>(Col 3/Col 2D)</v>
      </c>
      <c r="M7" s="36" t="str">
        <f>+'Section I'!M7</f>
        <v>and Unpaid Loss Adjustment Expense</v>
      </c>
      <c r="N7" s="36" t="str">
        <f>+'Section I'!N7</f>
        <v>Loss Adjustment Expense</v>
      </c>
      <c r="O7" s="36" t="str">
        <f>+'Section I'!O7</f>
        <v>Premiums</v>
      </c>
      <c r="P7" s="182" t="str">
        <f>+'Section I'!P7</f>
        <v>(Cols 2D+5+6+7)</v>
      </c>
    </row>
    <row r="8" spans="1:16">
      <c r="A8" s="153" t="s">
        <v>1214</v>
      </c>
      <c r="B8" s="76"/>
      <c r="C8" s="63"/>
      <c r="D8" s="76"/>
      <c r="E8" s="76"/>
      <c r="F8" s="76"/>
      <c r="G8" s="155"/>
      <c r="H8" s="213"/>
      <c r="I8" s="213"/>
      <c r="J8" s="213"/>
      <c r="K8" s="191"/>
      <c r="L8" s="191"/>
      <c r="M8" s="191"/>
      <c r="N8" s="191"/>
      <c r="O8" s="191"/>
      <c r="P8" s="192"/>
    </row>
    <row r="9" spans="1:16">
      <c r="A9" s="62" t="s">
        <v>1215</v>
      </c>
      <c r="B9" s="66"/>
      <c r="C9" s="63"/>
      <c r="D9" s="76"/>
      <c r="E9" s="76"/>
      <c r="F9" s="76"/>
      <c r="G9" s="155"/>
      <c r="H9" s="183"/>
      <c r="I9" s="183"/>
      <c r="J9" s="183"/>
      <c r="K9" s="66"/>
      <c r="L9" s="66"/>
      <c r="M9" s="66"/>
      <c r="N9" s="66"/>
      <c r="O9" s="66"/>
      <c r="P9" s="184"/>
    </row>
    <row r="10" spans="1:16">
      <c r="A10" s="66" t="s">
        <v>1216</v>
      </c>
      <c r="B10" s="63"/>
      <c r="C10" s="63"/>
      <c r="D10" s="63"/>
      <c r="E10" s="63"/>
      <c r="F10" s="63"/>
      <c r="G10" s="63"/>
      <c r="H10" s="66"/>
      <c r="I10" s="66"/>
      <c r="J10" s="66"/>
      <c r="K10" s="66"/>
      <c r="L10" s="66"/>
      <c r="M10" s="66"/>
      <c r="N10" s="66"/>
      <c r="O10" s="66"/>
      <c r="P10" s="13"/>
    </row>
    <row r="11" spans="1:16">
      <c r="A11" s="66" t="s">
        <v>1217</v>
      </c>
      <c r="B11" s="63"/>
      <c r="C11" s="63"/>
      <c r="D11" s="63"/>
      <c r="E11" s="63"/>
      <c r="F11" s="63"/>
      <c r="G11" s="63"/>
      <c r="H11" s="66"/>
      <c r="I11" s="66"/>
      <c r="J11" s="66"/>
      <c r="K11" s="66"/>
      <c r="L11" s="66"/>
      <c r="M11" s="66"/>
      <c r="N11" s="66"/>
      <c r="O11" s="66"/>
      <c r="P11" s="13"/>
    </row>
    <row r="12" spans="1:16">
      <c r="A12" s="93" t="s">
        <v>1218</v>
      </c>
      <c r="B12" s="89"/>
      <c r="C12" s="89"/>
      <c r="D12" s="89"/>
      <c r="E12" s="89"/>
      <c r="F12" s="105"/>
      <c r="G12" s="105"/>
      <c r="H12" s="106"/>
      <c r="I12" s="106"/>
      <c r="J12" s="106"/>
      <c r="K12" s="106"/>
      <c r="L12" s="198"/>
      <c r="M12" s="106"/>
      <c r="N12" s="106"/>
      <c r="O12" s="106"/>
      <c r="P12" s="197"/>
    </row>
    <row r="13" spans="1:16">
      <c r="A13" s="21"/>
      <c r="B13" s="107"/>
      <c r="C13" s="17"/>
      <c r="D13" s="17"/>
      <c r="E13" s="17"/>
      <c r="F13" s="20"/>
      <c r="G13" s="20"/>
      <c r="H13" s="20"/>
      <c r="I13" s="20"/>
      <c r="J13" s="116">
        <f>+G13+H13+I13</f>
        <v>0</v>
      </c>
      <c r="K13" s="116">
        <f>+H13+I13</f>
        <v>0</v>
      </c>
      <c r="L13" s="194" t="str">
        <f>IF(K13&lt;&gt;0,+(K13/J13),"")</f>
        <v/>
      </c>
      <c r="M13" s="20"/>
      <c r="N13" s="20"/>
      <c r="O13" s="20"/>
      <c r="P13" s="115">
        <f>+J13+M13+N13+O13</f>
        <v>0</v>
      </c>
    </row>
    <row r="14" spans="1:16">
      <c r="A14" s="21"/>
      <c r="B14" s="107"/>
      <c r="C14" s="17"/>
      <c r="D14" s="17"/>
      <c r="E14" s="17"/>
      <c r="F14" s="20"/>
      <c r="G14" s="20"/>
      <c r="H14" s="20"/>
      <c r="I14" s="20"/>
      <c r="J14" s="116">
        <f t="shared" ref="J14:J77" si="0">+G14+H14+I14</f>
        <v>0</v>
      </c>
      <c r="K14" s="116">
        <f t="shared" ref="K14:K77" si="1">+H14+I14</f>
        <v>0</v>
      </c>
      <c r="L14" s="194" t="str">
        <f t="shared" ref="L14:L77" si="2">IF(K14&lt;&gt;0,+(K14/J14),"")</f>
        <v/>
      </c>
      <c r="M14" s="20"/>
      <c r="N14" s="20"/>
      <c r="O14" s="20"/>
      <c r="P14" s="115">
        <f t="shared" ref="P14:P77" si="3">+J14+M14+N14+O14</f>
        <v>0</v>
      </c>
    </row>
    <row r="15" spans="1:16">
      <c r="A15" s="21"/>
      <c r="B15" s="107"/>
      <c r="C15" s="17"/>
      <c r="D15" s="17"/>
      <c r="E15" s="17"/>
      <c r="F15" s="20"/>
      <c r="G15" s="20"/>
      <c r="H15" s="20"/>
      <c r="I15" s="20"/>
      <c r="J15" s="116">
        <f t="shared" si="0"/>
        <v>0</v>
      </c>
      <c r="K15" s="116">
        <f t="shared" si="1"/>
        <v>0</v>
      </c>
      <c r="L15" s="194" t="str">
        <f t="shared" si="2"/>
        <v/>
      </c>
      <c r="M15" s="20"/>
      <c r="N15" s="20"/>
      <c r="O15" s="20"/>
      <c r="P15" s="115">
        <f t="shared" si="3"/>
        <v>0</v>
      </c>
    </row>
    <row r="16" spans="1:16">
      <c r="A16" s="21"/>
      <c r="B16" s="107"/>
      <c r="C16" s="17"/>
      <c r="D16" s="17"/>
      <c r="E16" s="17"/>
      <c r="F16" s="20"/>
      <c r="G16" s="20"/>
      <c r="H16" s="20"/>
      <c r="I16" s="20"/>
      <c r="J16" s="116">
        <f t="shared" si="0"/>
        <v>0</v>
      </c>
      <c r="K16" s="116">
        <f t="shared" si="1"/>
        <v>0</v>
      </c>
      <c r="L16" s="194" t="str">
        <f t="shared" si="2"/>
        <v/>
      </c>
      <c r="M16" s="20"/>
      <c r="N16" s="20"/>
      <c r="O16" s="20"/>
      <c r="P16" s="115">
        <f t="shared" si="3"/>
        <v>0</v>
      </c>
    </row>
    <row r="17" spans="1:16">
      <c r="A17" s="21"/>
      <c r="B17" s="107"/>
      <c r="C17" s="17"/>
      <c r="D17" s="17"/>
      <c r="E17" s="17"/>
      <c r="F17" s="20"/>
      <c r="G17" s="20"/>
      <c r="H17" s="20"/>
      <c r="I17" s="20"/>
      <c r="J17" s="116">
        <f t="shared" si="0"/>
        <v>0</v>
      </c>
      <c r="K17" s="116">
        <f t="shared" si="1"/>
        <v>0</v>
      </c>
      <c r="L17" s="194" t="str">
        <f t="shared" si="2"/>
        <v/>
      </c>
      <c r="M17" s="20"/>
      <c r="N17" s="20"/>
      <c r="O17" s="20"/>
      <c r="P17" s="115">
        <f t="shared" si="3"/>
        <v>0</v>
      </c>
    </row>
    <row r="18" spans="1:16">
      <c r="A18" s="21"/>
      <c r="B18" s="107"/>
      <c r="C18" s="17"/>
      <c r="D18" s="17"/>
      <c r="E18" s="17"/>
      <c r="F18" s="20"/>
      <c r="G18" s="20"/>
      <c r="H18" s="20"/>
      <c r="I18" s="20"/>
      <c r="J18" s="116">
        <f t="shared" si="0"/>
        <v>0</v>
      </c>
      <c r="K18" s="116">
        <f t="shared" si="1"/>
        <v>0</v>
      </c>
      <c r="L18" s="194" t="str">
        <f t="shared" si="2"/>
        <v/>
      </c>
      <c r="M18" s="20"/>
      <c r="N18" s="20"/>
      <c r="O18" s="20"/>
      <c r="P18" s="115">
        <f t="shared" si="3"/>
        <v>0</v>
      </c>
    </row>
    <row r="19" spans="1:16">
      <c r="A19" s="21"/>
      <c r="B19" s="107"/>
      <c r="C19" s="17"/>
      <c r="D19" s="17"/>
      <c r="E19" s="17"/>
      <c r="F19" s="20"/>
      <c r="G19" s="20"/>
      <c r="H19" s="20"/>
      <c r="I19" s="20"/>
      <c r="J19" s="116">
        <f t="shared" si="0"/>
        <v>0</v>
      </c>
      <c r="K19" s="116">
        <f t="shared" si="1"/>
        <v>0</v>
      </c>
      <c r="L19" s="194" t="str">
        <f t="shared" si="2"/>
        <v/>
      </c>
      <c r="M19" s="20"/>
      <c r="N19" s="20"/>
      <c r="O19" s="20"/>
      <c r="P19" s="115">
        <f t="shared" si="3"/>
        <v>0</v>
      </c>
    </row>
    <row r="20" spans="1:16">
      <c r="A20" s="21"/>
      <c r="B20" s="107"/>
      <c r="C20" s="17"/>
      <c r="D20" s="17"/>
      <c r="E20" s="17"/>
      <c r="F20" s="20"/>
      <c r="G20" s="20"/>
      <c r="H20" s="20"/>
      <c r="I20" s="20"/>
      <c r="J20" s="116">
        <f t="shared" si="0"/>
        <v>0</v>
      </c>
      <c r="K20" s="116">
        <f t="shared" si="1"/>
        <v>0</v>
      </c>
      <c r="L20" s="194" t="str">
        <f t="shared" si="2"/>
        <v/>
      </c>
      <c r="M20" s="20"/>
      <c r="N20" s="20"/>
      <c r="O20" s="20"/>
      <c r="P20" s="115">
        <f t="shared" si="3"/>
        <v>0</v>
      </c>
    </row>
    <row r="21" spans="1:16">
      <c r="A21" s="21"/>
      <c r="B21" s="107"/>
      <c r="C21" s="17"/>
      <c r="D21" s="17"/>
      <c r="E21" s="17"/>
      <c r="F21" s="20"/>
      <c r="G21" s="20"/>
      <c r="H21" s="20"/>
      <c r="I21" s="20"/>
      <c r="J21" s="116">
        <f t="shared" si="0"/>
        <v>0</v>
      </c>
      <c r="K21" s="116">
        <f t="shared" si="1"/>
        <v>0</v>
      </c>
      <c r="L21" s="194" t="str">
        <f t="shared" si="2"/>
        <v/>
      </c>
      <c r="M21" s="20"/>
      <c r="N21" s="20"/>
      <c r="O21" s="20"/>
      <c r="P21" s="115">
        <f t="shared" si="3"/>
        <v>0</v>
      </c>
    </row>
    <row r="22" spans="1:16">
      <c r="A22" s="21"/>
      <c r="B22" s="107"/>
      <c r="C22" s="17"/>
      <c r="D22" s="17"/>
      <c r="E22" s="17"/>
      <c r="F22" s="20"/>
      <c r="G22" s="20"/>
      <c r="H22" s="20"/>
      <c r="I22" s="20"/>
      <c r="J22" s="116">
        <f t="shared" si="0"/>
        <v>0</v>
      </c>
      <c r="K22" s="116">
        <f t="shared" si="1"/>
        <v>0</v>
      </c>
      <c r="L22" s="194" t="str">
        <f t="shared" si="2"/>
        <v/>
      </c>
      <c r="M22" s="20"/>
      <c r="N22" s="20"/>
      <c r="O22" s="20"/>
      <c r="P22" s="115">
        <f t="shared" si="3"/>
        <v>0</v>
      </c>
    </row>
    <row r="23" spans="1:16">
      <c r="A23" s="21"/>
      <c r="B23" s="107"/>
      <c r="C23" s="17"/>
      <c r="D23" s="17"/>
      <c r="E23" s="17"/>
      <c r="F23" s="20"/>
      <c r="G23" s="20"/>
      <c r="H23" s="20"/>
      <c r="I23" s="20"/>
      <c r="J23" s="116">
        <f t="shared" si="0"/>
        <v>0</v>
      </c>
      <c r="K23" s="116">
        <f t="shared" si="1"/>
        <v>0</v>
      </c>
      <c r="L23" s="194" t="str">
        <f t="shared" si="2"/>
        <v/>
      </c>
      <c r="M23" s="20"/>
      <c r="N23" s="20"/>
      <c r="O23" s="20"/>
      <c r="P23" s="115">
        <f t="shared" si="3"/>
        <v>0</v>
      </c>
    </row>
    <row r="24" spans="1:16">
      <c r="A24" s="21"/>
      <c r="B24" s="107"/>
      <c r="C24" s="17"/>
      <c r="D24" s="17"/>
      <c r="E24" s="17"/>
      <c r="F24" s="20"/>
      <c r="G24" s="20"/>
      <c r="H24" s="20"/>
      <c r="I24" s="20"/>
      <c r="J24" s="116">
        <f t="shared" si="0"/>
        <v>0</v>
      </c>
      <c r="K24" s="116">
        <f t="shared" si="1"/>
        <v>0</v>
      </c>
      <c r="L24" s="194" t="str">
        <f t="shared" si="2"/>
        <v/>
      </c>
      <c r="M24" s="20"/>
      <c r="N24" s="20"/>
      <c r="O24" s="20"/>
      <c r="P24" s="115">
        <f t="shared" si="3"/>
        <v>0</v>
      </c>
    </row>
    <row r="25" spans="1:16">
      <c r="A25" s="21"/>
      <c r="B25" s="107"/>
      <c r="C25" s="17"/>
      <c r="D25" s="17"/>
      <c r="E25" s="17"/>
      <c r="F25" s="20"/>
      <c r="G25" s="20"/>
      <c r="H25" s="20"/>
      <c r="I25" s="20"/>
      <c r="J25" s="116">
        <f t="shared" si="0"/>
        <v>0</v>
      </c>
      <c r="K25" s="116">
        <f t="shared" si="1"/>
        <v>0</v>
      </c>
      <c r="L25" s="194" t="str">
        <f t="shared" si="2"/>
        <v/>
      </c>
      <c r="M25" s="20"/>
      <c r="N25" s="20"/>
      <c r="O25" s="20"/>
      <c r="P25" s="115">
        <f t="shared" si="3"/>
        <v>0</v>
      </c>
    </row>
    <row r="26" spans="1:16">
      <c r="A26" s="21"/>
      <c r="B26" s="107"/>
      <c r="C26" s="17"/>
      <c r="D26" s="17"/>
      <c r="E26" s="17"/>
      <c r="F26" s="20"/>
      <c r="G26" s="20"/>
      <c r="H26" s="20"/>
      <c r="I26" s="20"/>
      <c r="J26" s="116">
        <f t="shared" si="0"/>
        <v>0</v>
      </c>
      <c r="K26" s="116">
        <f t="shared" si="1"/>
        <v>0</v>
      </c>
      <c r="L26" s="194" t="str">
        <f t="shared" si="2"/>
        <v/>
      </c>
      <c r="M26" s="20"/>
      <c r="N26" s="20"/>
      <c r="O26" s="20"/>
      <c r="P26" s="115">
        <f t="shared" si="3"/>
        <v>0</v>
      </c>
    </row>
    <row r="27" spans="1:16">
      <c r="A27" s="21"/>
      <c r="B27" s="107"/>
      <c r="C27" s="17"/>
      <c r="D27" s="17"/>
      <c r="E27" s="17"/>
      <c r="F27" s="20"/>
      <c r="G27" s="20"/>
      <c r="H27" s="20"/>
      <c r="I27" s="20"/>
      <c r="J27" s="116">
        <f t="shared" si="0"/>
        <v>0</v>
      </c>
      <c r="K27" s="116">
        <f t="shared" si="1"/>
        <v>0</v>
      </c>
      <c r="L27" s="194" t="str">
        <f t="shared" si="2"/>
        <v/>
      </c>
      <c r="M27" s="20"/>
      <c r="N27" s="20"/>
      <c r="O27" s="20"/>
      <c r="P27" s="115">
        <f t="shared" si="3"/>
        <v>0</v>
      </c>
    </row>
    <row r="28" spans="1:16">
      <c r="A28" s="21"/>
      <c r="B28" s="107"/>
      <c r="C28" s="17"/>
      <c r="D28" s="17"/>
      <c r="E28" s="17"/>
      <c r="F28" s="20"/>
      <c r="G28" s="20"/>
      <c r="H28" s="20"/>
      <c r="I28" s="20"/>
      <c r="J28" s="116">
        <f t="shared" si="0"/>
        <v>0</v>
      </c>
      <c r="K28" s="116">
        <f t="shared" si="1"/>
        <v>0</v>
      </c>
      <c r="L28" s="194" t="str">
        <f t="shared" si="2"/>
        <v/>
      </c>
      <c r="M28" s="20"/>
      <c r="N28" s="20"/>
      <c r="O28" s="20"/>
      <c r="P28" s="115">
        <f t="shared" si="3"/>
        <v>0</v>
      </c>
    </row>
    <row r="29" spans="1:16">
      <c r="A29" s="21"/>
      <c r="B29" s="107"/>
      <c r="C29" s="17"/>
      <c r="D29" s="17"/>
      <c r="E29" s="17"/>
      <c r="F29" s="20"/>
      <c r="G29" s="20"/>
      <c r="H29" s="20"/>
      <c r="I29" s="20"/>
      <c r="J29" s="116">
        <f t="shared" si="0"/>
        <v>0</v>
      </c>
      <c r="K29" s="116">
        <f t="shared" si="1"/>
        <v>0</v>
      </c>
      <c r="L29" s="194" t="str">
        <f t="shared" si="2"/>
        <v/>
      </c>
      <c r="M29" s="20"/>
      <c r="N29" s="20"/>
      <c r="O29" s="20"/>
      <c r="P29" s="115">
        <f t="shared" si="3"/>
        <v>0</v>
      </c>
    </row>
    <row r="30" spans="1:16">
      <c r="A30" s="21"/>
      <c r="B30" s="107"/>
      <c r="C30" s="17"/>
      <c r="D30" s="17"/>
      <c r="E30" s="17"/>
      <c r="F30" s="20"/>
      <c r="G30" s="20"/>
      <c r="H30" s="20"/>
      <c r="I30" s="20"/>
      <c r="J30" s="116">
        <f t="shared" si="0"/>
        <v>0</v>
      </c>
      <c r="K30" s="116">
        <f t="shared" si="1"/>
        <v>0</v>
      </c>
      <c r="L30" s="194" t="str">
        <f t="shared" si="2"/>
        <v/>
      </c>
      <c r="M30" s="20"/>
      <c r="N30" s="20"/>
      <c r="O30" s="20"/>
      <c r="P30" s="115">
        <f t="shared" si="3"/>
        <v>0</v>
      </c>
    </row>
    <row r="31" spans="1:16">
      <c r="A31" s="21"/>
      <c r="B31" s="107"/>
      <c r="C31" s="17"/>
      <c r="D31" s="17"/>
      <c r="E31" s="17"/>
      <c r="F31" s="20"/>
      <c r="G31" s="20"/>
      <c r="H31" s="20"/>
      <c r="I31" s="20"/>
      <c r="J31" s="116">
        <f t="shared" si="0"/>
        <v>0</v>
      </c>
      <c r="K31" s="116">
        <f t="shared" si="1"/>
        <v>0</v>
      </c>
      <c r="L31" s="194" t="str">
        <f t="shared" si="2"/>
        <v/>
      </c>
      <c r="M31" s="20"/>
      <c r="N31" s="20"/>
      <c r="O31" s="20"/>
      <c r="P31" s="115">
        <f t="shared" si="3"/>
        <v>0</v>
      </c>
    </row>
    <row r="32" spans="1:16">
      <c r="A32" s="21"/>
      <c r="B32" s="107"/>
      <c r="C32" s="17"/>
      <c r="D32" s="17"/>
      <c r="E32" s="17"/>
      <c r="F32" s="20"/>
      <c r="G32" s="20"/>
      <c r="H32" s="20"/>
      <c r="I32" s="20"/>
      <c r="J32" s="116">
        <f t="shared" si="0"/>
        <v>0</v>
      </c>
      <c r="K32" s="116">
        <f t="shared" si="1"/>
        <v>0</v>
      </c>
      <c r="L32" s="194" t="str">
        <f t="shared" si="2"/>
        <v/>
      </c>
      <c r="M32" s="20"/>
      <c r="N32" s="20"/>
      <c r="O32" s="20"/>
      <c r="P32" s="115">
        <f t="shared" si="3"/>
        <v>0</v>
      </c>
    </row>
    <row r="33" spans="1:16">
      <c r="A33" s="21"/>
      <c r="B33" s="107"/>
      <c r="C33" s="17"/>
      <c r="D33" s="17"/>
      <c r="E33" s="17"/>
      <c r="F33" s="20"/>
      <c r="G33" s="20"/>
      <c r="H33" s="20"/>
      <c r="I33" s="20"/>
      <c r="J33" s="116">
        <f t="shared" si="0"/>
        <v>0</v>
      </c>
      <c r="K33" s="116">
        <f t="shared" si="1"/>
        <v>0</v>
      </c>
      <c r="L33" s="194" t="str">
        <f t="shared" si="2"/>
        <v/>
      </c>
      <c r="M33" s="20"/>
      <c r="N33" s="20"/>
      <c r="O33" s="20"/>
      <c r="P33" s="115">
        <f t="shared" si="3"/>
        <v>0</v>
      </c>
    </row>
    <row r="34" spans="1:16">
      <c r="A34" s="21"/>
      <c r="B34" s="107"/>
      <c r="C34" s="17"/>
      <c r="D34" s="17"/>
      <c r="E34" s="17"/>
      <c r="F34" s="20"/>
      <c r="G34" s="20"/>
      <c r="H34" s="20"/>
      <c r="I34" s="20"/>
      <c r="J34" s="116">
        <f t="shared" si="0"/>
        <v>0</v>
      </c>
      <c r="K34" s="116">
        <f t="shared" si="1"/>
        <v>0</v>
      </c>
      <c r="L34" s="194" t="str">
        <f t="shared" si="2"/>
        <v/>
      </c>
      <c r="M34" s="20"/>
      <c r="N34" s="20"/>
      <c r="O34" s="20"/>
      <c r="P34" s="115">
        <f t="shared" si="3"/>
        <v>0</v>
      </c>
    </row>
    <row r="35" spans="1:16">
      <c r="A35" s="21"/>
      <c r="B35" s="107"/>
      <c r="C35" s="17"/>
      <c r="D35" s="17"/>
      <c r="E35" s="17"/>
      <c r="F35" s="20"/>
      <c r="G35" s="20"/>
      <c r="H35" s="20"/>
      <c r="I35" s="20"/>
      <c r="J35" s="116">
        <f t="shared" si="0"/>
        <v>0</v>
      </c>
      <c r="K35" s="116">
        <f t="shared" si="1"/>
        <v>0</v>
      </c>
      <c r="L35" s="194" t="str">
        <f t="shared" si="2"/>
        <v/>
      </c>
      <c r="M35" s="20"/>
      <c r="N35" s="20"/>
      <c r="O35" s="20"/>
      <c r="P35" s="115">
        <f t="shared" si="3"/>
        <v>0</v>
      </c>
    </row>
    <row r="36" spans="1:16">
      <c r="A36" s="21"/>
      <c r="B36" s="107"/>
      <c r="C36" s="17"/>
      <c r="D36" s="17"/>
      <c r="E36" s="17"/>
      <c r="F36" s="20"/>
      <c r="G36" s="20"/>
      <c r="H36" s="20"/>
      <c r="I36" s="20"/>
      <c r="J36" s="116">
        <f t="shared" si="0"/>
        <v>0</v>
      </c>
      <c r="K36" s="116">
        <f t="shared" si="1"/>
        <v>0</v>
      </c>
      <c r="L36" s="194" t="str">
        <f t="shared" si="2"/>
        <v/>
      </c>
      <c r="M36" s="20"/>
      <c r="N36" s="20"/>
      <c r="O36" s="20"/>
      <c r="P36" s="115">
        <f t="shared" si="3"/>
        <v>0</v>
      </c>
    </row>
    <row r="37" spans="1:16">
      <c r="A37" s="21"/>
      <c r="B37" s="107"/>
      <c r="C37" s="17"/>
      <c r="D37" s="17"/>
      <c r="E37" s="17"/>
      <c r="F37" s="20"/>
      <c r="G37" s="20"/>
      <c r="H37" s="20"/>
      <c r="I37" s="20"/>
      <c r="J37" s="116">
        <f t="shared" si="0"/>
        <v>0</v>
      </c>
      <c r="K37" s="116">
        <f t="shared" si="1"/>
        <v>0</v>
      </c>
      <c r="L37" s="194" t="str">
        <f t="shared" si="2"/>
        <v/>
      </c>
      <c r="M37" s="20"/>
      <c r="N37" s="20"/>
      <c r="O37" s="20"/>
      <c r="P37" s="115">
        <f t="shared" si="3"/>
        <v>0</v>
      </c>
    </row>
    <row r="38" spans="1:16">
      <c r="A38" s="21"/>
      <c r="B38" s="107"/>
      <c r="C38" s="17"/>
      <c r="D38" s="17"/>
      <c r="E38" s="17"/>
      <c r="F38" s="20"/>
      <c r="G38" s="20"/>
      <c r="H38" s="20"/>
      <c r="I38" s="20"/>
      <c r="J38" s="116">
        <f t="shared" si="0"/>
        <v>0</v>
      </c>
      <c r="K38" s="116">
        <f t="shared" si="1"/>
        <v>0</v>
      </c>
      <c r="L38" s="194" t="str">
        <f t="shared" si="2"/>
        <v/>
      </c>
      <c r="M38" s="20"/>
      <c r="N38" s="20"/>
      <c r="O38" s="20"/>
      <c r="P38" s="115">
        <f t="shared" si="3"/>
        <v>0</v>
      </c>
    </row>
    <row r="39" spans="1:16">
      <c r="A39" s="3"/>
      <c r="B39" s="107"/>
      <c r="C39" s="1"/>
      <c r="D39" s="1"/>
      <c r="E39" s="1"/>
      <c r="F39" s="20"/>
      <c r="G39" s="20"/>
      <c r="H39" s="20"/>
      <c r="I39" s="20"/>
      <c r="J39" s="161">
        <f t="shared" si="0"/>
        <v>0</v>
      </c>
      <c r="K39" s="161">
        <f t="shared" si="1"/>
        <v>0</v>
      </c>
      <c r="L39" s="193" t="str">
        <f t="shared" si="2"/>
        <v/>
      </c>
      <c r="M39" s="20"/>
      <c r="N39" s="20"/>
      <c r="O39" s="20"/>
      <c r="P39" s="111">
        <f t="shared" si="3"/>
        <v>0</v>
      </c>
    </row>
    <row r="40" spans="1:16">
      <c r="A40" s="21"/>
      <c r="B40" s="107"/>
      <c r="C40" s="17"/>
      <c r="D40" s="17"/>
      <c r="E40" s="17"/>
      <c r="F40" s="20"/>
      <c r="G40" s="20"/>
      <c r="H40" s="20"/>
      <c r="I40" s="20"/>
      <c r="J40" s="116">
        <f t="shared" si="0"/>
        <v>0</v>
      </c>
      <c r="K40" s="116">
        <f t="shared" si="1"/>
        <v>0</v>
      </c>
      <c r="L40" s="194" t="str">
        <f t="shared" si="2"/>
        <v/>
      </c>
      <c r="M40" s="20"/>
      <c r="N40" s="20"/>
      <c r="O40" s="20"/>
      <c r="P40" s="115">
        <f t="shared" si="3"/>
        <v>0</v>
      </c>
    </row>
    <row r="41" spans="1:16">
      <c r="A41" s="21"/>
      <c r="B41" s="107"/>
      <c r="C41" s="17"/>
      <c r="D41" s="17"/>
      <c r="E41" s="17"/>
      <c r="F41" s="20"/>
      <c r="G41" s="20"/>
      <c r="H41" s="20"/>
      <c r="I41" s="20"/>
      <c r="J41" s="116">
        <f t="shared" si="0"/>
        <v>0</v>
      </c>
      <c r="K41" s="116">
        <f t="shared" si="1"/>
        <v>0</v>
      </c>
      <c r="L41" s="194" t="str">
        <f t="shared" si="2"/>
        <v/>
      </c>
      <c r="M41" s="20"/>
      <c r="N41" s="20"/>
      <c r="O41" s="20"/>
      <c r="P41" s="115">
        <f t="shared" si="3"/>
        <v>0</v>
      </c>
    </row>
    <row r="42" spans="1:16">
      <c r="A42" s="21"/>
      <c r="B42" s="107"/>
      <c r="C42" s="17"/>
      <c r="D42" s="17"/>
      <c r="E42" s="17"/>
      <c r="F42" s="20"/>
      <c r="G42" s="20"/>
      <c r="H42" s="20"/>
      <c r="I42" s="20"/>
      <c r="J42" s="116">
        <f t="shared" si="0"/>
        <v>0</v>
      </c>
      <c r="K42" s="116">
        <f t="shared" si="1"/>
        <v>0</v>
      </c>
      <c r="L42" s="194" t="str">
        <f t="shared" si="2"/>
        <v/>
      </c>
      <c r="M42" s="20"/>
      <c r="N42" s="20"/>
      <c r="O42" s="20"/>
      <c r="P42" s="115">
        <f t="shared" si="3"/>
        <v>0</v>
      </c>
    </row>
    <row r="43" spans="1:16">
      <c r="A43" s="21"/>
      <c r="B43" s="107"/>
      <c r="C43" s="17"/>
      <c r="D43" s="17"/>
      <c r="E43" s="17"/>
      <c r="F43" s="20"/>
      <c r="G43" s="20"/>
      <c r="H43" s="20"/>
      <c r="I43" s="20"/>
      <c r="J43" s="116">
        <f t="shared" si="0"/>
        <v>0</v>
      </c>
      <c r="K43" s="116">
        <f t="shared" si="1"/>
        <v>0</v>
      </c>
      <c r="L43" s="194" t="str">
        <f t="shared" si="2"/>
        <v/>
      </c>
      <c r="M43" s="20"/>
      <c r="N43" s="20"/>
      <c r="O43" s="20"/>
      <c r="P43" s="115">
        <f t="shared" si="3"/>
        <v>0</v>
      </c>
    </row>
    <row r="44" spans="1:16">
      <c r="A44" s="21"/>
      <c r="B44" s="107"/>
      <c r="C44" s="17"/>
      <c r="D44" s="17"/>
      <c r="E44" s="17"/>
      <c r="F44" s="20"/>
      <c r="G44" s="20"/>
      <c r="H44" s="20"/>
      <c r="I44" s="20"/>
      <c r="J44" s="116">
        <f t="shared" si="0"/>
        <v>0</v>
      </c>
      <c r="K44" s="116">
        <f t="shared" si="1"/>
        <v>0</v>
      </c>
      <c r="L44" s="194" t="str">
        <f t="shared" si="2"/>
        <v/>
      </c>
      <c r="M44" s="20"/>
      <c r="N44" s="20"/>
      <c r="O44" s="20"/>
      <c r="P44" s="115">
        <f t="shared" si="3"/>
        <v>0</v>
      </c>
    </row>
    <row r="45" spans="1:16">
      <c r="A45" s="21"/>
      <c r="B45" s="107"/>
      <c r="C45" s="17"/>
      <c r="D45" s="17"/>
      <c r="E45" s="17"/>
      <c r="F45" s="20"/>
      <c r="G45" s="20"/>
      <c r="H45" s="20"/>
      <c r="I45" s="20"/>
      <c r="J45" s="116">
        <f t="shared" si="0"/>
        <v>0</v>
      </c>
      <c r="K45" s="116">
        <f t="shared" si="1"/>
        <v>0</v>
      </c>
      <c r="L45" s="194" t="str">
        <f t="shared" si="2"/>
        <v/>
      </c>
      <c r="M45" s="20"/>
      <c r="N45" s="20"/>
      <c r="O45" s="20"/>
      <c r="P45" s="115">
        <f t="shared" si="3"/>
        <v>0</v>
      </c>
    </row>
    <row r="46" spans="1:16">
      <c r="A46" s="21"/>
      <c r="B46" s="107"/>
      <c r="C46" s="17"/>
      <c r="D46" s="17"/>
      <c r="E46" s="17"/>
      <c r="F46" s="20"/>
      <c r="G46" s="20"/>
      <c r="H46" s="20"/>
      <c r="I46" s="20"/>
      <c r="J46" s="116">
        <f t="shared" si="0"/>
        <v>0</v>
      </c>
      <c r="K46" s="116">
        <f t="shared" si="1"/>
        <v>0</v>
      </c>
      <c r="L46" s="194" t="str">
        <f t="shared" si="2"/>
        <v/>
      </c>
      <c r="M46" s="20"/>
      <c r="N46" s="20"/>
      <c r="O46" s="20"/>
      <c r="P46" s="115">
        <f t="shared" si="3"/>
        <v>0</v>
      </c>
    </row>
    <row r="47" spans="1:16">
      <c r="A47" s="21"/>
      <c r="B47" s="107"/>
      <c r="C47" s="17"/>
      <c r="D47" s="17"/>
      <c r="E47" s="17"/>
      <c r="F47" s="20"/>
      <c r="G47" s="20"/>
      <c r="H47" s="20"/>
      <c r="I47" s="20"/>
      <c r="J47" s="116">
        <f t="shared" si="0"/>
        <v>0</v>
      </c>
      <c r="K47" s="116">
        <f t="shared" si="1"/>
        <v>0</v>
      </c>
      <c r="L47" s="194" t="str">
        <f t="shared" si="2"/>
        <v/>
      </c>
      <c r="M47" s="20"/>
      <c r="N47" s="20"/>
      <c r="O47" s="20"/>
      <c r="P47" s="115">
        <f t="shared" si="3"/>
        <v>0</v>
      </c>
    </row>
    <row r="48" spans="1:16">
      <c r="A48" s="21"/>
      <c r="B48" s="107"/>
      <c r="C48" s="17"/>
      <c r="D48" s="17"/>
      <c r="E48" s="17"/>
      <c r="F48" s="20"/>
      <c r="G48" s="20"/>
      <c r="H48" s="20"/>
      <c r="I48" s="20"/>
      <c r="J48" s="116">
        <f t="shared" si="0"/>
        <v>0</v>
      </c>
      <c r="K48" s="116">
        <f t="shared" si="1"/>
        <v>0</v>
      </c>
      <c r="L48" s="194" t="str">
        <f t="shared" si="2"/>
        <v/>
      </c>
      <c r="M48" s="20"/>
      <c r="N48" s="20"/>
      <c r="O48" s="20"/>
      <c r="P48" s="115">
        <f t="shared" si="3"/>
        <v>0</v>
      </c>
    </row>
    <row r="49" spans="1:16">
      <c r="A49" s="21"/>
      <c r="B49" s="107"/>
      <c r="C49" s="17"/>
      <c r="D49" s="17"/>
      <c r="E49" s="17"/>
      <c r="F49" s="20"/>
      <c r="G49" s="20"/>
      <c r="H49" s="20"/>
      <c r="I49" s="20"/>
      <c r="J49" s="116">
        <f t="shared" si="0"/>
        <v>0</v>
      </c>
      <c r="K49" s="116">
        <f t="shared" si="1"/>
        <v>0</v>
      </c>
      <c r="L49" s="194" t="str">
        <f t="shared" si="2"/>
        <v/>
      </c>
      <c r="M49" s="20"/>
      <c r="N49" s="20"/>
      <c r="O49" s="20"/>
      <c r="P49" s="115">
        <f t="shared" si="3"/>
        <v>0</v>
      </c>
    </row>
    <row r="50" spans="1:16">
      <c r="A50" s="21"/>
      <c r="B50" s="107"/>
      <c r="C50" s="17"/>
      <c r="D50" s="17"/>
      <c r="E50" s="17"/>
      <c r="F50" s="20"/>
      <c r="G50" s="20"/>
      <c r="H50" s="20"/>
      <c r="I50" s="20"/>
      <c r="J50" s="116">
        <f t="shared" si="0"/>
        <v>0</v>
      </c>
      <c r="K50" s="116">
        <f t="shared" si="1"/>
        <v>0</v>
      </c>
      <c r="L50" s="194" t="str">
        <f t="shared" si="2"/>
        <v/>
      </c>
      <c r="M50" s="20"/>
      <c r="N50" s="20"/>
      <c r="O50" s="20"/>
      <c r="P50" s="115">
        <f t="shared" si="3"/>
        <v>0</v>
      </c>
    </row>
    <row r="51" spans="1:16">
      <c r="A51" s="21"/>
      <c r="B51" s="107"/>
      <c r="C51" s="17"/>
      <c r="D51" s="17"/>
      <c r="E51" s="17"/>
      <c r="F51" s="20"/>
      <c r="G51" s="20"/>
      <c r="H51" s="20"/>
      <c r="I51" s="20"/>
      <c r="J51" s="116">
        <f t="shared" si="0"/>
        <v>0</v>
      </c>
      <c r="K51" s="116">
        <f t="shared" si="1"/>
        <v>0</v>
      </c>
      <c r="L51" s="194" t="str">
        <f t="shared" si="2"/>
        <v/>
      </c>
      <c r="M51" s="20"/>
      <c r="N51" s="20"/>
      <c r="O51" s="20"/>
      <c r="P51" s="115">
        <f t="shared" si="3"/>
        <v>0</v>
      </c>
    </row>
    <row r="52" spans="1:16">
      <c r="A52" s="21"/>
      <c r="B52" s="107"/>
      <c r="C52" s="17"/>
      <c r="D52" s="17"/>
      <c r="E52" s="17"/>
      <c r="F52" s="20"/>
      <c r="G52" s="20"/>
      <c r="H52" s="20"/>
      <c r="I52" s="20"/>
      <c r="J52" s="116">
        <f t="shared" si="0"/>
        <v>0</v>
      </c>
      <c r="K52" s="116">
        <f t="shared" si="1"/>
        <v>0</v>
      </c>
      <c r="L52" s="194" t="str">
        <f t="shared" si="2"/>
        <v/>
      </c>
      <c r="M52" s="20"/>
      <c r="N52" s="20"/>
      <c r="O52" s="20"/>
      <c r="P52" s="115">
        <f t="shared" si="3"/>
        <v>0</v>
      </c>
    </row>
    <row r="53" spans="1:16">
      <c r="A53" s="21"/>
      <c r="B53" s="107"/>
      <c r="C53" s="17"/>
      <c r="D53" s="17"/>
      <c r="E53" s="17"/>
      <c r="F53" s="20"/>
      <c r="G53" s="20"/>
      <c r="H53" s="20"/>
      <c r="I53" s="20"/>
      <c r="J53" s="116">
        <f t="shared" si="0"/>
        <v>0</v>
      </c>
      <c r="K53" s="116">
        <f t="shared" si="1"/>
        <v>0</v>
      </c>
      <c r="L53" s="194" t="str">
        <f t="shared" si="2"/>
        <v/>
      </c>
      <c r="M53" s="20"/>
      <c r="N53" s="20"/>
      <c r="O53" s="20"/>
      <c r="P53" s="115">
        <f t="shared" si="3"/>
        <v>0</v>
      </c>
    </row>
    <row r="54" spans="1:16">
      <c r="A54" s="21"/>
      <c r="B54" s="107"/>
      <c r="C54" s="17"/>
      <c r="D54" s="17"/>
      <c r="E54" s="17"/>
      <c r="F54" s="20"/>
      <c r="G54" s="20"/>
      <c r="H54" s="20"/>
      <c r="I54" s="20"/>
      <c r="J54" s="116">
        <f t="shared" si="0"/>
        <v>0</v>
      </c>
      <c r="K54" s="116">
        <f t="shared" si="1"/>
        <v>0</v>
      </c>
      <c r="L54" s="194" t="str">
        <f t="shared" si="2"/>
        <v/>
      </c>
      <c r="M54" s="20"/>
      <c r="N54" s="20"/>
      <c r="O54" s="20"/>
      <c r="P54" s="115">
        <f t="shared" si="3"/>
        <v>0</v>
      </c>
    </row>
    <row r="55" spans="1:16">
      <c r="A55" s="21"/>
      <c r="B55" s="107"/>
      <c r="C55" s="17"/>
      <c r="D55" s="17"/>
      <c r="E55" s="17"/>
      <c r="F55" s="20"/>
      <c r="G55" s="20"/>
      <c r="H55" s="20"/>
      <c r="I55" s="20"/>
      <c r="J55" s="116">
        <f t="shared" si="0"/>
        <v>0</v>
      </c>
      <c r="K55" s="116">
        <f t="shared" si="1"/>
        <v>0</v>
      </c>
      <c r="L55" s="194" t="str">
        <f t="shared" si="2"/>
        <v/>
      </c>
      <c r="M55" s="20"/>
      <c r="N55" s="20"/>
      <c r="O55" s="20"/>
      <c r="P55" s="115">
        <f t="shared" si="3"/>
        <v>0</v>
      </c>
    </row>
    <row r="56" spans="1:16">
      <c r="A56" s="21"/>
      <c r="B56" s="107"/>
      <c r="C56" s="17"/>
      <c r="D56" s="17"/>
      <c r="E56" s="17"/>
      <c r="F56" s="20"/>
      <c r="G56" s="20"/>
      <c r="H56" s="20"/>
      <c r="I56" s="20"/>
      <c r="J56" s="116">
        <f t="shared" si="0"/>
        <v>0</v>
      </c>
      <c r="K56" s="116">
        <f t="shared" si="1"/>
        <v>0</v>
      </c>
      <c r="L56" s="194" t="str">
        <f t="shared" si="2"/>
        <v/>
      </c>
      <c r="M56" s="20"/>
      <c r="N56" s="20"/>
      <c r="O56" s="20"/>
      <c r="P56" s="115">
        <f t="shared" si="3"/>
        <v>0</v>
      </c>
    </row>
    <row r="57" spans="1:16">
      <c r="A57" s="21"/>
      <c r="B57" s="107"/>
      <c r="C57" s="17"/>
      <c r="D57" s="17"/>
      <c r="E57" s="17"/>
      <c r="F57" s="20"/>
      <c r="G57" s="20"/>
      <c r="H57" s="20"/>
      <c r="I57" s="20"/>
      <c r="J57" s="116">
        <f t="shared" si="0"/>
        <v>0</v>
      </c>
      <c r="K57" s="116">
        <f t="shared" si="1"/>
        <v>0</v>
      </c>
      <c r="L57" s="194" t="str">
        <f t="shared" si="2"/>
        <v/>
      </c>
      <c r="M57" s="20"/>
      <c r="N57" s="20"/>
      <c r="O57" s="20"/>
      <c r="P57" s="115">
        <f t="shared" si="3"/>
        <v>0</v>
      </c>
    </row>
    <row r="58" spans="1:16">
      <c r="A58" s="21"/>
      <c r="B58" s="107"/>
      <c r="C58" s="17"/>
      <c r="D58" s="17"/>
      <c r="E58" s="17"/>
      <c r="F58" s="20"/>
      <c r="G58" s="20"/>
      <c r="H58" s="20"/>
      <c r="I58" s="20"/>
      <c r="J58" s="116">
        <f t="shared" si="0"/>
        <v>0</v>
      </c>
      <c r="K58" s="116">
        <f t="shared" si="1"/>
        <v>0</v>
      </c>
      <c r="L58" s="194" t="str">
        <f t="shared" si="2"/>
        <v/>
      </c>
      <c r="M58" s="20"/>
      <c r="N58" s="20"/>
      <c r="O58" s="20"/>
      <c r="P58" s="115">
        <f t="shared" si="3"/>
        <v>0</v>
      </c>
    </row>
    <row r="59" spans="1:16">
      <c r="A59" s="21"/>
      <c r="B59" s="107"/>
      <c r="C59" s="17"/>
      <c r="D59" s="17"/>
      <c r="E59" s="17"/>
      <c r="F59" s="20"/>
      <c r="G59" s="20"/>
      <c r="H59" s="20"/>
      <c r="I59" s="20"/>
      <c r="J59" s="116">
        <f t="shared" si="0"/>
        <v>0</v>
      </c>
      <c r="K59" s="116">
        <f t="shared" si="1"/>
        <v>0</v>
      </c>
      <c r="L59" s="194" t="str">
        <f t="shared" si="2"/>
        <v/>
      </c>
      <c r="M59" s="20"/>
      <c r="N59" s="20"/>
      <c r="O59" s="20"/>
      <c r="P59" s="115">
        <f t="shared" si="3"/>
        <v>0</v>
      </c>
    </row>
    <row r="60" spans="1:16">
      <c r="A60" s="21"/>
      <c r="B60" s="107"/>
      <c r="C60" s="17"/>
      <c r="D60" s="17"/>
      <c r="E60" s="17"/>
      <c r="F60" s="20"/>
      <c r="G60" s="20"/>
      <c r="H60" s="20"/>
      <c r="I60" s="20"/>
      <c r="J60" s="116">
        <f t="shared" si="0"/>
        <v>0</v>
      </c>
      <c r="K60" s="116">
        <f t="shared" si="1"/>
        <v>0</v>
      </c>
      <c r="L60" s="194" t="str">
        <f t="shared" si="2"/>
        <v/>
      </c>
      <c r="M60" s="20"/>
      <c r="N60" s="20"/>
      <c r="O60" s="20"/>
      <c r="P60" s="115">
        <f t="shared" si="3"/>
        <v>0</v>
      </c>
    </row>
    <row r="61" spans="1:16">
      <c r="A61" s="21"/>
      <c r="B61" s="107"/>
      <c r="C61" s="17"/>
      <c r="D61" s="17"/>
      <c r="E61" s="17"/>
      <c r="F61" s="20"/>
      <c r="G61" s="20"/>
      <c r="H61" s="20"/>
      <c r="I61" s="20"/>
      <c r="J61" s="116">
        <f t="shared" si="0"/>
        <v>0</v>
      </c>
      <c r="K61" s="116">
        <f t="shared" si="1"/>
        <v>0</v>
      </c>
      <c r="L61" s="194" t="str">
        <f t="shared" si="2"/>
        <v/>
      </c>
      <c r="M61" s="20"/>
      <c r="N61" s="20"/>
      <c r="O61" s="20"/>
      <c r="P61" s="115">
        <f t="shared" si="3"/>
        <v>0</v>
      </c>
    </row>
    <row r="62" spans="1:16">
      <c r="A62" s="21"/>
      <c r="B62" s="107"/>
      <c r="C62" s="17"/>
      <c r="D62" s="17"/>
      <c r="E62" s="17"/>
      <c r="F62" s="20"/>
      <c r="G62" s="20"/>
      <c r="H62" s="20"/>
      <c r="I62" s="20"/>
      <c r="J62" s="116">
        <f t="shared" si="0"/>
        <v>0</v>
      </c>
      <c r="K62" s="116">
        <f t="shared" si="1"/>
        <v>0</v>
      </c>
      <c r="L62" s="194" t="str">
        <f t="shared" si="2"/>
        <v/>
      </c>
      <c r="M62" s="20"/>
      <c r="N62" s="20"/>
      <c r="O62" s="20"/>
      <c r="P62" s="115">
        <f t="shared" si="3"/>
        <v>0</v>
      </c>
    </row>
    <row r="63" spans="1:16">
      <c r="A63" s="21"/>
      <c r="B63" s="107"/>
      <c r="C63" s="17"/>
      <c r="D63" s="17"/>
      <c r="E63" s="17"/>
      <c r="F63" s="20"/>
      <c r="G63" s="20"/>
      <c r="H63" s="20"/>
      <c r="I63" s="20"/>
      <c r="J63" s="116">
        <f t="shared" si="0"/>
        <v>0</v>
      </c>
      <c r="K63" s="116">
        <f t="shared" si="1"/>
        <v>0</v>
      </c>
      <c r="L63" s="194" t="str">
        <f t="shared" si="2"/>
        <v/>
      </c>
      <c r="M63" s="20"/>
      <c r="N63" s="20"/>
      <c r="O63" s="20"/>
      <c r="P63" s="115">
        <f t="shared" si="3"/>
        <v>0</v>
      </c>
    </row>
    <row r="64" spans="1:16">
      <c r="A64" s="21"/>
      <c r="B64" s="107"/>
      <c r="C64" s="17"/>
      <c r="D64" s="17"/>
      <c r="E64" s="17"/>
      <c r="F64" s="20"/>
      <c r="G64" s="20"/>
      <c r="H64" s="20"/>
      <c r="I64" s="20"/>
      <c r="J64" s="116">
        <f t="shared" si="0"/>
        <v>0</v>
      </c>
      <c r="K64" s="116">
        <f t="shared" si="1"/>
        <v>0</v>
      </c>
      <c r="L64" s="194" t="str">
        <f t="shared" si="2"/>
        <v/>
      </c>
      <c r="M64" s="20"/>
      <c r="N64" s="20"/>
      <c r="O64" s="20"/>
      <c r="P64" s="115">
        <f t="shared" si="3"/>
        <v>0</v>
      </c>
    </row>
    <row r="65" spans="1:16">
      <c r="A65" s="21"/>
      <c r="B65" s="107"/>
      <c r="C65" s="17"/>
      <c r="D65" s="17"/>
      <c r="E65" s="17"/>
      <c r="F65" s="20"/>
      <c r="G65" s="20"/>
      <c r="H65" s="20"/>
      <c r="I65" s="20"/>
      <c r="J65" s="116">
        <f t="shared" si="0"/>
        <v>0</v>
      </c>
      <c r="K65" s="116">
        <f t="shared" si="1"/>
        <v>0</v>
      </c>
      <c r="L65" s="194" t="str">
        <f t="shared" si="2"/>
        <v/>
      </c>
      <c r="M65" s="20"/>
      <c r="N65" s="20"/>
      <c r="O65" s="20"/>
      <c r="P65" s="115">
        <f t="shared" si="3"/>
        <v>0</v>
      </c>
    </row>
    <row r="66" spans="1:16">
      <c r="A66" s="21"/>
      <c r="B66" s="107"/>
      <c r="C66" s="19"/>
      <c r="D66" s="19"/>
      <c r="E66" s="19"/>
      <c r="F66" s="20"/>
      <c r="G66" s="20"/>
      <c r="H66" s="20"/>
      <c r="I66" s="20"/>
      <c r="J66" s="116">
        <f t="shared" si="0"/>
        <v>0</v>
      </c>
      <c r="K66" s="116">
        <f t="shared" si="1"/>
        <v>0</v>
      </c>
      <c r="L66" s="194" t="str">
        <f t="shared" si="2"/>
        <v/>
      </c>
      <c r="M66" s="20"/>
      <c r="N66" s="20"/>
      <c r="O66" s="20"/>
      <c r="P66" s="115">
        <f t="shared" si="3"/>
        <v>0</v>
      </c>
    </row>
    <row r="67" spans="1:16">
      <c r="A67" s="21"/>
      <c r="B67" s="107"/>
      <c r="C67" s="19"/>
      <c r="D67" s="19"/>
      <c r="E67" s="19"/>
      <c r="F67" s="20"/>
      <c r="G67" s="20"/>
      <c r="H67" s="20"/>
      <c r="I67" s="20"/>
      <c r="J67" s="116">
        <f t="shared" si="0"/>
        <v>0</v>
      </c>
      <c r="K67" s="116">
        <f t="shared" si="1"/>
        <v>0</v>
      </c>
      <c r="L67" s="194" t="str">
        <f t="shared" si="2"/>
        <v/>
      </c>
      <c r="M67" s="20"/>
      <c r="N67" s="20"/>
      <c r="O67" s="20"/>
      <c r="P67" s="115">
        <f t="shared" si="3"/>
        <v>0</v>
      </c>
    </row>
    <row r="68" spans="1:16">
      <c r="A68" s="21"/>
      <c r="B68" s="107"/>
      <c r="C68" s="19"/>
      <c r="D68" s="19"/>
      <c r="E68" s="19"/>
      <c r="F68" s="20"/>
      <c r="G68" s="20"/>
      <c r="H68" s="20"/>
      <c r="I68" s="20"/>
      <c r="J68" s="116">
        <f t="shared" si="0"/>
        <v>0</v>
      </c>
      <c r="K68" s="116">
        <f t="shared" si="1"/>
        <v>0</v>
      </c>
      <c r="L68" s="194" t="str">
        <f t="shared" si="2"/>
        <v/>
      </c>
      <c r="M68" s="20"/>
      <c r="N68" s="20"/>
      <c r="O68" s="20"/>
      <c r="P68" s="115">
        <f t="shared" si="3"/>
        <v>0</v>
      </c>
    </row>
    <row r="69" spans="1:16">
      <c r="A69" s="21"/>
      <c r="B69" s="107"/>
      <c r="C69" s="19"/>
      <c r="D69" s="19"/>
      <c r="E69" s="19"/>
      <c r="F69" s="20"/>
      <c r="G69" s="20"/>
      <c r="H69" s="20"/>
      <c r="I69" s="20"/>
      <c r="J69" s="116">
        <f t="shared" si="0"/>
        <v>0</v>
      </c>
      <c r="K69" s="116">
        <f t="shared" si="1"/>
        <v>0</v>
      </c>
      <c r="L69" s="194" t="str">
        <f t="shared" si="2"/>
        <v/>
      </c>
      <c r="M69" s="20"/>
      <c r="N69" s="20"/>
      <c r="O69" s="20"/>
      <c r="P69" s="115">
        <f t="shared" si="3"/>
        <v>0</v>
      </c>
    </row>
    <row r="70" spans="1:16">
      <c r="A70" s="21"/>
      <c r="B70" s="107"/>
      <c r="C70" s="19"/>
      <c r="D70" s="19"/>
      <c r="E70" s="19"/>
      <c r="F70" s="20"/>
      <c r="G70" s="20"/>
      <c r="H70" s="20"/>
      <c r="I70" s="20"/>
      <c r="J70" s="116">
        <f t="shared" si="0"/>
        <v>0</v>
      </c>
      <c r="K70" s="116">
        <f t="shared" si="1"/>
        <v>0</v>
      </c>
      <c r="L70" s="194" t="str">
        <f t="shared" si="2"/>
        <v/>
      </c>
      <c r="M70" s="20"/>
      <c r="N70" s="20"/>
      <c r="O70" s="20"/>
      <c r="P70" s="115">
        <f t="shared" si="3"/>
        <v>0</v>
      </c>
    </row>
    <row r="71" spans="1:16">
      <c r="A71" s="21"/>
      <c r="B71" s="107"/>
      <c r="C71" s="19"/>
      <c r="D71" s="19"/>
      <c r="E71" s="19"/>
      <c r="F71" s="20"/>
      <c r="G71" s="20"/>
      <c r="H71" s="20"/>
      <c r="I71" s="20"/>
      <c r="J71" s="116">
        <f t="shared" si="0"/>
        <v>0</v>
      </c>
      <c r="K71" s="116">
        <f t="shared" si="1"/>
        <v>0</v>
      </c>
      <c r="L71" s="194" t="str">
        <f t="shared" si="2"/>
        <v/>
      </c>
      <c r="M71" s="20"/>
      <c r="N71" s="20"/>
      <c r="O71" s="20"/>
      <c r="P71" s="115">
        <f t="shared" si="3"/>
        <v>0</v>
      </c>
    </row>
    <row r="72" spans="1:16">
      <c r="A72" s="21"/>
      <c r="B72" s="107"/>
      <c r="C72" s="19"/>
      <c r="D72" s="19"/>
      <c r="E72" s="19"/>
      <c r="F72" s="20"/>
      <c r="G72" s="20"/>
      <c r="H72" s="20"/>
      <c r="I72" s="20"/>
      <c r="J72" s="116">
        <f t="shared" si="0"/>
        <v>0</v>
      </c>
      <c r="K72" s="116">
        <f t="shared" si="1"/>
        <v>0</v>
      </c>
      <c r="L72" s="194" t="str">
        <f t="shared" si="2"/>
        <v/>
      </c>
      <c r="M72" s="20"/>
      <c r="N72" s="20"/>
      <c r="O72" s="20"/>
      <c r="P72" s="115">
        <f t="shared" si="3"/>
        <v>0</v>
      </c>
    </row>
    <row r="73" spans="1:16">
      <c r="A73" s="21"/>
      <c r="B73" s="107"/>
      <c r="C73" s="19"/>
      <c r="D73" s="19"/>
      <c r="E73" s="19"/>
      <c r="F73" s="20"/>
      <c r="G73" s="20"/>
      <c r="H73" s="20"/>
      <c r="I73" s="20"/>
      <c r="J73" s="116">
        <f t="shared" si="0"/>
        <v>0</v>
      </c>
      <c r="K73" s="116">
        <f t="shared" si="1"/>
        <v>0</v>
      </c>
      <c r="L73" s="194" t="str">
        <f t="shared" si="2"/>
        <v/>
      </c>
      <c r="M73" s="20"/>
      <c r="N73" s="20"/>
      <c r="O73" s="20"/>
      <c r="P73" s="115">
        <f t="shared" si="3"/>
        <v>0</v>
      </c>
    </row>
    <row r="74" spans="1:16">
      <c r="A74" s="3"/>
      <c r="B74" s="108"/>
      <c r="C74" s="4"/>
      <c r="D74" s="4"/>
      <c r="E74" s="4"/>
      <c r="F74" s="20"/>
      <c r="G74" s="20"/>
      <c r="H74" s="20"/>
      <c r="I74" s="20"/>
      <c r="J74" s="161">
        <f t="shared" si="0"/>
        <v>0</v>
      </c>
      <c r="K74" s="161">
        <f t="shared" si="1"/>
        <v>0</v>
      </c>
      <c r="L74" s="193" t="str">
        <f t="shared" si="2"/>
        <v/>
      </c>
      <c r="M74" s="20"/>
      <c r="N74" s="20"/>
      <c r="O74" s="20"/>
      <c r="P74" s="111">
        <f t="shared" si="3"/>
        <v>0</v>
      </c>
    </row>
    <row r="75" spans="1:16">
      <c r="A75" s="21"/>
      <c r="B75" s="110"/>
      <c r="C75" s="19"/>
      <c r="D75" s="19"/>
      <c r="E75" s="19"/>
      <c r="F75" s="20"/>
      <c r="G75" s="20"/>
      <c r="H75" s="20"/>
      <c r="I75" s="20"/>
      <c r="J75" s="116">
        <f t="shared" si="0"/>
        <v>0</v>
      </c>
      <c r="K75" s="116">
        <f>+H75+I75</f>
        <v>0</v>
      </c>
      <c r="L75" s="194" t="str">
        <f t="shared" si="2"/>
        <v/>
      </c>
      <c r="M75" s="20"/>
      <c r="N75" s="20"/>
      <c r="O75" s="20"/>
      <c r="P75" s="115">
        <f t="shared" si="3"/>
        <v>0</v>
      </c>
    </row>
    <row r="76" spans="1:16">
      <c r="A76" s="21"/>
      <c r="B76" s="110"/>
      <c r="C76" s="19"/>
      <c r="D76" s="19"/>
      <c r="E76" s="19"/>
      <c r="F76" s="20"/>
      <c r="G76" s="20"/>
      <c r="H76" s="20"/>
      <c r="I76" s="20"/>
      <c r="J76" s="116">
        <f t="shared" si="0"/>
        <v>0</v>
      </c>
      <c r="K76" s="116">
        <f t="shared" si="1"/>
        <v>0</v>
      </c>
      <c r="L76" s="194" t="str">
        <f t="shared" si="2"/>
        <v/>
      </c>
      <c r="M76" s="20"/>
      <c r="N76" s="20"/>
      <c r="O76" s="20"/>
      <c r="P76" s="115">
        <f t="shared" si="3"/>
        <v>0</v>
      </c>
    </row>
    <row r="77" spans="1:16">
      <c r="A77" s="21"/>
      <c r="B77" s="110"/>
      <c r="C77" s="19"/>
      <c r="D77" s="19"/>
      <c r="E77" s="19"/>
      <c r="F77" s="20"/>
      <c r="G77" s="20"/>
      <c r="H77" s="20"/>
      <c r="I77" s="20"/>
      <c r="J77" s="116">
        <f t="shared" si="0"/>
        <v>0</v>
      </c>
      <c r="K77" s="116">
        <f t="shared" si="1"/>
        <v>0</v>
      </c>
      <c r="L77" s="194" t="str">
        <f t="shared" si="2"/>
        <v/>
      </c>
      <c r="M77" s="20"/>
      <c r="N77" s="20"/>
      <c r="O77" s="20"/>
      <c r="P77" s="115">
        <f t="shared" si="3"/>
        <v>0</v>
      </c>
    </row>
    <row r="78" spans="1:16">
      <c r="A78" s="21"/>
      <c r="B78" s="110"/>
      <c r="C78" s="19"/>
      <c r="D78" s="19"/>
      <c r="E78" s="19"/>
      <c r="F78" s="20"/>
      <c r="G78" s="20"/>
      <c r="H78" s="20"/>
      <c r="I78" s="20"/>
      <c r="J78" s="116">
        <f t="shared" ref="J78:J85" si="4">+G78+H78+I78</f>
        <v>0</v>
      </c>
      <c r="K78" s="116">
        <f t="shared" ref="K78:K85" si="5">+H78+I78</f>
        <v>0</v>
      </c>
      <c r="L78" s="194" t="str">
        <f t="shared" ref="L78:L85" si="6">IF(K78&lt;&gt;0,+(K78/J78),"")</f>
        <v/>
      </c>
      <c r="M78" s="20"/>
      <c r="N78" s="20"/>
      <c r="O78" s="20"/>
      <c r="P78" s="115">
        <f t="shared" ref="P78:P85" si="7">+J78+M78+N78+O78</f>
        <v>0</v>
      </c>
    </row>
    <row r="79" spans="1:16">
      <c r="A79" s="27"/>
      <c r="B79" s="107"/>
      <c r="C79" s="17"/>
      <c r="D79" s="19"/>
      <c r="E79" s="17"/>
      <c r="F79" s="20"/>
      <c r="G79" s="20"/>
      <c r="H79" s="20"/>
      <c r="I79" s="20"/>
      <c r="J79" s="116">
        <f t="shared" si="4"/>
        <v>0</v>
      </c>
      <c r="K79" s="116">
        <f t="shared" si="5"/>
        <v>0</v>
      </c>
      <c r="L79" s="194" t="str">
        <f t="shared" si="6"/>
        <v/>
      </c>
      <c r="M79" s="20"/>
      <c r="N79" s="20"/>
      <c r="O79" s="20"/>
      <c r="P79" s="115">
        <f t="shared" si="7"/>
        <v>0</v>
      </c>
    </row>
    <row r="80" spans="1:16">
      <c r="A80" s="27"/>
      <c r="B80" s="107"/>
      <c r="C80" s="17"/>
      <c r="D80" s="17"/>
      <c r="E80" s="17"/>
      <c r="F80" s="20"/>
      <c r="G80" s="20"/>
      <c r="H80" s="20"/>
      <c r="I80" s="20"/>
      <c r="J80" s="116">
        <f t="shared" si="4"/>
        <v>0</v>
      </c>
      <c r="K80" s="116">
        <f t="shared" si="5"/>
        <v>0</v>
      </c>
      <c r="L80" s="194" t="str">
        <f t="shared" si="6"/>
        <v/>
      </c>
      <c r="M80" s="20"/>
      <c r="N80" s="20"/>
      <c r="O80" s="20"/>
      <c r="P80" s="115">
        <f t="shared" si="7"/>
        <v>0</v>
      </c>
    </row>
    <row r="81" spans="1:16">
      <c r="A81" s="27"/>
      <c r="B81" s="107"/>
      <c r="C81" s="17"/>
      <c r="D81" s="17"/>
      <c r="E81" s="17"/>
      <c r="F81" s="20"/>
      <c r="G81" s="20"/>
      <c r="H81" s="20"/>
      <c r="I81" s="20"/>
      <c r="J81" s="116">
        <f t="shared" si="4"/>
        <v>0</v>
      </c>
      <c r="K81" s="116">
        <f t="shared" si="5"/>
        <v>0</v>
      </c>
      <c r="L81" s="194" t="str">
        <f t="shared" si="6"/>
        <v/>
      </c>
      <c r="M81" s="20"/>
      <c r="N81" s="20"/>
      <c r="O81" s="20"/>
      <c r="P81" s="115">
        <f t="shared" si="7"/>
        <v>0</v>
      </c>
    </row>
    <row r="82" spans="1:16">
      <c r="A82" s="27"/>
      <c r="B82" s="107"/>
      <c r="C82" s="17"/>
      <c r="D82" s="17"/>
      <c r="E82" s="17"/>
      <c r="F82" s="20"/>
      <c r="G82" s="20"/>
      <c r="H82" s="20"/>
      <c r="I82" s="20"/>
      <c r="J82" s="116">
        <f t="shared" si="4"/>
        <v>0</v>
      </c>
      <c r="K82" s="116">
        <f t="shared" si="5"/>
        <v>0</v>
      </c>
      <c r="L82" s="194" t="str">
        <f t="shared" si="6"/>
        <v/>
      </c>
      <c r="M82" s="20"/>
      <c r="N82" s="20"/>
      <c r="O82" s="20"/>
      <c r="P82" s="115">
        <f t="shared" si="7"/>
        <v>0</v>
      </c>
    </row>
    <row r="83" spans="1:16">
      <c r="A83" s="27"/>
      <c r="B83" s="107"/>
      <c r="C83" s="17"/>
      <c r="D83" s="17"/>
      <c r="E83" s="17"/>
      <c r="F83" s="20"/>
      <c r="G83" s="20"/>
      <c r="H83" s="20"/>
      <c r="I83" s="20"/>
      <c r="J83" s="116">
        <f t="shared" si="4"/>
        <v>0</v>
      </c>
      <c r="K83" s="116">
        <f t="shared" si="5"/>
        <v>0</v>
      </c>
      <c r="L83" s="194" t="str">
        <f t="shared" si="6"/>
        <v/>
      </c>
      <c r="M83" s="20"/>
      <c r="N83" s="20"/>
      <c r="O83" s="20"/>
      <c r="P83" s="115">
        <f t="shared" si="7"/>
        <v>0</v>
      </c>
    </row>
    <row r="84" spans="1:16">
      <c r="A84" s="27"/>
      <c r="B84" s="107"/>
      <c r="C84" s="17"/>
      <c r="D84" s="17"/>
      <c r="E84" s="17"/>
      <c r="F84" s="20"/>
      <c r="G84" s="20"/>
      <c r="H84" s="20"/>
      <c r="I84" s="20"/>
      <c r="J84" s="116">
        <f t="shared" si="4"/>
        <v>0</v>
      </c>
      <c r="K84" s="116">
        <f t="shared" si="5"/>
        <v>0</v>
      </c>
      <c r="L84" s="194" t="str">
        <f t="shared" si="6"/>
        <v/>
      </c>
      <c r="M84" s="20"/>
      <c r="N84" s="20"/>
      <c r="O84" s="20"/>
      <c r="P84" s="115">
        <f t="shared" si="7"/>
        <v>0</v>
      </c>
    </row>
    <row r="85" spans="1:16">
      <c r="A85" s="104"/>
      <c r="B85" s="109"/>
      <c r="C85" s="101"/>
      <c r="D85" s="101"/>
      <c r="E85" s="101"/>
      <c r="F85" s="20"/>
      <c r="G85" s="20"/>
      <c r="H85" s="20"/>
      <c r="I85" s="20"/>
      <c r="J85" s="161">
        <f t="shared" si="4"/>
        <v>0</v>
      </c>
      <c r="K85" s="161">
        <f t="shared" si="5"/>
        <v>0</v>
      </c>
      <c r="L85" s="193" t="str">
        <f t="shared" si="6"/>
        <v/>
      </c>
      <c r="M85" s="20"/>
      <c r="N85" s="20"/>
      <c r="O85" s="20"/>
      <c r="P85" s="111">
        <f t="shared" si="7"/>
        <v>0</v>
      </c>
    </row>
    <row r="86" spans="1:16">
      <c r="A86" s="84" t="s">
        <v>1219</v>
      </c>
      <c r="B86" s="85"/>
      <c r="C86" s="85"/>
      <c r="D86" s="85"/>
      <c r="E86" s="85"/>
      <c r="F86" s="158">
        <f>SUM(F13:F85)</f>
        <v>0</v>
      </c>
      <c r="G86" s="162">
        <f>SUM(G13:G85)</f>
        <v>0</v>
      </c>
      <c r="H86" s="162">
        <f>SUM(H13:H85)</f>
        <v>0</v>
      </c>
      <c r="I86" s="162">
        <f>SUM(I13:I85)</f>
        <v>0</v>
      </c>
      <c r="J86" s="162">
        <f>+G86+H86+I86</f>
        <v>0</v>
      </c>
      <c r="K86" s="162">
        <f>+H86+I86</f>
        <v>0</v>
      </c>
      <c r="L86" s="204" t="str">
        <f>IF(K86&lt;&gt;0,+(K86/J86),"")</f>
        <v/>
      </c>
      <c r="M86" s="162">
        <f>SUM(M13:M85)</f>
        <v>0</v>
      </c>
      <c r="N86" s="162">
        <f>SUM(N13:N85)</f>
        <v>0</v>
      </c>
      <c r="O86" s="162">
        <f>SUM(O13:O85)</f>
        <v>0</v>
      </c>
      <c r="P86" s="158">
        <f>+J86+M86+N86+O86</f>
        <v>0</v>
      </c>
    </row>
    <row r="87" spans="1:16">
      <c r="A87" s="86"/>
      <c r="B87" s="87"/>
      <c r="C87" s="87"/>
      <c r="D87" s="87"/>
      <c r="E87" s="87"/>
      <c r="F87" s="219"/>
      <c r="G87" s="220"/>
      <c r="H87" s="220"/>
      <c r="I87" s="220"/>
      <c r="J87" s="220"/>
      <c r="K87" s="220"/>
      <c r="L87" s="221"/>
      <c r="M87" s="220"/>
      <c r="N87" s="220"/>
      <c r="O87" s="220"/>
      <c r="P87" s="219"/>
    </row>
    <row r="88" spans="1:16">
      <c r="A88" s="88" t="s">
        <v>1220</v>
      </c>
      <c r="B88" s="89"/>
      <c r="C88" s="89"/>
      <c r="D88" s="89"/>
      <c r="E88" s="89"/>
      <c r="F88" s="197"/>
      <c r="G88" s="106"/>
      <c r="H88" s="106"/>
      <c r="I88" s="106"/>
      <c r="J88" s="106"/>
      <c r="K88" s="106"/>
      <c r="L88" s="198"/>
      <c r="M88" s="106"/>
      <c r="N88" s="106"/>
      <c r="O88" s="106"/>
      <c r="P88" s="197"/>
    </row>
    <row r="89" spans="1:16">
      <c r="A89" s="88" t="s">
        <v>1221</v>
      </c>
      <c r="B89" s="89"/>
      <c r="C89" s="89"/>
      <c r="D89" s="89"/>
      <c r="E89" s="89"/>
      <c r="F89" s="197"/>
      <c r="G89" s="106"/>
      <c r="H89" s="106"/>
      <c r="I89" s="106"/>
      <c r="J89" s="106"/>
      <c r="K89" s="106"/>
      <c r="L89" s="198"/>
      <c r="M89" s="106"/>
      <c r="N89" s="106"/>
      <c r="O89" s="106"/>
      <c r="P89" s="197"/>
    </row>
    <row r="90" spans="1:16">
      <c r="A90" s="90"/>
      <c r="B90" s="85"/>
      <c r="C90" s="85"/>
      <c r="D90" s="85"/>
      <c r="E90" s="85"/>
      <c r="F90" s="222"/>
      <c r="G90" s="223"/>
      <c r="H90" s="223"/>
      <c r="I90" s="223"/>
      <c r="J90" s="223"/>
      <c r="K90" s="223"/>
      <c r="L90" s="224"/>
      <c r="M90" s="223"/>
      <c r="N90" s="223"/>
      <c r="O90" s="223"/>
      <c r="P90" s="222"/>
    </row>
    <row r="91" spans="1:16">
      <c r="A91" s="91" t="s">
        <v>1222</v>
      </c>
      <c r="B91" s="69"/>
      <c r="C91" s="69"/>
      <c r="D91" s="69"/>
      <c r="E91" s="69"/>
      <c r="F91" s="158">
        <f>+'Section VI'!F90</f>
        <v>0</v>
      </c>
      <c r="G91" s="162">
        <f>+'Section VI'!G90</f>
        <v>0</v>
      </c>
      <c r="H91" s="162">
        <f>+'Section VI'!H90</f>
        <v>0</v>
      </c>
      <c r="I91" s="162">
        <f>+'Section VI'!I90</f>
        <v>0</v>
      </c>
      <c r="J91" s="162">
        <f>+'Section VI'!J90</f>
        <v>0</v>
      </c>
      <c r="K91" s="162">
        <f>+'Section VI'!K90</f>
        <v>0</v>
      </c>
      <c r="L91" s="204" t="str">
        <f>+'Section VI'!L90</f>
        <v/>
      </c>
      <c r="M91" s="162">
        <f>+'Section VI'!M90</f>
        <v>0</v>
      </c>
      <c r="N91" s="162">
        <f>+'Section VI'!N90</f>
        <v>0</v>
      </c>
      <c r="O91" s="162">
        <f>+'Section VI'!O90</f>
        <v>0</v>
      </c>
      <c r="P91" s="158">
        <f>+'Section VI'!P90</f>
        <v>0</v>
      </c>
    </row>
    <row r="92" spans="1:16">
      <c r="A92" s="91" t="s">
        <v>1223</v>
      </c>
      <c r="B92" s="69"/>
      <c r="C92" s="69"/>
      <c r="D92" s="69"/>
      <c r="E92" s="69"/>
      <c r="F92" s="158">
        <f>+'Section VII'!F40</f>
        <v>0</v>
      </c>
      <c r="G92" s="162">
        <f>+'Section VII'!G40</f>
        <v>0</v>
      </c>
      <c r="H92" s="162">
        <f>+'Section VII'!H40</f>
        <v>0</v>
      </c>
      <c r="I92" s="162">
        <f>+'Section VII'!I40</f>
        <v>0</v>
      </c>
      <c r="J92" s="162">
        <f>+'Section VII'!J40</f>
        <v>0</v>
      </c>
      <c r="K92" s="162">
        <f>+'Section VII'!K40</f>
        <v>0</v>
      </c>
      <c r="L92" s="204" t="str">
        <f>+'Section VII'!L40</f>
        <v/>
      </c>
      <c r="M92" s="162">
        <f>+'Section VII'!M40</f>
        <v>0</v>
      </c>
      <c r="N92" s="162">
        <f>+'Section VII'!N40</f>
        <v>0</v>
      </c>
      <c r="O92" s="162">
        <f>+'Section VII'!O40</f>
        <v>0</v>
      </c>
      <c r="P92" s="158">
        <f>+'Section VII'!P40</f>
        <v>0</v>
      </c>
    </row>
    <row r="93" spans="1:16">
      <c r="A93" s="91" t="s">
        <v>1224</v>
      </c>
      <c r="B93" s="69"/>
      <c r="C93" s="69"/>
      <c r="D93" s="69"/>
      <c r="E93" s="69"/>
      <c r="F93" s="158">
        <f>+'Section VII Overflow Page'!F40+'Section VII Overflow Page'!F82</f>
        <v>0</v>
      </c>
      <c r="G93" s="158">
        <f>+'Section VII Overflow Page'!G40+'Section VII Overflow Page'!G82</f>
        <v>0</v>
      </c>
      <c r="H93" s="162">
        <f>+'Section VII Overflow Page'!H40+'Section VII Overflow Page'!H82</f>
        <v>0</v>
      </c>
      <c r="I93" s="162">
        <f>+'Section VII Overflow Page'!I40+'Section VII Overflow Page'!I82</f>
        <v>0</v>
      </c>
      <c r="J93" s="162">
        <f>+G93+H93+I93</f>
        <v>0</v>
      </c>
      <c r="K93" s="162">
        <f>+H93+I93</f>
        <v>0</v>
      </c>
      <c r="L93" s="204" t="str">
        <f>IF(K93&lt;&gt;0,+K93/J93,"")</f>
        <v/>
      </c>
      <c r="M93" s="162">
        <f>+'Section VII Overflow Page'!M40+'Section VII Overflow Page'!M82</f>
        <v>0</v>
      </c>
      <c r="N93" s="162">
        <f>+'Section VII Overflow Page'!N40+'Section VII Overflow Page'!N82</f>
        <v>0</v>
      </c>
      <c r="O93" s="162">
        <f>+'Section VII Overflow Page'!O40+'Section VII Overflow Page'!O82</f>
        <v>0</v>
      </c>
      <c r="P93" s="158">
        <f>+J93+M93+N93+O93</f>
        <v>0</v>
      </c>
    </row>
    <row r="94" spans="1:16">
      <c r="A94" s="91" t="s">
        <v>1225</v>
      </c>
      <c r="B94" s="69"/>
      <c r="C94" s="69"/>
      <c r="D94" s="69"/>
      <c r="E94" s="69"/>
      <c r="F94" s="158">
        <f>+F86</f>
        <v>0</v>
      </c>
      <c r="G94" s="162">
        <f t="shared" ref="G94:P94" si="8">+G86</f>
        <v>0</v>
      </c>
      <c r="H94" s="162">
        <f t="shared" si="8"/>
        <v>0</v>
      </c>
      <c r="I94" s="162">
        <f t="shared" si="8"/>
        <v>0</v>
      </c>
      <c r="J94" s="162">
        <f t="shared" si="8"/>
        <v>0</v>
      </c>
      <c r="K94" s="162">
        <f t="shared" si="8"/>
        <v>0</v>
      </c>
      <c r="L94" s="204" t="str">
        <f t="shared" si="8"/>
        <v/>
      </c>
      <c r="M94" s="162">
        <f t="shared" si="8"/>
        <v>0</v>
      </c>
      <c r="N94" s="162">
        <f t="shared" si="8"/>
        <v>0</v>
      </c>
      <c r="O94" s="162">
        <f t="shared" si="8"/>
        <v>0</v>
      </c>
      <c r="P94" s="158">
        <f t="shared" si="8"/>
        <v>0</v>
      </c>
    </row>
    <row r="95" spans="1:16">
      <c r="A95" s="91" t="s">
        <v>1226</v>
      </c>
      <c r="B95" s="69"/>
      <c r="C95" s="69"/>
      <c r="D95" s="69"/>
      <c r="E95" s="69"/>
      <c r="F95" s="158">
        <f>+'Section VIII Overflow Page'!F40+'Section VIII Overflow Page'!F82+'Section VIII Overflow Page'!F124+'Section VIII Overflow Page'!F166</f>
        <v>0</v>
      </c>
      <c r="G95" s="162">
        <f>+'Section VIII Overflow Page'!G40+'Section VIII Overflow Page'!G82+'Section VIII Overflow Page'!G124+'Section VIII Overflow Page'!G166</f>
        <v>0</v>
      </c>
      <c r="H95" s="162">
        <f>+'Section VIII Overflow Page'!H40+'Section VIII Overflow Page'!H82+'Section VIII Overflow Page'!H124+'Section VIII Overflow Page'!H166</f>
        <v>0</v>
      </c>
      <c r="I95" s="162">
        <f>+'Section VIII Overflow Page'!I40+'Section VIII Overflow Page'!I82+'Section VIII Overflow Page'!I124+'Section VIII Overflow Page'!I166</f>
        <v>0</v>
      </c>
      <c r="J95" s="162">
        <f>+G95+H95+I95</f>
        <v>0</v>
      </c>
      <c r="K95" s="162">
        <f>+H95+I95</f>
        <v>0</v>
      </c>
      <c r="L95" s="204" t="str">
        <f>IF(K95&lt;&gt;0,+K95/J95,"")</f>
        <v/>
      </c>
      <c r="M95" s="162">
        <f>+'Section VIII Overflow Page'!M40+'Section VIII Overflow Page'!M82+'Section VIII Overflow Page'!M124+'Section VIII Overflow Page'!M166</f>
        <v>0</v>
      </c>
      <c r="N95" s="162">
        <f>+'Section VIII Overflow Page'!N40+'Section VIII Overflow Page'!N82+'Section VIII Overflow Page'!N124+'Section VIII Overflow Page'!N166</f>
        <v>0</v>
      </c>
      <c r="O95" s="162">
        <f>+'Section VIII Overflow Page'!O40+'Section VIII Overflow Page'!O82+'Section VIII Overflow Page'!O124+'Section VIII Overflow Page'!O166</f>
        <v>0</v>
      </c>
      <c r="P95" s="158">
        <f>+J95+M95+N95+O95</f>
        <v>0</v>
      </c>
    </row>
    <row r="96" spans="1:16">
      <c r="A96" s="274" t="s">
        <v>1227</v>
      </c>
      <c r="B96" s="228"/>
      <c r="C96" s="228"/>
      <c r="D96" s="228"/>
      <c r="E96" s="228"/>
      <c r="F96" s="113"/>
      <c r="G96" s="114"/>
      <c r="H96" s="114"/>
      <c r="I96" s="114"/>
      <c r="J96" s="162">
        <f>+G96+H96+I96</f>
        <v>0</v>
      </c>
      <c r="K96" s="162">
        <f>+H96+I96</f>
        <v>0</v>
      </c>
      <c r="L96" s="204" t="str">
        <f>IF(K96&gt;0,+K96/J96,"")</f>
        <v/>
      </c>
      <c r="M96" s="114"/>
      <c r="N96" s="114"/>
      <c r="O96" s="114"/>
      <c r="P96" s="158">
        <f>+J96+M96+N96+O96</f>
        <v>0</v>
      </c>
    </row>
    <row r="97" spans="1:17">
      <c r="A97" s="263"/>
      <c r="B97" s="264"/>
      <c r="C97" s="264"/>
      <c r="D97" s="264"/>
      <c r="E97" s="264"/>
      <c r="F97" s="111"/>
      <c r="G97" s="161"/>
      <c r="H97" s="161"/>
      <c r="I97" s="161"/>
      <c r="J97" s="161"/>
      <c r="K97" s="161"/>
      <c r="L97" s="193"/>
      <c r="M97" s="161"/>
      <c r="N97" s="161"/>
      <c r="O97" s="161"/>
      <c r="P97" s="111"/>
    </row>
    <row r="98" spans="1:17">
      <c r="A98" s="88" t="s">
        <v>1228</v>
      </c>
      <c r="B98" s="89"/>
      <c r="C98" s="89"/>
      <c r="D98" s="89"/>
      <c r="E98" s="89"/>
      <c r="F98" s="111"/>
      <c r="G98" s="161"/>
      <c r="H98" s="161"/>
      <c r="I98" s="161"/>
      <c r="J98" s="161"/>
      <c r="K98" s="161"/>
      <c r="L98" s="193"/>
      <c r="M98" s="161"/>
      <c r="N98" s="161"/>
      <c r="O98" s="161"/>
      <c r="P98" s="111"/>
    </row>
    <row r="99" spans="1:17">
      <c r="A99" s="92" t="s">
        <v>1229</v>
      </c>
      <c r="B99" s="85"/>
      <c r="C99" s="85"/>
      <c r="D99" s="85"/>
      <c r="E99" s="85"/>
      <c r="F99" s="200">
        <f>SUM(F91:F96)</f>
        <v>0</v>
      </c>
      <c r="G99" s="200">
        <f>SUM(G91:G96)</f>
        <v>0</v>
      </c>
      <c r="H99" s="200">
        <f>SUM(H91:H96)</f>
        <v>0</v>
      </c>
      <c r="I99" s="200">
        <f>SUM(I91:I96)</f>
        <v>0</v>
      </c>
      <c r="J99" s="201">
        <f>+G99+H99+I99</f>
        <v>0</v>
      </c>
      <c r="K99" s="201">
        <f>+H99+I99</f>
        <v>0</v>
      </c>
      <c r="L99" s="202" t="str">
        <f>IF(K99&lt;&gt;0,+(K99/J99),"")</f>
        <v/>
      </c>
      <c r="M99" s="201">
        <f>SUM(M91:M96)</f>
        <v>0</v>
      </c>
      <c r="N99" s="201">
        <f>SUM(N91:N96)</f>
        <v>0</v>
      </c>
      <c r="O99" s="201">
        <f>SUM(O91:O96)</f>
        <v>0</v>
      </c>
      <c r="P99" s="200">
        <f>+J99+M99+N99+O99</f>
        <v>0</v>
      </c>
    </row>
    <row r="100" spans="1:17">
      <c r="A100" s="93"/>
      <c r="B100" s="89"/>
      <c r="C100" s="89"/>
      <c r="D100" s="89"/>
      <c r="E100" s="89"/>
      <c r="F100" s="197"/>
      <c r="G100" s="106"/>
      <c r="H100" s="106"/>
      <c r="I100" s="106"/>
      <c r="J100" s="106"/>
      <c r="K100" s="106"/>
      <c r="L100" s="198"/>
      <c r="M100" s="106"/>
      <c r="N100" s="106"/>
      <c r="O100" s="106"/>
      <c r="P100" s="197"/>
    </row>
    <row r="101" spans="1:17">
      <c r="A101" s="88" t="s">
        <v>1230</v>
      </c>
      <c r="B101" s="89"/>
      <c r="C101" s="89"/>
      <c r="D101" s="89"/>
      <c r="E101" s="89"/>
      <c r="F101" s="197"/>
      <c r="G101" s="106"/>
      <c r="H101" s="106"/>
      <c r="I101" s="106"/>
      <c r="J101" s="106"/>
      <c r="K101" s="106"/>
      <c r="L101" s="198"/>
      <c r="M101" s="106"/>
      <c r="N101" s="106"/>
      <c r="O101" s="106"/>
      <c r="P101" s="197"/>
    </row>
    <row r="102" spans="1:17">
      <c r="A102" s="88" t="s">
        <v>1231</v>
      </c>
      <c r="B102" s="89"/>
      <c r="C102" s="89"/>
      <c r="D102" s="89"/>
      <c r="E102" s="89"/>
      <c r="F102" s="197"/>
      <c r="G102" s="106"/>
      <c r="H102" s="106"/>
      <c r="I102" s="106"/>
      <c r="J102" s="106"/>
      <c r="K102" s="106"/>
      <c r="L102" s="198"/>
      <c r="M102" s="106"/>
      <c r="N102" s="106"/>
      <c r="O102" s="106"/>
      <c r="P102" s="197"/>
    </row>
    <row r="103" spans="1:17">
      <c r="A103" s="88"/>
      <c r="B103" s="89"/>
      <c r="C103" s="89"/>
      <c r="D103" s="89"/>
      <c r="E103" s="89"/>
      <c r="F103" s="197"/>
      <c r="G103" s="106"/>
      <c r="H103" s="106"/>
      <c r="I103" s="106"/>
      <c r="J103" s="106"/>
      <c r="K103" s="106"/>
      <c r="L103" s="198"/>
      <c r="M103" s="106"/>
      <c r="N103" s="106"/>
      <c r="O103" s="106"/>
      <c r="P103" s="197"/>
    </row>
    <row r="104" spans="1:17">
      <c r="A104" s="91" t="s">
        <v>1232</v>
      </c>
      <c r="B104" s="69"/>
      <c r="C104" s="69"/>
      <c r="D104" s="69"/>
      <c r="E104" s="69"/>
      <c r="F104" s="158">
        <f>+'Section IV THRU V'!F43</f>
        <v>0</v>
      </c>
      <c r="G104" s="162">
        <f>+'Section IV THRU V'!G43</f>
        <v>0</v>
      </c>
      <c r="H104" s="162">
        <f>+'Section IV THRU V'!H43</f>
        <v>0</v>
      </c>
      <c r="I104" s="162">
        <f>+'Section IV THRU V'!I43</f>
        <v>0</v>
      </c>
      <c r="J104" s="162">
        <f>+'Section IV THRU V'!J43</f>
        <v>0</v>
      </c>
      <c r="K104" s="162">
        <f>+'Section IV THRU V'!K43</f>
        <v>0</v>
      </c>
      <c r="L104" s="204" t="str">
        <f>+'Section IV THRU V'!L43</f>
        <v/>
      </c>
      <c r="M104" s="162">
        <f>+'Section IV THRU V'!M43</f>
        <v>0</v>
      </c>
      <c r="N104" s="162">
        <f>+'Section IV THRU V'!N43</f>
        <v>0</v>
      </c>
      <c r="O104" s="162">
        <f>+'Section IV THRU V'!O43</f>
        <v>0</v>
      </c>
      <c r="P104" s="158">
        <f>+'Section IV THRU V'!P43</f>
        <v>0</v>
      </c>
    </row>
    <row r="105" spans="1:17">
      <c r="A105" s="91" t="s">
        <v>1233</v>
      </c>
      <c r="B105" s="69"/>
      <c r="C105" s="69"/>
      <c r="D105" s="69"/>
      <c r="E105" s="69"/>
      <c r="F105" s="158">
        <f>+F99</f>
        <v>0</v>
      </c>
      <c r="G105" s="162">
        <f t="shared" ref="G105:P105" si="9">+G99</f>
        <v>0</v>
      </c>
      <c r="H105" s="162">
        <f t="shared" si="9"/>
        <v>0</v>
      </c>
      <c r="I105" s="162">
        <f t="shared" si="9"/>
        <v>0</v>
      </c>
      <c r="J105" s="162">
        <f t="shared" si="9"/>
        <v>0</v>
      </c>
      <c r="K105" s="162">
        <f t="shared" si="9"/>
        <v>0</v>
      </c>
      <c r="L105" s="204" t="str">
        <f t="shared" si="9"/>
        <v/>
      </c>
      <c r="M105" s="162">
        <f t="shared" si="9"/>
        <v>0</v>
      </c>
      <c r="N105" s="162">
        <f t="shared" si="9"/>
        <v>0</v>
      </c>
      <c r="O105" s="162">
        <f t="shared" si="9"/>
        <v>0</v>
      </c>
      <c r="P105" s="158">
        <f t="shared" si="9"/>
        <v>0</v>
      </c>
    </row>
    <row r="106" spans="1:17">
      <c r="A106" s="94" t="s">
        <v>1234</v>
      </c>
      <c r="B106" s="87"/>
      <c r="C106" s="87"/>
      <c r="D106" s="87"/>
      <c r="E106" s="87"/>
      <c r="F106" s="225"/>
      <c r="G106" s="226"/>
      <c r="H106" s="226"/>
      <c r="I106" s="226"/>
      <c r="J106" s="226"/>
      <c r="K106" s="226"/>
      <c r="L106" s="227"/>
      <c r="M106" s="226"/>
      <c r="N106" s="226"/>
      <c r="O106" s="226"/>
      <c r="P106" s="225"/>
    </row>
    <row r="107" spans="1:17">
      <c r="A107" s="92" t="s">
        <v>1235</v>
      </c>
      <c r="B107" s="85"/>
      <c r="C107" s="85"/>
      <c r="D107" s="85"/>
      <c r="E107" s="85"/>
      <c r="F107" s="200">
        <f t="shared" ref="F107:K107" si="10">+F104+F105</f>
        <v>0</v>
      </c>
      <c r="G107" s="201">
        <f t="shared" si="10"/>
        <v>0</v>
      </c>
      <c r="H107" s="201">
        <f t="shared" si="10"/>
        <v>0</v>
      </c>
      <c r="I107" s="201">
        <f t="shared" si="10"/>
        <v>0</v>
      </c>
      <c r="J107" s="201">
        <f t="shared" si="10"/>
        <v>0</v>
      </c>
      <c r="K107" s="201">
        <f t="shared" si="10"/>
        <v>0</v>
      </c>
      <c r="L107" s="202" t="str">
        <f>IF(K107&lt;&gt;0,+(K107/J107),"")</f>
        <v/>
      </c>
      <c r="M107" s="201">
        <f>+M104+M105</f>
        <v>0</v>
      </c>
      <c r="N107" s="201">
        <f>+N104+N105</f>
        <v>0</v>
      </c>
      <c r="O107" s="201">
        <f>+O104+O105</f>
        <v>0</v>
      </c>
      <c r="P107" s="200">
        <f>+P104+P105</f>
        <v>0</v>
      </c>
    </row>
    <row r="108" spans="1:17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</row>
    <row r="109" spans="1:17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O109" s="372" t="s">
        <v>1236</v>
      </c>
      <c r="P109" s="373"/>
      <c r="Q109" s="334"/>
    </row>
    <row r="110" spans="1:17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374" t="s">
        <v>1237</v>
      </c>
      <c r="P110" s="376">
        <v>0</v>
      </c>
      <c r="Q110" s="334" t="s">
        <v>1238</v>
      </c>
    </row>
    <row r="111" spans="1:17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374" t="s">
        <v>1239</v>
      </c>
      <c r="P111" s="376">
        <v>0</v>
      </c>
      <c r="Q111" s="334" t="s">
        <v>1240</v>
      </c>
    </row>
    <row r="112" spans="1:17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73"/>
      <c r="P112" s="375">
        <f>P107-P110+P111</f>
        <v>0</v>
      </c>
      <c r="Q112" s="334" t="s">
        <v>1241</v>
      </c>
    </row>
    <row r="113" spans="1:16">
      <c r="A113" s="243"/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</row>
    <row r="114" spans="1:16">
      <c r="A114" s="24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</row>
    <row r="115" spans="1:16">
      <c r="A115" s="243"/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</row>
  </sheetData>
  <sheetProtection password="CDF6" sheet="1"/>
  <customSheetViews>
    <customSheetView guid="{58DE8FD8-B5D7-11D4-844B-00001D1EC508}" showRuler="0">
      <colBreaks count="1" manualBreakCount="1">
        <brk id="16" max="1048575" man="1"/>
      </colBreaks>
      <pageMargins left="0" right="0" top="0" bottom="0" header="0" footer="0"/>
      <pageSetup paperSize="5" scale="88" orientation="landscape" blackAndWhite="1" horizontalDpi="720" verticalDpi="720" r:id="rId1"/>
      <headerFooter alignWithMargins="0">
        <oddHeader>&amp;L&amp;8Schedule F - Part 1 - Section VII
Page &amp;P&amp;C&amp;"Arial,Bold"ANNUAL STATEMENT FOR THE YEAR 1999 OF &amp;R&amp;8OMB No. 1510-0012
Expiration Date:  02-28-2001</oddHeader>
        <oddFooter>&amp;L&amp;"Arial,Bold"&amp;8FMS FORM 6314
2-2001&amp;"Arial,Regular"&amp;10
&amp;8EDITION OF 02-1999 IS OBSOLETE&amp;C&amp;8+ = Footnote    d = Disputed Items    J = Delinquency&amp;R&amp;"Arial,Bold Italic"&amp;8Department of the Treasury
&amp;"Arial,Italic"Financial Management Service</oddFooter>
      </headerFooter>
    </customSheetView>
  </customSheetViews>
  <phoneticPr fontId="0" type="noConversion"/>
  <printOptions horizontalCentered="1"/>
  <pageMargins left="0" right="0" top="0.2" bottom="0.75" header="0" footer="0"/>
  <pageSetup paperSize="5" scale="88" firstPageNumber="29" orientation="landscape" blackAndWhite="1" useFirstPageNumber="1" horizontalDpi="720" verticalDpi="720" r:id="rId2"/>
  <headerFooter alignWithMargins="0">
    <oddFooter>&amp;L&amp;"Arial,Bold"&amp;8
OMB No. 1530-0008
OMB Expiration Date:1-31-2017&amp;C&amp;8+ = Footnote    d = Disputed Items    J = Delinquency
Page &amp;P
&amp;R&amp;"Arial,Bold Italic"&amp;8Department of the Treasury
FS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indexed="44"/>
  </sheetPr>
  <dimension ref="A1:N71"/>
  <sheetViews>
    <sheetView showGridLines="0" topLeftCell="A49" zoomScaleNormal="100" workbookViewId="0">
      <selection activeCell="H7" sqref="H7"/>
    </sheetView>
  </sheetViews>
  <sheetFormatPr defaultRowHeight="12.75"/>
  <cols>
    <col min="1" max="1" width="9.28515625" style="236" customWidth="1"/>
    <col min="2" max="2" width="7.140625" style="236" customWidth="1"/>
    <col min="3" max="3" width="41.42578125" style="236" customWidth="1"/>
    <col min="4" max="4" width="12.42578125" style="236" customWidth="1"/>
    <col min="5" max="5" width="14.28515625" style="236" customWidth="1"/>
    <col min="6" max="6" width="13.7109375" style="236" customWidth="1"/>
    <col min="7" max="8" width="14.28515625" style="236" customWidth="1"/>
    <col min="9" max="9" width="11" style="236" customWidth="1"/>
    <col min="10" max="11" width="14.7109375" style="236" customWidth="1"/>
    <col min="12" max="12" width="15.140625" style="236" customWidth="1"/>
    <col min="13" max="16384" width="9.140625" style="236"/>
  </cols>
  <sheetData>
    <row r="1" spans="1:14">
      <c r="A1" s="37"/>
      <c r="B1" s="38"/>
      <c r="C1" s="38"/>
      <c r="D1" s="38"/>
      <c r="E1" s="38"/>
      <c r="F1" s="38"/>
      <c r="G1" s="39" t="s">
        <v>40</v>
      </c>
      <c r="H1" s="291" t="str">
        <f>IF('Section I'!$I$1&lt;&gt;0,+'Section I'!$I$1,"")</f>
        <v/>
      </c>
      <c r="I1" s="349"/>
      <c r="J1" s="292"/>
      <c r="K1" s="40"/>
      <c r="L1" s="42" t="str">
        <f>+'Section I'!P1</f>
        <v>OMB No. 1530-0008</v>
      </c>
      <c r="M1" s="231"/>
      <c r="N1" s="230"/>
    </row>
    <row r="2" spans="1:14">
      <c r="A2" s="43"/>
      <c r="B2" s="31"/>
      <c r="C2" s="31"/>
      <c r="D2" s="31"/>
      <c r="E2" s="31"/>
      <c r="F2" s="31"/>
      <c r="G2" s="350"/>
      <c r="H2" s="46"/>
      <c r="I2" s="206" t="s">
        <v>42</v>
      </c>
      <c r="J2" s="29"/>
      <c r="K2" s="41"/>
      <c r="L2" s="47" t="str">
        <f>+'Section VIII thru X'!P2</f>
        <v xml:space="preserve"> OMB Expiration Date:  6-30-2023</v>
      </c>
      <c r="M2" s="235"/>
      <c r="N2" s="235"/>
    </row>
    <row r="3" spans="1:14">
      <c r="A3" s="48" t="s">
        <v>1242</v>
      </c>
      <c r="B3" s="29"/>
      <c r="C3" s="29"/>
      <c r="D3" s="29"/>
      <c r="E3" s="29"/>
      <c r="F3" s="29"/>
      <c r="G3" s="31"/>
      <c r="H3" s="29"/>
      <c r="I3" s="29"/>
      <c r="J3" s="29"/>
      <c r="K3" s="29"/>
      <c r="L3" s="30"/>
    </row>
    <row r="4" spans="1:14">
      <c r="A4" s="49" t="s">
        <v>1243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1:14">
      <c r="A5" s="50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1"/>
    </row>
    <row r="6" spans="1:14">
      <c r="A6" s="352"/>
      <c r="B6" s="352"/>
      <c r="C6" s="352"/>
      <c r="D6" s="352"/>
      <c r="E6" s="352"/>
      <c r="F6" s="353" t="s">
        <v>1244</v>
      </c>
      <c r="G6" s="354"/>
      <c r="H6" s="354"/>
      <c r="I6" s="354"/>
      <c r="J6" s="355"/>
      <c r="K6" s="352"/>
      <c r="L6" s="352"/>
    </row>
    <row r="7" spans="1:14" ht="78.75">
      <c r="A7" s="356" t="s">
        <v>1245</v>
      </c>
      <c r="B7" s="356" t="s">
        <v>1246</v>
      </c>
      <c r="C7" s="356" t="s">
        <v>48</v>
      </c>
      <c r="D7" s="356" t="s">
        <v>1247</v>
      </c>
      <c r="E7" s="356" t="s">
        <v>1248</v>
      </c>
      <c r="F7" s="357" t="s">
        <v>1249</v>
      </c>
      <c r="G7" s="357" t="s">
        <v>1250</v>
      </c>
      <c r="H7" s="357" t="s">
        <v>1251</v>
      </c>
      <c r="I7" s="357" t="s">
        <v>1252</v>
      </c>
      <c r="J7" s="356" t="s">
        <v>1253</v>
      </c>
      <c r="K7" s="356" t="s">
        <v>1254</v>
      </c>
      <c r="L7" s="356" t="s">
        <v>1255</v>
      </c>
    </row>
    <row r="8" spans="1:14">
      <c r="A8" s="358" t="s">
        <v>1256</v>
      </c>
      <c r="B8" s="164"/>
      <c r="C8" s="119"/>
      <c r="D8" s="119"/>
      <c r="E8" s="359"/>
      <c r="F8" s="359"/>
      <c r="G8" s="359"/>
      <c r="H8" s="359"/>
      <c r="I8" s="359"/>
      <c r="J8" s="111"/>
      <c r="K8" s="111"/>
      <c r="L8" s="165"/>
    </row>
    <row r="9" spans="1:14">
      <c r="A9" s="384" t="s">
        <v>1257</v>
      </c>
      <c r="B9" s="325"/>
      <c r="C9" s="293"/>
      <c r="D9" s="293"/>
      <c r="E9" s="165"/>
      <c r="F9" s="165"/>
      <c r="G9" s="165"/>
      <c r="H9" s="165"/>
      <c r="I9" s="165"/>
      <c r="J9" s="115"/>
      <c r="K9" s="115"/>
      <c r="L9" s="165"/>
    </row>
    <row r="10" spans="1:14">
      <c r="A10" s="384" t="s">
        <v>1258</v>
      </c>
      <c r="B10" s="325"/>
      <c r="C10" s="293"/>
      <c r="D10" s="293"/>
      <c r="E10" s="165"/>
      <c r="F10" s="165"/>
      <c r="G10" s="165"/>
      <c r="H10" s="165"/>
      <c r="I10" s="165"/>
      <c r="J10" s="115"/>
      <c r="K10" s="115"/>
      <c r="L10" s="165"/>
    </row>
    <row r="11" spans="1:14">
      <c r="A11" s="360" t="s">
        <v>1259</v>
      </c>
      <c r="B11" s="325"/>
      <c r="C11" s="293"/>
      <c r="D11" s="293"/>
      <c r="E11" s="165"/>
      <c r="F11" s="165"/>
      <c r="G11" s="165"/>
      <c r="H11" s="165"/>
      <c r="I11" s="165"/>
      <c r="J11" s="115"/>
      <c r="K11" s="115"/>
      <c r="L11" s="165"/>
    </row>
    <row r="12" spans="1:14">
      <c r="A12" s="271"/>
      <c r="B12" s="22"/>
      <c r="C12" s="17"/>
      <c r="D12" s="17"/>
      <c r="E12" s="18"/>
      <c r="F12" s="18"/>
      <c r="G12" s="18"/>
      <c r="H12" s="18"/>
      <c r="I12" s="18"/>
      <c r="J12" s="115">
        <f t="shared" ref="J12:J71" si="0">SUM(F12:I12)</f>
        <v>0</v>
      </c>
      <c r="K12" s="115">
        <f t="shared" ref="K12:K70" si="1">IF(E12&lt;J12,+E12,+J12)</f>
        <v>0</v>
      </c>
      <c r="L12" s="18"/>
    </row>
    <row r="13" spans="1:14">
      <c r="A13" s="21"/>
      <c r="B13" s="22"/>
      <c r="C13" s="17"/>
      <c r="D13" s="17"/>
      <c r="E13" s="18"/>
      <c r="F13" s="18"/>
      <c r="G13" s="18"/>
      <c r="H13" s="18"/>
      <c r="I13" s="18"/>
      <c r="J13" s="115">
        <f t="shared" si="0"/>
        <v>0</v>
      </c>
      <c r="K13" s="115">
        <f t="shared" si="1"/>
        <v>0</v>
      </c>
      <c r="L13" s="18"/>
    </row>
    <row r="14" spans="1:14">
      <c r="A14" s="21"/>
      <c r="B14" s="22"/>
      <c r="C14" s="17"/>
      <c r="D14" s="17"/>
      <c r="E14" s="18"/>
      <c r="F14" s="18"/>
      <c r="G14" s="18"/>
      <c r="H14" s="18"/>
      <c r="I14" s="18"/>
      <c r="J14" s="115">
        <f t="shared" si="0"/>
        <v>0</v>
      </c>
      <c r="K14" s="115">
        <f t="shared" si="1"/>
        <v>0</v>
      </c>
      <c r="L14" s="18"/>
    </row>
    <row r="15" spans="1:14">
      <c r="A15" s="21"/>
      <c r="B15" s="22"/>
      <c r="C15" s="17"/>
      <c r="D15" s="17"/>
      <c r="E15" s="18"/>
      <c r="F15" s="18"/>
      <c r="G15" s="18"/>
      <c r="H15" s="18"/>
      <c r="I15" s="18"/>
      <c r="J15" s="115">
        <f t="shared" si="0"/>
        <v>0</v>
      </c>
      <c r="K15" s="115">
        <f t="shared" si="1"/>
        <v>0</v>
      </c>
      <c r="L15" s="18"/>
    </row>
    <row r="16" spans="1:14">
      <c r="A16" s="21"/>
      <c r="B16" s="22"/>
      <c r="C16" s="17"/>
      <c r="D16" s="17"/>
      <c r="E16" s="18"/>
      <c r="F16" s="18"/>
      <c r="G16" s="18"/>
      <c r="H16" s="18"/>
      <c r="I16" s="18"/>
      <c r="J16" s="115">
        <f t="shared" si="0"/>
        <v>0</v>
      </c>
      <c r="K16" s="115">
        <f t="shared" si="1"/>
        <v>0</v>
      </c>
      <c r="L16" s="18"/>
    </row>
    <row r="17" spans="1:12">
      <c r="A17" s="21"/>
      <c r="B17" s="22"/>
      <c r="C17" s="17"/>
      <c r="D17" s="17"/>
      <c r="E17" s="18"/>
      <c r="F17" s="18"/>
      <c r="G17" s="18"/>
      <c r="H17" s="18"/>
      <c r="I17" s="18"/>
      <c r="J17" s="115">
        <f t="shared" si="0"/>
        <v>0</v>
      </c>
      <c r="K17" s="115">
        <f t="shared" si="1"/>
        <v>0</v>
      </c>
      <c r="L17" s="18"/>
    </row>
    <row r="18" spans="1:12">
      <c r="A18" s="21"/>
      <c r="B18" s="22"/>
      <c r="C18" s="17"/>
      <c r="D18" s="17"/>
      <c r="E18" s="18"/>
      <c r="F18" s="18"/>
      <c r="G18" s="18"/>
      <c r="H18" s="18"/>
      <c r="I18" s="18"/>
      <c r="J18" s="115">
        <f t="shared" si="0"/>
        <v>0</v>
      </c>
      <c r="K18" s="115">
        <f t="shared" si="1"/>
        <v>0</v>
      </c>
      <c r="L18" s="18"/>
    </row>
    <row r="19" spans="1:12">
      <c r="A19" s="21"/>
      <c r="B19" s="22"/>
      <c r="C19" s="17"/>
      <c r="D19" s="17"/>
      <c r="E19" s="18"/>
      <c r="F19" s="18"/>
      <c r="G19" s="18"/>
      <c r="H19" s="18"/>
      <c r="I19" s="18"/>
      <c r="J19" s="115">
        <f t="shared" si="0"/>
        <v>0</v>
      </c>
      <c r="K19" s="115">
        <f t="shared" si="1"/>
        <v>0</v>
      </c>
      <c r="L19" s="18"/>
    </row>
    <row r="20" spans="1:12">
      <c r="A20" s="21"/>
      <c r="B20" s="22"/>
      <c r="C20" s="17"/>
      <c r="D20" s="17"/>
      <c r="E20" s="18"/>
      <c r="F20" s="18"/>
      <c r="G20" s="18"/>
      <c r="H20" s="18"/>
      <c r="I20" s="18"/>
      <c r="J20" s="115">
        <f t="shared" si="0"/>
        <v>0</v>
      </c>
      <c r="K20" s="115">
        <f t="shared" si="1"/>
        <v>0</v>
      </c>
      <c r="L20" s="18"/>
    </row>
    <row r="21" spans="1:12">
      <c r="A21" s="21"/>
      <c r="B21" s="22"/>
      <c r="C21" s="17"/>
      <c r="D21" s="17"/>
      <c r="E21" s="18"/>
      <c r="F21" s="18"/>
      <c r="G21" s="18"/>
      <c r="H21" s="18"/>
      <c r="I21" s="18"/>
      <c r="J21" s="115">
        <f t="shared" si="0"/>
        <v>0</v>
      </c>
      <c r="K21" s="115">
        <f t="shared" si="1"/>
        <v>0</v>
      </c>
      <c r="L21" s="18"/>
    </row>
    <row r="22" spans="1:12">
      <c r="A22" s="21"/>
      <c r="B22" s="22"/>
      <c r="C22" s="17"/>
      <c r="D22" s="17"/>
      <c r="E22" s="18"/>
      <c r="F22" s="18"/>
      <c r="G22" s="18"/>
      <c r="H22" s="18"/>
      <c r="I22" s="18"/>
      <c r="J22" s="115">
        <f t="shared" si="0"/>
        <v>0</v>
      </c>
      <c r="K22" s="115">
        <f t="shared" si="1"/>
        <v>0</v>
      </c>
      <c r="L22" s="18"/>
    </row>
    <row r="23" spans="1:12">
      <c r="A23" s="21"/>
      <c r="B23" s="22"/>
      <c r="C23" s="17"/>
      <c r="D23" s="17"/>
      <c r="E23" s="18"/>
      <c r="F23" s="18"/>
      <c r="G23" s="18"/>
      <c r="H23" s="18"/>
      <c r="I23" s="18"/>
      <c r="J23" s="115">
        <f t="shared" si="0"/>
        <v>0</v>
      </c>
      <c r="K23" s="115">
        <f t="shared" si="1"/>
        <v>0</v>
      </c>
      <c r="L23" s="18"/>
    </row>
    <row r="24" spans="1:12">
      <c r="A24" s="21"/>
      <c r="B24" s="22"/>
      <c r="C24" s="17"/>
      <c r="D24" s="17"/>
      <c r="E24" s="18"/>
      <c r="F24" s="18"/>
      <c r="G24" s="18"/>
      <c r="H24" s="18"/>
      <c r="I24" s="18"/>
      <c r="J24" s="115">
        <f t="shared" si="0"/>
        <v>0</v>
      </c>
      <c r="K24" s="115">
        <f t="shared" si="1"/>
        <v>0</v>
      </c>
      <c r="L24" s="18"/>
    </row>
    <row r="25" spans="1:12">
      <c r="A25" s="21"/>
      <c r="B25" s="22"/>
      <c r="C25" s="17"/>
      <c r="D25" s="17"/>
      <c r="E25" s="18"/>
      <c r="F25" s="18"/>
      <c r="G25" s="18"/>
      <c r="H25" s="18"/>
      <c r="I25" s="18"/>
      <c r="J25" s="115">
        <f t="shared" si="0"/>
        <v>0</v>
      </c>
      <c r="K25" s="115">
        <f t="shared" si="1"/>
        <v>0</v>
      </c>
      <c r="L25" s="18"/>
    </row>
    <row r="26" spans="1:12">
      <c r="A26" s="21"/>
      <c r="B26" s="22"/>
      <c r="C26" s="17"/>
      <c r="D26" s="17"/>
      <c r="E26" s="18"/>
      <c r="F26" s="18"/>
      <c r="G26" s="18"/>
      <c r="H26" s="18"/>
      <c r="I26" s="18"/>
      <c r="J26" s="115">
        <f t="shared" si="0"/>
        <v>0</v>
      </c>
      <c r="K26" s="115">
        <f t="shared" si="1"/>
        <v>0</v>
      </c>
      <c r="L26" s="18"/>
    </row>
    <row r="27" spans="1:12">
      <c r="A27" s="21"/>
      <c r="B27" s="22"/>
      <c r="C27" s="17"/>
      <c r="D27" s="17"/>
      <c r="E27" s="18"/>
      <c r="F27" s="18"/>
      <c r="G27" s="18"/>
      <c r="H27" s="18"/>
      <c r="I27" s="18"/>
      <c r="J27" s="115">
        <f t="shared" si="0"/>
        <v>0</v>
      </c>
      <c r="K27" s="115">
        <f t="shared" si="1"/>
        <v>0</v>
      </c>
      <c r="L27" s="18"/>
    </row>
    <row r="28" spans="1:12">
      <c r="A28" s="21"/>
      <c r="B28" s="22"/>
      <c r="C28" s="17"/>
      <c r="D28" s="17"/>
      <c r="E28" s="18"/>
      <c r="F28" s="18"/>
      <c r="G28" s="18"/>
      <c r="H28" s="18"/>
      <c r="I28" s="18"/>
      <c r="J28" s="115">
        <f t="shared" si="0"/>
        <v>0</v>
      </c>
      <c r="K28" s="115">
        <f t="shared" si="1"/>
        <v>0</v>
      </c>
      <c r="L28" s="18"/>
    </row>
    <row r="29" spans="1:12">
      <c r="A29" s="21"/>
      <c r="B29" s="22"/>
      <c r="C29" s="17"/>
      <c r="D29" s="17"/>
      <c r="E29" s="18"/>
      <c r="F29" s="18"/>
      <c r="G29" s="18"/>
      <c r="H29" s="18"/>
      <c r="I29" s="18"/>
      <c r="J29" s="115">
        <f t="shared" si="0"/>
        <v>0</v>
      </c>
      <c r="K29" s="115">
        <f t="shared" si="1"/>
        <v>0</v>
      </c>
      <c r="L29" s="18"/>
    </row>
    <row r="30" spans="1:12">
      <c r="A30" s="21"/>
      <c r="B30" s="22"/>
      <c r="C30" s="17"/>
      <c r="D30" s="17"/>
      <c r="E30" s="18"/>
      <c r="F30" s="18"/>
      <c r="G30" s="18"/>
      <c r="H30" s="18"/>
      <c r="I30" s="18"/>
      <c r="J30" s="115">
        <f t="shared" si="0"/>
        <v>0</v>
      </c>
      <c r="K30" s="115">
        <f t="shared" si="1"/>
        <v>0</v>
      </c>
      <c r="L30" s="18"/>
    </row>
    <row r="31" spans="1:12">
      <c r="A31" s="21"/>
      <c r="B31" s="22"/>
      <c r="C31" s="17"/>
      <c r="D31" s="17"/>
      <c r="E31" s="18"/>
      <c r="F31" s="18"/>
      <c r="G31" s="18"/>
      <c r="H31" s="18"/>
      <c r="I31" s="18"/>
      <c r="J31" s="115">
        <f t="shared" si="0"/>
        <v>0</v>
      </c>
      <c r="K31" s="115">
        <f t="shared" si="1"/>
        <v>0</v>
      </c>
      <c r="L31" s="18"/>
    </row>
    <row r="32" spans="1:12">
      <c r="A32" s="21"/>
      <c r="B32" s="22"/>
      <c r="C32" s="17"/>
      <c r="D32" s="17"/>
      <c r="E32" s="18"/>
      <c r="F32" s="18"/>
      <c r="G32" s="18"/>
      <c r="H32" s="18"/>
      <c r="I32" s="18"/>
      <c r="J32" s="115">
        <f t="shared" si="0"/>
        <v>0</v>
      </c>
      <c r="K32" s="115">
        <f t="shared" si="1"/>
        <v>0</v>
      </c>
      <c r="L32" s="18"/>
    </row>
    <row r="33" spans="1:12">
      <c r="A33" s="21"/>
      <c r="B33" s="22"/>
      <c r="C33" s="17"/>
      <c r="D33" s="17"/>
      <c r="E33" s="18"/>
      <c r="F33" s="18"/>
      <c r="G33" s="18"/>
      <c r="H33" s="18"/>
      <c r="I33" s="18"/>
      <c r="J33" s="115">
        <f t="shared" si="0"/>
        <v>0</v>
      </c>
      <c r="K33" s="115">
        <f t="shared" si="1"/>
        <v>0</v>
      </c>
      <c r="L33" s="18"/>
    </row>
    <row r="34" spans="1:12">
      <c r="A34" s="21"/>
      <c r="B34" s="22"/>
      <c r="C34" s="17"/>
      <c r="D34" s="17"/>
      <c r="E34" s="18"/>
      <c r="F34" s="18"/>
      <c r="G34" s="18"/>
      <c r="H34" s="18"/>
      <c r="I34" s="18"/>
      <c r="J34" s="115">
        <f t="shared" si="0"/>
        <v>0</v>
      </c>
      <c r="K34" s="115">
        <f t="shared" si="1"/>
        <v>0</v>
      </c>
      <c r="L34" s="18"/>
    </row>
    <row r="35" spans="1:12">
      <c r="A35" s="21"/>
      <c r="B35" s="22"/>
      <c r="C35" s="17"/>
      <c r="D35" s="17"/>
      <c r="E35" s="18"/>
      <c r="F35" s="18"/>
      <c r="G35" s="18"/>
      <c r="H35" s="18"/>
      <c r="I35" s="18"/>
      <c r="J35" s="115">
        <f t="shared" si="0"/>
        <v>0</v>
      </c>
      <c r="K35" s="115">
        <f t="shared" si="1"/>
        <v>0</v>
      </c>
      <c r="L35" s="18"/>
    </row>
    <row r="36" spans="1:12">
      <c r="A36" s="21"/>
      <c r="B36" s="22"/>
      <c r="C36" s="17"/>
      <c r="D36" s="17"/>
      <c r="E36" s="18"/>
      <c r="F36" s="18"/>
      <c r="G36" s="18"/>
      <c r="H36" s="18"/>
      <c r="I36" s="18"/>
      <c r="J36" s="115">
        <f t="shared" si="0"/>
        <v>0</v>
      </c>
      <c r="K36" s="115">
        <f t="shared" si="1"/>
        <v>0</v>
      </c>
      <c r="L36" s="18"/>
    </row>
    <row r="37" spans="1:12">
      <c r="A37" s="21"/>
      <c r="B37" s="22"/>
      <c r="C37" s="17"/>
      <c r="D37" s="17"/>
      <c r="E37" s="18"/>
      <c r="F37" s="18"/>
      <c r="G37" s="18"/>
      <c r="H37" s="18"/>
      <c r="I37" s="18"/>
      <c r="J37" s="115">
        <f t="shared" si="0"/>
        <v>0</v>
      </c>
      <c r="K37" s="115">
        <f t="shared" si="1"/>
        <v>0</v>
      </c>
      <c r="L37" s="18"/>
    </row>
    <row r="38" spans="1:12">
      <c r="A38" s="98"/>
      <c r="B38" s="28"/>
      <c r="C38" s="19"/>
      <c r="D38" s="17"/>
      <c r="E38" s="18"/>
      <c r="F38" s="18"/>
      <c r="G38" s="18"/>
      <c r="H38" s="18"/>
      <c r="I38" s="18"/>
      <c r="J38" s="115">
        <f t="shared" si="0"/>
        <v>0</v>
      </c>
      <c r="K38" s="115">
        <f t="shared" si="1"/>
        <v>0</v>
      </c>
      <c r="L38" s="18"/>
    </row>
    <row r="39" spans="1:12">
      <c r="A39" s="98"/>
      <c r="B39" s="28"/>
      <c r="C39" s="19"/>
      <c r="D39" s="17"/>
      <c r="E39" s="18"/>
      <c r="F39" s="18"/>
      <c r="G39" s="18"/>
      <c r="H39" s="18"/>
      <c r="I39" s="18"/>
      <c r="J39" s="115">
        <f t="shared" si="0"/>
        <v>0</v>
      </c>
      <c r="K39" s="115">
        <f t="shared" si="1"/>
        <v>0</v>
      </c>
      <c r="L39" s="18"/>
    </row>
    <row r="40" spans="1:12">
      <c r="A40" s="21"/>
      <c r="B40" s="22"/>
      <c r="C40" s="17"/>
      <c r="D40" s="17"/>
      <c r="E40" s="18"/>
      <c r="F40" s="18"/>
      <c r="G40" s="18"/>
      <c r="H40" s="18"/>
      <c r="I40" s="18"/>
      <c r="J40" s="115">
        <f t="shared" si="0"/>
        <v>0</v>
      </c>
      <c r="K40" s="115">
        <f t="shared" si="1"/>
        <v>0</v>
      </c>
      <c r="L40" s="18"/>
    </row>
    <row r="41" spans="1:12">
      <c r="A41" s="21"/>
      <c r="B41" s="22"/>
      <c r="C41" s="17"/>
      <c r="D41" s="17"/>
      <c r="E41" s="18"/>
      <c r="F41" s="18"/>
      <c r="G41" s="18"/>
      <c r="H41" s="18"/>
      <c r="I41" s="18"/>
      <c r="J41" s="115">
        <f t="shared" si="0"/>
        <v>0</v>
      </c>
      <c r="K41" s="115">
        <f t="shared" si="1"/>
        <v>0</v>
      </c>
      <c r="L41" s="18"/>
    </row>
    <row r="42" spans="1:12">
      <c r="A42" s="21"/>
      <c r="B42" s="22"/>
      <c r="C42" s="17"/>
      <c r="D42" s="17"/>
      <c r="E42" s="18"/>
      <c r="F42" s="18"/>
      <c r="G42" s="18"/>
      <c r="H42" s="18"/>
      <c r="I42" s="18"/>
      <c r="J42" s="115">
        <f t="shared" si="0"/>
        <v>0</v>
      </c>
      <c r="K42" s="115">
        <f t="shared" si="1"/>
        <v>0</v>
      </c>
      <c r="L42" s="18"/>
    </row>
    <row r="43" spans="1:12">
      <c r="A43" s="21"/>
      <c r="B43" s="22"/>
      <c r="C43" s="17"/>
      <c r="D43" s="17"/>
      <c r="E43" s="18"/>
      <c r="F43" s="18"/>
      <c r="G43" s="18"/>
      <c r="H43" s="18"/>
      <c r="I43" s="18"/>
      <c r="J43" s="115">
        <f t="shared" si="0"/>
        <v>0</v>
      </c>
      <c r="K43" s="115">
        <f t="shared" si="1"/>
        <v>0</v>
      </c>
      <c r="L43" s="18"/>
    </row>
    <row r="44" spans="1:12">
      <c r="A44" s="21"/>
      <c r="B44" s="22"/>
      <c r="C44" s="17"/>
      <c r="D44" s="17"/>
      <c r="E44" s="18"/>
      <c r="F44" s="18"/>
      <c r="G44" s="18"/>
      <c r="H44" s="18"/>
      <c r="I44" s="18"/>
      <c r="J44" s="115">
        <f t="shared" si="0"/>
        <v>0</v>
      </c>
      <c r="K44" s="115">
        <f t="shared" si="1"/>
        <v>0</v>
      </c>
      <c r="L44" s="18"/>
    </row>
    <row r="45" spans="1:12">
      <c r="A45" s="21"/>
      <c r="B45" s="22"/>
      <c r="C45" s="17"/>
      <c r="D45" s="17"/>
      <c r="E45" s="18"/>
      <c r="F45" s="18"/>
      <c r="G45" s="18"/>
      <c r="H45" s="18"/>
      <c r="I45" s="18"/>
      <c r="J45" s="115">
        <f t="shared" si="0"/>
        <v>0</v>
      </c>
      <c r="K45" s="115">
        <f t="shared" si="1"/>
        <v>0</v>
      </c>
      <c r="L45" s="18"/>
    </row>
    <row r="46" spans="1:12">
      <c r="A46" s="21"/>
      <c r="B46" s="22"/>
      <c r="C46" s="17"/>
      <c r="D46" s="17"/>
      <c r="E46" s="18"/>
      <c r="F46" s="18"/>
      <c r="G46" s="18"/>
      <c r="H46" s="18"/>
      <c r="I46" s="18"/>
      <c r="J46" s="115">
        <f t="shared" si="0"/>
        <v>0</v>
      </c>
      <c r="K46" s="115">
        <f t="shared" si="1"/>
        <v>0</v>
      </c>
      <c r="L46" s="18"/>
    </row>
    <row r="47" spans="1:12">
      <c r="A47" s="21"/>
      <c r="B47" s="22"/>
      <c r="C47" s="17"/>
      <c r="D47" s="17"/>
      <c r="E47" s="18"/>
      <c r="F47" s="18"/>
      <c r="G47" s="18"/>
      <c r="H47" s="18"/>
      <c r="I47" s="18"/>
      <c r="J47" s="115">
        <f t="shared" si="0"/>
        <v>0</v>
      </c>
      <c r="K47" s="115">
        <f t="shared" si="1"/>
        <v>0</v>
      </c>
      <c r="L47" s="18"/>
    </row>
    <row r="48" spans="1:12">
      <c r="A48" s="21"/>
      <c r="B48" s="22"/>
      <c r="C48" s="17"/>
      <c r="D48" s="17"/>
      <c r="E48" s="18"/>
      <c r="F48" s="18"/>
      <c r="G48" s="18"/>
      <c r="H48" s="18"/>
      <c r="I48" s="18"/>
      <c r="J48" s="115">
        <f t="shared" si="0"/>
        <v>0</v>
      </c>
      <c r="K48" s="115">
        <f t="shared" si="1"/>
        <v>0</v>
      </c>
      <c r="L48" s="18"/>
    </row>
    <row r="49" spans="1:12">
      <c r="A49" s="21"/>
      <c r="B49" s="22"/>
      <c r="C49" s="17"/>
      <c r="D49" s="17"/>
      <c r="E49" s="18"/>
      <c r="F49" s="18"/>
      <c r="G49" s="18"/>
      <c r="H49" s="18"/>
      <c r="I49" s="18"/>
      <c r="J49" s="115">
        <f t="shared" si="0"/>
        <v>0</v>
      </c>
      <c r="K49" s="115">
        <f t="shared" si="1"/>
        <v>0</v>
      </c>
      <c r="L49" s="18"/>
    </row>
    <row r="50" spans="1:12">
      <c r="A50" s="21"/>
      <c r="B50" s="22"/>
      <c r="C50" s="17"/>
      <c r="D50" s="17"/>
      <c r="E50" s="18"/>
      <c r="F50" s="18"/>
      <c r="G50" s="18"/>
      <c r="H50" s="18"/>
      <c r="I50" s="18"/>
      <c r="J50" s="115">
        <f t="shared" si="0"/>
        <v>0</v>
      </c>
      <c r="K50" s="115">
        <f t="shared" si="1"/>
        <v>0</v>
      </c>
      <c r="L50" s="18"/>
    </row>
    <row r="51" spans="1:12">
      <c r="A51" s="21"/>
      <c r="B51" s="22"/>
      <c r="C51" s="17"/>
      <c r="D51" s="17"/>
      <c r="E51" s="18"/>
      <c r="F51" s="18"/>
      <c r="G51" s="18"/>
      <c r="H51" s="18"/>
      <c r="I51" s="18"/>
      <c r="J51" s="115">
        <f t="shared" si="0"/>
        <v>0</v>
      </c>
      <c r="K51" s="115">
        <f t="shared" si="1"/>
        <v>0</v>
      </c>
      <c r="L51" s="18"/>
    </row>
    <row r="52" spans="1:12">
      <c r="A52" s="21"/>
      <c r="B52" s="22"/>
      <c r="C52" s="17"/>
      <c r="D52" s="17"/>
      <c r="E52" s="18"/>
      <c r="F52" s="18"/>
      <c r="G52" s="18"/>
      <c r="H52" s="18"/>
      <c r="I52" s="18"/>
      <c r="J52" s="115">
        <f t="shared" si="0"/>
        <v>0</v>
      </c>
      <c r="K52" s="115">
        <f t="shared" si="1"/>
        <v>0</v>
      </c>
      <c r="L52" s="18"/>
    </row>
    <row r="53" spans="1:12">
      <c r="A53" s="21"/>
      <c r="B53" s="22"/>
      <c r="C53" s="17"/>
      <c r="D53" s="17"/>
      <c r="E53" s="18"/>
      <c r="F53" s="18"/>
      <c r="G53" s="18"/>
      <c r="H53" s="18"/>
      <c r="I53" s="18"/>
      <c r="J53" s="115">
        <f t="shared" si="0"/>
        <v>0</v>
      </c>
      <c r="K53" s="115">
        <f t="shared" si="1"/>
        <v>0</v>
      </c>
      <c r="L53" s="18"/>
    </row>
    <row r="54" spans="1:12">
      <c r="A54" s="21"/>
      <c r="B54" s="22"/>
      <c r="C54" s="17"/>
      <c r="D54" s="17"/>
      <c r="E54" s="18"/>
      <c r="F54" s="18"/>
      <c r="G54" s="18"/>
      <c r="H54" s="18"/>
      <c r="I54" s="18"/>
      <c r="J54" s="115">
        <f t="shared" si="0"/>
        <v>0</v>
      </c>
      <c r="K54" s="115">
        <f t="shared" si="1"/>
        <v>0</v>
      </c>
      <c r="L54" s="18"/>
    </row>
    <row r="55" spans="1:12">
      <c r="A55" s="21"/>
      <c r="B55" s="22"/>
      <c r="C55" s="17"/>
      <c r="D55" s="17"/>
      <c r="E55" s="18"/>
      <c r="F55" s="18"/>
      <c r="G55" s="18"/>
      <c r="H55" s="18"/>
      <c r="I55" s="18"/>
      <c r="J55" s="115">
        <f t="shared" si="0"/>
        <v>0</v>
      </c>
      <c r="K55" s="115">
        <f t="shared" si="1"/>
        <v>0</v>
      </c>
      <c r="L55" s="18"/>
    </row>
    <row r="56" spans="1:12">
      <c r="A56" s="21"/>
      <c r="B56" s="22"/>
      <c r="C56" s="17"/>
      <c r="D56" s="17"/>
      <c r="E56" s="18"/>
      <c r="F56" s="18"/>
      <c r="G56" s="18"/>
      <c r="H56" s="18"/>
      <c r="I56" s="18"/>
      <c r="J56" s="115">
        <f t="shared" si="0"/>
        <v>0</v>
      </c>
      <c r="K56" s="115">
        <f t="shared" si="1"/>
        <v>0</v>
      </c>
      <c r="L56" s="18"/>
    </row>
    <row r="57" spans="1:12">
      <c r="A57" s="21"/>
      <c r="B57" s="22"/>
      <c r="C57" s="17"/>
      <c r="D57" s="17"/>
      <c r="E57" s="18"/>
      <c r="F57" s="18"/>
      <c r="G57" s="18"/>
      <c r="H57" s="18"/>
      <c r="I57" s="18"/>
      <c r="J57" s="115">
        <f t="shared" si="0"/>
        <v>0</v>
      </c>
      <c r="K57" s="115">
        <f t="shared" si="1"/>
        <v>0</v>
      </c>
      <c r="L57" s="18"/>
    </row>
    <row r="58" spans="1:12">
      <c r="A58" s="21"/>
      <c r="B58" s="22"/>
      <c r="C58" s="17"/>
      <c r="D58" s="17"/>
      <c r="E58" s="18"/>
      <c r="F58" s="18"/>
      <c r="G58" s="18"/>
      <c r="H58" s="18"/>
      <c r="I58" s="18"/>
      <c r="J58" s="115">
        <f t="shared" si="0"/>
        <v>0</v>
      </c>
      <c r="K58" s="115">
        <f t="shared" si="1"/>
        <v>0</v>
      </c>
      <c r="L58" s="18"/>
    </row>
    <row r="59" spans="1:12">
      <c r="A59" s="21"/>
      <c r="B59" s="22"/>
      <c r="C59" s="17"/>
      <c r="D59" s="17"/>
      <c r="E59" s="18"/>
      <c r="F59" s="18"/>
      <c r="G59" s="18"/>
      <c r="H59" s="18"/>
      <c r="I59" s="18"/>
      <c r="J59" s="115">
        <f t="shared" si="0"/>
        <v>0</v>
      </c>
      <c r="K59" s="115">
        <f t="shared" si="1"/>
        <v>0</v>
      </c>
      <c r="L59" s="18"/>
    </row>
    <row r="60" spans="1:12">
      <c r="A60" s="21"/>
      <c r="B60" s="22"/>
      <c r="C60" s="17"/>
      <c r="D60" s="17"/>
      <c r="E60" s="18"/>
      <c r="F60" s="18"/>
      <c r="G60" s="18"/>
      <c r="H60" s="18"/>
      <c r="I60" s="18"/>
      <c r="J60" s="115">
        <f t="shared" si="0"/>
        <v>0</v>
      </c>
      <c r="K60" s="115">
        <f t="shared" si="1"/>
        <v>0</v>
      </c>
      <c r="L60" s="18"/>
    </row>
    <row r="61" spans="1:12">
      <c r="A61" s="21"/>
      <c r="B61" s="22"/>
      <c r="C61" s="17"/>
      <c r="D61" s="17"/>
      <c r="E61" s="18"/>
      <c r="F61" s="18"/>
      <c r="G61" s="18"/>
      <c r="H61" s="18"/>
      <c r="I61" s="18"/>
      <c r="J61" s="115">
        <f t="shared" si="0"/>
        <v>0</v>
      </c>
      <c r="K61" s="115">
        <f t="shared" si="1"/>
        <v>0</v>
      </c>
      <c r="L61" s="18"/>
    </row>
    <row r="62" spans="1:12">
      <c r="A62" s="21"/>
      <c r="B62" s="22"/>
      <c r="C62" s="17"/>
      <c r="D62" s="17"/>
      <c r="E62" s="18"/>
      <c r="F62" s="18"/>
      <c r="G62" s="18"/>
      <c r="H62" s="18"/>
      <c r="I62" s="18"/>
      <c r="J62" s="115">
        <f t="shared" si="0"/>
        <v>0</v>
      </c>
      <c r="K62" s="115">
        <f t="shared" si="1"/>
        <v>0</v>
      </c>
      <c r="L62" s="18"/>
    </row>
    <row r="63" spans="1:12">
      <c r="A63" s="21"/>
      <c r="B63" s="22"/>
      <c r="C63" s="17"/>
      <c r="D63" s="17"/>
      <c r="E63" s="18"/>
      <c r="F63" s="18"/>
      <c r="G63" s="18"/>
      <c r="H63" s="18"/>
      <c r="I63" s="18"/>
      <c r="J63" s="115">
        <f t="shared" si="0"/>
        <v>0</v>
      </c>
      <c r="K63" s="115">
        <f t="shared" si="1"/>
        <v>0</v>
      </c>
      <c r="L63" s="18"/>
    </row>
    <row r="64" spans="1:12">
      <c r="A64" s="21"/>
      <c r="B64" s="22"/>
      <c r="C64" s="17"/>
      <c r="D64" s="17"/>
      <c r="E64" s="18"/>
      <c r="F64" s="18"/>
      <c r="G64" s="18"/>
      <c r="H64" s="18"/>
      <c r="I64" s="18"/>
      <c r="J64" s="115">
        <f t="shared" si="0"/>
        <v>0</v>
      </c>
      <c r="K64" s="115">
        <f t="shared" si="1"/>
        <v>0</v>
      </c>
      <c r="L64" s="18"/>
    </row>
    <row r="65" spans="1:12">
      <c r="A65" s="21"/>
      <c r="B65" s="22"/>
      <c r="C65" s="17"/>
      <c r="D65" s="17"/>
      <c r="E65" s="18"/>
      <c r="F65" s="18"/>
      <c r="G65" s="18"/>
      <c r="H65" s="18"/>
      <c r="I65" s="18"/>
      <c r="J65" s="115">
        <f t="shared" si="0"/>
        <v>0</v>
      </c>
      <c r="K65" s="115">
        <f t="shared" si="1"/>
        <v>0</v>
      </c>
      <c r="L65" s="18"/>
    </row>
    <row r="66" spans="1:12">
      <c r="A66" s="21"/>
      <c r="B66" s="22"/>
      <c r="C66" s="17"/>
      <c r="D66" s="17"/>
      <c r="E66" s="18"/>
      <c r="F66" s="18"/>
      <c r="G66" s="18"/>
      <c r="H66" s="18"/>
      <c r="I66" s="18"/>
      <c r="J66" s="115">
        <f t="shared" si="0"/>
        <v>0</v>
      </c>
      <c r="K66" s="115">
        <f t="shared" si="1"/>
        <v>0</v>
      </c>
      <c r="L66" s="18"/>
    </row>
    <row r="67" spans="1:12">
      <c r="A67" s="21"/>
      <c r="B67" s="22"/>
      <c r="C67" s="17"/>
      <c r="D67" s="17"/>
      <c r="E67" s="18"/>
      <c r="F67" s="18"/>
      <c r="G67" s="18"/>
      <c r="H67" s="18"/>
      <c r="I67" s="18"/>
      <c r="J67" s="115">
        <f t="shared" si="0"/>
        <v>0</v>
      </c>
      <c r="K67" s="115">
        <f t="shared" si="1"/>
        <v>0</v>
      </c>
      <c r="L67" s="18"/>
    </row>
    <row r="68" spans="1:12">
      <c r="A68" s="21"/>
      <c r="B68" s="22"/>
      <c r="C68" s="17"/>
      <c r="D68" s="17"/>
      <c r="E68" s="18"/>
      <c r="F68" s="18"/>
      <c r="G68" s="18"/>
      <c r="H68" s="18"/>
      <c r="I68" s="18"/>
      <c r="J68" s="115">
        <f t="shared" si="0"/>
        <v>0</v>
      </c>
      <c r="K68" s="115">
        <f t="shared" si="1"/>
        <v>0</v>
      </c>
      <c r="L68" s="18"/>
    </row>
    <row r="69" spans="1:12">
      <c r="A69" s="21"/>
      <c r="B69" s="22"/>
      <c r="C69" s="17"/>
      <c r="D69" s="17"/>
      <c r="E69" s="18"/>
      <c r="F69" s="18"/>
      <c r="G69" s="18"/>
      <c r="H69" s="18"/>
      <c r="I69" s="18"/>
      <c r="J69" s="115">
        <f t="shared" si="0"/>
        <v>0</v>
      </c>
      <c r="K69" s="115">
        <f t="shared" si="1"/>
        <v>0</v>
      </c>
      <c r="L69" s="18"/>
    </row>
    <row r="70" spans="1:12">
      <c r="A70" s="99"/>
      <c r="B70" s="100"/>
      <c r="C70" s="101"/>
      <c r="D70" s="101"/>
      <c r="E70" s="2"/>
      <c r="F70" s="2"/>
      <c r="G70" s="2"/>
      <c r="H70" s="2"/>
      <c r="I70" s="2"/>
      <c r="J70" s="272">
        <f t="shared" si="0"/>
        <v>0</v>
      </c>
      <c r="K70" s="272">
        <f t="shared" si="1"/>
        <v>0</v>
      </c>
      <c r="L70" s="2"/>
    </row>
    <row r="71" spans="1:12">
      <c r="A71" s="95" t="s">
        <v>1260</v>
      </c>
      <c r="B71" s="96"/>
      <c r="C71" s="96"/>
      <c r="D71" s="97"/>
      <c r="E71" s="158">
        <f>SUM(E12:E70)</f>
        <v>0</v>
      </c>
      <c r="F71" s="158">
        <f>SUM(F12:F70)</f>
        <v>0</v>
      </c>
      <c r="G71" s="158">
        <f>SUM(G12:G70)</f>
        <v>0</v>
      </c>
      <c r="H71" s="158">
        <f>SUM(H12:H70)</f>
        <v>0</v>
      </c>
      <c r="I71" s="158">
        <f>SUM(I12:I70)</f>
        <v>0</v>
      </c>
      <c r="J71" s="158">
        <f t="shared" si="0"/>
        <v>0</v>
      </c>
      <c r="K71" s="158">
        <f>SUM(K12:K70)</f>
        <v>0</v>
      </c>
      <c r="L71" s="158">
        <f>SUM(L12:L70)</f>
        <v>0</v>
      </c>
    </row>
  </sheetData>
  <sheetProtection password="CDF6" sheet="1"/>
  <customSheetViews>
    <customSheetView guid="{58DE8FD8-B5D7-11D4-844B-00001D1EC508}" showRuler="0">
      <pageMargins left="0" right="0" top="0" bottom="0" header="0" footer="0"/>
      <pageSetup paperSize="5" scale="88" orientation="landscape" blackAndWhite="1" horizontalDpi="180" verticalDpi="180" r:id="rId1"/>
      <headerFooter alignWithMargins="0">
        <oddHeader>&amp;L&amp;8Schedule F - Part 2
Page &amp;P&amp;C&amp;"Arial,Bold"ANNUAL STATEMENT FOR THE YEAR 1999 OF &amp;R&amp;8OMB No. 1510-0012
Expiration Date:  02-28-2001</oddHeader>
        <oddFooter>&amp;L&amp;"Arial,Bold"&amp;8FMS Form 6314
2-2001&amp;"Arial,Regular"
EDITION OF 02-1999 IS OBSOLETE&amp;R&amp;"Arial,Bold Italic"&amp;8Department of the Treasury&amp;"Arial,Italic"
Financial Management Service</oddFooter>
      </headerFooter>
    </customSheetView>
  </customSheetViews>
  <phoneticPr fontId="0" type="noConversion"/>
  <printOptions horizontalCentered="1"/>
  <pageMargins left="0" right="0" top="0.2" bottom="0.75" header="0" footer="0"/>
  <pageSetup paperSize="5" scale="88" firstPageNumber="32" orientation="landscape" blackAndWhite="1" useFirstPageNumber="1" horizontalDpi="180" verticalDpi="180" r:id="rId2"/>
  <headerFooter alignWithMargins="0">
    <oddFooter>&amp;L&amp;"Arial,Bold"&amp;8
OMB No. 1530-0008
OMB Expiration Date:1-31-2017&amp;C
Page &amp;P
&amp;R&amp;"Arial,Bold Italic"&amp;8Department of the Treasury
FS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indexed="13"/>
  </sheetPr>
  <dimension ref="A1:V48"/>
  <sheetViews>
    <sheetView showGridLines="0" zoomScaleNormal="100" workbookViewId="0">
      <selection activeCell="H41" sqref="H41"/>
    </sheetView>
  </sheetViews>
  <sheetFormatPr defaultRowHeight="12.75"/>
  <cols>
    <col min="1" max="1" width="7.5703125" style="236" customWidth="1"/>
    <col min="2" max="2" width="9.85546875" style="236" customWidth="1"/>
    <col min="3" max="5" width="9.140625" style="236"/>
    <col min="6" max="6" width="11.42578125" style="236" customWidth="1"/>
    <col min="7" max="17" width="9.140625" style="236"/>
    <col min="18" max="18" width="2.140625" style="236" customWidth="1"/>
    <col min="19" max="19" width="21.85546875" style="236" customWidth="1"/>
    <col min="20" max="20" width="1.7109375" style="236" customWidth="1"/>
    <col min="21" max="16384" width="9.140625" style="236"/>
  </cols>
  <sheetData>
    <row r="1" spans="1:22">
      <c r="A1" s="229"/>
      <c r="B1" s="230"/>
      <c r="C1" s="230"/>
      <c r="D1" s="230"/>
      <c r="E1" s="230"/>
      <c r="F1" s="230"/>
      <c r="G1" s="230"/>
      <c r="H1" s="230"/>
      <c r="I1" s="230"/>
      <c r="J1" s="231"/>
      <c r="K1" s="231"/>
      <c r="L1" s="230"/>
      <c r="M1" s="232" t="s">
        <v>40</v>
      </c>
      <c r="N1" s="291" t="str">
        <f>IF('Section I'!$I$1&lt;&gt;0,+'Section I'!$I$1,"")</f>
        <v/>
      </c>
      <c r="O1" s="349"/>
      <c r="P1" s="361"/>
      <c r="Q1" s="361"/>
      <c r="R1" s="230"/>
      <c r="S1" s="230"/>
      <c r="T1" s="230"/>
      <c r="U1" s="230"/>
      <c r="V1" s="233" t="str">
        <f>+'Section I'!P1</f>
        <v>OMB No. 1530-0008</v>
      </c>
    </row>
    <row r="2" spans="1:22">
      <c r="A2" s="234"/>
      <c r="B2" s="235"/>
      <c r="C2" s="235"/>
      <c r="D2" s="235"/>
      <c r="E2" s="235"/>
      <c r="F2" s="235"/>
      <c r="G2" s="235"/>
      <c r="J2" s="237"/>
      <c r="K2" s="237"/>
      <c r="M2" s="235"/>
      <c r="N2" s="238"/>
      <c r="O2" s="239" t="s">
        <v>42</v>
      </c>
      <c r="V2" s="240" t="str">
        <f>+'Section I'!P2</f>
        <v xml:space="preserve"> OMB Expiration Date:  6-30-2023</v>
      </c>
    </row>
    <row r="3" spans="1:22">
      <c r="F3" s="237"/>
      <c r="G3" s="237"/>
      <c r="H3" s="237"/>
      <c r="J3" s="237"/>
      <c r="K3" s="237"/>
    </row>
    <row r="4" spans="1:22">
      <c r="A4" s="229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76" t="s">
        <v>1261</v>
      </c>
      <c r="P4" s="230"/>
      <c r="Q4" s="230"/>
      <c r="R4" s="230"/>
      <c r="S4" s="230"/>
      <c r="T4" s="230"/>
      <c r="U4" s="230"/>
      <c r="V4" s="230"/>
    </row>
    <row r="5" spans="1:22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75" t="s">
        <v>1262</v>
      </c>
      <c r="Q5" s="241"/>
      <c r="R5" s="241"/>
      <c r="S5" s="241"/>
      <c r="T5" s="241"/>
      <c r="U5" s="241"/>
      <c r="V5" s="242"/>
    </row>
    <row r="6" spans="1:22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2"/>
    </row>
    <row r="7" spans="1:22">
      <c r="A7" s="154" t="s">
        <v>1263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242"/>
    </row>
    <row r="8" spans="1:22">
      <c r="A8" s="154" t="s">
        <v>1264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242"/>
    </row>
    <row r="9" spans="1:22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2"/>
    </row>
    <row r="10" spans="1:22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2"/>
    </row>
    <row r="11" spans="1:22">
      <c r="A11" s="243"/>
      <c r="B11" s="243" t="s">
        <v>1265</v>
      </c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4"/>
      <c r="T11" s="244"/>
      <c r="U11" s="243"/>
      <c r="V11" s="242"/>
    </row>
    <row r="12" spans="1:22">
      <c r="A12" s="243"/>
      <c r="B12" s="243" t="s">
        <v>1266</v>
      </c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 t="s">
        <v>1267</v>
      </c>
      <c r="S12" s="245">
        <f>+'Section VIII thru X'!P99</f>
        <v>0</v>
      </c>
      <c r="U12" s="243"/>
      <c r="V12" s="242"/>
    </row>
    <row r="13" spans="1:22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6"/>
      <c r="U13" s="243"/>
      <c r="V13" s="242"/>
    </row>
    <row r="14" spans="1:22">
      <c r="A14" s="243"/>
      <c r="B14" s="243" t="s">
        <v>1268</v>
      </c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6"/>
      <c r="U14" s="243"/>
      <c r="V14" s="242"/>
    </row>
    <row r="15" spans="1:22">
      <c r="A15" s="243"/>
      <c r="B15" s="243" t="s">
        <v>1269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6"/>
      <c r="U15" s="243"/>
      <c r="V15" s="242"/>
    </row>
    <row r="16" spans="1:22">
      <c r="A16" s="243"/>
      <c r="B16" s="243" t="s">
        <v>1270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 t="s">
        <v>1267</v>
      </c>
      <c r="S16" s="245">
        <f>+'Funds Held Section'!K71+'Funds Held Overflow Page'!K41+'Funds Held Overflow Page'!K85+'Funds Held Overflow Page'!K129+'Funds Held Overflow Page'!K173</f>
        <v>0</v>
      </c>
      <c r="U16" s="243"/>
      <c r="V16" s="242"/>
    </row>
    <row r="17" spans="1:22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6"/>
      <c r="U17" s="243"/>
      <c r="V17" s="242"/>
    </row>
    <row r="18" spans="1:22">
      <c r="A18" s="243"/>
      <c r="B18" s="385" t="s">
        <v>1271</v>
      </c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 t="s">
        <v>1267</v>
      </c>
      <c r="S18" s="249">
        <v>0</v>
      </c>
      <c r="U18" s="243"/>
      <c r="V18" s="242"/>
    </row>
    <row r="19" spans="1:22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6"/>
      <c r="U19" s="243"/>
      <c r="V19" s="242"/>
    </row>
    <row r="20" spans="1:22">
      <c r="A20" s="243"/>
      <c r="B20" s="243" t="s">
        <v>1272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 t="s">
        <v>1267</v>
      </c>
      <c r="S20" s="245">
        <f>+S12-S16-S18</f>
        <v>0</v>
      </c>
      <c r="U20" s="243"/>
      <c r="V20" s="242"/>
    </row>
    <row r="21" spans="1:22">
      <c r="A21" s="243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6"/>
      <c r="U21" s="243"/>
      <c r="V21" s="242"/>
    </row>
    <row r="22" spans="1:22">
      <c r="A22" s="243"/>
      <c r="B22" s="243" t="s">
        <v>1268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6"/>
      <c r="U22" s="243"/>
      <c r="V22" s="242"/>
    </row>
    <row r="23" spans="1:22">
      <c r="A23" s="243"/>
      <c r="B23" s="243" t="s">
        <v>1273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6"/>
      <c r="U23" s="243"/>
      <c r="V23" s="242"/>
    </row>
    <row r="24" spans="1:22">
      <c r="A24" s="243"/>
      <c r="B24" s="243" t="s">
        <v>1274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 t="s">
        <v>1267</v>
      </c>
      <c r="S24" s="249">
        <v>0</v>
      </c>
      <c r="U24" s="243"/>
      <c r="V24" s="242"/>
    </row>
    <row r="25" spans="1:22">
      <c r="A25" s="243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6"/>
      <c r="U25" s="243"/>
      <c r="V25" s="242"/>
    </row>
    <row r="26" spans="1:22">
      <c r="A26" s="243"/>
      <c r="B26" s="243" t="s">
        <v>1275</v>
      </c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 t="s">
        <v>1267</v>
      </c>
      <c r="S26" s="245">
        <f>+S20-S24</f>
        <v>0</v>
      </c>
      <c r="U26" s="243"/>
      <c r="V26" s="242"/>
    </row>
    <row r="27" spans="1:22">
      <c r="A27" s="243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2"/>
    </row>
    <row r="28" spans="1:22">
      <c r="A28" s="243"/>
      <c r="B28" s="247" t="s">
        <v>1276</v>
      </c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2"/>
    </row>
    <row r="29" spans="1:22">
      <c r="A29" s="243"/>
      <c r="B29" s="247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2"/>
    </row>
    <row r="30" spans="1:22">
      <c r="A30" s="243"/>
      <c r="B30" s="247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2"/>
    </row>
    <row r="31" spans="1:22">
      <c r="A31" s="243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2"/>
    </row>
    <row r="32" spans="1:22">
      <c r="A32" s="243"/>
      <c r="B32" s="250" t="s">
        <v>1277</v>
      </c>
      <c r="C32" s="250"/>
      <c r="D32" s="250"/>
      <c r="E32" s="250"/>
      <c r="F32" s="250"/>
      <c r="G32" s="381"/>
      <c r="H32" s="382"/>
      <c r="I32" s="382"/>
      <c r="J32" s="383"/>
      <c r="K32" s="243"/>
      <c r="L32" s="381"/>
      <c r="M32" s="383"/>
      <c r="N32" s="243"/>
      <c r="O32" s="243"/>
      <c r="P32" s="243"/>
      <c r="Q32" s="243"/>
      <c r="R32" s="243"/>
      <c r="S32" s="243"/>
      <c r="T32" s="243"/>
      <c r="U32" s="243"/>
      <c r="V32" s="242"/>
    </row>
    <row r="33" spans="1:22">
      <c r="A33" s="243"/>
      <c r="B33" s="243"/>
      <c r="C33" s="243"/>
      <c r="D33" s="243"/>
      <c r="E33" s="243"/>
      <c r="F33" s="243"/>
      <c r="G33" s="248" t="s">
        <v>1278</v>
      </c>
      <c r="H33" s="248"/>
      <c r="I33" s="248"/>
      <c r="J33" s="248"/>
      <c r="K33" s="243"/>
      <c r="L33" s="248" t="s">
        <v>1279</v>
      </c>
      <c r="M33" s="248"/>
      <c r="N33" s="243"/>
      <c r="O33" s="243"/>
      <c r="P33" s="243"/>
      <c r="Q33" s="243"/>
      <c r="R33" s="243"/>
      <c r="S33" s="243"/>
      <c r="T33" s="243"/>
      <c r="U33" s="243"/>
      <c r="V33" s="242"/>
    </row>
    <row r="34" spans="1:22">
      <c r="A34" s="243"/>
      <c r="B34" s="243"/>
      <c r="C34" s="243"/>
      <c r="D34" s="243"/>
      <c r="E34" s="243"/>
      <c r="F34" s="243"/>
      <c r="G34" s="248"/>
      <c r="H34" s="248"/>
      <c r="I34" s="248"/>
      <c r="J34" s="248"/>
      <c r="K34" s="243"/>
      <c r="L34" s="248"/>
      <c r="M34" s="248"/>
      <c r="N34" s="243"/>
      <c r="O34" s="243"/>
      <c r="P34" s="243"/>
      <c r="Q34" s="243"/>
      <c r="R34" s="243"/>
      <c r="S34" s="243"/>
      <c r="T34" s="243"/>
      <c r="U34" s="243"/>
      <c r="V34" s="242"/>
    </row>
    <row r="35" spans="1:22">
      <c r="A35" s="243"/>
      <c r="B35" s="243"/>
      <c r="C35" s="243"/>
      <c r="D35" s="243"/>
      <c r="E35" s="243"/>
      <c r="F35" s="243"/>
      <c r="G35" s="248"/>
      <c r="H35" s="248"/>
      <c r="I35" s="248"/>
      <c r="J35" s="248"/>
      <c r="K35" s="243"/>
      <c r="L35" s="248"/>
      <c r="M35" s="248"/>
      <c r="N35" s="243"/>
      <c r="O35" s="243"/>
      <c r="P35" s="243"/>
      <c r="Q35" s="243"/>
      <c r="R35" s="243"/>
      <c r="S35" s="243"/>
      <c r="T35" s="243"/>
      <c r="U35" s="243"/>
      <c r="V35" s="242"/>
    </row>
    <row r="36" spans="1:22">
      <c r="A36" s="362" t="s">
        <v>1280</v>
      </c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242"/>
    </row>
    <row r="37" spans="1:22">
      <c r="A37" s="362" t="s">
        <v>1281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242"/>
    </row>
    <row r="38" spans="1:22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2"/>
    </row>
    <row r="39" spans="1:22">
      <c r="A39" s="243"/>
      <c r="B39" s="243" t="s">
        <v>1282</v>
      </c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2"/>
    </row>
    <row r="40" spans="1:22">
      <c r="A40" s="243"/>
      <c r="B40" s="243" t="s">
        <v>1283</v>
      </c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2"/>
    </row>
    <row r="41" spans="1:22">
      <c r="A41" s="243"/>
      <c r="B41" s="243" t="s">
        <v>1284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2"/>
    </row>
    <row r="42" spans="1:22">
      <c r="A42" s="243"/>
      <c r="B42" s="243" t="s">
        <v>1285</v>
      </c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2"/>
    </row>
    <row r="43" spans="1:22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2"/>
    </row>
    <row r="44" spans="1:22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2"/>
    </row>
    <row r="45" spans="1:22">
      <c r="A45" s="243"/>
      <c r="B45" s="243" t="s">
        <v>1286</v>
      </c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2"/>
    </row>
    <row r="46" spans="1:22">
      <c r="A46" s="243"/>
      <c r="B46" s="380" t="s">
        <v>1287</v>
      </c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2"/>
    </row>
    <row r="47" spans="1:22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2"/>
    </row>
    <row r="48" spans="1:22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</row>
  </sheetData>
  <sheetProtection password="CDF6" sheet="1"/>
  <customSheetViews>
    <customSheetView guid="{58DE8FD8-B5D7-11D4-844B-00001D1EC508}" showRuler="0" topLeftCell="A12">
      <pageMargins left="0" right="0" top="0" bottom="0" header="0" footer="0"/>
      <pageSetup paperSize="5" scale="88" orientation="landscape" blackAndWhite="1" horizontalDpi="180" verticalDpi="180" r:id="rId1"/>
      <headerFooter alignWithMargins="0">
        <oddHeader>&amp;C&amp;"Arial,Bold"ANNUAL STATEMENT FOR THE YEAR 1999 OF &amp;R&amp;8OMB No. 1510-0012
Expiration Date:  02-28-2001</oddHeader>
        <oddFooter>&amp;L&amp;"Arial,Bold"&amp;8FMS FORM 6314
2-2001&amp;"Arial,Regular"
EDITION OF 02-1999 IS OBSOLETE&amp;R&amp;"Arial,Bold Italic"&amp;8Department of the Treasury&amp;"Arial,Italic"
Financial Management Service</oddFooter>
      </headerFooter>
    </customSheetView>
  </customSheetViews>
  <mergeCells count="2">
    <mergeCell ref="G32:J32"/>
    <mergeCell ref="L32:M32"/>
  </mergeCells>
  <phoneticPr fontId="0" type="noConversion"/>
  <printOptions horizontalCentered="1"/>
  <pageMargins left="0" right="0" top="0.2" bottom="0.75" header="0" footer="0"/>
  <pageSetup paperSize="5" scale="88" firstPageNumber="34" orientation="landscape" blackAndWhite="1" useFirstPageNumber="1" horizontalDpi="180" verticalDpi="180" r:id="rId2"/>
  <headerFooter alignWithMargins="0">
    <oddFooter>&amp;L&amp;"Arial,Bold"&amp;8
OMB No. 1530-0008
OMB Expiration Date:1-31-2017&amp;C
Page &amp;P
&amp;R&amp;"Arial,Bold Italic"&amp;8Department of the Treasury
FS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52"/>
  </sheetPr>
  <dimension ref="A1:P83"/>
  <sheetViews>
    <sheetView showGridLines="0" workbookViewId="0">
      <selection activeCell="F27" sqref="F27"/>
    </sheetView>
  </sheetViews>
  <sheetFormatPr defaultRowHeight="12.75"/>
  <cols>
    <col min="1" max="1" width="9.28515625" style="236" customWidth="1"/>
    <col min="2" max="2" width="7.140625" style="236" customWidth="1"/>
    <col min="3" max="3" width="42.140625" style="236" customWidth="1"/>
    <col min="4" max="4" width="14.28515625" style="236" customWidth="1"/>
    <col min="5" max="5" width="2.7109375" style="236" customWidth="1"/>
    <col min="6" max="6" width="11.5703125" style="236" customWidth="1"/>
    <col min="7" max="10" width="11.7109375" style="236" customWidth="1"/>
    <col min="11" max="11" width="10" style="236" customWidth="1"/>
    <col min="12" max="12" width="8.5703125" style="236" customWidth="1"/>
    <col min="13" max="13" width="11.7109375" style="236" customWidth="1"/>
    <col min="14" max="14" width="11.85546875" style="236" customWidth="1"/>
    <col min="15" max="16" width="11.7109375" style="236" customWidth="1"/>
    <col min="17" max="16384" width="9.140625" style="236"/>
  </cols>
  <sheetData>
    <row r="1" spans="1:16">
      <c r="A1" s="37"/>
      <c r="B1" s="38"/>
      <c r="C1" s="38"/>
      <c r="D1" s="38"/>
      <c r="E1" s="38"/>
      <c r="F1" s="38"/>
      <c r="G1" s="38"/>
      <c r="H1" s="39" t="s">
        <v>40</v>
      </c>
      <c r="I1" s="291" t="str">
        <f>+'Section I'!I1</f>
        <v/>
      </c>
      <c r="J1" s="292"/>
      <c r="K1" s="292"/>
      <c r="L1" s="292"/>
      <c r="M1" s="40"/>
      <c r="N1" s="38"/>
      <c r="O1" s="41"/>
      <c r="P1" s="42" t="str">
        <f>+'Section I'!P1</f>
        <v>OMB No. 1530-0008</v>
      </c>
    </row>
    <row r="2" spans="1:16">
      <c r="A2" s="43"/>
      <c r="B2" s="31"/>
      <c r="C2" s="31"/>
      <c r="D2" s="31"/>
      <c r="E2" s="31"/>
      <c r="F2" s="31"/>
      <c r="G2" s="31"/>
      <c r="H2" s="31"/>
      <c r="I2" s="44"/>
      <c r="J2" s="45" t="s">
        <v>42</v>
      </c>
      <c r="K2" s="46"/>
      <c r="L2" s="44"/>
      <c r="M2" s="31"/>
      <c r="N2" s="31"/>
      <c r="O2" s="41"/>
      <c r="P2" s="47" t="str">
        <f>+'Section I'!P2</f>
        <v xml:space="preserve"> OMB Expiration Date:  6-30-2023</v>
      </c>
    </row>
    <row r="3" spans="1:16">
      <c r="A3" s="48" t="s">
        <v>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1:16">
      <c r="A4" s="49" t="str">
        <f>+'Section I'!A4</f>
        <v>Ceded Reinsurance as of December 31, Current Year (000's Omitted)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>
      <c r="A5" s="50" t="s">
        <v>1288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ht="67.5">
      <c r="A6" s="53" t="s">
        <v>46</v>
      </c>
      <c r="B6" s="34" t="s">
        <v>47</v>
      </c>
      <c r="C6" s="54" t="s">
        <v>48</v>
      </c>
      <c r="D6" s="55" t="s">
        <v>49</v>
      </c>
      <c r="E6" s="56" t="s">
        <v>50</v>
      </c>
      <c r="F6" s="34" t="s">
        <v>51</v>
      </c>
      <c r="G6" s="33" t="s">
        <v>52</v>
      </c>
      <c r="H6" s="33"/>
      <c r="I6" s="33"/>
      <c r="J6" s="33"/>
      <c r="K6" s="34" t="s">
        <v>53</v>
      </c>
      <c r="L6" s="34" t="s">
        <v>54</v>
      </c>
      <c r="M6" s="34" t="s">
        <v>55</v>
      </c>
      <c r="N6" s="34" t="s">
        <v>56</v>
      </c>
      <c r="O6" s="34" t="s">
        <v>57</v>
      </c>
      <c r="P6" s="34" t="s">
        <v>58</v>
      </c>
    </row>
    <row r="7" spans="1:16" ht="45">
      <c r="A7" s="57" t="s">
        <v>59</v>
      </c>
      <c r="B7" s="36" t="s">
        <v>60</v>
      </c>
      <c r="C7" s="58"/>
      <c r="D7" s="36" t="s">
        <v>61</v>
      </c>
      <c r="E7" s="59"/>
      <c r="F7" s="36" t="s">
        <v>62</v>
      </c>
      <c r="G7" s="60" t="s">
        <v>63</v>
      </c>
      <c r="H7" s="61" t="s">
        <v>64</v>
      </c>
      <c r="I7" s="61" t="s">
        <v>65</v>
      </c>
      <c r="J7" s="35" t="s">
        <v>66</v>
      </c>
      <c r="K7" s="36" t="s">
        <v>67</v>
      </c>
      <c r="L7" s="36" t="s">
        <v>68</v>
      </c>
      <c r="M7" s="36" t="s">
        <v>69</v>
      </c>
      <c r="N7" s="36" t="s">
        <v>70</v>
      </c>
      <c r="O7" s="36" t="s">
        <v>71</v>
      </c>
      <c r="P7" s="36" t="s">
        <v>72</v>
      </c>
    </row>
    <row r="8" spans="1:16">
      <c r="A8" s="273" t="s">
        <v>1289</v>
      </c>
      <c r="B8" s="63"/>
      <c r="C8" s="63"/>
      <c r="D8" s="63"/>
      <c r="E8" s="63"/>
      <c r="F8" s="63"/>
      <c r="G8" s="63"/>
      <c r="H8" s="64"/>
      <c r="I8" s="64"/>
      <c r="J8" s="13"/>
      <c r="K8" s="14"/>
      <c r="L8" s="13"/>
      <c r="M8" s="13"/>
      <c r="N8" s="13"/>
      <c r="O8" s="13"/>
      <c r="P8" s="13"/>
    </row>
    <row r="9" spans="1:16">
      <c r="A9" s="65" t="s">
        <v>773</v>
      </c>
      <c r="B9" s="63"/>
      <c r="C9" s="63"/>
      <c r="D9" s="63"/>
      <c r="E9" s="63"/>
      <c r="F9" s="63"/>
      <c r="G9" s="63"/>
      <c r="H9" s="13"/>
      <c r="I9" s="13"/>
      <c r="J9" s="13"/>
      <c r="K9" s="14"/>
      <c r="L9" s="13"/>
      <c r="M9" s="13"/>
      <c r="N9" s="13"/>
      <c r="O9" s="13"/>
      <c r="P9" s="13"/>
    </row>
    <row r="10" spans="1:16">
      <c r="A10" s="66"/>
      <c r="B10" s="63"/>
      <c r="C10" s="63"/>
      <c r="D10" s="63"/>
      <c r="E10" s="63"/>
      <c r="F10" s="63"/>
      <c r="G10" s="63"/>
      <c r="H10" s="13"/>
      <c r="I10" s="13"/>
      <c r="J10" s="13"/>
      <c r="K10" s="14"/>
      <c r="L10" s="13"/>
      <c r="M10" s="13"/>
      <c r="N10" s="13"/>
      <c r="O10" s="13"/>
      <c r="P10" s="13"/>
    </row>
    <row r="11" spans="1:16">
      <c r="A11" s="65" t="s">
        <v>1290</v>
      </c>
      <c r="B11" s="63"/>
      <c r="C11" s="63"/>
      <c r="D11" s="63"/>
      <c r="E11" s="63"/>
      <c r="F11" s="63"/>
      <c r="G11" s="63"/>
      <c r="H11" s="13"/>
      <c r="I11" s="13"/>
      <c r="J11" s="13"/>
      <c r="K11" s="14"/>
      <c r="L11" s="13"/>
      <c r="M11" s="15"/>
      <c r="N11" s="15"/>
      <c r="O11" s="15"/>
      <c r="P11" s="15"/>
    </row>
    <row r="12" spans="1:16">
      <c r="A12" s="13" t="s">
        <v>1291</v>
      </c>
      <c r="B12" s="63"/>
      <c r="C12" s="63"/>
      <c r="D12" s="63"/>
      <c r="E12" s="63"/>
      <c r="F12" s="63"/>
      <c r="G12" s="63"/>
      <c r="H12" s="13"/>
      <c r="I12" s="13"/>
      <c r="J12" s="13"/>
      <c r="K12" s="14"/>
      <c r="L12" s="13"/>
      <c r="M12" s="15"/>
      <c r="N12" s="15"/>
      <c r="O12" s="15"/>
      <c r="P12" s="15"/>
    </row>
    <row r="13" spans="1:16">
      <c r="A13" s="13" t="s">
        <v>1292</v>
      </c>
      <c r="B13" s="63"/>
      <c r="C13" s="63"/>
      <c r="D13" s="63"/>
      <c r="E13" s="63"/>
      <c r="F13" s="63"/>
      <c r="G13" s="63"/>
      <c r="H13" s="13"/>
      <c r="I13" s="13"/>
      <c r="J13" s="13"/>
      <c r="K13" s="14"/>
      <c r="L13" s="13"/>
      <c r="M13" s="15"/>
      <c r="N13" s="15"/>
      <c r="O13" s="15"/>
      <c r="P13" s="15"/>
    </row>
    <row r="14" spans="1:16">
      <c r="A14" s="21"/>
      <c r="B14" s="22"/>
      <c r="C14" s="17"/>
      <c r="D14" s="17"/>
      <c r="E14" s="17"/>
      <c r="F14" s="18"/>
      <c r="G14" s="18"/>
      <c r="H14" s="18"/>
      <c r="I14" s="18"/>
      <c r="J14" s="115">
        <f>+G14+H14+I14</f>
        <v>0</v>
      </c>
      <c r="K14" s="160">
        <f>+H14+I14</f>
        <v>0</v>
      </c>
      <c r="L14" s="117" t="str">
        <f>IF(K14&gt;0,+K14/J14,"")</f>
        <v/>
      </c>
      <c r="M14" s="18"/>
      <c r="N14" s="18"/>
      <c r="O14" s="18"/>
      <c r="P14" s="115">
        <f>+J14+M14+N14+O14</f>
        <v>0</v>
      </c>
    </row>
    <row r="15" spans="1:16">
      <c r="A15" s="21"/>
      <c r="B15" s="22"/>
      <c r="C15" s="17"/>
      <c r="D15" s="17"/>
      <c r="E15" s="17"/>
      <c r="F15" s="18"/>
      <c r="G15" s="18"/>
      <c r="H15" s="18"/>
      <c r="I15" s="18"/>
      <c r="J15" s="115">
        <f t="shared" ref="J15:J40" si="0">+G15+H15+I15</f>
        <v>0</v>
      </c>
      <c r="K15" s="160">
        <f t="shared" ref="K15:K40" si="1">+H15+I15</f>
        <v>0</v>
      </c>
      <c r="L15" s="117" t="str">
        <f t="shared" ref="L15:L41" si="2">IF(K15&gt;0,+K15/J15,"")</f>
        <v/>
      </c>
      <c r="M15" s="18"/>
      <c r="N15" s="18"/>
      <c r="O15" s="18"/>
      <c r="P15" s="115">
        <f t="shared" ref="P15:P40" si="3">+J15+M15+N15+O15</f>
        <v>0</v>
      </c>
    </row>
    <row r="16" spans="1:16">
      <c r="A16" s="21"/>
      <c r="B16" s="22"/>
      <c r="C16" s="17"/>
      <c r="D16" s="17"/>
      <c r="E16" s="17"/>
      <c r="F16" s="18"/>
      <c r="G16" s="18"/>
      <c r="H16" s="18"/>
      <c r="I16" s="18"/>
      <c r="J16" s="115">
        <f t="shared" si="0"/>
        <v>0</v>
      </c>
      <c r="K16" s="160">
        <f t="shared" si="1"/>
        <v>0</v>
      </c>
      <c r="L16" s="117" t="str">
        <f t="shared" si="2"/>
        <v/>
      </c>
      <c r="M16" s="18"/>
      <c r="N16" s="18"/>
      <c r="O16" s="18"/>
      <c r="P16" s="115">
        <f t="shared" si="3"/>
        <v>0</v>
      </c>
    </row>
    <row r="17" spans="1:16">
      <c r="A17" s="21"/>
      <c r="B17" s="22"/>
      <c r="C17" s="17"/>
      <c r="D17" s="17"/>
      <c r="E17" s="17"/>
      <c r="F17" s="18"/>
      <c r="G17" s="18"/>
      <c r="H17" s="18"/>
      <c r="I17" s="18"/>
      <c r="J17" s="115">
        <f t="shared" si="0"/>
        <v>0</v>
      </c>
      <c r="K17" s="160">
        <f t="shared" si="1"/>
        <v>0</v>
      </c>
      <c r="L17" s="117" t="str">
        <f t="shared" si="2"/>
        <v/>
      </c>
      <c r="M17" s="18"/>
      <c r="N17" s="18"/>
      <c r="O17" s="18"/>
      <c r="P17" s="115">
        <f t="shared" si="3"/>
        <v>0</v>
      </c>
    </row>
    <row r="18" spans="1:16">
      <c r="A18" s="21"/>
      <c r="B18" s="22"/>
      <c r="C18" s="17"/>
      <c r="D18" s="17"/>
      <c r="E18" s="17"/>
      <c r="F18" s="18"/>
      <c r="G18" s="18"/>
      <c r="H18" s="18"/>
      <c r="I18" s="18"/>
      <c r="J18" s="115">
        <f t="shared" si="0"/>
        <v>0</v>
      </c>
      <c r="K18" s="160">
        <f t="shared" si="1"/>
        <v>0</v>
      </c>
      <c r="L18" s="117" t="str">
        <f t="shared" si="2"/>
        <v/>
      </c>
      <c r="M18" s="18"/>
      <c r="N18" s="18"/>
      <c r="O18" s="18"/>
      <c r="P18" s="115">
        <f t="shared" si="3"/>
        <v>0</v>
      </c>
    </row>
    <row r="19" spans="1:16">
      <c r="A19" s="21"/>
      <c r="B19" s="22"/>
      <c r="C19" s="17"/>
      <c r="D19" s="17"/>
      <c r="E19" s="17"/>
      <c r="F19" s="18"/>
      <c r="G19" s="18"/>
      <c r="H19" s="18"/>
      <c r="I19" s="18"/>
      <c r="J19" s="115">
        <f t="shared" si="0"/>
        <v>0</v>
      </c>
      <c r="K19" s="160">
        <f t="shared" si="1"/>
        <v>0</v>
      </c>
      <c r="L19" s="117" t="str">
        <f t="shared" si="2"/>
        <v/>
      </c>
      <c r="M19" s="18"/>
      <c r="N19" s="18"/>
      <c r="O19" s="18"/>
      <c r="P19" s="115">
        <f t="shared" si="3"/>
        <v>0</v>
      </c>
    </row>
    <row r="20" spans="1:16">
      <c r="A20" s="21"/>
      <c r="B20" s="22"/>
      <c r="C20" s="17"/>
      <c r="D20" s="17"/>
      <c r="E20" s="17"/>
      <c r="F20" s="18"/>
      <c r="G20" s="18"/>
      <c r="H20" s="18"/>
      <c r="I20" s="18"/>
      <c r="J20" s="115">
        <f t="shared" si="0"/>
        <v>0</v>
      </c>
      <c r="K20" s="160">
        <f t="shared" si="1"/>
        <v>0</v>
      </c>
      <c r="L20" s="117" t="str">
        <f t="shared" si="2"/>
        <v/>
      </c>
      <c r="M20" s="18"/>
      <c r="N20" s="18"/>
      <c r="O20" s="18"/>
      <c r="P20" s="115">
        <f t="shared" si="3"/>
        <v>0</v>
      </c>
    </row>
    <row r="21" spans="1:16">
      <c r="A21" s="21"/>
      <c r="B21" s="22"/>
      <c r="C21" s="17"/>
      <c r="D21" s="17"/>
      <c r="E21" s="17"/>
      <c r="F21" s="18"/>
      <c r="G21" s="18"/>
      <c r="H21" s="18"/>
      <c r="I21" s="18"/>
      <c r="J21" s="115">
        <f t="shared" si="0"/>
        <v>0</v>
      </c>
      <c r="K21" s="160">
        <f t="shared" si="1"/>
        <v>0</v>
      </c>
      <c r="L21" s="117" t="str">
        <f t="shared" si="2"/>
        <v/>
      </c>
      <c r="M21" s="18"/>
      <c r="N21" s="18"/>
      <c r="O21" s="18"/>
      <c r="P21" s="115">
        <f t="shared" si="3"/>
        <v>0</v>
      </c>
    </row>
    <row r="22" spans="1:16">
      <c r="A22" s="21"/>
      <c r="B22" s="22"/>
      <c r="C22" s="17"/>
      <c r="D22" s="17"/>
      <c r="E22" s="17"/>
      <c r="F22" s="18"/>
      <c r="G22" s="18"/>
      <c r="H22" s="18"/>
      <c r="I22" s="18"/>
      <c r="J22" s="115">
        <f t="shared" si="0"/>
        <v>0</v>
      </c>
      <c r="K22" s="160">
        <f t="shared" si="1"/>
        <v>0</v>
      </c>
      <c r="L22" s="117" t="str">
        <f t="shared" si="2"/>
        <v/>
      </c>
      <c r="M22" s="18"/>
      <c r="N22" s="18"/>
      <c r="O22" s="18"/>
      <c r="P22" s="115">
        <f t="shared" si="3"/>
        <v>0</v>
      </c>
    </row>
    <row r="23" spans="1:16">
      <c r="A23" s="21"/>
      <c r="B23" s="22"/>
      <c r="C23" s="17"/>
      <c r="D23" s="17"/>
      <c r="E23" s="17"/>
      <c r="F23" s="18"/>
      <c r="G23" s="18"/>
      <c r="H23" s="18"/>
      <c r="I23" s="18"/>
      <c r="J23" s="115">
        <f t="shared" si="0"/>
        <v>0</v>
      </c>
      <c r="K23" s="160">
        <f t="shared" si="1"/>
        <v>0</v>
      </c>
      <c r="L23" s="117" t="str">
        <f t="shared" si="2"/>
        <v/>
      </c>
      <c r="M23" s="18"/>
      <c r="N23" s="18"/>
      <c r="O23" s="18"/>
      <c r="P23" s="115">
        <f t="shared" si="3"/>
        <v>0</v>
      </c>
    </row>
    <row r="24" spans="1:16">
      <c r="A24" s="21"/>
      <c r="B24" s="22"/>
      <c r="C24" s="17"/>
      <c r="D24" s="17"/>
      <c r="E24" s="17"/>
      <c r="F24" s="18"/>
      <c r="G24" s="18"/>
      <c r="H24" s="18"/>
      <c r="I24" s="18"/>
      <c r="J24" s="115">
        <f t="shared" si="0"/>
        <v>0</v>
      </c>
      <c r="K24" s="160">
        <f t="shared" si="1"/>
        <v>0</v>
      </c>
      <c r="L24" s="117" t="str">
        <f t="shared" si="2"/>
        <v/>
      </c>
      <c r="M24" s="18"/>
      <c r="N24" s="18"/>
      <c r="O24" s="18"/>
      <c r="P24" s="115">
        <f t="shared" si="3"/>
        <v>0</v>
      </c>
    </row>
    <row r="25" spans="1:16">
      <c r="A25" s="21"/>
      <c r="B25" s="22"/>
      <c r="C25" s="17"/>
      <c r="D25" s="17"/>
      <c r="E25" s="17"/>
      <c r="F25" s="18"/>
      <c r="G25" s="18"/>
      <c r="H25" s="18"/>
      <c r="I25" s="18"/>
      <c r="J25" s="115">
        <f t="shared" si="0"/>
        <v>0</v>
      </c>
      <c r="K25" s="160">
        <f t="shared" si="1"/>
        <v>0</v>
      </c>
      <c r="L25" s="117" t="str">
        <f t="shared" si="2"/>
        <v/>
      </c>
      <c r="M25" s="18"/>
      <c r="N25" s="18"/>
      <c r="O25" s="18"/>
      <c r="P25" s="115">
        <f t="shared" si="3"/>
        <v>0</v>
      </c>
    </row>
    <row r="26" spans="1:16">
      <c r="A26" s="21"/>
      <c r="B26" s="22"/>
      <c r="C26" s="17"/>
      <c r="D26" s="17"/>
      <c r="E26" s="17"/>
      <c r="F26" s="18"/>
      <c r="G26" s="18"/>
      <c r="H26" s="18"/>
      <c r="I26" s="18"/>
      <c r="J26" s="115">
        <f t="shared" si="0"/>
        <v>0</v>
      </c>
      <c r="K26" s="160">
        <f t="shared" si="1"/>
        <v>0</v>
      </c>
      <c r="L26" s="117" t="str">
        <f t="shared" si="2"/>
        <v/>
      </c>
      <c r="M26" s="18"/>
      <c r="N26" s="18"/>
      <c r="O26" s="18"/>
      <c r="P26" s="115">
        <f t="shared" si="3"/>
        <v>0</v>
      </c>
    </row>
    <row r="27" spans="1:16">
      <c r="A27" s="21"/>
      <c r="B27" s="22"/>
      <c r="C27" s="17"/>
      <c r="D27" s="17"/>
      <c r="E27" s="17"/>
      <c r="F27" s="18"/>
      <c r="G27" s="18"/>
      <c r="H27" s="18"/>
      <c r="I27" s="18"/>
      <c r="J27" s="115">
        <f t="shared" si="0"/>
        <v>0</v>
      </c>
      <c r="K27" s="160">
        <f t="shared" si="1"/>
        <v>0</v>
      </c>
      <c r="L27" s="117" t="str">
        <f t="shared" si="2"/>
        <v/>
      </c>
      <c r="M27" s="18"/>
      <c r="N27" s="18"/>
      <c r="O27" s="18"/>
      <c r="P27" s="115">
        <f t="shared" si="3"/>
        <v>0</v>
      </c>
    </row>
    <row r="28" spans="1:16">
      <c r="A28" s="21"/>
      <c r="B28" s="22"/>
      <c r="C28" s="17"/>
      <c r="D28" s="17"/>
      <c r="E28" s="17"/>
      <c r="F28" s="18"/>
      <c r="G28" s="18"/>
      <c r="H28" s="18"/>
      <c r="I28" s="18"/>
      <c r="J28" s="115">
        <f t="shared" si="0"/>
        <v>0</v>
      </c>
      <c r="K28" s="160">
        <f t="shared" si="1"/>
        <v>0</v>
      </c>
      <c r="L28" s="117" t="str">
        <f t="shared" si="2"/>
        <v/>
      </c>
      <c r="M28" s="18"/>
      <c r="N28" s="18"/>
      <c r="O28" s="18"/>
      <c r="P28" s="115">
        <f t="shared" si="3"/>
        <v>0</v>
      </c>
    </row>
    <row r="29" spans="1:16">
      <c r="A29" s="163" t="s">
        <v>1293</v>
      </c>
      <c r="B29" s="164"/>
      <c r="C29" s="119"/>
      <c r="D29" s="119"/>
      <c r="E29" s="119"/>
      <c r="F29" s="165"/>
      <c r="G29" s="165"/>
      <c r="H29" s="165"/>
      <c r="I29" s="165"/>
      <c r="J29" s="111">
        <f t="shared" si="0"/>
        <v>0</v>
      </c>
      <c r="K29" s="112">
        <f t="shared" si="1"/>
        <v>0</v>
      </c>
      <c r="L29" s="117" t="str">
        <f t="shared" si="2"/>
        <v/>
      </c>
      <c r="M29" s="165"/>
      <c r="N29" s="165"/>
      <c r="O29" s="165"/>
      <c r="P29" s="111">
        <f t="shared" si="3"/>
        <v>0</v>
      </c>
    </row>
    <row r="30" spans="1:16">
      <c r="A30" s="21"/>
      <c r="B30" s="22"/>
      <c r="C30" s="17"/>
      <c r="D30" s="17"/>
      <c r="E30" s="17"/>
      <c r="F30" s="18"/>
      <c r="G30" s="18"/>
      <c r="H30" s="18"/>
      <c r="I30" s="18"/>
      <c r="J30" s="115">
        <f t="shared" si="0"/>
        <v>0</v>
      </c>
      <c r="K30" s="160">
        <f t="shared" si="1"/>
        <v>0</v>
      </c>
      <c r="L30" s="117" t="str">
        <f t="shared" si="2"/>
        <v/>
      </c>
      <c r="M30" s="18"/>
      <c r="N30" s="18"/>
      <c r="O30" s="18"/>
      <c r="P30" s="115">
        <f t="shared" si="3"/>
        <v>0</v>
      </c>
    </row>
    <row r="31" spans="1:16">
      <c r="A31" s="21"/>
      <c r="B31" s="22"/>
      <c r="C31" s="17"/>
      <c r="D31" s="17"/>
      <c r="E31" s="17"/>
      <c r="F31" s="18"/>
      <c r="G31" s="18"/>
      <c r="H31" s="18"/>
      <c r="I31" s="18"/>
      <c r="J31" s="115">
        <f t="shared" si="0"/>
        <v>0</v>
      </c>
      <c r="K31" s="160">
        <f t="shared" si="1"/>
        <v>0</v>
      </c>
      <c r="L31" s="117" t="str">
        <f t="shared" si="2"/>
        <v/>
      </c>
      <c r="M31" s="18"/>
      <c r="N31" s="18"/>
      <c r="O31" s="18"/>
      <c r="P31" s="115">
        <f t="shared" si="3"/>
        <v>0</v>
      </c>
    </row>
    <row r="32" spans="1:16">
      <c r="A32" s="21"/>
      <c r="B32" s="22"/>
      <c r="C32" s="17"/>
      <c r="D32" s="17"/>
      <c r="E32" s="17"/>
      <c r="F32" s="18"/>
      <c r="G32" s="18"/>
      <c r="H32" s="18"/>
      <c r="I32" s="18"/>
      <c r="J32" s="115">
        <f t="shared" si="0"/>
        <v>0</v>
      </c>
      <c r="K32" s="160">
        <f t="shared" si="1"/>
        <v>0</v>
      </c>
      <c r="L32" s="117" t="str">
        <f t="shared" si="2"/>
        <v/>
      </c>
      <c r="M32" s="18"/>
      <c r="N32" s="18"/>
      <c r="O32" s="18"/>
      <c r="P32" s="115">
        <f t="shared" si="3"/>
        <v>0</v>
      </c>
    </row>
    <row r="33" spans="1:16">
      <c r="A33" s="21"/>
      <c r="B33" s="22"/>
      <c r="C33" s="17"/>
      <c r="D33" s="17"/>
      <c r="E33" s="17"/>
      <c r="F33" s="18"/>
      <c r="G33" s="18"/>
      <c r="H33" s="18"/>
      <c r="I33" s="18"/>
      <c r="J33" s="115">
        <f t="shared" si="0"/>
        <v>0</v>
      </c>
      <c r="K33" s="160">
        <f t="shared" si="1"/>
        <v>0</v>
      </c>
      <c r="L33" s="117" t="str">
        <f t="shared" si="2"/>
        <v/>
      </c>
      <c r="M33" s="18"/>
      <c r="N33" s="18"/>
      <c r="O33" s="18"/>
      <c r="P33" s="115">
        <f t="shared" si="3"/>
        <v>0</v>
      </c>
    </row>
    <row r="34" spans="1:16">
      <c r="A34" s="21"/>
      <c r="B34" s="22"/>
      <c r="C34" s="17"/>
      <c r="D34" s="17"/>
      <c r="E34" s="17"/>
      <c r="F34" s="18"/>
      <c r="G34" s="18"/>
      <c r="H34" s="18"/>
      <c r="I34" s="18"/>
      <c r="J34" s="115">
        <f t="shared" si="0"/>
        <v>0</v>
      </c>
      <c r="K34" s="160">
        <f t="shared" si="1"/>
        <v>0</v>
      </c>
      <c r="L34" s="117" t="str">
        <f t="shared" si="2"/>
        <v/>
      </c>
      <c r="M34" s="18"/>
      <c r="N34" s="18"/>
      <c r="O34" s="18"/>
      <c r="P34" s="115">
        <f t="shared" si="3"/>
        <v>0</v>
      </c>
    </row>
    <row r="35" spans="1:16">
      <c r="A35" s="21"/>
      <c r="B35" s="22"/>
      <c r="C35" s="17"/>
      <c r="D35" s="17"/>
      <c r="E35" s="17"/>
      <c r="F35" s="18"/>
      <c r="G35" s="18"/>
      <c r="H35" s="18"/>
      <c r="I35" s="18"/>
      <c r="J35" s="115">
        <f t="shared" si="0"/>
        <v>0</v>
      </c>
      <c r="K35" s="160">
        <f t="shared" si="1"/>
        <v>0</v>
      </c>
      <c r="L35" s="117" t="str">
        <f t="shared" si="2"/>
        <v/>
      </c>
      <c r="M35" s="18"/>
      <c r="N35" s="18"/>
      <c r="O35" s="18"/>
      <c r="P35" s="115">
        <f t="shared" si="3"/>
        <v>0</v>
      </c>
    </row>
    <row r="36" spans="1:16">
      <c r="A36" s="21"/>
      <c r="B36" s="22"/>
      <c r="C36" s="17"/>
      <c r="D36" s="17"/>
      <c r="E36" s="17"/>
      <c r="F36" s="18"/>
      <c r="G36" s="18"/>
      <c r="H36" s="18"/>
      <c r="I36" s="18"/>
      <c r="J36" s="115">
        <f t="shared" si="0"/>
        <v>0</v>
      </c>
      <c r="K36" s="160">
        <f t="shared" si="1"/>
        <v>0</v>
      </c>
      <c r="L36" s="117" t="str">
        <f t="shared" si="2"/>
        <v/>
      </c>
      <c r="M36" s="18"/>
      <c r="N36" s="18"/>
      <c r="O36" s="18"/>
      <c r="P36" s="115">
        <f t="shared" si="3"/>
        <v>0</v>
      </c>
    </row>
    <row r="37" spans="1:16">
      <c r="A37" s="21"/>
      <c r="B37" s="22"/>
      <c r="C37" s="17"/>
      <c r="D37" s="17"/>
      <c r="E37" s="17"/>
      <c r="F37" s="18"/>
      <c r="G37" s="18"/>
      <c r="H37" s="18"/>
      <c r="I37" s="18"/>
      <c r="J37" s="115">
        <f t="shared" si="0"/>
        <v>0</v>
      </c>
      <c r="K37" s="160">
        <f t="shared" si="1"/>
        <v>0</v>
      </c>
      <c r="L37" s="117" t="str">
        <f t="shared" si="2"/>
        <v/>
      </c>
      <c r="M37" s="18"/>
      <c r="N37" s="18"/>
      <c r="O37" s="18"/>
      <c r="P37" s="115">
        <f t="shared" si="3"/>
        <v>0</v>
      </c>
    </row>
    <row r="38" spans="1:16">
      <c r="A38" s="21"/>
      <c r="B38" s="22"/>
      <c r="C38" s="17"/>
      <c r="D38" s="17"/>
      <c r="E38" s="17"/>
      <c r="F38" s="18"/>
      <c r="G38" s="18"/>
      <c r="H38" s="18"/>
      <c r="I38" s="18"/>
      <c r="J38" s="115">
        <f t="shared" si="0"/>
        <v>0</v>
      </c>
      <c r="K38" s="160">
        <f t="shared" si="1"/>
        <v>0</v>
      </c>
      <c r="L38" s="117" t="str">
        <f t="shared" si="2"/>
        <v/>
      </c>
      <c r="M38" s="18"/>
      <c r="N38" s="18"/>
      <c r="O38" s="18"/>
      <c r="P38" s="115">
        <f t="shared" si="3"/>
        <v>0</v>
      </c>
    </row>
    <row r="39" spans="1:16">
      <c r="A39" s="21"/>
      <c r="B39" s="22"/>
      <c r="C39" s="17"/>
      <c r="D39" s="17"/>
      <c r="E39" s="17"/>
      <c r="F39" s="18"/>
      <c r="G39" s="18"/>
      <c r="H39" s="18"/>
      <c r="I39" s="18"/>
      <c r="J39" s="115">
        <f t="shared" si="0"/>
        <v>0</v>
      </c>
      <c r="K39" s="160">
        <f t="shared" si="1"/>
        <v>0</v>
      </c>
      <c r="L39" s="117" t="str">
        <f t="shared" si="2"/>
        <v/>
      </c>
      <c r="M39" s="18"/>
      <c r="N39" s="18"/>
      <c r="O39" s="18"/>
      <c r="P39" s="115">
        <f t="shared" si="3"/>
        <v>0</v>
      </c>
    </row>
    <row r="40" spans="1:16">
      <c r="A40" s="3"/>
      <c r="B40" s="10"/>
      <c r="C40" s="4"/>
      <c r="D40" s="1"/>
      <c r="E40" s="1"/>
      <c r="F40" s="18"/>
      <c r="G40" s="18"/>
      <c r="H40" s="18"/>
      <c r="I40" s="18"/>
      <c r="J40" s="111">
        <f t="shared" si="0"/>
        <v>0</v>
      </c>
      <c r="K40" s="111">
        <f t="shared" si="1"/>
        <v>0</v>
      </c>
      <c r="L40" s="117" t="str">
        <f t="shared" si="2"/>
        <v/>
      </c>
      <c r="M40" s="18"/>
      <c r="N40" s="18"/>
      <c r="O40" s="18"/>
      <c r="P40" s="111">
        <f t="shared" si="3"/>
        <v>0</v>
      </c>
    </row>
    <row r="41" spans="1:16">
      <c r="A41" s="67" t="s">
        <v>778</v>
      </c>
      <c r="B41" s="68"/>
      <c r="C41" s="69"/>
      <c r="D41" s="69"/>
      <c r="E41" s="69"/>
      <c r="F41" s="158">
        <f t="shared" ref="F41:K41" si="4">SUM(F14:F40)</f>
        <v>0</v>
      </c>
      <c r="G41" s="158">
        <f t="shared" si="4"/>
        <v>0</v>
      </c>
      <c r="H41" s="158">
        <f t="shared" si="4"/>
        <v>0</v>
      </c>
      <c r="I41" s="158">
        <f t="shared" si="4"/>
        <v>0</v>
      </c>
      <c r="J41" s="158">
        <f t="shared" si="4"/>
        <v>0</v>
      </c>
      <c r="K41" s="158">
        <f t="shared" si="4"/>
        <v>0</v>
      </c>
      <c r="L41" s="159" t="str">
        <f t="shared" si="2"/>
        <v/>
      </c>
      <c r="M41" s="158">
        <f>SUM(M14:M40)</f>
        <v>0</v>
      </c>
      <c r="N41" s="158">
        <f>SUM(N14:N40)</f>
        <v>0</v>
      </c>
      <c r="O41" s="158">
        <f>SUM(O14:O40)</f>
        <v>0</v>
      </c>
      <c r="P41" s="158">
        <f>SUM(P14:P40)</f>
        <v>0</v>
      </c>
    </row>
    <row r="44" spans="1:16">
      <c r="A44" s="37"/>
      <c r="B44" s="38"/>
      <c r="C44" s="38"/>
      <c r="D44" s="38"/>
      <c r="E44" s="38"/>
      <c r="F44" s="38"/>
      <c r="G44" s="38"/>
      <c r="H44" s="39" t="str">
        <f>+'Section VI'!H1</f>
        <v xml:space="preserve">ANNUAL STATEMENT FOR THE YEAR 2021 OF  </v>
      </c>
      <c r="I44" s="291" t="str">
        <f>+'Section I'!I1</f>
        <v/>
      </c>
      <c r="J44" s="292"/>
      <c r="K44" s="292"/>
      <c r="L44" s="292"/>
      <c r="M44" s="40"/>
      <c r="N44" s="38"/>
      <c r="O44" s="41"/>
      <c r="P44" s="42" t="s">
        <v>1294</v>
      </c>
    </row>
    <row r="45" spans="1:16">
      <c r="A45" s="43"/>
      <c r="B45" s="31"/>
      <c r="C45" s="31"/>
      <c r="D45" s="31"/>
      <c r="E45" s="31"/>
      <c r="F45" s="31"/>
      <c r="G45" s="31"/>
      <c r="H45" s="31"/>
      <c r="I45" s="44"/>
      <c r="J45" s="45" t="s">
        <v>42</v>
      </c>
      <c r="K45" s="46"/>
      <c r="L45" s="44"/>
      <c r="M45" s="31"/>
      <c r="N45" s="31"/>
      <c r="O45" s="41"/>
      <c r="P45" s="47" t="str">
        <f>+'Section I'!P2</f>
        <v xml:space="preserve"> OMB Expiration Date:  6-30-2023</v>
      </c>
    </row>
    <row r="46" spans="1:16">
      <c r="A46" s="48" t="s">
        <v>44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0"/>
    </row>
    <row r="47" spans="1:16">
      <c r="A47" s="49" t="str">
        <f>+'Section I'!A4</f>
        <v>Ceded Reinsurance as of December 31, Current Year (000's Omitted)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2"/>
    </row>
    <row r="48" spans="1:16">
      <c r="A48" s="50" t="s">
        <v>1288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/>
    </row>
    <row r="49" spans="1:16" ht="67.5">
      <c r="A49" s="53" t="s">
        <v>46</v>
      </c>
      <c r="B49" s="34" t="s">
        <v>47</v>
      </c>
      <c r="C49" s="54" t="s">
        <v>48</v>
      </c>
      <c r="D49" s="55" t="s">
        <v>49</v>
      </c>
      <c r="E49" s="56" t="s">
        <v>50</v>
      </c>
      <c r="F49" s="34" t="s">
        <v>51</v>
      </c>
      <c r="G49" s="33" t="s">
        <v>52</v>
      </c>
      <c r="H49" s="33"/>
      <c r="I49" s="33"/>
      <c r="J49" s="33"/>
      <c r="K49" s="34" t="s">
        <v>53</v>
      </c>
      <c r="L49" s="34" t="s">
        <v>54</v>
      </c>
      <c r="M49" s="34" t="s">
        <v>55</v>
      </c>
      <c r="N49" s="34" t="s">
        <v>56</v>
      </c>
      <c r="O49" s="34" t="s">
        <v>57</v>
      </c>
      <c r="P49" s="34" t="s">
        <v>58</v>
      </c>
    </row>
    <row r="50" spans="1:16" ht="45">
      <c r="A50" s="57" t="s">
        <v>59</v>
      </c>
      <c r="B50" s="36" t="s">
        <v>60</v>
      </c>
      <c r="C50" s="58"/>
      <c r="D50" s="36" t="s">
        <v>61</v>
      </c>
      <c r="E50" s="59"/>
      <c r="F50" s="36" t="s">
        <v>62</v>
      </c>
      <c r="G50" s="60" t="s">
        <v>63</v>
      </c>
      <c r="H50" s="61" t="s">
        <v>64</v>
      </c>
      <c r="I50" s="61" t="s">
        <v>65</v>
      </c>
      <c r="J50" s="35" t="s">
        <v>66</v>
      </c>
      <c r="K50" s="36" t="s">
        <v>67</v>
      </c>
      <c r="L50" s="36" t="s">
        <v>68</v>
      </c>
      <c r="M50" s="36" t="s">
        <v>69</v>
      </c>
      <c r="N50" s="36" t="s">
        <v>70</v>
      </c>
      <c r="O50" s="36" t="s">
        <v>71</v>
      </c>
      <c r="P50" s="36" t="s">
        <v>72</v>
      </c>
    </row>
    <row r="51" spans="1:16">
      <c r="A51" s="62" t="s">
        <v>1289</v>
      </c>
      <c r="B51" s="63"/>
      <c r="C51" s="63"/>
      <c r="D51" s="63"/>
      <c r="E51" s="63"/>
      <c r="F51" s="63"/>
      <c r="G51" s="63"/>
      <c r="H51" s="64"/>
      <c r="I51" s="64"/>
      <c r="J51" s="13"/>
      <c r="K51" s="14"/>
      <c r="L51" s="13"/>
      <c r="M51" s="13"/>
      <c r="N51" s="13"/>
      <c r="O51" s="13"/>
      <c r="P51" s="13"/>
    </row>
    <row r="52" spans="1:16">
      <c r="A52" s="65" t="s">
        <v>773</v>
      </c>
      <c r="B52" s="63"/>
      <c r="C52" s="63"/>
      <c r="D52" s="63"/>
      <c r="E52" s="63"/>
      <c r="F52" s="63"/>
      <c r="G52" s="63"/>
      <c r="H52" s="13"/>
      <c r="I52" s="13"/>
      <c r="J52" s="13"/>
      <c r="K52" s="14"/>
      <c r="L52" s="13"/>
      <c r="M52" s="13"/>
      <c r="N52" s="13"/>
      <c r="O52" s="13"/>
      <c r="P52" s="13"/>
    </row>
    <row r="53" spans="1:16">
      <c r="A53" s="66"/>
      <c r="B53" s="63"/>
      <c r="C53" s="63"/>
      <c r="D53" s="63"/>
      <c r="E53" s="63"/>
      <c r="F53" s="63"/>
      <c r="G53" s="63"/>
      <c r="H53" s="13"/>
      <c r="I53" s="13"/>
      <c r="J53" s="13"/>
      <c r="K53" s="14"/>
      <c r="L53" s="13"/>
      <c r="M53" s="13"/>
      <c r="N53" s="13"/>
      <c r="O53" s="13"/>
      <c r="P53" s="13"/>
    </row>
    <row r="54" spans="1:16">
      <c r="A54" s="65" t="s">
        <v>1290</v>
      </c>
      <c r="B54" s="63"/>
      <c r="C54" s="63"/>
      <c r="D54" s="63"/>
      <c r="E54" s="63"/>
      <c r="F54" s="63"/>
      <c r="G54" s="63"/>
      <c r="H54" s="13"/>
      <c r="I54" s="13"/>
      <c r="J54" s="13"/>
      <c r="K54" s="14"/>
      <c r="L54" s="13"/>
      <c r="M54" s="15"/>
      <c r="N54" s="15"/>
      <c r="O54" s="15"/>
      <c r="P54" s="15"/>
    </row>
    <row r="55" spans="1:16">
      <c r="A55" s="13" t="s">
        <v>1291</v>
      </c>
      <c r="B55" s="63"/>
      <c r="C55" s="63"/>
      <c r="D55" s="63"/>
      <c r="E55" s="63"/>
      <c r="F55" s="63"/>
      <c r="G55" s="63"/>
      <c r="H55" s="13"/>
      <c r="I55" s="13"/>
      <c r="J55" s="13"/>
      <c r="K55" s="14"/>
      <c r="L55" s="13"/>
      <c r="M55" s="15"/>
      <c r="N55" s="15"/>
      <c r="O55" s="15"/>
      <c r="P55" s="15"/>
    </row>
    <row r="56" spans="1:16">
      <c r="A56" s="13" t="s">
        <v>1292</v>
      </c>
      <c r="B56" s="63"/>
      <c r="C56" s="63"/>
      <c r="D56" s="63"/>
      <c r="E56" s="63"/>
      <c r="F56" s="63"/>
      <c r="G56" s="63"/>
      <c r="H56" s="13"/>
      <c r="I56" s="13"/>
      <c r="J56" s="13"/>
      <c r="K56" s="14"/>
      <c r="L56" s="13"/>
      <c r="M56" s="15"/>
      <c r="N56" s="15"/>
      <c r="O56" s="15"/>
      <c r="P56" s="15"/>
    </row>
    <row r="57" spans="1:16">
      <c r="A57" s="21"/>
      <c r="B57" s="22"/>
      <c r="C57" s="17"/>
      <c r="D57" s="17"/>
      <c r="E57" s="17"/>
      <c r="F57" s="18"/>
      <c r="G57" s="18"/>
      <c r="H57" s="18"/>
      <c r="I57" s="18"/>
      <c r="J57" s="115">
        <f>SUM(G57:I57)</f>
        <v>0</v>
      </c>
      <c r="K57" s="160">
        <f>+H57+I57</f>
        <v>0</v>
      </c>
      <c r="L57" s="117" t="str">
        <f>IF(K57&gt;0,+K57/J57,"")</f>
        <v/>
      </c>
      <c r="M57" s="18"/>
      <c r="N57" s="18"/>
      <c r="O57" s="18"/>
      <c r="P57" s="115">
        <f>+J57+M57+N57+O57</f>
        <v>0</v>
      </c>
    </row>
    <row r="58" spans="1:16">
      <c r="A58" s="21"/>
      <c r="B58" s="22"/>
      <c r="C58" s="17"/>
      <c r="D58" s="17"/>
      <c r="E58" s="17"/>
      <c r="F58" s="18"/>
      <c r="G58" s="18"/>
      <c r="H58" s="18"/>
      <c r="I58" s="18"/>
      <c r="J58" s="115">
        <f t="shared" ref="J58:J82" si="5">SUM(G58:I58)</f>
        <v>0</v>
      </c>
      <c r="K58" s="160">
        <f t="shared" ref="K58:K82" si="6">+H58+I58</f>
        <v>0</v>
      </c>
      <c r="L58" s="117" t="str">
        <f t="shared" ref="L58:L83" si="7">IF(K58&gt;0,+K58/J58,"")</f>
        <v/>
      </c>
      <c r="M58" s="18"/>
      <c r="N58" s="18"/>
      <c r="O58" s="18"/>
      <c r="P58" s="115">
        <f t="shared" ref="P58:P82" si="8">+J58+M58+N58+O58</f>
        <v>0</v>
      </c>
    </row>
    <row r="59" spans="1:16">
      <c r="A59" s="21"/>
      <c r="B59" s="22"/>
      <c r="C59" s="17"/>
      <c r="D59" s="17"/>
      <c r="E59" s="17"/>
      <c r="F59" s="18"/>
      <c r="G59" s="18"/>
      <c r="H59" s="18"/>
      <c r="I59" s="18"/>
      <c r="J59" s="115">
        <f t="shared" si="5"/>
        <v>0</v>
      </c>
      <c r="K59" s="160">
        <f t="shared" si="6"/>
        <v>0</v>
      </c>
      <c r="L59" s="117" t="str">
        <f t="shared" si="7"/>
        <v/>
      </c>
      <c r="M59" s="18"/>
      <c r="N59" s="18"/>
      <c r="O59" s="18"/>
      <c r="P59" s="115">
        <f t="shared" si="8"/>
        <v>0</v>
      </c>
    </row>
    <row r="60" spans="1:16">
      <c r="A60" s="21"/>
      <c r="B60" s="22"/>
      <c r="C60" s="17"/>
      <c r="D60" s="17"/>
      <c r="E60" s="17"/>
      <c r="F60" s="18"/>
      <c r="G60" s="18"/>
      <c r="H60" s="18"/>
      <c r="I60" s="18"/>
      <c r="J60" s="115">
        <f t="shared" si="5"/>
        <v>0</v>
      </c>
      <c r="K60" s="160">
        <f t="shared" si="6"/>
        <v>0</v>
      </c>
      <c r="L60" s="117" t="str">
        <f t="shared" si="7"/>
        <v/>
      </c>
      <c r="M60" s="18"/>
      <c r="N60" s="18"/>
      <c r="O60" s="18"/>
      <c r="P60" s="115">
        <f t="shared" si="8"/>
        <v>0</v>
      </c>
    </row>
    <row r="61" spans="1:16">
      <c r="A61" s="21"/>
      <c r="B61" s="22"/>
      <c r="C61" s="17"/>
      <c r="D61" s="17"/>
      <c r="E61" s="17"/>
      <c r="F61" s="18"/>
      <c r="G61" s="18"/>
      <c r="H61" s="18"/>
      <c r="I61" s="18"/>
      <c r="J61" s="115">
        <f t="shared" si="5"/>
        <v>0</v>
      </c>
      <c r="K61" s="160">
        <f t="shared" si="6"/>
        <v>0</v>
      </c>
      <c r="L61" s="117" t="str">
        <f t="shared" si="7"/>
        <v/>
      </c>
      <c r="M61" s="18"/>
      <c r="N61" s="18"/>
      <c r="O61" s="18"/>
      <c r="P61" s="115">
        <f t="shared" si="8"/>
        <v>0</v>
      </c>
    </row>
    <row r="62" spans="1:16">
      <c r="A62" s="21"/>
      <c r="B62" s="22"/>
      <c r="C62" s="17"/>
      <c r="D62" s="17"/>
      <c r="E62" s="17"/>
      <c r="F62" s="18"/>
      <c r="G62" s="18"/>
      <c r="H62" s="18"/>
      <c r="I62" s="18"/>
      <c r="J62" s="115">
        <f t="shared" si="5"/>
        <v>0</v>
      </c>
      <c r="K62" s="160">
        <f t="shared" si="6"/>
        <v>0</v>
      </c>
      <c r="L62" s="117" t="str">
        <f t="shared" si="7"/>
        <v/>
      </c>
      <c r="M62" s="18"/>
      <c r="N62" s="18"/>
      <c r="O62" s="18"/>
      <c r="P62" s="115">
        <f t="shared" si="8"/>
        <v>0</v>
      </c>
    </row>
    <row r="63" spans="1:16">
      <c r="A63" s="21"/>
      <c r="B63" s="22"/>
      <c r="C63" s="17"/>
      <c r="D63" s="17"/>
      <c r="E63" s="17"/>
      <c r="F63" s="18"/>
      <c r="G63" s="18"/>
      <c r="H63" s="18"/>
      <c r="I63" s="18"/>
      <c r="J63" s="115">
        <f t="shared" si="5"/>
        <v>0</v>
      </c>
      <c r="K63" s="160">
        <f t="shared" si="6"/>
        <v>0</v>
      </c>
      <c r="L63" s="117" t="str">
        <f t="shared" si="7"/>
        <v/>
      </c>
      <c r="M63" s="18"/>
      <c r="N63" s="18"/>
      <c r="O63" s="18"/>
      <c r="P63" s="115">
        <f t="shared" si="8"/>
        <v>0</v>
      </c>
    </row>
    <row r="64" spans="1:16">
      <c r="A64" s="21"/>
      <c r="B64" s="22"/>
      <c r="C64" s="17"/>
      <c r="D64" s="17"/>
      <c r="E64" s="17"/>
      <c r="F64" s="18"/>
      <c r="G64" s="18"/>
      <c r="H64" s="18"/>
      <c r="I64" s="18"/>
      <c r="J64" s="115">
        <f t="shared" si="5"/>
        <v>0</v>
      </c>
      <c r="K64" s="160">
        <f t="shared" si="6"/>
        <v>0</v>
      </c>
      <c r="L64" s="117" t="str">
        <f t="shared" si="7"/>
        <v/>
      </c>
      <c r="M64" s="18"/>
      <c r="N64" s="18"/>
      <c r="O64" s="18"/>
      <c r="P64" s="115">
        <f t="shared" si="8"/>
        <v>0</v>
      </c>
    </row>
    <row r="65" spans="1:16">
      <c r="A65" s="21"/>
      <c r="B65" s="22"/>
      <c r="C65" s="17"/>
      <c r="D65" s="17"/>
      <c r="E65" s="17"/>
      <c r="F65" s="18"/>
      <c r="G65" s="18"/>
      <c r="H65" s="18"/>
      <c r="I65" s="18"/>
      <c r="J65" s="115">
        <f t="shared" si="5"/>
        <v>0</v>
      </c>
      <c r="K65" s="160">
        <f t="shared" si="6"/>
        <v>0</v>
      </c>
      <c r="L65" s="117" t="str">
        <f t="shared" si="7"/>
        <v/>
      </c>
      <c r="M65" s="18"/>
      <c r="N65" s="18"/>
      <c r="O65" s="18"/>
      <c r="P65" s="115">
        <f t="shared" si="8"/>
        <v>0</v>
      </c>
    </row>
    <row r="66" spans="1:16">
      <c r="A66" s="21"/>
      <c r="B66" s="22"/>
      <c r="C66" s="17"/>
      <c r="D66" s="17"/>
      <c r="E66" s="17"/>
      <c r="F66" s="18"/>
      <c r="G66" s="18"/>
      <c r="H66" s="18"/>
      <c r="I66" s="18"/>
      <c r="J66" s="115">
        <f t="shared" si="5"/>
        <v>0</v>
      </c>
      <c r="K66" s="160">
        <f t="shared" si="6"/>
        <v>0</v>
      </c>
      <c r="L66" s="117" t="str">
        <f t="shared" si="7"/>
        <v/>
      </c>
      <c r="M66" s="18"/>
      <c r="N66" s="18"/>
      <c r="O66" s="18"/>
      <c r="P66" s="115">
        <f t="shared" si="8"/>
        <v>0</v>
      </c>
    </row>
    <row r="67" spans="1:16">
      <c r="A67" s="21"/>
      <c r="B67" s="22"/>
      <c r="C67" s="17"/>
      <c r="D67" s="17"/>
      <c r="E67" s="17"/>
      <c r="F67" s="18"/>
      <c r="G67" s="18"/>
      <c r="H67" s="18"/>
      <c r="I67" s="18"/>
      <c r="J67" s="115">
        <f t="shared" si="5"/>
        <v>0</v>
      </c>
      <c r="K67" s="160">
        <f t="shared" si="6"/>
        <v>0</v>
      </c>
      <c r="L67" s="117" t="str">
        <f t="shared" si="7"/>
        <v/>
      </c>
      <c r="M67" s="18"/>
      <c r="N67" s="18"/>
      <c r="O67" s="18"/>
      <c r="P67" s="115">
        <f t="shared" si="8"/>
        <v>0</v>
      </c>
    </row>
    <row r="68" spans="1:16">
      <c r="A68" s="21"/>
      <c r="B68" s="22"/>
      <c r="C68" s="17"/>
      <c r="D68" s="17"/>
      <c r="E68" s="17"/>
      <c r="F68" s="18"/>
      <c r="G68" s="18"/>
      <c r="H68" s="18"/>
      <c r="I68" s="18"/>
      <c r="J68" s="115">
        <f t="shared" si="5"/>
        <v>0</v>
      </c>
      <c r="K68" s="160">
        <f t="shared" si="6"/>
        <v>0</v>
      </c>
      <c r="L68" s="117" t="str">
        <f t="shared" si="7"/>
        <v/>
      </c>
      <c r="M68" s="18"/>
      <c r="N68" s="18"/>
      <c r="O68" s="18"/>
      <c r="P68" s="115">
        <f t="shared" si="8"/>
        <v>0</v>
      </c>
    </row>
    <row r="69" spans="1:16">
      <c r="A69" s="21"/>
      <c r="B69" s="22"/>
      <c r="C69" s="17"/>
      <c r="D69" s="17"/>
      <c r="E69" s="17"/>
      <c r="F69" s="18"/>
      <c r="G69" s="18"/>
      <c r="H69" s="18"/>
      <c r="I69" s="18"/>
      <c r="J69" s="115">
        <f t="shared" si="5"/>
        <v>0</v>
      </c>
      <c r="K69" s="160">
        <f t="shared" si="6"/>
        <v>0</v>
      </c>
      <c r="L69" s="117" t="str">
        <f t="shared" si="7"/>
        <v/>
      </c>
      <c r="M69" s="18"/>
      <c r="N69" s="18"/>
      <c r="O69" s="18"/>
      <c r="P69" s="115">
        <f t="shared" si="8"/>
        <v>0</v>
      </c>
    </row>
    <row r="70" spans="1:16">
      <c r="A70" s="21"/>
      <c r="B70" s="22"/>
      <c r="C70" s="17"/>
      <c r="D70" s="17"/>
      <c r="E70" s="17"/>
      <c r="F70" s="18"/>
      <c r="G70" s="18"/>
      <c r="H70" s="18"/>
      <c r="I70" s="18"/>
      <c r="J70" s="115">
        <f t="shared" si="5"/>
        <v>0</v>
      </c>
      <c r="K70" s="160">
        <f t="shared" si="6"/>
        <v>0</v>
      </c>
      <c r="L70" s="117" t="str">
        <f t="shared" si="7"/>
        <v/>
      </c>
      <c r="M70" s="18"/>
      <c r="N70" s="18"/>
      <c r="O70" s="18"/>
      <c r="P70" s="115">
        <f t="shared" si="8"/>
        <v>0</v>
      </c>
    </row>
    <row r="71" spans="1:16">
      <c r="A71" s="163" t="s">
        <v>1293</v>
      </c>
      <c r="B71" s="164"/>
      <c r="C71" s="119"/>
      <c r="D71" s="119"/>
      <c r="E71" s="119"/>
      <c r="F71" s="165"/>
      <c r="G71" s="165"/>
      <c r="H71" s="165"/>
      <c r="I71" s="165"/>
      <c r="J71" s="111">
        <f t="shared" si="5"/>
        <v>0</v>
      </c>
      <c r="K71" s="112">
        <f t="shared" si="6"/>
        <v>0</v>
      </c>
      <c r="L71" s="117" t="str">
        <f t="shared" si="7"/>
        <v/>
      </c>
      <c r="M71" s="165"/>
      <c r="N71" s="165"/>
      <c r="O71" s="165"/>
      <c r="P71" s="115">
        <f t="shared" si="8"/>
        <v>0</v>
      </c>
    </row>
    <row r="72" spans="1:16">
      <c r="A72" s="21"/>
      <c r="B72" s="22"/>
      <c r="C72" s="17"/>
      <c r="D72" s="17"/>
      <c r="E72" s="17"/>
      <c r="F72" s="18"/>
      <c r="G72" s="18"/>
      <c r="H72" s="18"/>
      <c r="I72" s="18"/>
      <c r="J72" s="115">
        <f t="shared" si="5"/>
        <v>0</v>
      </c>
      <c r="K72" s="160">
        <f t="shared" si="6"/>
        <v>0</v>
      </c>
      <c r="L72" s="117" t="str">
        <f t="shared" si="7"/>
        <v/>
      </c>
      <c r="M72" s="18"/>
      <c r="N72" s="18"/>
      <c r="O72" s="18"/>
      <c r="P72" s="115">
        <f t="shared" si="8"/>
        <v>0</v>
      </c>
    </row>
    <row r="73" spans="1:16">
      <c r="A73" s="21"/>
      <c r="B73" s="22"/>
      <c r="C73" s="17"/>
      <c r="D73" s="17"/>
      <c r="E73" s="17"/>
      <c r="F73" s="18"/>
      <c r="G73" s="18"/>
      <c r="H73" s="18"/>
      <c r="I73" s="18"/>
      <c r="J73" s="115">
        <f t="shared" si="5"/>
        <v>0</v>
      </c>
      <c r="K73" s="160">
        <f t="shared" si="6"/>
        <v>0</v>
      </c>
      <c r="L73" s="117" t="str">
        <f t="shared" si="7"/>
        <v/>
      </c>
      <c r="M73" s="18"/>
      <c r="N73" s="18"/>
      <c r="O73" s="18"/>
      <c r="P73" s="115">
        <f t="shared" si="8"/>
        <v>0</v>
      </c>
    </row>
    <row r="74" spans="1:16">
      <c r="A74" s="21"/>
      <c r="B74" s="22"/>
      <c r="C74" s="17"/>
      <c r="D74" s="17"/>
      <c r="E74" s="17"/>
      <c r="F74" s="18"/>
      <c r="G74" s="18"/>
      <c r="H74" s="18"/>
      <c r="I74" s="18"/>
      <c r="J74" s="115">
        <f t="shared" si="5"/>
        <v>0</v>
      </c>
      <c r="K74" s="160">
        <f t="shared" si="6"/>
        <v>0</v>
      </c>
      <c r="L74" s="117" t="str">
        <f t="shared" si="7"/>
        <v/>
      </c>
      <c r="M74" s="18"/>
      <c r="N74" s="18"/>
      <c r="O74" s="18"/>
      <c r="P74" s="115">
        <f t="shared" si="8"/>
        <v>0</v>
      </c>
    </row>
    <row r="75" spans="1:16">
      <c r="A75" s="21"/>
      <c r="B75" s="22"/>
      <c r="C75" s="17"/>
      <c r="D75" s="17"/>
      <c r="E75" s="17"/>
      <c r="F75" s="18"/>
      <c r="G75" s="18"/>
      <c r="H75" s="18"/>
      <c r="I75" s="18"/>
      <c r="J75" s="115">
        <f t="shared" si="5"/>
        <v>0</v>
      </c>
      <c r="K75" s="160">
        <f t="shared" si="6"/>
        <v>0</v>
      </c>
      <c r="L75" s="117" t="str">
        <f t="shared" si="7"/>
        <v/>
      </c>
      <c r="M75" s="18"/>
      <c r="N75" s="18"/>
      <c r="O75" s="18"/>
      <c r="P75" s="115">
        <f t="shared" si="8"/>
        <v>0</v>
      </c>
    </row>
    <row r="76" spans="1:16">
      <c r="A76" s="21"/>
      <c r="B76" s="22"/>
      <c r="C76" s="17"/>
      <c r="D76" s="17"/>
      <c r="E76" s="17"/>
      <c r="F76" s="18"/>
      <c r="G76" s="18"/>
      <c r="H76" s="18"/>
      <c r="I76" s="18"/>
      <c r="J76" s="115">
        <f t="shared" si="5"/>
        <v>0</v>
      </c>
      <c r="K76" s="160">
        <f t="shared" si="6"/>
        <v>0</v>
      </c>
      <c r="L76" s="117" t="str">
        <f t="shared" si="7"/>
        <v/>
      </c>
      <c r="M76" s="18"/>
      <c r="N76" s="18"/>
      <c r="O76" s="18"/>
      <c r="P76" s="115">
        <f t="shared" si="8"/>
        <v>0</v>
      </c>
    </row>
    <row r="77" spans="1:16">
      <c r="A77" s="21"/>
      <c r="B77" s="22"/>
      <c r="C77" s="17"/>
      <c r="D77" s="17"/>
      <c r="E77" s="17"/>
      <c r="F77" s="18"/>
      <c r="G77" s="18"/>
      <c r="H77" s="18"/>
      <c r="I77" s="18"/>
      <c r="J77" s="115">
        <f t="shared" si="5"/>
        <v>0</v>
      </c>
      <c r="K77" s="160">
        <f t="shared" si="6"/>
        <v>0</v>
      </c>
      <c r="L77" s="117" t="str">
        <f t="shared" si="7"/>
        <v/>
      </c>
      <c r="M77" s="18"/>
      <c r="N77" s="18"/>
      <c r="O77" s="18"/>
      <c r="P77" s="115">
        <f t="shared" si="8"/>
        <v>0</v>
      </c>
    </row>
    <row r="78" spans="1:16">
      <c r="A78" s="21"/>
      <c r="B78" s="22"/>
      <c r="C78" s="17"/>
      <c r="D78" s="17"/>
      <c r="E78" s="17"/>
      <c r="F78" s="18"/>
      <c r="G78" s="18"/>
      <c r="H78" s="18"/>
      <c r="I78" s="18"/>
      <c r="J78" s="115">
        <f t="shared" si="5"/>
        <v>0</v>
      </c>
      <c r="K78" s="160">
        <f t="shared" si="6"/>
        <v>0</v>
      </c>
      <c r="L78" s="117" t="str">
        <f t="shared" si="7"/>
        <v/>
      </c>
      <c r="M78" s="18"/>
      <c r="N78" s="18"/>
      <c r="O78" s="18"/>
      <c r="P78" s="115">
        <f t="shared" si="8"/>
        <v>0</v>
      </c>
    </row>
    <row r="79" spans="1:16">
      <c r="A79" s="21"/>
      <c r="B79" s="22"/>
      <c r="C79" s="17"/>
      <c r="D79" s="17"/>
      <c r="E79" s="17"/>
      <c r="F79" s="18"/>
      <c r="G79" s="18"/>
      <c r="H79" s="18"/>
      <c r="I79" s="18"/>
      <c r="J79" s="115">
        <f t="shared" si="5"/>
        <v>0</v>
      </c>
      <c r="K79" s="160">
        <f t="shared" si="6"/>
        <v>0</v>
      </c>
      <c r="L79" s="117" t="str">
        <f t="shared" si="7"/>
        <v/>
      </c>
      <c r="M79" s="18"/>
      <c r="N79" s="18"/>
      <c r="O79" s="18"/>
      <c r="P79" s="115">
        <f t="shared" si="8"/>
        <v>0</v>
      </c>
    </row>
    <row r="80" spans="1:16">
      <c r="A80" s="21"/>
      <c r="B80" s="22"/>
      <c r="C80" s="17"/>
      <c r="D80" s="17"/>
      <c r="E80" s="17"/>
      <c r="F80" s="18"/>
      <c r="G80" s="18"/>
      <c r="H80" s="18"/>
      <c r="I80" s="18"/>
      <c r="J80" s="115">
        <f t="shared" si="5"/>
        <v>0</v>
      </c>
      <c r="K80" s="160">
        <f t="shared" si="6"/>
        <v>0</v>
      </c>
      <c r="L80" s="117" t="str">
        <f t="shared" si="7"/>
        <v/>
      </c>
      <c r="M80" s="18"/>
      <c r="N80" s="18"/>
      <c r="O80" s="18"/>
      <c r="P80" s="115">
        <f t="shared" si="8"/>
        <v>0</v>
      </c>
    </row>
    <row r="81" spans="1:16">
      <c r="A81" s="21"/>
      <c r="B81" s="22"/>
      <c r="C81" s="17"/>
      <c r="D81" s="17"/>
      <c r="E81" s="17"/>
      <c r="F81" s="18"/>
      <c r="G81" s="18"/>
      <c r="H81" s="18"/>
      <c r="I81" s="18"/>
      <c r="J81" s="115">
        <f t="shared" si="5"/>
        <v>0</v>
      </c>
      <c r="K81" s="160">
        <f t="shared" si="6"/>
        <v>0</v>
      </c>
      <c r="L81" s="117" t="str">
        <f t="shared" si="7"/>
        <v/>
      </c>
      <c r="M81" s="18"/>
      <c r="N81" s="18"/>
      <c r="O81" s="18"/>
      <c r="P81" s="115">
        <f t="shared" si="8"/>
        <v>0</v>
      </c>
    </row>
    <row r="82" spans="1:16">
      <c r="A82" s="3"/>
      <c r="B82" s="10"/>
      <c r="C82" s="4"/>
      <c r="D82" s="1"/>
      <c r="E82" s="1"/>
      <c r="F82" s="18"/>
      <c r="G82" s="18"/>
      <c r="H82" s="18"/>
      <c r="I82" s="18"/>
      <c r="J82" s="111">
        <f t="shared" si="5"/>
        <v>0</v>
      </c>
      <c r="K82" s="111">
        <f t="shared" si="6"/>
        <v>0</v>
      </c>
      <c r="L82" s="117" t="str">
        <f t="shared" si="7"/>
        <v/>
      </c>
      <c r="M82" s="18"/>
      <c r="N82" s="18"/>
      <c r="O82" s="18"/>
      <c r="P82" s="115">
        <f t="shared" si="8"/>
        <v>0</v>
      </c>
    </row>
    <row r="83" spans="1:16">
      <c r="A83" s="67" t="str">
        <f>+A41</f>
        <v>SECTION II TOTALS WILL BE ENTERED IN SECTION V</v>
      </c>
      <c r="B83" s="68"/>
      <c r="C83" s="69"/>
      <c r="D83" s="69"/>
      <c r="E83" s="69"/>
      <c r="F83" s="158">
        <f t="shared" ref="F83:K83" si="9">SUM(F57:F82)</f>
        <v>0</v>
      </c>
      <c r="G83" s="158">
        <f t="shared" si="9"/>
        <v>0</v>
      </c>
      <c r="H83" s="158">
        <f t="shared" si="9"/>
        <v>0</v>
      </c>
      <c r="I83" s="158">
        <f t="shared" si="9"/>
        <v>0</v>
      </c>
      <c r="J83" s="158">
        <f t="shared" si="9"/>
        <v>0</v>
      </c>
      <c r="K83" s="158">
        <f t="shared" si="9"/>
        <v>0</v>
      </c>
      <c r="L83" s="159" t="str">
        <f t="shared" si="7"/>
        <v/>
      </c>
      <c r="M83" s="158">
        <f>SUM(M57:M82)</f>
        <v>0</v>
      </c>
      <c r="N83" s="158">
        <f>SUM(N57:N82)</f>
        <v>0</v>
      </c>
      <c r="O83" s="158">
        <f>SUM(O57:O82)</f>
        <v>0</v>
      </c>
      <c r="P83" s="158">
        <f>SUM(P57:P82)</f>
        <v>0</v>
      </c>
    </row>
  </sheetData>
  <sheetProtection password="CDF6" sheet="1"/>
  <phoneticPr fontId="0" type="noConversion"/>
  <pageMargins left="0" right="0" top="0.2" bottom="0.75" header="0.25" footer="0"/>
  <pageSetup paperSize="5" scale="88" orientation="landscape" blackAndWhite="1" verticalDpi="300" r:id="rId1"/>
  <headerFooter alignWithMargins="0">
    <oddFooter>&amp;L&amp;"Arial,Bold"&amp;8
OMB No. 1530-0008
OMB Expiration Date:1-31-2017&amp;C
&amp;R&amp;"Arial,Bold Italic"&amp;8Department of the Treasury
FS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52"/>
  </sheetPr>
  <dimension ref="A1:P83"/>
  <sheetViews>
    <sheetView showGridLines="0" workbookViewId="0">
      <selection activeCell="C63" sqref="C63"/>
    </sheetView>
  </sheetViews>
  <sheetFormatPr defaultRowHeight="12.75"/>
  <cols>
    <col min="1" max="1" width="1.140625" style="236" customWidth="1"/>
    <col min="2" max="2" width="11.7109375" style="236" customWidth="1"/>
    <col min="3" max="3" width="43" style="236" customWidth="1"/>
    <col min="4" max="4" width="15.5703125" style="236" customWidth="1"/>
    <col min="5" max="5" width="2.7109375" style="236" customWidth="1"/>
    <col min="6" max="6" width="11.5703125" style="236" customWidth="1"/>
    <col min="7" max="8" width="11.7109375" style="236" customWidth="1"/>
    <col min="9" max="9" width="11.5703125" style="236" customWidth="1"/>
    <col min="10" max="10" width="11.7109375" style="236" customWidth="1"/>
    <col min="11" max="11" width="10.140625" style="236" customWidth="1"/>
    <col min="12" max="12" width="8.5703125" style="236" customWidth="1"/>
    <col min="13" max="13" width="11.85546875" style="236" customWidth="1"/>
    <col min="14" max="16" width="11.7109375" style="236" customWidth="1"/>
    <col min="17" max="16384" width="9.140625" style="236"/>
  </cols>
  <sheetData>
    <row r="1" spans="1:16">
      <c r="A1" s="37"/>
      <c r="B1" s="38"/>
      <c r="C1" s="38"/>
      <c r="D1" s="38"/>
      <c r="E1" s="38"/>
      <c r="F1" s="38"/>
      <c r="G1" s="38"/>
      <c r="H1" s="39" t="str">
        <f>+'Section III'!H1</f>
        <v xml:space="preserve">ANNUAL STATEMENT FOR THE YEAR 2021 OF  </v>
      </c>
      <c r="I1" s="291" t="str">
        <f>+'Section I'!I1</f>
        <v/>
      </c>
      <c r="J1" s="292"/>
      <c r="K1" s="292"/>
      <c r="L1" s="292"/>
      <c r="M1" s="40"/>
      <c r="N1" s="38"/>
      <c r="O1" s="41"/>
      <c r="P1" s="42" t="str">
        <f>+'Section I'!P1</f>
        <v>OMB No. 1530-0008</v>
      </c>
    </row>
    <row r="2" spans="1:16">
      <c r="A2" s="43"/>
      <c r="B2" s="31"/>
      <c r="C2" s="31"/>
      <c r="D2" s="31"/>
      <c r="E2" s="31"/>
      <c r="F2" s="31"/>
      <c r="G2" s="31"/>
      <c r="H2" s="31"/>
      <c r="I2" s="44"/>
      <c r="J2" s="45" t="s">
        <v>42</v>
      </c>
      <c r="K2" s="46"/>
      <c r="L2" s="44"/>
      <c r="M2" s="31"/>
      <c r="N2" s="31"/>
      <c r="O2" s="41"/>
      <c r="P2" s="47" t="str">
        <f>+'Section III'!P2</f>
        <v xml:space="preserve"> OMB Expiration Date:  6-30-2023</v>
      </c>
    </row>
    <row r="3" spans="1:16">
      <c r="A3" s="48" t="s">
        <v>44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8"/>
    </row>
    <row r="4" spans="1:16">
      <c r="A4" s="49" t="str">
        <f>+'Section I'!A4</f>
        <v>Ceded Reinsurance as of December 31, Current Year (000's Omitted)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</row>
    <row r="5" spans="1:16">
      <c r="A5" s="49" t="s">
        <v>1295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70"/>
    </row>
    <row r="6" spans="1:16" ht="56.25">
      <c r="A6" s="176"/>
      <c r="B6" s="171" t="str">
        <f>+'Section III'!B6</f>
        <v>Authorized</v>
      </c>
      <c r="C6" s="185" t="str">
        <f>+'Section I'!C6</f>
        <v>Name of Reinsurer</v>
      </c>
      <c r="D6" s="55"/>
      <c r="E6" s="186" t="str">
        <f>+'Section I'!E6</f>
        <v>+</v>
      </c>
      <c r="F6" s="55" t="str">
        <f>+'Section I'!F6</f>
        <v>(1)                      Reinsurance Premiums</v>
      </c>
      <c r="G6" s="173" t="str">
        <f>+'Section I'!G6</f>
        <v>(2)                                                                                                                                                                        Recoverable on Paid Losses and                                                                              Paid Loss Adjustment Expense, Days Overdue</v>
      </c>
      <c r="H6" s="174"/>
      <c r="I6" s="174"/>
      <c r="J6" s="175"/>
      <c r="K6" s="55" t="str">
        <f>+'Section I'!K6</f>
        <v>(3)                            Total           Overdue</v>
      </c>
      <c r="L6" s="55" t="str">
        <f>+'Section I'!L6</f>
        <v xml:space="preserve">(4)          Percentage Overdue     </v>
      </c>
      <c r="M6" s="55" t="str">
        <f>+'Section I'!M6</f>
        <v>(5)                       (Known Case) Reinsurance Recoverable on Unpaid Losses</v>
      </c>
      <c r="N6" s="55" t="str">
        <f>+'Section I'!N6</f>
        <v>(6)                   Incurred But Not Reported Losses and</v>
      </c>
      <c r="O6" s="55" t="str">
        <f>+'Section I'!O6</f>
        <v>(7)                 Unearned</v>
      </c>
      <c r="P6" s="55" t="str">
        <f>+'Section I'!P6</f>
        <v xml:space="preserve">(8)                                      Total Recoverable      </v>
      </c>
    </row>
    <row r="7" spans="1:16" ht="45">
      <c r="A7" s="187"/>
      <c r="B7" s="178" t="str">
        <f>+'Section III'!B7</f>
        <v>Percentage</v>
      </c>
      <c r="C7" s="188"/>
      <c r="D7" s="36"/>
      <c r="E7" s="189"/>
      <c r="F7" s="190"/>
      <c r="G7" s="61" t="str">
        <f>+'Section I'!G7</f>
        <v>(A)                    Current and              1 - 90</v>
      </c>
      <c r="H7" s="61" t="str">
        <f>+'Section I'!H7</f>
        <v>(B)                     91 - 120</v>
      </c>
      <c r="I7" s="61" t="str">
        <f>+'Section I'!I7</f>
        <v>(C)                  Over 120</v>
      </c>
      <c r="J7" s="61" t="str">
        <f>+'Section I'!J7</f>
        <v>(D)                           Total</v>
      </c>
      <c r="K7" s="36" t="str">
        <f>+'Section I'!K7</f>
        <v>(Col 2B + 2C)</v>
      </c>
      <c r="L7" s="36" t="str">
        <f>+'Section I'!L7</f>
        <v>(Col 3/Col 2D)</v>
      </c>
      <c r="M7" s="36" t="str">
        <f>+'Section I'!M7</f>
        <v>and Unpaid Loss Adjustment Expense</v>
      </c>
      <c r="N7" s="36" t="str">
        <f>+'Section I'!N7</f>
        <v>Loss Adjustment Expense</v>
      </c>
      <c r="O7" s="36" t="str">
        <f>+'Section I'!O7</f>
        <v>Premiums</v>
      </c>
      <c r="P7" s="182" t="str">
        <f>+'Section I'!P7</f>
        <v>(Cols 2D+5+6+7)</v>
      </c>
    </row>
    <row r="8" spans="1:16">
      <c r="A8" s="273" t="s">
        <v>1296</v>
      </c>
      <c r="B8" s="76"/>
      <c r="C8" s="63"/>
      <c r="D8" s="76"/>
      <c r="E8" s="76"/>
      <c r="F8" s="76"/>
      <c r="G8" s="155"/>
      <c r="H8" s="155"/>
      <c r="I8" s="155"/>
      <c r="J8" s="155"/>
      <c r="K8" s="191"/>
      <c r="L8" s="191"/>
      <c r="M8" s="191"/>
      <c r="N8" s="191"/>
      <c r="O8" s="191"/>
      <c r="P8" s="192"/>
    </row>
    <row r="9" spans="1:16">
      <c r="A9" s="62" t="s">
        <v>1186</v>
      </c>
      <c r="B9" s="66"/>
      <c r="C9" s="63"/>
      <c r="D9" s="76"/>
      <c r="E9" s="76"/>
      <c r="F9" s="76"/>
      <c r="G9" s="155"/>
      <c r="H9" s="155"/>
      <c r="I9" s="155"/>
      <c r="J9" s="155"/>
      <c r="K9" s="66"/>
      <c r="L9" s="66"/>
      <c r="M9" s="66"/>
      <c r="N9" s="66"/>
      <c r="O9" s="66"/>
      <c r="P9" s="184"/>
    </row>
    <row r="10" spans="1:16">
      <c r="A10" s="66" t="s">
        <v>1187</v>
      </c>
      <c r="B10" s="63"/>
      <c r="C10" s="63"/>
      <c r="D10" s="63"/>
      <c r="E10" s="63"/>
      <c r="F10" s="63"/>
      <c r="G10" s="63"/>
      <c r="H10" s="63"/>
      <c r="I10" s="76"/>
      <c r="J10" s="76"/>
      <c r="K10" s="66"/>
      <c r="L10" s="66"/>
      <c r="M10" s="66"/>
      <c r="N10" s="66"/>
      <c r="O10" s="66"/>
      <c r="P10" s="13"/>
    </row>
    <row r="11" spans="1:16">
      <c r="A11" s="66" t="s">
        <v>1188</v>
      </c>
      <c r="B11" s="63"/>
      <c r="C11" s="63"/>
      <c r="D11" s="63"/>
      <c r="E11" s="63"/>
      <c r="F11" s="63"/>
      <c r="G11" s="63"/>
      <c r="H11" s="63"/>
      <c r="I11" s="76"/>
      <c r="J11" s="76"/>
      <c r="K11" s="66"/>
      <c r="L11" s="66"/>
      <c r="M11" s="66"/>
      <c r="N11" s="66"/>
      <c r="O11" s="66"/>
      <c r="P11" s="13"/>
    </row>
    <row r="12" spans="1:16">
      <c r="A12" s="13" t="s">
        <v>1189</v>
      </c>
      <c r="B12" s="66"/>
      <c r="C12" s="66"/>
      <c r="D12" s="66"/>
      <c r="E12" s="66"/>
      <c r="F12" s="66"/>
      <c r="G12" s="66"/>
      <c r="H12" s="66"/>
      <c r="I12" s="76"/>
      <c r="J12" s="76"/>
      <c r="K12" s="66"/>
      <c r="L12" s="66"/>
      <c r="M12" s="66"/>
      <c r="N12" s="66"/>
      <c r="O12" s="66"/>
      <c r="P12" s="13"/>
    </row>
    <row r="13" spans="1:16">
      <c r="A13" s="13" t="s">
        <v>1190</v>
      </c>
      <c r="B13" s="66"/>
      <c r="C13" s="66"/>
      <c r="D13" s="66"/>
      <c r="E13" s="66"/>
      <c r="F13" s="66"/>
      <c r="G13" s="66"/>
      <c r="H13" s="66"/>
      <c r="I13" s="76"/>
      <c r="J13" s="76"/>
      <c r="K13" s="66"/>
      <c r="L13" s="66"/>
      <c r="M13" s="66"/>
      <c r="N13" s="66"/>
      <c r="O13" s="66"/>
      <c r="P13" s="13"/>
    </row>
    <row r="14" spans="1:16">
      <c r="A14" s="13" t="s">
        <v>1191</v>
      </c>
      <c r="B14" s="66"/>
      <c r="C14" s="66"/>
      <c r="D14" s="66"/>
      <c r="E14" s="76"/>
      <c r="F14" s="76"/>
      <c r="G14" s="76"/>
      <c r="H14" s="76"/>
      <c r="I14" s="76"/>
      <c r="J14" s="76"/>
      <c r="K14" s="66"/>
      <c r="L14" s="66"/>
      <c r="M14" s="66"/>
      <c r="N14" s="66"/>
      <c r="O14" s="66"/>
      <c r="P14" s="13"/>
    </row>
    <row r="15" spans="1:16">
      <c r="A15" s="7"/>
      <c r="B15" s="12"/>
      <c r="C15" s="8"/>
      <c r="D15" s="8"/>
      <c r="E15" s="7"/>
      <c r="F15" s="261"/>
      <c r="G15" s="261"/>
      <c r="H15" s="261"/>
      <c r="I15" s="262"/>
      <c r="J15" s="161">
        <f>+G15+H15+I15</f>
        <v>0</v>
      </c>
      <c r="K15" s="161">
        <f>+H15+I15</f>
        <v>0</v>
      </c>
      <c r="L15" s="193" t="str">
        <f>IF(K15&gt;0,+K15/J15,"")</f>
        <v/>
      </c>
      <c r="M15" s="5"/>
      <c r="N15" s="5"/>
      <c r="O15" s="5"/>
      <c r="P15" s="111">
        <f>+J15+M15+N15+O15</f>
        <v>0</v>
      </c>
    </row>
    <row r="16" spans="1:16">
      <c r="A16" s="23"/>
      <c r="B16" s="24"/>
      <c r="C16" s="25"/>
      <c r="D16" s="25"/>
      <c r="E16" s="23"/>
      <c r="F16" s="20"/>
      <c r="G16" s="20"/>
      <c r="H16" s="20"/>
      <c r="I16" s="18"/>
      <c r="J16" s="116">
        <f t="shared" ref="J16:J40" si="0">+G16+H16+I16</f>
        <v>0</v>
      </c>
      <c r="K16" s="116">
        <f t="shared" ref="K16:K40" si="1">+H16+I16</f>
        <v>0</v>
      </c>
      <c r="L16" s="194" t="str">
        <f t="shared" ref="L16:L41" si="2">IF(K16&gt;0,+K16/J16,"")</f>
        <v/>
      </c>
      <c r="M16" s="20"/>
      <c r="N16" s="20"/>
      <c r="O16" s="18"/>
      <c r="P16" s="115">
        <f t="shared" ref="P16:P40" si="3">+J16+M16+N16+O16</f>
        <v>0</v>
      </c>
    </row>
    <row r="17" spans="1:16">
      <c r="A17" s="23"/>
      <c r="B17" s="24"/>
      <c r="C17" s="25"/>
      <c r="D17" s="25"/>
      <c r="E17" s="23"/>
      <c r="F17" s="20"/>
      <c r="G17" s="20"/>
      <c r="H17" s="20"/>
      <c r="I17" s="18"/>
      <c r="J17" s="116">
        <f t="shared" si="0"/>
        <v>0</v>
      </c>
      <c r="K17" s="116">
        <f t="shared" si="1"/>
        <v>0</v>
      </c>
      <c r="L17" s="194" t="str">
        <f t="shared" si="2"/>
        <v/>
      </c>
      <c r="M17" s="20"/>
      <c r="N17" s="20"/>
      <c r="O17" s="18"/>
      <c r="P17" s="115">
        <f t="shared" si="3"/>
        <v>0</v>
      </c>
    </row>
    <row r="18" spans="1:16">
      <c r="A18" s="23"/>
      <c r="B18" s="24"/>
      <c r="C18" s="25"/>
      <c r="D18" s="25"/>
      <c r="E18" s="23"/>
      <c r="F18" s="20"/>
      <c r="G18" s="20"/>
      <c r="H18" s="20"/>
      <c r="I18" s="18"/>
      <c r="J18" s="116">
        <f t="shared" si="0"/>
        <v>0</v>
      </c>
      <c r="K18" s="116">
        <f t="shared" si="1"/>
        <v>0</v>
      </c>
      <c r="L18" s="194" t="str">
        <f t="shared" si="2"/>
        <v/>
      </c>
      <c r="M18" s="20"/>
      <c r="N18" s="20"/>
      <c r="O18" s="18"/>
      <c r="P18" s="115">
        <f t="shared" si="3"/>
        <v>0</v>
      </c>
    </row>
    <row r="19" spans="1:16">
      <c r="A19" s="23"/>
      <c r="B19" s="24"/>
      <c r="C19" s="25"/>
      <c r="D19" s="25"/>
      <c r="E19" s="23"/>
      <c r="F19" s="20"/>
      <c r="G19" s="20"/>
      <c r="H19" s="20"/>
      <c r="I19" s="18"/>
      <c r="J19" s="116">
        <f t="shared" si="0"/>
        <v>0</v>
      </c>
      <c r="K19" s="116">
        <f t="shared" si="1"/>
        <v>0</v>
      </c>
      <c r="L19" s="194" t="str">
        <f t="shared" si="2"/>
        <v/>
      </c>
      <c r="M19" s="20"/>
      <c r="N19" s="20"/>
      <c r="O19" s="18"/>
      <c r="P19" s="115">
        <f t="shared" si="3"/>
        <v>0</v>
      </c>
    </row>
    <row r="20" spans="1:16">
      <c r="A20" s="23"/>
      <c r="B20" s="24"/>
      <c r="C20" s="25"/>
      <c r="D20" s="25"/>
      <c r="E20" s="23"/>
      <c r="F20" s="20"/>
      <c r="G20" s="20"/>
      <c r="H20" s="20"/>
      <c r="I20" s="18"/>
      <c r="J20" s="116">
        <f t="shared" si="0"/>
        <v>0</v>
      </c>
      <c r="K20" s="116">
        <f t="shared" si="1"/>
        <v>0</v>
      </c>
      <c r="L20" s="194" t="str">
        <f t="shared" si="2"/>
        <v/>
      </c>
      <c r="M20" s="20"/>
      <c r="N20" s="20"/>
      <c r="O20" s="18"/>
      <c r="P20" s="115">
        <f t="shared" si="3"/>
        <v>0</v>
      </c>
    </row>
    <row r="21" spans="1:16">
      <c r="A21" s="23"/>
      <c r="B21" s="24"/>
      <c r="C21" s="25"/>
      <c r="D21" s="25"/>
      <c r="E21" s="23"/>
      <c r="F21" s="20"/>
      <c r="G21" s="20"/>
      <c r="H21" s="20"/>
      <c r="I21" s="18"/>
      <c r="J21" s="116">
        <f t="shared" si="0"/>
        <v>0</v>
      </c>
      <c r="K21" s="116">
        <f t="shared" si="1"/>
        <v>0</v>
      </c>
      <c r="L21" s="194" t="str">
        <f t="shared" si="2"/>
        <v/>
      </c>
      <c r="M21" s="20"/>
      <c r="N21" s="20"/>
      <c r="O21" s="18"/>
      <c r="P21" s="115">
        <f t="shared" si="3"/>
        <v>0</v>
      </c>
    </row>
    <row r="22" spans="1:16">
      <c r="A22" s="23"/>
      <c r="B22" s="24"/>
      <c r="C22" s="25"/>
      <c r="D22" s="25"/>
      <c r="E22" s="23"/>
      <c r="F22" s="20"/>
      <c r="G22" s="20"/>
      <c r="H22" s="20"/>
      <c r="I22" s="18"/>
      <c r="J22" s="116">
        <f t="shared" si="0"/>
        <v>0</v>
      </c>
      <c r="K22" s="116">
        <f t="shared" si="1"/>
        <v>0</v>
      </c>
      <c r="L22" s="194" t="str">
        <f t="shared" si="2"/>
        <v/>
      </c>
      <c r="M22" s="20"/>
      <c r="N22" s="20"/>
      <c r="O22" s="18"/>
      <c r="P22" s="115">
        <f t="shared" si="3"/>
        <v>0</v>
      </c>
    </row>
    <row r="23" spans="1:16">
      <c r="A23" s="23"/>
      <c r="B23" s="24"/>
      <c r="C23" s="25"/>
      <c r="D23" s="25"/>
      <c r="E23" s="23"/>
      <c r="F23" s="20"/>
      <c r="G23" s="20"/>
      <c r="H23" s="20"/>
      <c r="I23" s="18"/>
      <c r="J23" s="116">
        <f t="shared" si="0"/>
        <v>0</v>
      </c>
      <c r="K23" s="116">
        <f t="shared" si="1"/>
        <v>0</v>
      </c>
      <c r="L23" s="194" t="str">
        <f t="shared" si="2"/>
        <v/>
      </c>
      <c r="M23" s="20"/>
      <c r="N23" s="20"/>
      <c r="O23" s="18"/>
      <c r="P23" s="115">
        <f t="shared" si="3"/>
        <v>0</v>
      </c>
    </row>
    <row r="24" spans="1:16">
      <c r="A24" s="23"/>
      <c r="B24" s="24"/>
      <c r="C24" s="25"/>
      <c r="D24" s="25"/>
      <c r="E24" s="23"/>
      <c r="F24" s="20"/>
      <c r="G24" s="20"/>
      <c r="H24" s="20"/>
      <c r="I24" s="18"/>
      <c r="J24" s="116">
        <f t="shared" si="0"/>
        <v>0</v>
      </c>
      <c r="K24" s="116">
        <f t="shared" si="1"/>
        <v>0</v>
      </c>
      <c r="L24" s="194" t="str">
        <f t="shared" si="2"/>
        <v/>
      </c>
      <c r="M24" s="20"/>
      <c r="N24" s="20"/>
      <c r="O24" s="18"/>
      <c r="P24" s="115">
        <f t="shared" si="3"/>
        <v>0</v>
      </c>
    </row>
    <row r="25" spans="1:16">
      <c r="A25" s="23"/>
      <c r="B25" s="24"/>
      <c r="C25" s="25"/>
      <c r="D25" s="25"/>
      <c r="E25" s="23"/>
      <c r="F25" s="20"/>
      <c r="G25" s="20"/>
      <c r="H25" s="20"/>
      <c r="I25" s="18"/>
      <c r="J25" s="116">
        <f t="shared" si="0"/>
        <v>0</v>
      </c>
      <c r="K25" s="116">
        <f t="shared" si="1"/>
        <v>0</v>
      </c>
      <c r="L25" s="194" t="str">
        <f t="shared" si="2"/>
        <v/>
      </c>
      <c r="M25" s="20"/>
      <c r="N25" s="20"/>
      <c r="O25" s="18"/>
      <c r="P25" s="115">
        <f t="shared" si="3"/>
        <v>0</v>
      </c>
    </row>
    <row r="26" spans="1:16">
      <c r="A26" s="23"/>
      <c r="B26" s="24"/>
      <c r="C26" s="25"/>
      <c r="D26" s="25"/>
      <c r="E26" s="23"/>
      <c r="F26" s="20"/>
      <c r="G26" s="20"/>
      <c r="H26" s="20"/>
      <c r="I26" s="18"/>
      <c r="J26" s="116">
        <f t="shared" si="0"/>
        <v>0</v>
      </c>
      <c r="K26" s="116">
        <f t="shared" si="1"/>
        <v>0</v>
      </c>
      <c r="L26" s="194" t="str">
        <f t="shared" si="2"/>
        <v/>
      </c>
      <c r="M26" s="20"/>
      <c r="N26" s="20"/>
      <c r="O26" s="18"/>
      <c r="P26" s="115">
        <f t="shared" si="3"/>
        <v>0</v>
      </c>
    </row>
    <row r="27" spans="1:16">
      <c r="A27" s="23"/>
      <c r="B27" s="24"/>
      <c r="C27" s="25"/>
      <c r="D27" s="25"/>
      <c r="E27" s="23"/>
      <c r="F27" s="20"/>
      <c r="G27" s="20"/>
      <c r="H27" s="20"/>
      <c r="I27" s="18"/>
      <c r="J27" s="116">
        <f t="shared" si="0"/>
        <v>0</v>
      </c>
      <c r="K27" s="116">
        <f t="shared" si="1"/>
        <v>0</v>
      </c>
      <c r="L27" s="194" t="str">
        <f t="shared" si="2"/>
        <v/>
      </c>
      <c r="M27" s="20"/>
      <c r="N27" s="20"/>
      <c r="O27" s="18"/>
      <c r="P27" s="115">
        <f t="shared" si="3"/>
        <v>0</v>
      </c>
    </row>
    <row r="28" spans="1:16">
      <c r="A28" s="23"/>
      <c r="B28" s="24"/>
      <c r="C28" s="25"/>
      <c r="D28" s="25"/>
      <c r="E28" s="23"/>
      <c r="F28" s="20"/>
      <c r="G28" s="20"/>
      <c r="H28" s="20"/>
      <c r="I28" s="18"/>
      <c r="J28" s="116">
        <f t="shared" si="0"/>
        <v>0</v>
      </c>
      <c r="K28" s="116">
        <f t="shared" si="1"/>
        <v>0</v>
      </c>
      <c r="L28" s="194" t="str">
        <f t="shared" si="2"/>
        <v/>
      </c>
      <c r="M28" s="20"/>
      <c r="N28" s="20"/>
      <c r="O28" s="18"/>
      <c r="P28" s="115">
        <f t="shared" si="3"/>
        <v>0</v>
      </c>
    </row>
    <row r="29" spans="1:16">
      <c r="A29" s="23"/>
      <c r="B29" s="24"/>
      <c r="C29" s="25"/>
      <c r="D29" s="25"/>
      <c r="E29" s="23"/>
      <c r="F29" s="20"/>
      <c r="G29" s="20"/>
      <c r="H29" s="20"/>
      <c r="I29" s="18"/>
      <c r="J29" s="116">
        <f t="shared" si="0"/>
        <v>0</v>
      </c>
      <c r="K29" s="116">
        <f t="shared" si="1"/>
        <v>0</v>
      </c>
      <c r="L29" s="194" t="str">
        <f t="shared" si="2"/>
        <v/>
      </c>
      <c r="M29" s="20"/>
      <c r="N29" s="20"/>
      <c r="O29" s="18"/>
      <c r="P29" s="115">
        <f t="shared" si="3"/>
        <v>0</v>
      </c>
    </row>
    <row r="30" spans="1:16">
      <c r="A30" s="23"/>
      <c r="B30" s="24"/>
      <c r="C30" s="25"/>
      <c r="D30" s="25"/>
      <c r="E30" s="23"/>
      <c r="F30" s="20"/>
      <c r="G30" s="20"/>
      <c r="H30" s="20"/>
      <c r="I30" s="18"/>
      <c r="J30" s="116">
        <f t="shared" si="0"/>
        <v>0</v>
      </c>
      <c r="K30" s="116">
        <f t="shared" si="1"/>
        <v>0</v>
      </c>
      <c r="L30" s="194" t="str">
        <f t="shared" si="2"/>
        <v/>
      </c>
      <c r="M30" s="20"/>
      <c r="N30" s="20"/>
      <c r="O30" s="18"/>
      <c r="P30" s="115">
        <f t="shared" si="3"/>
        <v>0</v>
      </c>
    </row>
    <row r="31" spans="1:16">
      <c r="A31" s="23"/>
      <c r="B31" s="24"/>
      <c r="C31" s="25"/>
      <c r="D31" s="25"/>
      <c r="E31" s="23"/>
      <c r="F31" s="20"/>
      <c r="G31" s="20"/>
      <c r="H31" s="20"/>
      <c r="I31" s="18"/>
      <c r="J31" s="116">
        <f t="shared" si="0"/>
        <v>0</v>
      </c>
      <c r="K31" s="116">
        <f t="shared" si="1"/>
        <v>0</v>
      </c>
      <c r="L31" s="194" t="str">
        <f t="shared" si="2"/>
        <v/>
      </c>
      <c r="M31" s="20"/>
      <c r="N31" s="20"/>
      <c r="O31" s="18"/>
      <c r="P31" s="115">
        <f t="shared" si="3"/>
        <v>0</v>
      </c>
    </row>
    <row r="32" spans="1:16">
      <c r="A32" s="23"/>
      <c r="B32" s="24"/>
      <c r="C32" s="25"/>
      <c r="D32" s="25"/>
      <c r="E32" s="23"/>
      <c r="F32" s="20"/>
      <c r="G32" s="20"/>
      <c r="H32" s="20"/>
      <c r="I32" s="18"/>
      <c r="J32" s="116">
        <f t="shared" si="0"/>
        <v>0</v>
      </c>
      <c r="K32" s="116">
        <f t="shared" si="1"/>
        <v>0</v>
      </c>
      <c r="L32" s="194" t="str">
        <f t="shared" si="2"/>
        <v/>
      </c>
      <c r="M32" s="20"/>
      <c r="N32" s="20"/>
      <c r="O32" s="18"/>
      <c r="P32" s="115">
        <f t="shared" si="3"/>
        <v>0</v>
      </c>
    </row>
    <row r="33" spans="1:16">
      <c r="A33" s="23"/>
      <c r="B33" s="24"/>
      <c r="C33" s="25"/>
      <c r="D33" s="25"/>
      <c r="E33" s="23"/>
      <c r="F33" s="20"/>
      <c r="G33" s="20"/>
      <c r="H33" s="20"/>
      <c r="I33" s="18"/>
      <c r="J33" s="116">
        <f t="shared" si="0"/>
        <v>0</v>
      </c>
      <c r="K33" s="116">
        <f t="shared" si="1"/>
        <v>0</v>
      </c>
      <c r="L33" s="194" t="str">
        <f t="shared" si="2"/>
        <v/>
      </c>
      <c r="M33" s="20"/>
      <c r="N33" s="20"/>
      <c r="O33" s="18"/>
      <c r="P33" s="115">
        <f t="shared" si="3"/>
        <v>0</v>
      </c>
    </row>
    <row r="34" spans="1:16">
      <c r="A34" s="23"/>
      <c r="B34" s="24"/>
      <c r="C34" s="25"/>
      <c r="D34" s="25"/>
      <c r="E34" s="23"/>
      <c r="F34" s="20"/>
      <c r="G34" s="20"/>
      <c r="H34" s="20"/>
      <c r="I34" s="18"/>
      <c r="J34" s="116">
        <f t="shared" si="0"/>
        <v>0</v>
      </c>
      <c r="K34" s="116">
        <f t="shared" si="1"/>
        <v>0</v>
      </c>
      <c r="L34" s="194" t="str">
        <f t="shared" si="2"/>
        <v/>
      </c>
      <c r="M34" s="20"/>
      <c r="N34" s="20"/>
      <c r="O34" s="18"/>
      <c r="P34" s="115">
        <f t="shared" si="3"/>
        <v>0</v>
      </c>
    </row>
    <row r="35" spans="1:16">
      <c r="A35" s="23"/>
      <c r="B35" s="24"/>
      <c r="C35" s="25"/>
      <c r="D35" s="25"/>
      <c r="E35" s="23"/>
      <c r="F35" s="20"/>
      <c r="G35" s="20"/>
      <c r="H35" s="20"/>
      <c r="I35" s="18"/>
      <c r="J35" s="116">
        <f t="shared" si="0"/>
        <v>0</v>
      </c>
      <c r="K35" s="116">
        <f t="shared" si="1"/>
        <v>0</v>
      </c>
      <c r="L35" s="194" t="str">
        <f t="shared" si="2"/>
        <v/>
      </c>
      <c r="M35" s="20"/>
      <c r="N35" s="20"/>
      <c r="O35" s="18"/>
      <c r="P35" s="115">
        <f t="shared" si="3"/>
        <v>0</v>
      </c>
    </row>
    <row r="36" spans="1:16">
      <c r="A36" s="23"/>
      <c r="B36" s="24"/>
      <c r="C36" s="25"/>
      <c r="D36" s="25"/>
      <c r="E36" s="23"/>
      <c r="F36" s="20"/>
      <c r="G36" s="20"/>
      <c r="H36" s="20"/>
      <c r="I36" s="18"/>
      <c r="J36" s="116">
        <f t="shared" si="0"/>
        <v>0</v>
      </c>
      <c r="K36" s="116">
        <f t="shared" si="1"/>
        <v>0</v>
      </c>
      <c r="L36" s="194" t="str">
        <f t="shared" si="2"/>
        <v/>
      </c>
      <c r="M36" s="20"/>
      <c r="N36" s="20"/>
      <c r="O36" s="18"/>
      <c r="P36" s="115">
        <f t="shared" si="3"/>
        <v>0</v>
      </c>
    </row>
    <row r="37" spans="1:16">
      <c r="A37" s="23"/>
      <c r="B37" s="24"/>
      <c r="C37" s="25"/>
      <c r="D37" s="25"/>
      <c r="E37" s="23"/>
      <c r="F37" s="20"/>
      <c r="G37" s="20"/>
      <c r="H37" s="20"/>
      <c r="I37" s="18"/>
      <c r="J37" s="116">
        <f t="shared" si="0"/>
        <v>0</v>
      </c>
      <c r="K37" s="116">
        <f t="shared" si="1"/>
        <v>0</v>
      </c>
      <c r="L37" s="194" t="str">
        <f t="shared" si="2"/>
        <v/>
      </c>
      <c r="M37" s="20"/>
      <c r="N37" s="20"/>
      <c r="O37" s="18"/>
      <c r="P37" s="115">
        <f t="shared" si="3"/>
        <v>0</v>
      </c>
    </row>
    <row r="38" spans="1:16">
      <c r="A38" s="23"/>
      <c r="B38" s="24"/>
      <c r="C38" s="25"/>
      <c r="D38" s="25"/>
      <c r="E38" s="23"/>
      <c r="F38" s="20"/>
      <c r="G38" s="20"/>
      <c r="H38" s="20"/>
      <c r="I38" s="18"/>
      <c r="J38" s="116">
        <f t="shared" si="0"/>
        <v>0</v>
      </c>
      <c r="K38" s="116">
        <f t="shared" si="1"/>
        <v>0</v>
      </c>
      <c r="L38" s="194" t="str">
        <f t="shared" si="2"/>
        <v/>
      </c>
      <c r="M38" s="20"/>
      <c r="N38" s="20"/>
      <c r="O38" s="18"/>
      <c r="P38" s="115">
        <f t="shared" si="3"/>
        <v>0</v>
      </c>
    </row>
    <row r="39" spans="1:16">
      <c r="A39" s="23"/>
      <c r="B39" s="24"/>
      <c r="C39" s="25"/>
      <c r="D39" s="25"/>
      <c r="E39" s="23"/>
      <c r="F39" s="20"/>
      <c r="G39" s="20"/>
      <c r="H39" s="20"/>
      <c r="I39" s="18"/>
      <c r="J39" s="116">
        <f t="shared" si="0"/>
        <v>0</v>
      </c>
      <c r="K39" s="116">
        <f t="shared" si="1"/>
        <v>0</v>
      </c>
      <c r="L39" s="194" t="str">
        <f t="shared" si="2"/>
        <v/>
      </c>
      <c r="M39" s="20"/>
      <c r="N39" s="20"/>
      <c r="O39" s="18"/>
      <c r="P39" s="115">
        <f t="shared" si="3"/>
        <v>0</v>
      </c>
    </row>
    <row r="40" spans="1:16">
      <c r="A40" s="7"/>
      <c r="B40" s="12"/>
      <c r="C40" s="8"/>
      <c r="D40" s="8"/>
      <c r="E40" s="6"/>
      <c r="F40" s="5"/>
      <c r="G40" s="5"/>
      <c r="H40" s="5"/>
      <c r="I40" s="5"/>
      <c r="J40" s="161">
        <f t="shared" si="0"/>
        <v>0</v>
      </c>
      <c r="K40" s="161">
        <f t="shared" si="1"/>
        <v>0</v>
      </c>
      <c r="L40" s="193" t="str">
        <f t="shared" si="2"/>
        <v/>
      </c>
      <c r="M40" s="5"/>
      <c r="N40" s="5"/>
      <c r="O40" s="5"/>
      <c r="P40" s="111">
        <f t="shared" si="3"/>
        <v>0</v>
      </c>
    </row>
    <row r="41" spans="1:16">
      <c r="A41" s="70" t="s">
        <v>1193</v>
      </c>
      <c r="B41" s="71"/>
      <c r="C41" s="72"/>
      <c r="D41" s="72"/>
      <c r="E41" s="195"/>
      <c r="F41" s="196">
        <f t="shared" ref="F41:K41" si="4">SUM(F15:F40)</f>
        <v>0</v>
      </c>
      <c r="G41" s="158">
        <f t="shared" si="4"/>
        <v>0</v>
      </c>
      <c r="H41" s="158">
        <f t="shared" si="4"/>
        <v>0</v>
      </c>
      <c r="I41" s="158">
        <f t="shared" si="4"/>
        <v>0</v>
      </c>
      <c r="J41" s="158">
        <f t="shared" si="4"/>
        <v>0</v>
      </c>
      <c r="K41" s="158">
        <f t="shared" si="4"/>
        <v>0</v>
      </c>
      <c r="L41" s="159" t="str">
        <f t="shared" si="2"/>
        <v/>
      </c>
      <c r="M41" s="158">
        <f>SUM(M15:M40)</f>
        <v>0</v>
      </c>
      <c r="N41" s="158">
        <f>SUM(N15:N40)</f>
        <v>0</v>
      </c>
      <c r="O41" s="158">
        <f>SUM(O15:O40)</f>
        <v>0</v>
      </c>
      <c r="P41" s="158">
        <f>SUM(P15:P40)</f>
        <v>0</v>
      </c>
    </row>
    <row r="44" spans="1:16">
      <c r="A44" s="37"/>
      <c r="B44" s="38"/>
      <c r="C44" s="38"/>
      <c r="D44" s="38"/>
      <c r="E44" s="38"/>
      <c r="F44" s="38"/>
      <c r="G44" s="38"/>
      <c r="H44" s="39" t="str">
        <f>+'Section VI'!H1</f>
        <v xml:space="preserve">ANNUAL STATEMENT FOR THE YEAR 2021 OF  </v>
      </c>
      <c r="I44" s="291" t="str">
        <f>+'Section I'!I1</f>
        <v/>
      </c>
      <c r="J44" s="292"/>
      <c r="K44" s="292"/>
      <c r="L44" s="292"/>
      <c r="M44" s="40"/>
      <c r="N44" s="38"/>
      <c r="O44" s="41"/>
      <c r="P44" s="42" t="s">
        <v>1294</v>
      </c>
    </row>
    <row r="45" spans="1:16">
      <c r="A45" s="43"/>
      <c r="B45" s="31"/>
      <c r="C45" s="31"/>
      <c r="D45" s="31"/>
      <c r="E45" s="31"/>
      <c r="F45" s="31"/>
      <c r="G45" s="31"/>
      <c r="H45" s="31"/>
      <c r="I45" s="44"/>
      <c r="J45" s="45" t="s">
        <v>42</v>
      </c>
      <c r="K45" s="46"/>
      <c r="L45" s="44"/>
      <c r="M45" s="31"/>
      <c r="N45" s="31"/>
      <c r="O45" s="41"/>
      <c r="P45" s="47" t="str">
        <f>+'Section I'!P2</f>
        <v xml:space="preserve"> OMB Expiration Date:  6-30-2023</v>
      </c>
    </row>
    <row r="46" spans="1:16">
      <c r="A46" s="48" t="s">
        <v>44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1:16">
      <c r="A47" s="49" t="str">
        <f>+'Section I'!A4</f>
        <v>Ceded Reinsurance as of December 31, Current Year (000's Omitted)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1:16">
      <c r="A48" s="49" t="s">
        <v>1295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70"/>
    </row>
    <row r="49" spans="1:16" ht="56.25">
      <c r="A49" s="176"/>
      <c r="B49" s="171" t="s">
        <v>779</v>
      </c>
      <c r="C49" s="185" t="s">
        <v>48</v>
      </c>
      <c r="D49" s="55"/>
      <c r="E49" s="186" t="s">
        <v>50</v>
      </c>
      <c r="F49" s="55" t="s">
        <v>51</v>
      </c>
      <c r="G49" s="173" t="s">
        <v>52</v>
      </c>
      <c r="H49" s="174"/>
      <c r="I49" s="174"/>
      <c r="J49" s="175"/>
      <c r="K49" s="55" t="s">
        <v>53</v>
      </c>
      <c r="L49" s="55" t="s">
        <v>54</v>
      </c>
      <c r="M49" s="55" t="s">
        <v>55</v>
      </c>
      <c r="N49" s="55" t="s">
        <v>56</v>
      </c>
      <c r="O49" s="55" t="s">
        <v>57</v>
      </c>
      <c r="P49" s="55" t="s">
        <v>58</v>
      </c>
    </row>
    <row r="50" spans="1:16" ht="45">
      <c r="A50" s="187"/>
      <c r="B50" s="178" t="s">
        <v>780</v>
      </c>
      <c r="C50" s="188"/>
      <c r="D50" s="36"/>
      <c r="E50" s="189"/>
      <c r="F50" s="190"/>
      <c r="G50" s="61" t="s">
        <v>63</v>
      </c>
      <c r="H50" s="61" t="s">
        <v>64</v>
      </c>
      <c r="I50" s="61" t="s">
        <v>65</v>
      </c>
      <c r="J50" s="61" t="s">
        <v>66</v>
      </c>
      <c r="K50" s="36" t="s">
        <v>67</v>
      </c>
      <c r="L50" s="36" t="s">
        <v>68</v>
      </c>
      <c r="M50" s="36" t="s">
        <v>69</v>
      </c>
      <c r="N50" s="36" t="s">
        <v>70</v>
      </c>
      <c r="O50" s="36" t="s">
        <v>71</v>
      </c>
      <c r="P50" s="182" t="s">
        <v>72</v>
      </c>
    </row>
    <row r="51" spans="1:16">
      <c r="A51" s="62" t="s">
        <v>1296</v>
      </c>
      <c r="B51" s="76"/>
      <c r="C51" s="63"/>
      <c r="D51" s="76"/>
      <c r="E51" s="76"/>
      <c r="F51" s="76"/>
      <c r="G51" s="155"/>
      <c r="H51" s="155"/>
      <c r="I51" s="155"/>
      <c r="J51" s="155"/>
      <c r="K51" s="191"/>
      <c r="L51" s="191"/>
      <c r="M51" s="191"/>
      <c r="N51" s="191"/>
      <c r="O51" s="191"/>
      <c r="P51" s="192"/>
    </row>
    <row r="52" spans="1:16">
      <c r="A52" s="62" t="s">
        <v>1297</v>
      </c>
      <c r="B52" s="66"/>
      <c r="C52" s="63"/>
      <c r="D52" s="76"/>
      <c r="E52" s="76"/>
      <c r="F52" s="76"/>
      <c r="G52" s="155"/>
      <c r="H52" s="155"/>
      <c r="I52" s="155"/>
      <c r="J52" s="155"/>
      <c r="K52" s="66"/>
      <c r="L52" s="66"/>
      <c r="M52" s="66"/>
      <c r="N52" s="66"/>
      <c r="O52" s="66"/>
      <c r="P52" s="184"/>
    </row>
    <row r="53" spans="1:16">
      <c r="A53" s="66" t="s">
        <v>1187</v>
      </c>
      <c r="B53" s="63"/>
      <c r="C53" s="63"/>
      <c r="D53" s="63"/>
      <c r="E53" s="63"/>
      <c r="F53" s="63"/>
      <c r="G53" s="63"/>
      <c r="H53" s="63"/>
      <c r="I53" s="76"/>
      <c r="J53" s="76"/>
      <c r="K53" s="66"/>
      <c r="L53" s="66"/>
      <c r="M53" s="66"/>
      <c r="N53" s="66"/>
      <c r="O53" s="66"/>
      <c r="P53" s="13"/>
    </row>
    <row r="54" spans="1:16">
      <c r="A54" s="66" t="s">
        <v>1188</v>
      </c>
      <c r="B54" s="63"/>
      <c r="C54" s="63"/>
      <c r="D54" s="63"/>
      <c r="E54" s="63"/>
      <c r="F54" s="63"/>
      <c r="G54" s="63"/>
      <c r="H54" s="63"/>
      <c r="I54" s="76"/>
      <c r="J54" s="76"/>
      <c r="K54" s="66"/>
      <c r="L54" s="66"/>
      <c r="M54" s="66"/>
      <c r="N54" s="66"/>
      <c r="O54" s="66"/>
      <c r="P54" s="13"/>
    </row>
    <row r="55" spans="1:16">
      <c r="A55" s="13" t="s">
        <v>1189</v>
      </c>
      <c r="B55" s="66"/>
      <c r="C55" s="66"/>
      <c r="D55" s="66"/>
      <c r="E55" s="66"/>
      <c r="F55" s="66"/>
      <c r="G55" s="66"/>
      <c r="H55" s="66"/>
      <c r="I55" s="76"/>
      <c r="J55" s="76"/>
      <c r="K55" s="66"/>
      <c r="L55" s="66"/>
      <c r="M55" s="66"/>
      <c r="N55" s="66"/>
      <c r="O55" s="66"/>
      <c r="P55" s="13"/>
    </row>
    <row r="56" spans="1:16">
      <c r="A56" s="13" t="s">
        <v>1190</v>
      </c>
      <c r="B56" s="66"/>
      <c r="C56" s="66"/>
      <c r="D56" s="66"/>
      <c r="E56" s="66"/>
      <c r="F56" s="66"/>
      <c r="G56" s="66"/>
      <c r="H56" s="66"/>
      <c r="I56" s="76"/>
      <c r="J56" s="76"/>
      <c r="K56" s="66"/>
      <c r="L56" s="66"/>
      <c r="M56" s="66"/>
      <c r="N56" s="66"/>
      <c r="O56" s="66"/>
      <c r="P56" s="13"/>
    </row>
    <row r="57" spans="1:16">
      <c r="A57" s="13" t="s">
        <v>1191</v>
      </c>
      <c r="B57" s="66"/>
      <c r="C57" s="66"/>
      <c r="D57" s="66"/>
      <c r="E57" s="76"/>
      <c r="F57" s="76"/>
      <c r="G57" s="76"/>
      <c r="H57" s="76"/>
      <c r="I57" s="76"/>
      <c r="J57" s="76"/>
      <c r="K57" s="66"/>
      <c r="L57" s="66"/>
      <c r="M57" s="66"/>
      <c r="N57" s="66"/>
      <c r="O57" s="66"/>
      <c r="P57" s="13"/>
    </row>
    <row r="58" spans="1:16">
      <c r="A58" s="23"/>
      <c r="B58" s="24"/>
      <c r="C58" s="25"/>
      <c r="D58" s="25"/>
      <c r="E58" s="23"/>
      <c r="F58" s="20"/>
      <c r="G58" s="20"/>
      <c r="H58" s="18"/>
      <c r="I58" s="20"/>
      <c r="J58" s="116">
        <f t="shared" ref="J58:J82" si="5">SUM(G58:I58)</f>
        <v>0</v>
      </c>
      <c r="K58" s="116">
        <f t="shared" ref="K58:K82" si="6">+H58+I58</f>
        <v>0</v>
      </c>
      <c r="L58" s="194" t="str">
        <f t="shared" ref="L58:L83" si="7">IF(K58&gt;0,+K58/J58,"")</f>
        <v/>
      </c>
      <c r="M58" s="20"/>
      <c r="N58" s="20"/>
      <c r="O58" s="18"/>
      <c r="P58" s="115">
        <f t="shared" ref="P58:P82" si="8">+J58+M58+N58+O58</f>
        <v>0</v>
      </c>
    </row>
    <row r="59" spans="1:16">
      <c r="A59" s="23"/>
      <c r="B59" s="24"/>
      <c r="C59" s="25"/>
      <c r="D59" s="25"/>
      <c r="E59" s="23"/>
      <c r="F59" s="20"/>
      <c r="G59" s="20"/>
      <c r="H59" s="18"/>
      <c r="I59" s="20"/>
      <c r="J59" s="116">
        <f t="shared" si="5"/>
        <v>0</v>
      </c>
      <c r="K59" s="116">
        <f t="shared" si="6"/>
        <v>0</v>
      </c>
      <c r="L59" s="194" t="str">
        <f t="shared" si="7"/>
        <v/>
      </c>
      <c r="M59" s="20"/>
      <c r="N59" s="20"/>
      <c r="O59" s="18"/>
      <c r="P59" s="115">
        <f t="shared" si="8"/>
        <v>0</v>
      </c>
    </row>
    <row r="60" spans="1:16">
      <c r="A60" s="23"/>
      <c r="B60" s="24"/>
      <c r="C60" s="25"/>
      <c r="D60" s="25"/>
      <c r="E60" s="23"/>
      <c r="F60" s="20"/>
      <c r="G60" s="20"/>
      <c r="H60" s="18"/>
      <c r="I60" s="20"/>
      <c r="J60" s="116">
        <f t="shared" si="5"/>
        <v>0</v>
      </c>
      <c r="K60" s="116">
        <f t="shared" si="6"/>
        <v>0</v>
      </c>
      <c r="L60" s="194" t="str">
        <f t="shared" si="7"/>
        <v/>
      </c>
      <c r="M60" s="20"/>
      <c r="N60" s="20"/>
      <c r="O60" s="18"/>
      <c r="P60" s="115">
        <f t="shared" si="8"/>
        <v>0</v>
      </c>
    </row>
    <row r="61" spans="1:16">
      <c r="A61" s="23"/>
      <c r="B61" s="24"/>
      <c r="C61" s="25"/>
      <c r="D61" s="25"/>
      <c r="E61" s="23"/>
      <c r="F61" s="20"/>
      <c r="G61" s="20"/>
      <c r="H61" s="18"/>
      <c r="I61" s="20"/>
      <c r="J61" s="116">
        <f t="shared" si="5"/>
        <v>0</v>
      </c>
      <c r="K61" s="116">
        <f t="shared" si="6"/>
        <v>0</v>
      </c>
      <c r="L61" s="194" t="str">
        <f t="shared" si="7"/>
        <v/>
      </c>
      <c r="M61" s="20"/>
      <c r="N61" s="20"/>
      <c r="O61" s="18"/>
      <c r="P61" s="115">
        <f t="shared" si="8"/>
        <v>0</v>
      </c>
    </row>
    <row r="62" spans="1:16">
      <c r="A62" s="23"/>
      <c r="B62" s="24"/>
      <c r="C62" s="25"/>
      <c r="D62" s="25"/>
      <c r="E62" s="23"/>
      <c r="F62" s="20"/>
      <c r="G62" s="20"/>
      <c r="H62" s="18"/>
      <c r="I62" s="20"/>
      <c r="J62" s="116">
        <f t="shared" si="5"/>
        <v>0</v>
      </c>
      <c r="K62" s="116">
        <f t="shared" si="6"/>
        <v>0</v>
      </c>
      <c r="L62" s="194" t="str">
        <f t="shared" si="7"/>
        <v/>
      </c>
      <c r="M62" s="20"/>
      <c r="N62" s="20"/>
      <c r="O62" s="18"/>
      <c r="P62" s="115">
        <f t="shared" si="8"/>
        <v>0</v>
      </c>
    </row>
    <row r="63" spans="1:16">
      <c r="A63" s="23"/>
      <c r="B63" s="24"/>
      <c r="C63" s="25"/>
      <c r="D63" s="25"/>
      <c r="E63" s="23"/>
      <c r="F63" s="20"/>
      <c r="G63" s="20"/>
      <c r="H63" s="18"/>
      <c r="I63" s="20"/>
      <c r="J63" s="116">
        <f t="shared" si="5"/>
        <v>0</v>
      </c>
      <c r="K63" s="116">
        <f t="shared" si="6"/>
        <v>0</v>
      </c>
      <c r="L63" s="194" t="str">
        <f t="shared" si="7"/>
        <v/>
      </c>
      <c r="M63" s="20"/>
      <c r="N63" s="20"/>
      <c r="O63" s="18"/>
      <c r="P63" s="115">
        <f t="shared" si="8"/>
        <v>0</v>
      </c>
    </row>
    <row r="64" spans="1:16">
      <c r="A64" s="23"/>
      <c r="B64" s="24"/>
      <c r="C64" s="25"/>
      <c r="D64" s="25"/>
      <c r="E64" s="23"/>
      <c r="F64" s="20"/>
      <c r="G64" s="20"/>
      <c r="H64" s="18"/>
      <c r="I64" s="20"/>
      <c r="J64" s="116">
        <f t="shared" si="5"/>
        <v>0</v>
      </c>
      <c r="K64" s="116">
        <f t="shared" si="6"/>
        <v>0</v>
      </c>
      <c r="L64" s="194" t="str">
        <f t="shared" si="7"/>
        <v/>
      </c>
      <c r="M64" s="20"/>
      <c r="N64" s="20"/>
      <c r="O64" s="18"/>
      <c r="P64" s="115">
        <f t="shared" si="8"/>
        <v>0</v>
      </c>
    </row>
    <row r="65" spans="1:16">
      <c r="A65" s="23"/>
      <c r="B65" s="24"/>
      <c r="C65" s="25"/>
      <c r="D65" s="25"/>
      <c r="E65" s="23"/>
      <c r="F65" s="20"/>
      <c r="G65" s="20"/>
      <c r="H65" s="18"/>
      <c r="I65" s="20"/>
      <c r="J65" s="116">
        <f t="shared" si="5"/>
        <v>0</v>
      </c>
      <c r="K65" s="116">
        <f t="shared" si="6"/>
        <v>0</v>
      </c>
      <c r="L65" s="194" t="str">
        <f t="shared" si="7"/>
        <v/>
      </c>
      <c r="M65" s="20"/>
      <c r="N65" s="20"/>
      <c r="O65" s="18"/>
      <c r="P65" s="115">
        <f t="shared" si="8"/>
        <v>0</v>
      </c>
    </row>
    <row r="66" spans="1:16">
      <c r="A66" s="23"/>
      <c r="B66" s="24"/>
      <c r="C66" s="25"/>
      <c r="D66" s="25"/>
      <c r="E66" s="23"/>
      <c r="F66" s="20"/>
      <c r="G66" s="20"/>
      <c r="H66" s="18"/>
      <c r="I66" s="20"/>
      <c r="J66" s="116">
        <f t="shared" si="5"/>
        <v>0</v>
      </c>
      <c r="K66" s="116">
        <f t="shared" si="6"/>
        <v>0</v>
      </c>
      <c r="L66" s="194" t="str">
        <f t="shared" si="7"/>
        <v/>
      </c>
      <c r="M66" s="20"/>
      <c r="N66" s="20"/>
      <c r="O66" s="18"/>
      <c r="P66" s="115">
        <f t="shared" si="8"/>
        <v>0</v>
      </c>
    </row>
    <row r="67" spans="1:16">
      <c r="A67" s="23"/>
      <c r="B67" s="24"/>
      <c r="C67" s="25"/>
      <c r="D67" s="25"/>
      <c r="E67" s="23"/>
      <c r="F67" s="20"/>
      <c r="G67" s="20"/>
      <c r="H67" s="18"/>
      <c r="I67" s="20"/>
      <c r="J67" s="116">
        <f t="shared" si="5"/>
        <v>0</v>
      </c>
      <c r="K67" s="116">
        <f t="shared" si="6"/>
        <v>0</v>
      </c>
      <c r="L67" s="194" t="str">
        <f t="shared" si="7"/>
        <v/>
      </c>
      <c r="M67" s="20"/>
      <c r="N67" s="20"/>
      <c r="O67" s="18"/>
      <c r="P67" s="115">
        <f t="shared" si="8"/>
        <v>0</v>
      </c>
    </row>
    <row r="68" spans="1:16">
      <c r="A68" s="23"/>
      <c r="B68" s="24"/>
      <c r="C68" s="25"/>
      <c r="D68" s="25"/>
      <c r="E68" s="23"/>
      <c r="F68" s="20"/>
      <c r="G68" s="20"/>
      <c r="H68" s="18"/>
      <c r="I68" s="20"/>
      <c r="J68" s="116">
        <f t="shared" si="5"/>
        <v>0</v>
      </c>
      <c r="K68" s="116">
        <f t="shared" si="6"/>
        <v>0</v>
      </c>
      <c r="L68" s="194" t="str">
        <f t="shared" si="7"/>
        <v/>
      </c>
      <c r="M68" s="20"/>
      <c r="N68" s="20"/>
      <c r="O68" s="18"/>
      <c r="P68" s="115">
        <f t="shared" si="8"/>
        <v>0</v>
      </c>
    </row>
    <row r="69" spans="1:16">
      <c r="A69" s="23"/>
      <c r="B69" s="24"/>
      <c r="C69" s="25"/>
      <c r="D69" s="25"/>
      <c r="E69" s="23"/>
      <c r="F69" s="20"/>
      <c r="G69" s="20"/>
      <c r="H69" s="18"/>
      <c r="I69" s="20"/>
      <c r="J69" s="116">
        <f t="shared" si="5"/>
        <v>0</v>
      </c>
      <c r="K69" s="116">
        <f t="shared" si="6"/>
        <v>0</v>
      </c>
      <c r="L69" s="194" t="str">
        <f t="shared" si="7"/>
        <v/>
      </c>
      <c r="M69" s="20"/>
      <c r="N69" s="20"/>
      <c r="O69" s="18"/>
      <c r="P69" s="115">
        <f t="shared" si="8"/>
        <v>0</v>
      </c>
    </row>
    <row r="70" spans="1:16">
      <c r="A70" s="23"/>
      <c r="B70" s="24"/>
      <c r="C70" s="25"/>
      <c r="D70" s="25"/>
      <c r="E70" s="23"/>
      <c r="F70" s="20"/>
      <c r="G70" s="20"/>
      <c r="H70" s="18"/>
      <c r="I70" s="20"/>
      <c r="J70" s="116">
        <f t="shared" si="5"/>
        <v>0</v>
      </c>
      <c r="K70" s="116">
        <f t="shared" si="6"/>
        <v>0</v>
      </c>
      <c r="L70" s="194" t="str">
        <f t="shared" si="7"/>
        <v/>
      </c>
      <c r="M70" s="20"/>
      <c r="N70" s="20"/>
      <c r="O70" s="18"/>
      <c r="P70" s="115">
        <f t="shared" si="8"/>
        <v>0</v>
      </c>
    </row>
    <row r="71" spans="1:16">
      <c r="A71" s="23"/>
      <c r="B71" s="24"/>
      <c r="C71" s="25"/>
      <c r="D71" s="25"/>
      <c r="E71" s="23"/>
      <c r="F71" s="20"/>
      <c r="G71" s="20"/>
      <c r="H71" s="18"/>
      <c r="I71" s="20"/>
      <c r="J71" s="116">
        <f t="shared" si="5"/>
        <v>0</v>
      </c>
      <c r="K71" s="116">
        <f t="shared" si="6"/>
        <v>0</v>
      </c>
      <c r="L71" s="194" t="str">
        <f t="shared" si="7"/>
        <v/>
      </c>
      <c r="M71" s="20"/>
      <c r="N71" s="20"/>
      <c r="O71" s="18"/>
      <c r="P71" s="115">
        <f t="shared" si="8"/>
        <v>0</v>
      </c>
    </row>
    <row r="72" spans="1:16">
      <c r="A72" s="23"/>
      <c r="B72" s="24"/>
      <c r="C72" s="25"/>
      <c r="D72" s="25"/>
      <c r="E72" s="23"/>
      <c r="F72" s="20"/>
      <c r="G72" s="20"/>
      <c r="H72" s="18"/>
      <c r="I72" s="20"/>
      <c r="J72" s="116">
        <f t="shared" si="5"/>
        <v>0</v>
      </c>
      <c r="K72" s="116">
        <f t="shared" si="6"/>
        <v>0</v>
      </c>
      <c r="L72" s="194" t="str">
        <f t="shared" si="7"/>
        <v/>
      </c>
      <c r="M72" s="20"/>
      <c r="N72" s="20"/>
      <c r="O72" s="18"/>
      <c r="P72" s="115">
        <f t="shared" si="8"/>
        <v>0</v>
      </c>
    </row>
    <row r="73" spans="1:16">
      <c r="A73" s="23"/>
      <c r="B73" s="24"/>
      <c r="C73" s="25"/>
      <c r="D73" s="25"/>
      <c r="E73" s="23"/>
      <c r="F73" s="20"/>
      <c r="G73" s="20"/>
      <c r="H73" s="18"/>
      <c r="I73" s="20"/>
      <c r="J73" s="116">
        <f t="shared" si="5"/>
        <v>0</v>
      </c>
      <c r="K73" s="116">
        <f t="shared" si="6"/>
        <v>0</v>
      </c>
      <c r="L73" s="194" t="str">
        <f t="shared" si="7"/>
        <v/>
      </c>
      <c r="M73" s="20"/>
      <c r="N73" s="20"/>
      <c r="O73" s="18"/>
      <c r="P73" s="115">
        <f t="shared" si="8"/>
        <v>0</v>
      </c>
    </row>
    <row r="74" spans="1:16">
      <c r="A74" s="23"/>
      <c r="B74" s="24"/>
      <c r="C74" s="25"/>
      <c r="D74" s="25"/>
      <c r="E74" s="23"/>
      <c r="F74" s="20"/>
      <c r="G74" s="20"/>
      <c r="H74" s="18"/>
      <c r="I74" s="20"/>
      <c r="J74" s="116">
        <f t="shared" si="5"/>
        <v>0</v>
      </c>
      <c r="K74" s="116">
        <f t="shared" si="6"/>
        <v>0</v>
      </c>
      <c r="L74" s="194" t="str">
        <f t="shared" si="7"/>
        <v/>
      </c>
      <c r="M74" s="20"/>
      <c r="N74" s="20"/>
      <c r="O74" s="18"/>
      <c r="P74" s="115">
        <f t="shared" si="8"/>
        <v>0</v>
      </c>
    </row>
    <row r="75" spans="1:16">
      <c r="A75" s="23"/>
      <c r="B75" s="24"/>
      <c r="C75" s="25"/>
      <c r="D75" s="25"/>
      <c r="E75" s="23"/>
      <c r="F75" s="20"/>
      <c r="G75" s="20"/>
      <c r="H75" s="18"/>
      <c r="I75" s="20"/>
      <c r="J75" s="116">
        <f t="shared" si="5"/>
        <v>0</v>
      </c>
      <c r="K75" s="116">
        <f t="shared" si="6"/>
        <v>0</v>
      </c>
      <c r="L75" s="194" t="str">
        <f t="shared" si="7"/>
        <v/>
      </c>
      <c r="M75" s="20"/>
      <c r="N75" s="20"/>
      <c r="O75" s="18"/>
      <c r="P75" s="115">
        <f t="shared" si="8"/>
        <v>0</v>
      </c>
    </row>
    <row r="76" spans="1:16">
      <c r="A76" s="23"/>
      <c r="B76" s="24"/>
      <c r="C76" s="25"/>
      <c r="D76" s="25"/>
      <c r="E76" s="23"/>
      <c r="F76" s="20"/>
      <c r="G76" s="20"/>
      <c r="H76" s="18"/>
      <c r="I76" s="20"/>
      <c r="J76" s="116">
        <f t="shared" si="5"/>
        <v>0</v>
      </c>
      <c r="K76" s="116">
        <f t="shared" si="6"/>
        <v>0</v>
      </c>
      <c r="L76" s="194" t="str">
        <f t="shared" si="7"/>
        <v/>
      </c>
      <c r="M76" s="20"/>
      <c r="N76" s="20"/>
      <c r="O76" s="18"/>
      <c r="P76" s="115">
        <f t="shared" si="8"/>
        <v>0</v>
      </c>
    </row>
    <row r="77" spans="1:16">
      <c r="A77" s="23"/>
      <c r="B77" s="24"/>
      <c r="C77" s="25"/>
      <c r="D77" s="25"/>
      <c r="E77" s="23"/>
      <c r="F77" s="20"/>
      <c r="G77" s="20"/>
      <c r="H77" s="18"/>
      <c r="I77" s="20"/>
      <c r="J77" s="116">
        <f t="shared" si="5"/>
        <v>0</v>
      </c>
      <c r="K77" s="116">
        <f t="shared" si="6"/>
        <v>0</v>
      </c>
      <c r="L77" s="194" t="str">
        <f t="shared" si="7"/>
        <v/>
      </c>
      <c r="M77" s="20"/>
      <c r="N77" s="20"/>
      <c r="O77" s="18"/>
      <c r="P77" s="115">
        <f t="shared" si="8"/>
        <v>0</v>
      </c>
    </row>
    <row r="78" spans="1:16">
      <c r="A78" s="23"/>
      <c r="B78" s="24"/>
      <c r="C78" s="25"/>
      <c r="D78" s="25"/>
      <c r="E78" s="23"/>
      <c r="F78" s="20"/>
      <c r="G78" s="20"/>
      <c r="H78" s="18"/>
      <c r="I78" s="20"/>
      <c r="J78" s="116">
        <f t="shared" si="5"/>
        <v>0</v>
      </c>
      <c r="K78" s="116">
        <f t="shared" si="6"/>
        <v>0</v>
      </c>
      <c r="L78" s="194" t="str">
        <f t="shared" si="7"/>
        <v/>
      </c>
      <c r="M78" s="20"/>
      <c r="N78" s="20"/>
      <c r="O78" s="18"/>
      <c r="P78" s="115">
        <f t="shared" si="8"/>
        <v>0</v>
      </c>
    </row>
    <row r="79" spans="1:16">
      <c r="A79" s="23"/>
      <c r="B79" s="24"/>
      <c r="C79" s="25"/>
      <c r="D79" s="25"/>
      <c r="E79" s="23"/>
      <c r="F79" s="20"/>
      <c r="G79" s="20"/>
      <c r="H79" s="18"/>
      <c r="I79" s="20"/>
      <c r="J79" s="116">
        <f t="shared" si="5"/>
        <v>0</v>
      </c>
      <c r="K79" s="116">
        <f t="shared" si="6"/>
        <v>0</v>
      </c>
      <c r="L79" s="194" t="str">
        <f t="shared" si="7"/>
        <v/>
      </c>
      <c r="M79" s="20"/>
      <c r="N79" s="20"/>
      <c r="O79" s="18"/>
      <c r="P79" s="115">
        <f t="shared" si="8"/>
        <v>0</v>
      </c>
    </row>
    <row r="80" spans="1:16">
      <c r="A80" s="23"/>
      <c r="B80" s="24"/>
      <c r="C80" s="25"/>
      <c r="D80" s="25"/>
      <c r="E80" s="23"/>
      <c r="F80" s="20"/>
      <c r="G80" s="20"/>
      <c r="H80" s="18"/>
      <c r="I80" s="20"/>
      <c r="J80" s="116">
        <f t="shared" si="5"/>
        <v>0</v>
      </c>
      <c r="K80" s="116">
        <f t="shared" si="6"/>
        <v>0</v>
      </c>
      <c r="L80" s="194" t="str">
        <f t="shared" si="7"/>
        <v/>
      </c>
      <c r="M80" s="20"/>
      <c r="N80" s="20"/>
      <c r="O80" s="18"/>
      <c r="P80" s="115">
        <f t="shared" si="8"/>
        <v>0</v>
      </c>
    </row>
    <row r="81" spans="1:16">
      <c r="A81" s="23"/>
      <c r="B81" s="24"/>
      <c r="C81" s="25"/>
      <c r="D81" s="25"/>
      <c r="E81" s="23"/>
      <c r="F81" s="20"/>
      <c r="G81" s="20"/>
      <c r="H81" s="18"/>
      <c r="I81" s="20"/>
      <c r="J81" s="116">
        <f t="shared" si="5"/>
        <v>0</v>
      </c>
      <c r="K81" s="116">
        <f t="shared" si="6"/>
        <v>0</v>
      </c>
      <c r="L81" s="194" t="str">
        <f t="shared" si="7"/>
        <v/>
      </c>
      <c r="M81" s="20"/>
      <c r="N81" s="20"/>
      <c r="O81" s="18"/>
      <c r="P81" s="115">
        <f t="shared" si="8"/>
        <v>0</v>
      </c>
    </row>
    <row r="82" spans="1:16">
      <c r="A82" s="7"/>
      <c r="B82" s="12"/>
      <c r="C82" s="8"/>
      <c r="D82" s="8"/>
      <c r="E82" s="6"/>
      <c r="F82" s="5"/>
      <c r="G82" s="5"/>
      <c r="H82" s="5"/>
      <c r="I82" s="5"/>
      <c r="J82" s="161">
        <f t="shared" si="5"/>
        <v>0</v>
      </c>
      <c r="K82" s="161">
        <f t="shared" si="6"/>
        <v>0</v>
      </c>
      <c r="L82" s="193" t="str">
        <f t="shared" si="7"/>
        <v/>
      </c>
      <c r="M82" s="5"/>
      <c r="N82" s="5"/>
      <c r="O82" s="5"/>
      <c r="P82" s="111">
        <f t="shared" si="8"/>
        <v>0</v>
      </c>
    </row>
    <row r="83" spans="1:16">
      <c r="A83" s="70" t="str">
        <f>+A41</f>
        <v>SECTION IV TOTALS WILL BE ENTERED IN SECTION V</v>
      </c>
      <c r="B83" s="71"/>
      <c r="C83" s="72"/>
      <c r="D83" s="72"/>
      <c r="E83" s="195"/>
      <c r="F83" s="196">
        <f t="shared" ref="F83:K83" si="9">SUM(F58:F82)</f>
        <v>0</v>
      </c>
      <c r="G83" s="196">
        <f t="shared" si="9"/>
        <v>0</v>
      </c>
      <c r="H83" s="196">
        <f t="shared" si="9"/>
        <v>0</v>
      </c>
      <c r="I83" s="196">
        <f t="shared" si="9"/>
        <v>0</v>
      </c>
      <c r="J83" s="196">
        <f t="shared" si="9"/>
        <v>0</v>
      </c>
      <c r="K83" s="196">
        <f t="shared" si="9"/>
        <v>0</v>
      </c>
      <c r="L83" s="159" t="str">
        <f t="shared" si="7"/>
        <v/>
      </c>
      <c r="M83" s="158">
        <f>SUM(M58:M82)</f>
        <v>0</v>
      </c>
      <c r="N83" s="158">
        <f>SUM(N58:N82)</f>
        <v>0</v>
      </c>
      <c r="O83" s="158">
        <f>SUM(O58:O82)</f>
        <v>0</v>
      </c>
      <c r="P83" s="158">
        <f>SUM(P58:P82)</f>
        <v>0</v>
      </c>
    </row>
  </sheetData>
  <sheetProtection password="CDF6" sheet="1"/>
  <phoneticPr fontId="0" type="noConversion"/>
  <pageMargins left="0" right="0" top="0.2" bottom="0.75" header="0.5" footer="0"/>
  <pageSetup paperSize="5" scale="88" orientation="landscape" blackAndWhite="1" verticalDpi="300" r:id="rId1"/>
  <headerFooter alignWithMargins="0">
    <oddFooter>&amp;L&amp;"Arial,Bold"&amp;8
OMB No. 1530-0008
OMB Expiration Date:1-31-2017&amp;C
&amp;R&amp;"Arial,Bold Italic"&amp;8Department of the Treasury
FS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indexed="52"/>
  </sheetPr>
  <dimension ref="A1:P82"/>
  <sheetViews>
    <sheetView showGridLines="0" workbookViewId="0">
      <selection activeCell="C16" sqref="C16"/>
    </sheetView>
  </sheetViews>
  <sheetFormatPr defaultRowHeight="12.75"/>
  <cols>
    <col min="1" max="1" width="2.42578125" style="236" customWidth="1"/>
    <col min="2" max="2" width="11.7109375" style="236" customWidth="1"/>
    <col min="3" max="3" width="43.140625" style="236" customWidth="1"/>
    <col min="4" max="4" width="15.5703125" style="236" customWidth="1"/>
    <col min="5" max="5" width="2.7109375" style="236" customWidth="1"/>
    <col min="6" max="6" width="11.5703125" style="236" customWidth="1"/>
    <col min="7" max="10" width="11.7109375" style="236" customWidth="1"/>
    <col min="11" max="11" width="10" style="236" customWidth="1"/>
    <col min="12" max="12" width="8.5703125" style="236" customWidth="1"/>
    <col min="13" max="16" width="11.7109375" style="236" customWidth="1"/>
    <col min="17" max="16384" width="9.140625" style="236"/>
  </cols>
  <sheetData>
    <row r="1" spans="1:16">
      <c r="A1" s="37"/>
      <c r="B1" s="38"/>
      <c r="C1" s="38"/>
      <c r="D1" s="38"/>
      <c r="E1" s="38"/>
      <c r="F1" s="38"/>
      <c r="G1" s="38"/>
      <c r="H1" s="39" t="str">
        <f>+'Section VI'!H1</f>
        <v xml:space="preserve">ANNUAL STATEMENT FOR THE YEAR 2021 OF  </v>
      </c>
      <c r="I1" s="291" t="str">
        <f>+'Section I'!I1</f>
        <v/>
      </c>
      <c r="J1" s="292"/>
      <c r="K1" s="292"/>
      <c r="L1" s="292"/>
      <c r="M1" s="40"/>
      <c r="N1" s="38"/>
      <c r="O1" s="41"/>
      <c r="P1" s="42" t="str">
        <f>+'Section I'!P1</f>
        <v>OMB No. 1530-0008</v>
      </c>
    </row>
    <row r="2" spans="1:16">
      <c r="A2" s="43"/>
      <c r="B2" s="31"/>
      <c r="C2" s="31"/>
      <c r="D2" s="31"/>
      <c r="E2" s="31"/>
      <c r="F2" s="31"/>
      <c r="G2" s="31"/>
      <c r="H2" s="31"/>
      <c r="I2" s="29"/>
      <c r="J2" s="206" t="s">
        <v>42</v>
      </c>
      <c r="K2" s="207"/>
      <c r="L2" s="29"/>
      <c r="M2" s="31"/>
      <c r="N2" s="31"/>
      <c r="O2" s="41"/>
      <c r="P2" s="47" t="str">
        <f>+'Section VI'!P2</f>
        <v xml:space="preserve"> OMB Expiration Date:  6-30-2023</v>
      </c>
    </row>
    <row r="3" spans="1:16">
      <c r="A3" s="48" t="s">
        <v>44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8"/>
    </row>
    <row r="4" spans="1:16">
      <c r="A4" s="49" t="str">
        <f>+'Section I'!A4</f>
        <v>Ceded Reinsurance as of December 31, Current Year (000's Omitted)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</row>
    <row r="5" spans="1:16">
      <c r="A5" s="50" t="s">
        <v>1298</v>
      </c>
      <c r="B5" s="208"/>
      <c r="C5" s="208"/>
      <c r="D5" s="169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9"/>
    </row>
    <row r="6" spans="1:16" ht="67.5">
      <c r="A6" s="55"/>
      <c r="B6" s="55" t="str">
        <f>+'Section VI'!B6:B6</f>
        <v>Unauthorized</v>
      </c>
      <c r="C6" s="185" t="str">
        <f>+'Section VI'!C6</f>
        <v>Name of Reinsurer</v>
      </c>
      <c r="D6" s="55"/>
      <c r="E6" s="186" t="str">
        <f>+'Section VI'!E6</f>
        <v>+</v>
      </c>
      <c r="F6" s="55" t="str">
        <f>+'Section VI'!F6</f>
        <v>(1)                      Reinsurance Premiums</v>
      </c>
      <c r="G6" s="210" t="str">
        <f>+'Section VI'!G6</f>
        <v>(2)                                                                                                                                                                        Recoverable on Paid Losses and                                                                              Paid Loss Adjustment Expense, Days Overdue</v>
      </c>
      <c r="H6" s="174"/>
      <c r="I6" s="174"/>
      <c r="J6" s="175"/>
      <c r="K6" s="55" t="str">
        <f>+'Section VI'!K6</f>
        <v>(3)                            Total           Overdue</v>
      </c>
      <c r="L6" s="55" t="str">
        <f>+'Section VI'!L6</f>
        <v xml:space="preserve">(4)          Percentage Overdue     </v>
      </c>
      <c r="M6" s="55" t="str">
        <f>+'Section VI'!M6</f>
        <v>(5)                       (Known Case) Reinsurance Recoverable on Unpaid Losses</v>
      </c>
      <c r="N6" s="55" t="str">
        <f>+'Section VI'!N6</f>
        <v>(6)                   Incurred But Not Reported Losses and</v>
      </c>
      <c r="O6" s="55" t="str">
        <f>+'Section VI'!O6</f>
        <v>(7)                 Unearned</v>
      </c>
      <c r="P6" s="55" t="str">
        <f>+'Section VI'!P6</f>
        <v xml:space="preserve">(8)                                      Total Recoverable      </v>
      </c>
    </row>
    <row r="7" spans="1:16" ht="45">
      <c r="A7" s="179"/>
      <c r="B7" s="180" t="str">
        <f>+'Section VI'!B7</f>
        <v>Percentage</v>
      </c>
      <c r="C7" s="211"/>
      <c r="D7" s="36"/>
      <c r="E7" s="212"/>
      <c r="F7" s="36" t="str">
        <f>+'Section VI'!F7</f>
        <v>Ceded</v>
      </c>
      <c r="G7" s="61" t="str">
        <f>+'Section VI'!G7</f>
        <v>(A)                    Current and              1 - 90</v>
      </c>
      <c r="H7" s="61" t="str">
        <f>+'Section VI'!H7</f>
        <v>(B)                     91 - 120</v>
      </c>
      <c r="I7" s="61" t="str">
        <f>+'Section VI'!I7</f>
        <v>(C)                  Over 120</v>
      </c>
      <c r="J7" s="61" t="str">
        <f>+'Section VI'!J7</f>
        <v>(D)                           Total</v>
      </c>
      <c r="K7" s="36" t="str">
        <f>+'Section VI'!K7</f>
        <v>(Col 2B + 2C)</v>
      </c>
      <c r="L7" s="36" t="str">
        <f>+'Section VI'!L7</f>
        <v>(Col 3/Col 2D)</v>
      </c>
      <c r="M7" s="36" t="str">
        <f>+'Section VI'!M7</f>
        <v>and Unpaid Loss Adjustment Expense</v>
      </c>
      <c r="N7" s="36" t="str">
        <f>+'Section VI'!N7</f>
        <v>Loss Adjustment Expense</v>
      </c>
      <c r="O7" s="36" t="str">
        <f>+'Section VI'!O7</f>
        <v>Premiums</v>
      </c>
      <c r="P7" s="182" t="str">
        <f>+'Section VI'!P7</f>
        <v>(Cols 2D+5+6+7)</v>
      </c>
    </row>
    <row r="8" spans="1:16">
      <c r="A8" s="273" t="s">
        <v>1299</v>
      </c>
      <c r="B8" s="76"/>
      <c r="C8" s="154"/>
      <c r="D8" s="76"/>
      <c r="E8" s="76"/>
      <c r="F8" s="76"/>
      <c r="G8" s="155"/>
      <c r="H8" s="155"/>
      <c r="I8" s="155"/>
      <c r="J8" s="183"/>
      <c r="K8" s="191"/>
      <c r="L8" s="191"/>
      <c r="M8" s="191"/>
      <c r="N8" s="191"/>
      <c r="O8" s="191"/>
      <c r="P8" s="192"/>
    </row>
    <row r="9" spans="1:16">
      <c r="A9" s="62" t="s">
        <v>1209</v>
      </c>
      <c r="B9" s="66"/>
      <c r="C9" s="154"/>
      <c r="D9" s="76"/>
      <c r="E9" s="76"/>
      <c r="F9" s="76"/>
      <c r="G9" s="155"/>
      <c r="H9" s="155"/>
      <c r="I9" s="155"/>
      <c r="J9" s="183"/>
      <c r="K9" s="66"/>
      <c r="L9" s="66"/>
      <c r="M9" s="66"/>
      <c r="N9" s="66"/>
      <c r="O9" s="66"/>
      <c r="P9" s="184"/>
    </row>
    <row r="10" spans="1:16">
      <c r="A10" s="66" t="s">
        <v>1210</v>
      </c>
      <c r="B10" s="63"/>
      <c r="C10" s="63"/>
      <c r="D10" s="63"/>
      <c r="E10" s="63"/>
      <c r="F10" s="63"/>
      <c r="G10" s="63"/>
      <c r="H10" s="63"/>
      <c r="I10" s="63"/>
      <c r="J10" s="66"/>
      <c r="K10" s="66"/>
      <c r="L10" s="66"/>
      <c r="M10" s="66"/>
      <c r="N10" s="66"/>
      <c r="O10" s="66"/>
      <c r="P10" s="13"/>
    </row>
    <row r="11" spans="1:16">
      <c r="A11" s="66" t="s">
        <v>1211</v>
      </c>
      <c r="B11" s="63"/>
      <c r="C11" s="63"/>
      <c r="D11" s="63"/>
      <c r="E11" s="63"/>
      <c r="F11" s="63"/>
      <c r="G11" s="63"/>
      <c r="H11" s="63"/>
      <c r="I11" s="63"/>
      <c r="J11" s="66"/>
      <c r="K11" s="66"/>
      <c r="L11" s="66"/>
      <c r="M11" s="66"/>
      <c r="N11" s="66"/>
      <c r="O11" s="66"/>
      <c r="P11" s="13"/>
    </row>
    <row r="12" spans="1:16">
      <c r="A12" s="295"/>
      <c r="B12" s="75"/>
      <c r="C12" s="75"/>
      <c r="D12" s="75"/>
      <c r="E12" s="74"/>
      <c r="F12" s="105"/>
      <c r="G12" s="105"/>
      <c r="H12" s="105"/>
      <c r="I12" s="105"/>
      <c r="J12" s="106"/>
      <c r="K12" s="106"/>
      <c r="L12" s="198"/>
      <c r="M12" s="106"/>
      <c r="N12" s="106"/>
      <c r="O12" s="106"/>
      <c r="P12" s="217"/>
    </row>
    <row r="13" spans="1:16">
      <c r="A13" s="25"/>
      <c r="B13" s="26"/>
      <c r="C13" s="25"/>
      <c r="D13" s="25"/>
      <c r="E13" s="23"/>
      <c r="F13" s="20"/>
      <c r="G13" s="20"/>
      <c r="H13" s="20"/>
      <c r="I13" s="20"/>
      <c r="J13" s="116">
        <f>+G13+H13+I13</f>
        <v>0</v>
      </c>
      <c r="K13" s="116">
        <f>+H13+I13</f>
        <v>0</v>
      </c>
      <c r="L13" s="194" t="str">
        <f>IF(K13&gt;0,+K13/J13,"")</f>
        <v/>
      </c>
      <c r="M13" s="20"/>
      <c r="N13" s="20"/>
      <c r="O13" s="20"/>
      <c r="P13" s="115">
        <f>+J13+M13+N13+O13</f>
        <v>0</v>
      </c>
    </row>
    <row r="14" spans="1:16">
      <c r="A14" s="25"/>
      <c r="B14" s="26"/>
      <c r="C14" s="25"/>
      <c r="D14" s="25"/>
      <c r="E14" s="23"/>
      <c r="F14" s="20"/>
      <c r="G14" s="20"/>
      <c r="H14" s="20"/>
      <c r="I14" s="20"/>
      <c r="J14" s="116">
        <f t="shared" ref="J14:J39" si="0">+G14+H14+I14</f>
        <v>0</v>
      </c>
      <c r="K14" s="116">
        <f t="shared" ref="K14:K39" si="1">+H14+I14</f>
        <v>0</v>
      </c>
      <c r="L14" s="194" t="str">
        <f t="shared" ref="L14:L40" si="2">IF(K14&gt;0,+K14/J14,"")</f>
        <v/>
      </c>
      <c r="M14" s="20"/>
      <c r="N14" s="20"/>
      <c r="O14" s="20"/>
      <c r="P14" s="115">
        <f t="shared" ref="P14:P39" si="3">+J14+M14+N14+O14</f>
        <v>0</v>
      </c>
    </row>
    <row r="15" spans="1:16">
      <c r="A15" s="25"/>
      <c r="B15" s="26"/>
      <c r="C15" s="25"/>
      <c r="D15" s="25"/>
      <c r="E15" s="23"/>
      <c r="F15" s="20"/>
      <c r="G15" s="20"/>
      <c r="H15" s="20"/>
      <c r="I15" s="20"/>
      <c r="J15" s="116">
        <f t="shared" si="0"/>
        <v>0</v>
      </c>
      <c r="K15" s="116">
        <f t="shared" si="1"/>
        <v>0</v>
      </c>
      <c r="L15" s="194" t="str">
        <f t="shared" si="2"/>
        <v/>
      </c>
      <c r="M15" s="20"/>
      <c r="N15" s="20"/>
      <c r="O15" s="20"/>
      <c r="P15" s="115">
        <f t="shared" si="3"/>
        <v>0</v>
      </c>
    </row>
    <row r="16" spans="1:16">
      <c r="A16" s="25"/>
      <c r="B16" s="26"/>
      <c r="C16" s="25"/>
      <c r="D16" s="25"/>
      <c r="E16" s="23"/>
      <c r="F16" s="20"/>
      <c r="G16" s="20"/>
      <c r="H16" s="20"/>
      <c r="I16" s="20"/>
      <c r="J16" s="116">
        <f t="shared" si="0"/>
        <v>0</v>
      </c>
      <c r="K16" s="116">
        <f t="shared" si="1"/>
        <v>0</v>
      </c>
      <c r="L16" s="194" t="str">
        <f t="shared" si="2"/>
        <v/>
      </c>
      <c r="M16" s="20"/>
      <c r="N16" s="20"/>
      <c r="O16" s="20"/>
      <c r="P16" s="115">
        <f t="shared" si="3"/>
        <v>0</v>
      </c>
    </row>
    <row r="17" spans="1:16">
      <c r="A17" s="25"/>
      <c r="B17" s="26"/>
      <c r="C17" s="25"/>
      <c r="D17" s="25"/>
      <c r="E17" s="23"/>
      <c r="F17" s="20"/>
      <c r="G17" s="20"/>
      <c r="H17" s="20"/>
      <c r="I17" s="20"/>
      <c r="J17" s="116">
        <f t="shared" si="0"/>
        <v>0</v>
      </c>
      <c r="K17" s="116">
        <f t="shared" si="1"/>
        <v>0</v>
      </c>
      <c r="L17" s="194" t="str">
        <f t="shared" si="2"/>
        <v/>
      </c>
      <c r="M17" s="20"/>
      <c r="N17" s="20"/>
      <c r="O17" s="20"/>
      <c r="P17" s="115">
        <f t="shared" si="3"/>
        <v>0</v>
      </c>
    </row>
    <row r="18" spans="1:16">
      <c r="A18" s="25"/>
      <c r="B18" s="26"/>
      <c r="C18" s="25"/>
      <c r="D18" s="25"/>
      <c r="E18" s="23"/>
      <c r="F18" s="20"/>
      <c r="G18" s="20"/>
      <c r="H18" s="20"/>
      <c r="I18" s="20"/>
      <c r="J18" s="116">
        <f t="shared" si="0"/>
        <v>0</v>
      </c>
      <c r="K18" s="116">
        <f t="shared" si="1"/>
        <v>0</v>
      </c>
      <c r="L18" s="194" t="str">
        <f t="shared" si="2"/>
        <v/>
      </c>
      <c r="M18" s="20"/>
      <c r="N18" s="20"/>
      <c r="O18" s="20"/>
      <c r="P18" s="115">
        <f t="shared" si="3"/>
        <v>0</v>
      </c>
    </row>
    <row r="19" spans="1:16">
      <c r="A19" s="25"/>
      <c r="B19" s="26"/>
      <c r="C19" s="25"/>
      <c r="D19" s="25"/>
      <c r="E19" s="23"/>
      <c r="F19" s="20"/>
      <c r="G19" s="20"/>
      <c r="H19" s="20"/>
      <c r="I19" s="20"/>
      <c r="J19" s="116">
        <f t="shared" si="0"/>
        <v>0</v>
      </c>
      <c r="K19" s="116">
        <f t="shared" si="1"/>
        <v>0</v>
      </c>
      <c r="L19" s="194" t="str">
        <f t="shared" si="2"/>
        <v/>
      </c>
      <c r="M19" s="20"/>
      <c r="N19" s="20"/>
      <c r="O19" s="20"/>
      <c r="P19" s="115">
        <f t="shared" si="3"/>
        <v>0</v>
      </c>
    </row>
    <row r="20" spans="1:16">
      <c r="A20" s="25"/>
      <c r="B20" s="26"/>
      <c r="C20" s="25"/>
      <c r="D20" s="25"/>
      <c r="E20" s="23"/>
      <c r="F20" s="20"/>
      <c r="G20" s="20"/>
      <c r="H20" s="20"/>
      <c r="I20" s="20"/>
      <c r="J20" s="116">
        <f t="shared" si="0"/>
        <v>0</v>
      </c>
      <c r="K20" s="116">
        <f t="shared" si="1"/>
        <v>0</v>
      </c>
      <c r="L20" s="194" t="str">
        <f t="shared" si="2"/>
        <v/>
      </c>
      <c r="M20" s="20"/>
      <c r="N20" s="20"/>
      <c r="O20" s="20"/>
      <c r="P20" s="115">
        <f t="shared" si="3"/>
        <v>0</v>
      </c>
    </row>
    <row r="21" spans="1:16">
      <c r="A21" s="25"/>
      <c r="B21" s="26"/>
      <c r="C21" s="25"/>
      <c r="D21" s="25"/>
      <c r="E21" s="23"/>
      <c r="F21" s="20"/>
      <c r="G21" s="20"/>
      <c r="H21" s="20"/>
      <c r="I21" s="20"/>
      <c r="J21" s="116">
        <f t="shared" si="0"/>
        <v>0</v>
      </c>
      <c r="K21" s="116">
        <f t="shared" si="1"/>
        <v>0</v>
      </c>
      <c r="L21" s="194" t="str">
        <f t="shared" si="2"/>
        <v/>
      </c>
      <c r="M21" s="20"/>
      <c r="N21" s="20"/>
      <c r="O21" s="20"/>
      <c r="P21" s="115">
        <f t="shared" si="3"/>
        <v>0</v>
      </c>
    </row>
    <row r="22" spans="1:16">
      <c r="A22" s="25"/>
      <c r="B22" s="26"/>
      <c r="C22" s="25"/>
      <c r="D22" s="25"/>
      <c r="E22" s="23"/>
      <c r="F22" s="20"/>
      <c r="G22" s="20"/>
      <c r="H22" s="20"/>
      <c r="I22" s="20"/>
      <c r="J22" s="116">
        <f t="shared" si="0"/>
        <v>0</v>
      </c>
      <c r="K22" s="116">
        <f t="shared" si="1"/>
        <v>0</v>
      </c>
      <c r="L22" s="194" t="str">
        <f t="shared" si="2"/>
        <v/>
      </c>
      <c r="M22" s="20"/>
      <c r="N22" s="20"/>
      <c r="O22" s="20"/>
      <c r="P22" s="115">
        <f t="shared" si="3"/>
        <v>0</v>
      </c>
    </row>
    <row r="23" spans="1:16">
      <c r="A23" s="25"/>
      <c r="B23" s="26"/>
      <c r="C23" s="25"/>
      <c r="D23" s="25"/>
      <c r="E23" s="23"/>
      <c r="F23" s="20"/>
      <c r="G23" s="20"/>
      <c r="H23" s="20"/>
      <c r="I23" s="20"/>
      <c r="J23" s="116">
        <f t="shared" si="0"/>
        <v>0</v>
      </c>
      <c r="K23" s="116">
        <f t="shared" si="1"/>
        <v>0</v>
      </c>
      <c r="L23" s="194" t="str">
        <f t="shared" si="2"/>
        <v/>
      </c>
      <c r="M23" s="20"/>
      <c r="N23" s="20"/>
      <c r="O23" s="20"/>
      <c r="P23" s="115">
        <f t="shared" si="3"/>
        <v>0</v>
      </c>
    </row>
    <row r="24" spans="1:16">
      <c r="A24" s="25"/>
      <c r="B24" s="26"/>
      <c r="C24" s="25"/>
      <c r="D24" s="25"/>
      <c r="E24" s="23"/>
      <c r="F24" s="20"/>
      <c r="G24" s="20"/>
      <c r="H24" s="20"/>
      <c r="I24" s="20"/>
      <c r="J24" s="116">
        <f t="shared" si="0"/>
        <v>0</v>
      </c>
      <c r="K24" s="116">
        <f t="shared" si="1"/>
        <v>0</v>
      </c>
      <c r="L24" s="194" t="str">
        <f t="shared" si="2"/>
        <v/>
      </c>
      <c r="M24" s="20"/>
      <c r="N24" s="20"/>
      <c r="O24" s="20"/>
      <c r="P24" s="115">
        <f t="shared" si="3"/>
        <v>0</v>
      </c>
    </row>
    <row r="25" spans="1:16">
      <c r="A25" s="25"/>
      <c r="B25" s="26"/>
      <c r="C25" s="25"/>
      <c r="D25" s="25"/>
      <c r="E25" s="23"/>
      <c r="F25" s="20"/>
      <c r="G25" s="20"/>
      <c r="H25" s="20"/>
      <c r="I25" s="20"/>
      <c r="J25" s="116">
        <f t="shared" si="0"/>
        <v>0</v>
      </c>
      <c r="K25" s="116">
        <f t="shared" si="1"/>
        <v>0</v>
      </c>
      <c r="L25" s="194" t="str">
        <f t="shared" si="2"/>
        <v/>
      </c>
      <c r="M25" s="20"/>
      <c r="N25" s="20"/>
      <c r="O25" s="20"/>
      <c r="P25" s="115">
        <f t="shared" si="3"/>
        <v>0</v>
      </c>
    </row>
    <row r="26" spans="1:16">
      <c r="A26" s="25"/>
      <c r="B26" s="26"/>
      <c r="C26" s="25"/>
      <c r="D26" s="25"/>
      <c r="E26" s="23"/>
      <c r="F26" s="20"/>
      <c r="G26" s="20"/>
      <c r="H26" s="20"/>
      <c r="I26" s="20"/>
      <c r="J26" s="116">
        <f t="shared" si="0"/>
        <v>0</v>
      </c>
      <c r="K26" s="116">
        <f t="shared" si="1"/>
        <v>0</v>
      </c>
      <c r="L26" s="194" t="str">
        <f t="shared" si="2"/>
        <v/>
      </c>
      <c r="M26" s="20"/>
      <c r="N26" s="20"/>
      <c r="O26" s="20"/>
      <c r="P26" s="115">
        <f t="shared" si="3"/>
        <v>0</v>
      </c>
    </row>
    <row r="27" spans="1:16">
      <c r="A27" s="25"/>
      <c r="B27" s="26"/>
      <c r="C27" s="25"/>
      <c r="D27" s="25"/>
      <c r="E27" s="23"/>
      <c r="F27" s="20"/>
      <c r="G27" s="20"/>
      <c r="H27" s="20"/>
      <c r="I27" s="20"/>
      <c r="J27" s="116">
        <f t="shared" si="0"/>
        <v>0</v>
      </c>
      <c r="K27" s="116">
        <f t="shared" si="1"/>
        <v>0</v>
      </c>
      <c r="L27" s="194" t="str">
        <f t="shared" si="2"/>
        <v/>
      </c>
      <c r="M27" s="20"/>
      <c r="N27" s="20"/>
      <c r="O27" s="20"/>
      <c r="P27" s="115">
        <f t="shared" si="3"/>
        <v>0</v>
      </c>
    </row>
    <row r="28" spans="1:16">
      <c r="A28" s="25"/>
      <c r="B28" s="26"/>
      <c r="C28" s="25"/>
      <c r="D28" s="25"/>
      <c r="E28" s="23"/>
      <c r="F28" s="20"/>
      <c r="G28" s="20"/>
      <c r="H28" s="20"/>
      <c r="I28" s="20"/>
      <c r="J28" s="116">
        <f t="shared" si="0"/>
        <v>0</v>
      </c>
      <c r="K28" s="116">
        <f t="shared" si="1"/>
        <v>0</v>
      </c>
      <c r="L28" s="194" t="str">
        <f t="shared" si="2"/>
        <v/>
      </c>
      <c r="M28" s="20"/>
      <c r="N28" s="20"/>
      <c r="O28" s="20"/>
      <c r="P28" s="115">
        <f t="shared" si="3"/>
        <v>0</v>
      </c>
    </row>
    <row r="29" spans="1:16">
      <c r="A29" s="25"/>
      <c r="B29" s="26"/>
      <c r="C29" s="25"/>
      <c r="D29" s="25"/>
      <c r="E29" s="23"/>
      <c r="F29" s="20"/>
      <c r="G29" s="20"/>
      <c r="H29" s="20"/>
      <c r="I29" s="20"/>
      <c r="J29" s="116">
        <f t="shared" si="0"/>
        <v>0</v>
      </c>
      <c r="K29" s="116">
        <f t="shared" si="1"/>
        <v>0</v>
      </c>
      <c r="L29" s="194" t="str">
        <f t="shared" si="2"/>
        <v/>
      </c>
      <c r="M29" s="20"/>
      <c r="N29" s="20"/>
      <c r="O29" s="20"/>
      <c r="P29" s="115">
        <f t="shared" si="3"/>
        <v>0</v>
      </c>
    </row>
    <row r="30" spans="1:16">
      <c r="A30" s="25"/>
      <c r="B30" s="26"/>
      <c r="C30" s="25"/>
      <c r="D30" s="25"/>
      <c r="E30" s="23"/>
      <c r="F30" s="20"/>
      <c r="G30" s="20"/>
      <c r="H30" s="20"/>
      <c r="I30" s="20"/>
      <c r="J30" s="116">
        <f t="shared" si="0"/>
        <v>0</v>
      </c>
      <c r="K30" s="116">
        <f t="shared" si="1"/>
        <v>0</v>
      </c>
      <c r="L30" s="194" t="str">
        <f t="shared" si="2"/>
        <v/>
      </c>
      <c r="M30" s="20"/>
      <c r="N30" s="20"/>
      <c r="O30" s="20"/>
      <c r="P30" s="115">
        <f t="shared" si="3"/>
        <v>0</v>
      </c>
    </row>
    <row r="31" spans="1:16">
      <c r="A31" s="25"/>
      <c r="B31" s="26"/>
      <c r="C31" s="25"/>
      <c r="D31" s="25"/>
      <c r="E31" s="23"/>
      <c r="F31" s="20"/>
      <c r="G31" s="20"/>
      <c r="H31" s="20"/>
      <c r="I31" s="20"/>
      <c r="J31" s="116">
        <f t="shared" si="0"/>
        <v>0</v>
      </c>
      <c r="K31" s="116">
        <f t="shared" si="1"/>
        <v>0</v>
      </c>
      <c r="L31" s="194" t="str">
        <f t="shared" si="2"/>
        <v/>
      </c>
      <c r="M31" s="20"/>
      <c r="N31" s="20"/>
      <c r="O31" s="20"/>
      <c r="P31" s="115">
        <f t="shared" si="3"/>
        <v>0</v>
      </c>
    </row>
    <row r="32" spans="1:16">
      <c r="A32" s="25"/>
      <c r="B32" s="26"/>
      <c r="C32" s="25"/>
      <c r="D32" s="25"/>
      <c r="E32" s="23"/>
      <c r="F32" s="20"/>
      <c r="G32" s="20"/>
      <c r="H32" s="20"/>
      <c r="I32" s="20"/>
      <c r="J32" s="116">
        <f t="shared" si="0"/>
        <v>0</v>
      </c>
      <c r="K32" s="116">
        <f t="shared" si="1"/>
        <v>0</v>
      </c>
      <c r="L32" s="194" t="str">
        <f t="shared" si="2"/>
        <v/>
      </c>
      <c r="M32" s="20"/>
      <c r="N32" s="20"/>
      <c r="O32" s="20"/>
      <c r="P32" s="115">
        <f t="shared" si="3"/>
        <v>0</v>
      </c>
    </row>
    <row r="33" spans="1:16">
      <c r="A33" s="25"/>
      <c r="B33" s="26"/>
      <c r="C33" s="25"/>
      <c r="D33" s="25"/>
      <c r="E33" s="23"/>
      <c r="F33" s="20"/>
      <c r="G33" s="20"/>
      <c r="H33" s="20"/>
      <c r="I33" s="20"/>
      <c r="J33" s="116">
        <f t="shared" si="0"/>
        <v>0</v>
      </c>
      <c r="K33" s="116">
        <f t="shared" si="1"/>
        <v>0</v>
      </c>
      <c r="L33" s="194" t="str">
        <f t="shared" si="2"/>
        <v/>
      </c>
      <c r="M33" s="20"/>
      <c r="N33" s="20"/>
      <c r="O33" s="20"/>
      <c r="P33" s="115">
        <f t="shared" si="3"/>
        <v>0</v>
      </c>
    </row>
    <row r="34" spans="1:16">
      <c r="A34" s="25"/>
      <c r="B34" s="26"/>
      <c r="C34" s="25"/>
      <c r="D34" s="25"/>
      <c r="E34" s="23"/>
      <c r="F34" s="20"/>
      <c r="G34" s="20"/>
      <c r="H34" s="20"/>
      <c r="I34" s="20"/>
      <c r="J34" s="116">
        <f t="shared" si="0"/>
        <v>0</v>
      </c>
      <c r="K34" s="116">
        <f t="shared" si="1"/>
        <v>0</v>
      </c>
      <c r="L34" s="194" t="str">
        <f t="shared" si="2"/>
        <v/>
      </c>
      <c r="M34" s="20"/>
      <c r="N34" s="20"/>
      <c r="O34" s="20"/>
      <c r="P34" s="115">
        <f t="shared" si="3"/>
        <v>0</v>
      </c>
    </row>
    <row r="35" spans="1:16">
      <c r="A35" s="25"/>
      <c r="B35" s="26"/>
      <c r="C35" s="25"/>
      <c r="D35" s="25"/>
      <c r="E35" s="23"/>
      <c r="F35" s="20"/>
      <c r="G35" s="20"/>
      <c r="H35" s="20"/>
      <c r="I35" s="20"/>
      <c r="J35" s="116">
        <f t="shared" si="0"/>
        <v>0</v>
      </c>
      <c r="K35" s="116">
        <f t="shared" si="1"/>
        <v>0</v>
      </c>
      <c r="L35" s="194" t="str">
        <f t="shared" si="2"/>
        <v/>
      </c>
      <c r="M35" s="20"/>
      <c r="N35" s="20"/>
      <c r="O35" s="20"/>
      <c r="P35" s="115">
        <f t="shared" si="3"/>
        <v>0</v>
      </c>
    </row>
    <row r="36" spans="1:16">
      <c r="A36" s="25"/>
      <c r="B36" s="26"/>
      <c r="C36" s="25"/>
      <c r="D36" s="25"/>
      <c r="E36" s="23"/>
      <c r="F36" s="20"/>
      <c r="G36" s="20"/>
      <c r="H36" s="20"/>
      <c r="I36" s="20"/>
      <c r="J36" s="116">
        <f t="shared" si="0"/>
        <v>0</v>
      </c>
      <c r="K36" s="116">
        <f t="shared" si="1"/>
        <v>0</v>
      </c>
      <c r="L36" s="194" t="str">
        <f t="shared" si="2"/>
        <v/>
      </c>
      <c r="M36" s="20"/>
      <c r="N36" s="20"/>
      <c r="O36" s="20"/>
      <c r="P36" s="115">
        <f t="shared" si="3"/>
        <v>0</v>
      </c>
    </row>
    <row r="37" spans="1:16">
      <c r="A37" s="25"/>
      <c r="B37" s="26"/>
      <c r="C37" s="25"/>
      <c r="D37" s="25"/>
      <c r="E37" s="23"/>
      <c r="F37" s="20"/>
      <c r="G37" s="20"/>
      <c r="H37" s="20"/>
      <c r="I37" s="20"/>
      <c r="J37" s="116">
        <f t="shared" si="0"/>
        <v>0</v>
      </c>
      <c r="K37" s="116">
        <f t="shared" si="1"/>
        <v>0</v>
      </c>
      <c r="L37" s="194" t="str">
        <f t="shared" si="2"/>
        <v/>
      </c>
      <c r="M37" s="20"/>
      <c r="N37" s="20"/>
      <c r="O37" s="20"/>
      <c r="P37" s="115">
        <f t="shared" si="3"/>
        <v>0</v>
      </c>
    </row>
    <row r="38" spans="1:16">
      <c r="A38" s="25"/>
      <c r="B38" s="26"/>
      <c r="C38" s="25"/>
      <c r="D38" s="25"/>
      <c r="E38" s="23"/>
      <c r="F38" s="20"/>
      <c r="G38" s="20"/>
      <c r="H38" s="20"/>
      <c r="I38" s="20"/>
      <c r="J38" s="116">
        <f t="shared" si="0"/>
        <v>0</v>
      </c>
      <c r="K38" s="116">
        <f t="shared" si="1"/>
        <v>0</v>
      </c>
      <c r="L38" s="194" t="str">
        <f t="shared" si="2"/>
        <v/>
      </c>
      <c r="M38" s="20"/>
      <c r="N38" s="20"/>
      <c r="O38" s="20"/>
      <c r="P38" s="115">
        <f t="shared" si="3"/>
        <v>0</v>
      </c>
    </row>
    <row r="39" spans="1:16">
      <c r="A39" s="8"/>
      <c r="B39" s="9"/>
      <c r="C39" s="8"/>
      <c r="D39" s="8"/>
      <c r="E39" s="7"/>
      <c r="F39" s="20"/>
      <c r="G39" s="20"/>
      <c r="H39" s="20"/>
      <c r="I39" s="20"/>
      <c r="J39" s="161">
        <f t="shared" si="0"/>
        <v>0</v>
      </c>
      <c r="K39" s="161">
        <f t="shared" si="1"/>
        <v>0</v>
      </c>
      <c r="L39" s="193" t="str">
        <f t="shared" si="2"/>
        <v/>
      </c>
      <c r="M39" s="20"/>
      <c r="N39" s="20"/>
      <c r="O39" s="20"/>
      <c r="P39" s="111">
        <f t="shared" si="3"/>
        <v>0</v>
      </c>
    </row>
    <row r="40" spans="1:16">
      <c r="A40" s="296" t="s">
        <v>1213</v>
      </c>
      <c r="B40" s="72"/>
      <c r="C40" s="72"/>
      <c r="D40" s="72"/>
      <c r="E40" s="195"/>
      <c r="F40" s="162">
        <f t="shared" ref="F40:K40" si="4">SUM(F13:F39)</f>
        <v>0</v>
      </c>
      <c r="G40" s="162">
        <f t="shared" si="4"/>
        <v>0</v>
      </c>
      <c r="H40" s="162">
        <f t="shared" si="4"/>
        <v>0</v>
      </c>
      <c r="I40" s="162">
        <f t="shared" si="4"/>
        <v>0</v>
      </c>
      <c r="J40" s="162">
        <f t="shared" si="4"/>
        <v>0</v>
      </c>
      <c r="K40" s="162">
        <f t="shared" si="4"/>
        <v>0</v>
      </c>
      <c r="L40" s="204" t="str">
        <f t="shared" si="2"/>
        <v/>
      </c>
      <c r="M40" s="162">
        <f>SUM(M13:M39)</f>
        <v>0</v>
      </c>
      <c r="N40" s="162">
        <f>SUM(N13:N39)</f>
        <v>0</v>
      </c>
      <c r="O40" s="162">
        <f>SUM(O13:O39)</f>
        <v>0</v>
      </c>
      <c r="P40" s="158">
        <f>SUM(P13:P39)</f>
        <v>0</v>
      </c>
    </row>
    <row r="43" spans="1:16">
      <c r="A43" s="37"/>
      <c r="B43" s="38"/>
      <c r="C43" s="38"/>
      <c r="D43" s="38"/>
      <c r="E43" s="38"/>
      <c r="F43" s="38"/>
      <c r="G43" s="38"/>
      <c r="H43" s="39" t="str">
        <f>+'Section VI'!H1</f>
        <v xml:space="preserve">ANNUAL STATEMENT FOR THE YEAR 2021 OF  </v>
      </c>
      <c r="I43" s="291" t="str">
        <f>+'Section I'!I1</f>
        <v/>
      </c>
      <c r="J43" s="292"/>
      <c r="K43" s="292"/>
      <c r="L43" s="292"/>
      <c r="M43" s="40"/>
      <c r="N43" s="38"/>
      <c r="O43" s="41"/>
      <c r="P43" s="42" t="s">
        <v>1294</v>
      </c>
    </row>
    <row r="44" spans="1:16">
      <c r="A44" s="43"/>
      <c r="B44" s="31"/>
      <c r="C44" s="31"/>
      <c r="D44" s="31"/>
      <c r="E44" s="31"/>
      <c r="F44" s="31"/>
      <c r="G44" s="31"/>
      <c r="H44" s="31"/>
      <c r="I44" s="29"/>
      <c r="J44" s="206" t="s">
        <v>42</v>
      </c>
      <c r="K44" s="207"/>
      <c r="L44" s="29"/>
      <c r="M44" s="31"/>
      <c r="N44" s="31"/>
      <c r="O44" s="41"/>
      <c r="P44" s="47" t="str">
        <f>+'Section I'!P2</f>
        <v xml:space="preserve"> OMB Expiration Date:  6-30-2023</v>
      </c>
    </row>
    <row r="45" spans="1:16">
      <c r="A45" s="48" t="s">
        <v>44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1:16">
      <c r="A46" s="49" t="str">
        <f>+'Section I'!A4</f>
        <v>Ceded Reinsurance as of December 31, Current Year (000's Omitted)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</row>
    <row r="47" spans="1:16">
      <c r="A47" s="50" t="s">
        <v>1298</v>
      </c>
      <c r="B47" s="208"/>
      <c r="C47" s="208"/>
      <c r="D47" s="169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9"/>
    </row>
    <row r="48" spans="1:16" ht="67.5">
      <c r="A48" s="55"/>
      <c r="B48" s="55" t="s">
        <v>1204</v>
      </c>
      <c r="C48" s="185" t="s">
        <v>48</v>
      </c>
      <c r="D48" s="55"/>
      <c r="E48" s="186" t="s">
        <v>50</v>
      </c>
      <c r="F48" s="55" t="s">
        <v>51</v>
      </c>
      <c r="G48" s="210" t="s">
        <v>52</v>
      </c>
      <c r="H48" s="174"/>
      <c r="I48" s="174"/>
      <c r="J48" s="175"/>
      <c r="K48" s="55" t="s">
        <v>53</v>
      </c>
      <c r="L48" s="55" t="s">
        <v>54</v>
      </c>
      <c r="M48" s="55" t="s">
        <v>55</v>
      </c>
      <c r="N48" s="55" t="s">
        <v>56</v>
      </c>
      <c r="O48" s="55" t="s">
        <v>57</v>
      </c>
      <c r="P48" s="55" t="s">
        <v>58</v>
      </c>
    </row>
    <row r="49" spans="1:16" ht="45">
      <c r="A49" s="179"/>
      <c r="B49" s="180" t="s">
        <v>780</v>
      </c>
      <c r="C49" s="211"/>
      <c r="D49" s="36"/>
      <c r="E49" s="212"/>
      <c r="F49" s="36" t="s">
        <v>62</v>
      </c>
      <c r="G49" s="61" t="s">
        <v>63</v>
      </c>
      <c r="H49" s="61" t="s">
        <v>64</v>
      </c>
      <c r="I49" s="61" t="s">
        <v>65</v>
      </c>
      <c r="J49" s="61" t="s">
        <v>66</v>
      </c>
      <c r="K49" s="36" t="s">
        <v>67</v>
      </c>
      <c r="L49" s="36" t="s">
        <v>68</v>
      </c>
      <c r="M49" s="36" t="s">
        <v>69</v>
      </c>
      <c r="N49" s="36" t="s">
        <v>70</v>
      </c>
      <c r="O49" s="36" t="s">
        <v>71</v>
      </c>
      <c r="P49" s="182" t="s">
        <v>72</v>
      </c>
    </row>
    <row r="50" spans="1:16">
      <c r="A50" s="62" t="s">
        <v>1299</v>
      </c>
      <c r="B50" s="76"/>
      <c r="C50" s="154"/>
      <c r="D50" s="76"/>
      <c r="E50" s="76"/>
      <c r="F50" s="76"/>
      <c r="G50" s="155"/>
      <c r="H50" s="155"/>
      <c r="I50" s="155"/>
      <c r="J50" s="183"/>
      <c r="K50" s="191"/>
      <c r="L50" s="191"/>
      <c r="M50" s="191"/>
      <c r="N50" s="191"/>
      <c r="O50" s="191"/>
      <c r="P50" s="192"/>
    </row>
    <row r="51" spans="1:16">
      <c r="A51" s="62" t="s">
        <v>1300</v>
      </c>
      <c r="B51" s="66"/>
      <c r="C51" s="154"/>
      <c r="D51" s="76"/>
      <c r="E51" s="76"/>
      <c r="F51" s="76"/>
      <c r="G51" s="155"/>
      <c r="H51" s="155"/>
      <c r="I51" s="155"/>
      <c r="J51" s="183"/>
      <c r="K51" s="66"/>
      <c r="L51" s="66"/>
      <c r="M51" s="66"/>
      <c r="N51" s="66"/>
      <c r="O51" s="66"/>
      <c r="P51" s="184"/>
    </row>
    <row r="52" spans="1:16">
      <c r="A52" s="66" t="s">
        <v>1210</v>
      </c>
      <c r="B52" s="63"/>
      <c r="C52" s="63"/>
      <c r="D52" s="63"/>
      <c r="E52" s="63"/>
      <c r="F52" s="63"/>
      <c r="G52" s="63"/>
      <c r="H52" s="63"/>
      <c r="I52" s="63"/>
      <c r="J52" s="66"/>
      <c r="K52" s="66"/>
      <c r="L52" s="66"/>
      <c r="M52" s="66"/>
      <c r="N52" s="66"/>
      <c r="O52" s="66"/>
      <c r="P52" s="13"/>
    </row>
    <row r="53" spans="1:16">
      <c r="A53" s="66" t="s">
        <v>1211</v>
      </c>
      <c r="B53" s="63"/>
      <c r="C53" s="63"/>
      <c r="D53" s="63"/>
      <c r="E53" s="63"/>
      <c r="F53" s="63"/>
      <c r="G53" s="63"/>
      <c r="H53" s="63"/>
      <c r="I53" s="63"/>
      <c r="J53" s="66"/>
      <c r="K53" s="66"/>
      <c r="L53" s="66"/>
      <c r="M53" s="66"/>
      <c r="N53" s="66"/>
      <c r="O53" s="66"/>
      <c r="P53" s="13"/>
    </row>
    <row r="54" spans="1:16">
      <c r="A54" s="295"/>
      <c r="B54" s="75"/>
      <c r="C54" s="75"/>
      <c r="D54" s="75"/>
      <c r="E54" s="74"/>
      <c r="F54" s="105"/>
      <c r="G54" s="105"/>
      <c r="H54" s="105"/>
      <c r="I54" s="105"/>
      <c r="J54" s="106"/>
      <c r="K54" s="106"/>
      <c r="L54" s="198"/>
      <c r="M54" s="106"/>
      <c r="N54" s="106"/>
      <c r="O54" s="106"/>
      <c r="P54" s="217"/>
    </row>
    <row r="55" spans="1:16">
      <c r="A55" s="25"/>
      <c r="B55" s="26"/>
      <c r="C55" s="25"/>
      <c r="D55" s="25"/>
      <c r="E55" s="23"/>
      <c r="F55" s="20"/>
      <c r="G55" s="20"/>
      <c r="H55" s="20"/>
      <c r="I55" s="20"/>
      <c r="J55" s="116">
        <f>SUM(G55:I55)</f>
        <v>0</v>
      </c>
      <c r="K55" s="116">
        <f>+H55+I55</f>
        <v>0</v>
      </c>
      <c r="L55" s="194" t="str">
        <f>IF(K55&gt;0,+K55/J55,"")</f>
        <v/>
      </c>
      <c r="M55" s="20"/>
      <c r="N55" s="20"/>
      <c r="O55" s="20"/>
      <c r="P55" s="115">
        <f>+J55+M55+N55+O55</f>
        <v>0</v>
      </c>
    </row>
    <row r="56" spans="1:16">
      <c r="A56" s="25"/>
      <c r="B56" s="26"/>
      <c r="C56" s="25"/>
      <c r="D56" s="25"/>
      <c r="E56" s="23"/>
      <c r="F56" s="20"/>
      <c r="G56" s="20"/>
      <c r="H56" s="20"/>
      <c r="I56" s="20"/>
      <c r="J56" s="116">
        <f t="shared" ref="J56:J81" si="5">SUM(G56:I56)</f>
        <v>0</v>
      </c>
      <c r="K56" s="116">
        <f t="shared" ref="K56:K81" si="6">+H56+I56</f>
        <v>0</v>
      </c>
      <c r="L56" s="194" t="str">
        <f t="shared" ref="L56:L81" si="7">IF(K56&gt;0,+K56/J56,"")</f>
        <v/>
      </c>
      <c r="M56" s="20"/>
      <c r="N56" s="20"/>
      <c r="O56" s="20"/>
      <c r="P56" s="115">
        <f t="shared" ref="P56:P81" si="8">+J56+M56+N56+O56</f>
        <v>0</v>
      </c>
    </row>
    <row r="57" spans="1:16">
      <c r="A57" s="25"/>
      <c r="B57" s="26"/>
      <c r="C57" s="25"/>
      <c r="D57" s="25"/>
      <c r="E57" s="23"/>
      <c r="F57" s="20"/>
      <c r="G57" s="20"/>
      <c r="H57" s="20"/>
      <c r="I57" s="20"/>
      <c r="J57" s="116">
        <f t="shared" si="5"/>
        <v>0</v>
      </c>
      <c r="K57" s="116">
        <f t="shared" si="6"/>
        <v>0</v>
      </c>
      <c r="L57" s="194" t="str">
        <f t="shared" si="7"/>
        <v/>
      </c>
      <c r="M57" s="20"/>
      <c r="N57" s="20"/>
      <c r="O57" s="20"/>
      <c r="P57" s="115">
        <f t="shared" si="8"/>
        <v>0</v>
      </c>
    </row>
    <row r="58" spans="1:16">
      <c r="A58" s="25"/>
      <c r="B58" s="26"/>
      <c r="C58" s="25"/>
      <c r="D58" s="25"/>
      <c r="E58" s="23"/>
      <c r="F58" s="20"/>
      <c r="G58" s="20"/>
      <c r="H58" s="20"/>
      <c r="I58" s="20"/>
      <c r="J58" s="116">
        <f t="shared" si="5"/>
        <v>0</v>
      </c>
      <c r="K58" s="116">
        <f t="shared" si="6"/>
        <v>0</v>
      </c>
      <c r="L58" s="194" t="str">
        <f t="shared" si="7"/>
        <v/>
      </c>
      <c r="M58" s="20"/>
      <c r="N58" s="20"/>
      <c r="O58" s="20"/>
      <c r="P58" s="115">
        <f t="shared" si="8"/>
        <v>0</v>
      </c>
    </row>
    <row r="59" spans="1:16">
      <c r="A59" s="25"/>
      <c r="B59" s="26"/>
      <c r="C59" s="25"/>
      <c r="D59" s="25"/>
      <c r="E59" s="23"/>
      <c r="F59" s="20"/>
      <c r="G59" s="20"/>
      <c r="H59" s="20"/>
      <c r="I59" s="20"/>
      <c r="J59" s="116">
        <f t="shared" si="5"/>
        <v>0</v>
      </c>
      <c r="K59" s="116">
        <f t="shared" si="6"/>
        <v>0</v>
      </c>
      <c r="L59" s="194" t="str">
        <f t="shared" si="7"/>
        <v/>
      </c>
      <c r="M59" s="20"/>
      <c r="N59" s="20"/>
      <c r="O59" s="20"/>
      <c r="P59" s="115">
        <f t="shared" si="8"/>
        <v>0</v>
      </c>
    </row>
    <row r="60" spans="1:16">
      <c r="A60" s="25"/>
      <c r="B60" s="26"/>
      <c r="C60" s="25"/>
      <c r="D60" s="25"/>
      <c r="E60" s="23"/>
      <c r="F60" s="20"/>
      <c r="G60" s="20"/>
      <c r="H60" s="20"/>
      <c r="I60" s="20"/>
      <c r="J60" s="116">
        <f t="shared" si="5"/>
        <v>0</v>
      </c>
      <c r="K60" s="116">
        <f t="shared" si="6"/>
        <v>0</v>
      </c>
      <c r="L60" s="194" t="str">
        <f t="shared" si="7"/>
        <v/>
      </c>
      <c r="M60" s="20"/>
      <c r="N60" s="20"/>
      <c r="O60" s="20"/>
      <c r="P60" s="115">
        <f t="shared" si="8"/>
        <v>0</v>
      </c>
    </row>
    <row r="61" spans="1:16">
      <c r="A61" s="25"/>
      <c r="B61" s="26"/>
      <c r="C61" s="25"/>
      <c r="D61" s="25"/>
      <c r="E61" s="23"/>
      <c r="F61" s="20"/>
      <c r="G61" s="20"/>
      <c r="H61" s="20"/>
      <c r="I61" s="20"/>
      <c r="J61" s="116">
        <f t="shared" si="5"/>
        <v>0</v>
      </c>
      <c r="K61" s="116">
        <f t="shared" si="6"/>
        <v>0</v>
      </c>
      <c r="L61" s="194" t="str">
        <f t="shared" si="7"/>
        <v/>
      </c>
      <c r="M61" s="20"/>
      <c r="N61" s="20"/>
      <c r="O61" s="20"/>
      <c r="P61" s="115">
        <f t="shared" si="8"/>
        <v>0</v>
      </c>
    </row>
    <row r="62" spans="1:16">
      <c r="A62" s="25"/>
      <c r="B62" s="26"/>
      <c r="C62" s="25"/>
      <c r="D62" s="25"/>
      <c r="E62" s="23"/>
      <c r="F62" s="20"/>
      <c r="G62" s="20"/>
      <c r="H62" s="20"/>
      <c r="I62" s="20"/>
      <c r="J62" s="116">
        <f t="shared" si="5"/>
        <v>0</v>
      </c>
      <c r="K62" s="116">
        <f t="shared" si="6"/>
        <v>0</v>
      </c>
      <c r="L62" s="194" t="str">
        <f t="shared" si="7"/>
        <v/>
      </c>
      <c r="M62" s="20"/>
      <c r="N62" s="20"/>
      <c r="O62" s="20"/>
      <c r="P62" s="115">
        <f t="shared" si="8"/>
        <v>0</v>
      </c>
    </row>
    <row r="63" spans="1:16">
      <c r="A63" s="25"/>
      <c r="B63" s="26"/>
      <c r="C63" s="25"/>
      <c r="D63" s="25"/>
      <c r="E63" s="23"/>
      <c r="F63" s="20"/>
      <c r="G63" s="20"/>
      <c r="H63" s="20"/>
      <c r="I63" s="20"/>
      <c r="J63" s="116">
        <f t="shared" si="5"/>
        <v>0</v>
      </c>
      <c r="K63" s="116">
        <f t="shared" si="6"/>
        <v>0</v>
      </c>
      <c r="L63" s="194" t="str">
        <f t="shared" si="7"/>
        <v/>
      </c>
      <c r="M63" s="20"/>
      <c r="N63" s="20"/>
      <c r="O63" s="20"/>
      <c r="P63" s="115">
        <f t="shared" si="8"/>
        <v>0</v>
      </c>
    </row>
    <row r="64" spans="1:16">
      <c r="A64" s="25"/>
      <c r="B64" s="26"/>
      <c r="C64" s="25"/>
      <c r="D64" s="25"/>
      <c r="E64" s="23"/>
      <c r="F64" s="20"/>
      <c r="G64" s="20"/>
      <c r="H64" s="20"/>
      <c r="I64" s="20"/>
      <c r="J64" s="116">
        <f t="shared" si="5"/>
        <v>0</v>
      </c>
      <c r="K64" s="116">
        <f t="shared" si="6"/>
        <v>0</v>
      </c>
      <c r="L64" s="194" t="str">
        <f t="shared" si="7"/>
        <v/>
      </c>
      <c r="M64" s="20"/>
      <c r="N64" s="20"/>
      <c r="O64" s="20"/>
      <c r="P64" s="115">
        <f t="shared" si="8"/>
        <v>0</v>
      </c>
    </row>
    <row r="65" spans="1:16">
      <c r="A65" s="25"/>
      <c r="B65" s="26"/>
      <c r="C65" s="25"/>
      <c r="D65" s="25"/>
      <c r="E65" s="23"/>
      <c r="F65" s="20"/>
      <c r="G65" s="20"/>
      <c r="H65" s="20"/>
      <c r="I65" s="20"/>
      <c r="J65" s="116">
        <f t="shared" si="5"/>
        <v>0</v>
      </c>
      <c r="K65" s="116">
        <f t="shared" si="6"/>
        <v>0</v>
      </c>
      <c r="L65" s="194" t="str">
        <f t="shared" si="7"/>
        <v/>
      </c>
      <c r="M65" s="20"/>
      <c r="N65" s="20"/>
      <c r="O65" s="20"/>
      <c r="P65" s="115">
        <f t="shared" si="8"/>
        <v>0</v>
      </c>
    </row>
    <row r="66" spans="1:16">
      <c r="A66" s="25"/>
      <c r="B66" s="26"/>
      <c r="C66" s="25"/>
      <c r="D66" s="25"/>
      <c r="E66" s="23"/>
      <c r="F66" s="20"/>
      <c r="G66" s="20"/>
      <c r="H66" s="20"/>
      <c r="I66" s="20"/>
      <c r="J66" s="116">
        <f t="shared" si="5"/>
        <v>0</v>
      </c>
      <c r="K66" s="116">
        <f t="shared" si="6"/>
        <v>0</v>
      </c>
      <c r="L66" s="194" t="str">
        <f t="shared" si="7"/>
        <v/>
      </c>
      <c r="M66" s="20"/>
      <c r="N66" s="20"/>
      <c r="O66" s="20"/>
      <c r="P66" s="115">
        <f t="shared" si="8"/>
        <v>0</v>
      </c>
    </row>
    <row r="67" spans="1:16">
      <c r="A67" s="25"/>
      <c r="B67" s="26"/>
      <c r="C67" s="25"/>
      <c r="D67" s="25"/>
      <c r="E67" s="23"/>
      <c r="F67" s="20"/>
      <c r="G67" s="20"/>
      <c r="H67" s="20"/>
      <c r="I67" s="20"/>
      <c r="J67" s="116">
        <f t="shared" si="5"/>
        <v>0</v>
      </c>
      <c r="K67" s="116">
        <f t="shared" si="6"/>
        <v>0</v>
      </c>
      <c r="L67" s="194" t="str">
        <f t="shared" si="7"/>
        <v/>
      </c>
      <c r="M67" s="20"/>
      <c r="N67" s="20"/>
      <c r="O67" s="20"/>
      <c r="P67" s="115">
        <f t="shared" si="8"/>
        <v>0</v>
      </c>
    </row>
    <row r="68" spans="1:16">
      <c r="A68" s="25"/>
      <c r="B68" s="26"/>
      <c r="C68" s="25"/>
      <c r="D68" s="25"/>
      <c r="E68" s="23"/>
      <c r="F68" s="20"/>
      <c r="G68" s="20"/>
      <c r="H68" s="20"/>
      <c r="I68" s="20"/>
      <c r="J68" s="116">
        <f t="shared" si="5"/>
        <v>0</v>
      </c>
      <c r="K68" s="116">
        <f t="shared" si="6"/>
        <v>0</v>
      </c>
      <c r="L68" s="194" t="str">
        <f t="shared" si="7"/>
        <v/>
      </c>
      <c r="M68" s="20"/>
      <c r="N68" s="20"/>
      <c r="O68" s="20"/>
      <c r="P68" s="115">
        <f t="shared" si="8"/>
        <v>0</v>
      </c>
    </row>
    <row r="69" spans="1:16">
      <c r="A69" s="25"/>
      <c r="B69" s="26"/>
      <c r="C69" s="25"/>
      <c r="D69" s="25"/>
      <c r="E69" s="23"/>
      <c r="F69" s="20"/>
      <c r="G69" s="20"/>
      <c r="H69" s="20"/>
      <c r="I69" s="20"/>
      <c r="J69" s="116">
        <f t="shared" si="5"/>
        <v>0</v>
      </c>
      <c r="K69" s="116">
        <f t="shared" si="6"/>
        <v>0</v>
      </c>
      <c r="L69" s="194" t="str">
        <f t="shared" si="7"/>
        <v/>
      </c>
      <c r="M69" s="20"/>
      <c r="N69" s="20"/>
      <c r="O69" s="20"/>
      <c r="P69" s="115">
        <f t="shared" si="8"/>
        <v>0</v>
      </c>
    </row>
    <row r="70" spans="1:16">
      <c r="A70" s="25"/>
      <c r="B70" s="26"/>
      <c r="C70" s="25"/>
      <c r="D70" s="25"/>
      <c r="E70" s="23"/>
      <c r="F70" s="20"/>
      <c r="G70" s="20"/>
      <c r="H70" s="20"/>
      <c r="I70" s="20"/>
      <c r="J70" s="116">
        <f t="shared" si="5"/>
        <v>0</v>
      </c>
      <c r="K70" s="116">
        <f t="shared" si="6"/>
        <v>0</v>
      </c>
      <c r="L70" s="194" t="str">
        <f t="shared" si="7"/>
        <v/>
      </c>
      <c r="M70" s="20"/>
      <c r="N70" s="20"/>
      <c r="O70" s="20"/>
      <c r="P70" s="115">
        <f t="shared" si="8"/>
        <v>0</v>
      </c>
    </row>
    <row r="71" spans="1:16">
      <c r="A71" s="25"/>
      <c r="B71" s="26"/>
      <c r="C71" s="25"/>
      <c r="D71" s="25"/>
      <c r="E71" s="23"/>
      <c r="F71" s="20"/>
      <c r="G71" s="20"/>
      <c r="H71" s="20"/>
      <c r="I71" s="20"/>
      <c r="J71" s="116">
        <f t="shared" si="5"/>
        <v>0</v>
      </c>
      <c r="K71" s="116">
        <f t="shared" si="6"/>
        <v>0</v>
      </c>
      <c r="L71" s="194" t="str">
        <f t="shared" si="7"/>
        <v/>
      </c>
      <c r="M71" s="20"/>
      <c r="N71" s="20"/>
      <c r="O71" s="20"/>
      <c r="P71" s="115">
        <f t="shared" si="8"/>
        <v>0</v>
      </c>
    </row>
    <row r="72" spans="1:16">
      <c r="A72" s="25"/>
      <c r="B72" s="26"/>
      <c r="C72" s="25"/>
      <c r="D72" s="25"/>
      <c r="E72" s="23"/>
      <c r="F72" s="20"/>
      <c r="G72" s="20"/>
      <c r="H72" s="20"/>
      <c r="I72" s="20"/>
      <c r="J72" s="116">
        <f t="shared" si="5"/>
        <v>0</v>
      </c>
      <c r="K72" s="116">
        <f t="shared" si="6"/>
        <v>0</v>
      </c>
      <c r="L72" s="194" t="str">
        <f t="shared" si="7"/>
        <v/>
      </c>
      <c r="M72" s="20"/>
      <c r="N72" s="20"/>
      <c r="O72" s="20"/>
      <c r="P72" s="115">
        <f t="shared" si="8"/>
        <v>0</v>
      </c>
    </row>
    <row r="73" spans="1:16">
      <c r="A73" s="25"/>
      <c r="B73" s="26"/>
      <c r="C73" s="25"/>
      <c r="D73" s="25"/>
      <c r="E73" s="23"/>
      <c r="F73" s="20"/>
      <c r="G73" s="20"/>
      <c r="H73" s="20"/>
      <c r="I73" s="20"/>
      <c r="J73" s="116">
        <f t="shared" si="5"/>
        <v>0</v>
      </c>
      <c r="K73" s="116">
        <f t="shared" si="6"/>
        <v>0</v>
      </c>
      <c r="L73" s="194" t="str">
        <f t="shared" si="7"/>
        <v/>
      </c>
      <c r="M73" s="20"/>
      <c r="N73" s="20"/>
      <c r="O73" s="20"/>
      <c r="P73" s="115">
        <f t="shared" si="8"/>
        <v>0</v>
      </c>
    </row>
    <row r="74" spans="1:16">
      <c r="A74" s="25"/>
      <c r="B74" s="26"/>
      <c r="C74" s="25"/>
      <c r="D74" s="25"/>
      <c r="E74" s="23"/>
      <c r="F74" s="20"/>
      <c r="G74" s="20"/>
      <c r="H74" s="20"/>
      <c r="I74" s="20"/>
      <c r="J74" s="116">
        <f t="shared" si="5"/>
        <v>0</v>
      </c>
      <c r="K74" s="116">
        <f t="shared" si="6"/>
        <v>0</v>
      </c>
      <c r="L74" s="194" t="str">
        <f t="shared" si="7"/>
        <v/>
      </c>
      <c r="M74" s="20"/>
      <c r="N74" s="20"/>
      <c r="O74" s="20"/>
      <c r="P74" s="115">
        <f t="shared" si="8"/>
        <v>0</v>
      </c>
    </row>
    <row r="75" spans="1:16">
      <c r="A75" s="25"/>
      <c r="B75" s="26"/>
      <c r="C75" s="25"/>
      <c r="D75" s="25"/>
      <c r="E75" s="23"/>
      <c r="F75" s="20"/>
      <c r="G75" s="20"/>
      <c r="H75" s="20"/>
      <c r="I75" s="20"/>
      <c r="J75" s="116">
        <f t="shared" si="5"/>
        <v>0</v>
      </c>
      <c r="K75" s="116">
        <f t="shared" si="6"/>
        <v>0</v>
      </c>
      <c r="L75" s="194" t="str">
        <f t="shared" si="7"/>
        <v/>
      </c>
      <c r="M75" s="20"/>
      <c r="N75" s="20"/>
      <c r="O75" s="20"/>
      <c r="P75" s="115">
        <f t="shared" si="8"/>
        <v>0</v>
      </c>
    </row>
    <row r="76" spans="1:16">
      <c r="A76" s="25"/>
      <c r="B76" s="26"/>
      <c r="C76" s="25"/>
      <c r="D76" s="25"/>
      <c r="E76" s="23"/>
      <c r="F76" s="20"/>
      <c r="G76" s="20"/>
      <c r="H76" s="20"/>
      <c r="I76" s="20"/>
      <c r="J76" s="116">
        <f t="shared" si="5"/>
        <v>0</v>
      </c>
      <c r="K76" s="116">
        <f t="shared" si="6"/>
        <v>0</v>
      </c>
      <c r="L76" s="194" t="str">
        <f t="shared" si="7"/>
        <v/>
      </c>
      <c r="M76" s="20"/>
      <c r="N76" s="20"/>
      <c r="O76" s="20"/>
      <c r="P76" s="115">
        <f t="shared" si="8"/>
        <v>0</v>
      </c>
    </row>
    <row r="77" spans="1:16">
      <c r="A77" s="25"/>
      <c r="B77" s="26"/>
      <c r="C77" s="25"/>
      <c r="D77" s="25"/>
      <c r="E77" s="23"/>
      <c r="F77" s="20"/>
      <c r="G77" s="20"/>
      <c r="H77" s="20"/>
      <c r="I77" s="20"/>
      <c r="J77" s="116">
        <f t="shared" si="5"/>
        <v>0</v>
      </c>
      <c r="K77" s="116">
        <f t="shared" si="6"/>
        <v>0</v>
      </c>
      <c r="L77" s="194" t="str">
        <f t="shared" si="7"/>
        <v/>
      </c>
      <c r="M77" s="20"/>
      <c r="N77" s="20"/>
      <c r="O77" s="20"/>
      <c r="P77" s="115">
        <f t="shared" si="8"/>
        <v>0</v>
      </c>
    </row>
    <row r="78" spans="1:16">
      <c r="A78" s="25"/>
      <c r="B78" s="26"/>
      <c r="C78" s="25"/>
      <c r="D78" s="25"/>
      <c r="E78" s="23"/>
      <c r="F78" s="20"/>
      <c r="G78" s="20"/>
      <c r="H78" s="20"/>
      <c r="I78" s="20"/>
      <c r="J78" s="116">
        <f t="shared" si="5"/>
        <v>0</v>
      </c>
      <c r="K78" s="116">
        <f t="shared" si="6"/>
        <v>0</v>
      </c>
      <c r="L78" s="194" t="str">
        <f t="shared" si="7"/>
        <v/>
      </c>
      <c r="M78" s="20"/>
      <c r="N78" s="20"/>
      <c r="O78" s="20"/>
      <c r="P78" s="115">
        <f t="shared" si="8"/>
        <v>0</v>
      </c>
    </row>
    <row r="79" spans="1:16">
      <c r="A79" s="25"/>
      <c r="B79" s="26"/>
      <c r="C79" s="25"/>
      <c r="D79" s="25"/>
      <c r="E79" s="23"/>
      <c r="F79" s="20"/>
      <c r="G79" s="20"/>
      <c r="H79" s="20"/>
      <c r="I79" s="20"/>
      <c r="J79" s="116">
        <f t="shared" si="5"/>
        <v>0</v>
      </c>
      <c r="K79" s="116">
        <f t="shared" si="6"/>
        <v>0</v>
      </c>
      <c r="L79" s="194" t="str">
        <f t="shared" si="7"/>
        <v/>
      </c>
      <c r="M79" s="20"/>
      <c r="N79" s="20"/>
      <c r="O79" s="20"/>
      <c r="P79" s="115">
        <f t="shared" si="8"/>
        <v>0</v>
      </c>
    </row>
    <row r="80" spans="1:16">
      <c r="A80" s="25"/>
      <c r="B80" s="26"/>
      <c r="C80" s="25"/>
      <c r="D80" s="25"/>
      <c r="E80" s="23"/>
      <c r="F80" s="20"/>
      <c r="G80" s="20"/>
      <c r="H80" s="20"/>
      <c r="I80" s="20"/>
      <c r="J80" s="116">
        <f t="shared" si="5"/>
        <v>0</v>
      </c>
      <c r="K80" s="116">
        <f t="shared" si="6"/>
        <v>0</v>
      </c>
      <c r="L80" s="194" t="str">
        <f t="shared" si="7"/>
        <v/>
      </c>
      <c r="M80" s="20"/>
      <c r="N80" s="20"/>
      <c r="O80" s="20"/>
      <c r="P80" s="115">
        <f t="shared" si="8"/>
        <v>0</v>
      </c>
    </row>
    <row r="81" spans="1:16">
      <c r="A81" s="8"/>
      <c r="B81" s="9"/>
      <c r="C81" s="8"/>
      <c r="D81" s="8"/>
      <c r="E81" s="7"/>
      <c r="F81" s="20"/>
      <c r="G81" s="20"/>
      <c r="H81" s="20"/>
      <c r="I81" s="20"/>
      <c r="J81" s="116">
        <f t="shared" si="5"/>
        <v>0</v>
      </c>
      <c r="K81" s="161">
        <f t="shared" si="6"/>
        <v>0</v>
      </c>
      <c r="L81" s="194" t="str">
        <f t="shared" si="7"/>
        <v/>
      </c>
      <c r="M81" s="20"/>
      <c r="N81" s="20"/>
      <c r="O81" s="20"/>
      <c r="P81" s="115">
        <f t="shared" si="8"/>
        <v>0</v>
      </c>
    </row>
    <row r="82" spans="1:16">
      <c r="A82" s="296" t="str">
        <f>+A40</f>
        <v>SECTION VII TOTALS WILL BE ENTERED IN SECTION IX</v>
      </c>
      <c r="B82" s="72"/>
      <c r="C82" s="72"/>
      <c r="D82" s="72"/>
      <c r="E82" s="195"/>
      <c r="F82" s="162">
        <f t="shared" ref="F82:K82" si="9">SUM(F55:F81)</f>
        <v>0</v>
      </c>
      <c r="G82" s="162">
        <f t="shared" si="9"/>
        <v>0</v>
      </c>
      <c r="H82" s="162">
        <f t="shared" si="9"/>
        <v>0</v>
      </c>
      <c r="I82" s="162">
        <f t="shared" si="9"/>
        <v>0</v>
      </c>
      <c r="J82" s="162">
        <f t="shared" si="9"/>
        <v>0</v>
      </c>
      <c r="K82" s="162">
        <f t="shared" si="9"/>
        <v>0</v>
      </c>
      <c r="L82" s="204" t="str">
        <f>IF(K82&gt;0,+K82/J82,"")</f>
        <v/>
      </c>
      <c r="M82" s="162">
        <f>SUM(M55:M81)</f>
        <v>0</v>
      </c>
      <c r="N82" s="162">
        <f>SUM(N55:N81)</f>
        <v>0</v>
      </c>
      <c r="O82" s="162">
        <f>SUM(O55:O81)</f>
        <v>0</v>
      </c>
      <c r="P82" s="158">
        <f>SUM(P55:P81)</f>
        <v>0</v>
      </c>
    </row>
  </sheetData>
  <sheetProtection password="CDF6" sheet="1"/>
  <phoneticPr fontId="0" type="noConversion"/>
  <printOptions horizontalCentered="1"/>
  <pageMargins left="0" right="0" top="0.2" bottom="0.75" header="0.5" footer="0"/>
  <pageSetup paperSize="5" scale="88" orientation="landscape" blackAndWhite="1" verticalDpi="300" r:id="rId1"/>
  <headerFooter alignWithMargins="0">
    <oddFooter>&amp;L&amp;"Arial,Bold"&amp;8
OMB No. 1530-0008
OMB Expiration Date:1-31-2017&amp;C
&amp;R&amp;"Arial,Bold Italic"&amp;8Department of the Treasury
FS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indexed="52"/>
  </sheetPr>
  <dimension ref="A1:P166"/>
  <sheetViews>
    <sheetView showGridLines="0" workbookViewId="0">
      <selection activeCell="C13" sqref="C13"/>
    </sheetView>
  </sheetViews>
  <sheetFormatPr defaultRowHeight="12.75"/>
  <cols>
    <col min="1" max="1" width="9.28515625" style="236" customWidth="1"/>
    <col min="2" max="2" width="7.140625" style="236" customWidth="1"/>
    <col min="3" max="3" width="42.140625" style="236" customWidth="1"/>
    <col min="4" max="4" width="14.28515625" style="236" customWidth="1"/>
    <col min="5" max="5" width="2.7109375" style="236" customWidth="1"/>
    <col min="6" max="6" width="11.5703125" style="236" customWidth="1"/>
    <col min="7" max="10" width="11.7109375" style="236" customWidth="1"/>
    <col min="11" max="11" width="10" style="236" customWidth="1"/>
    <col min="12" max="12" width="8.5703125" style="236" customWidth="1"/>
    <col min="13" max="16" width="11.7109375" style="236" customWidth="1"/>
    <col min="17" max="16384" width="9.140625" style="236"/>
  </cols>
  <sheetData>
    <row r="1" spans="1:16">
      <c r="A1" s="37"/>
      <c r="B1" s="38"/>
      <c r="C1" s="38"/>
      <c r="D1" s="38"/>
      <c r="E1" s="38"/>
      <c r="F1" s="38"/>
      <c r="G1" s="38"/>
      <c r="H1" s="39" t="str">
        <f>+'Section VI'!H1</f>
        <v xml:space="preserve">ANNUAL STATEMENT FOR THE YEAR 2021 OF  </v>
      </c>
      <c r="I1" s="291" t="str">
        <f>+'Section I'!I1</f>
        <v/>
      </c>
      <c r="J1" s="292"/>
      <c r="K1" s="292"/>
      <c r="L1" s="292"/>
      <c r="M1" s="40"/>
      <c r="N1" s="38"/>
      <c r="O1" s="41"/>
      <c r="P1" s="42" t="str">
        <f>+'Section I'!P1</f>
        <v>OMB No. 1530-0008</v>
      </c>
    </row>
    <row r="2" spans="1:16">
      <c r="A2" s="43"/>
      <c r="B2" s="31"/>
      <c r="C2" s="31"/>
      <c r="D2" s="31"/>
      <c r="E2" s="31"/>
      <c r="F2" s="31"/>
      <c r="G2" s="31"/>
      <c r="H2" s="31"/>
      <c r="I2" s="29"/>
      <c r="J2" s="206" t="s">
        <v>42</v>
      </c>
      <c r="K2" s="207"/>
      <c r="L2" s="29"/>
      <c r="M2" s="31"/>
      <c r="N2" s="31"/>
      <c r="O2" s="41"/>
      <c r="P2" s="47" t="str">
        <f>+'Section VII'!P2</f>
        <v xml:space="preserve"> OMB Expiration Date:  6-30-2023</v>
      </c>
    </row>
    <row r="3" spans="1:16">
      <c r="A3" s="48" t="s">
        <v>44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8"/>
    </row>
    <row r="4" spans="1:16">
      <c r="A4" s="49" t="str">
        <f>+'Section I'!A4</f>
        <v>Ceded Reinsurance as of December 31, Current Year (000's Omitted)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</row>
    <row r="5" spans="1:16">
      <c r="A5" s="49" t="s">
        <v>1301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70"/>
    </row>
    <row r="6" spans="1:16" ht="67.5">
      <c r="A6" s="55" t="str">
        <f>+'Section I'!A6</f>
        <v>Federal ID</v>
      </c>
      <c r="B6" s="55" t="str">
        <f>+'Section I'!B6</f>
        <v xml:space="preserve">NAIC Company </v>
      </c>
      <c r="C6" s="176" t="str">
        <f>+'Section I'!C6</f>
        <v>Name of Reinsurer</v>
      </c>
      <c r="D6" s="55" t="str">
        <f>+'Section I'!D6</f>
        <v>Domiciliary</v>
      </c>
      <c r="E6" s="186" t="str">
        <f>+'Section I'!E6</f>
        <v>+</v>
      </c>
      <c r="F6" s="55" t="str">
        <f>+'Section I'!F6</f>
        <v>(1)                      Reinsurance Premiums</v>
      </c>
      <c r="G6" s="210" t="str">
        <f>+'Section I'!G6</f>
        <v>(2)                                                                                                                                                                        Recoverable on Paid Losses and                                                                              Paid Loss Adjustment Expense, Days Overdue</v>
      </c>
      <c r="H6" s="174"/>
      <c r="I6" s="174"/>
      <c r="J6" s="175"/>
      <c r="K6" s="55" t="str">
        <f>+'Section I'!K6</f>
        <v>(3)                            Total           Overdue</v>
      </c>
      <c r="L6" s="55" t="str">
        <f>+'Section I'!L6</f>
        <v xml:space="preserve">(4)          Percentage Overdue     </v>
      </c>
      <c r="M6" s="55" t="str">
        <f>+'Section I'!M6</f>
        <v>(5)                       (Known Case) Reinsurance Recoverable on Unpaid Losses</v>
      </c>
      <c r="N6" s="55" t="str">
        <f>+'Section I'!N6</f>
        <v>(6)                   Incurred But Not Reported Losses and</v>
      </c>
      <c r="O6" s="55" t="str">
        <f>+'Section I'!O6</f>
        <v>(7)                 Unearned</v>
      </c>
      <c r="P6" s="55" t="str">
        <f>+'Section I'!P6</f>
        <v xml:space="preserve">(8)                                      Total Recoverable      </v>
      </c>
    </row>
    <row r="7" spans="1:16" ht="45">
      <c r="A7" s="36" t="str">
        <f>+'Section I'!A7</f>
        <v>Number</v>
      </c>
      <c r="B7" s="36" t="str">
        <f>+'Section I'!B7</f>
        <v>Code</v>
      </c>
      <c r="C7" s="177"/>
      <c r="D7" s="36" t="str">
        <f>+'Section I'!D7</f>
        <v>Jurisdiction</v>
      </c>
      <c r="E7" s="212"/>
      <c r="F7" s="36" t="str">
        <f>+'Section I'!F7</f>
        <v>Ceded</v>
      </c>
      <c r="G7" s="61" t="str">
        <f>+'Section I'!G7</f>
        <v>(A)                    Current and              1 - 90</v>
      </c>
      <c r="H7" s="55" t="str">
        <f>+'Section I'!H7</f>
        <v>(B)                     91 - 120</v>
      </c>
      <c r="I7" s="55" t="str">
        <f>+'Section I'!I7</f>
        <v>(C)                  Over 120</v>
      </c>
      <c r="J7" s="55" t="str">
        <f>+'Section I'!J7</f>
        <v>(D)                           Total</v>
      </c>
      <c r="K7" s="36" t="str">
        <f>+'Section I'!K7</f>
        <v>(Col 2B + 2C)</v>
      </c>
      <c r="L7" s="36" t="str">
        <f>+'Section I'!L7</f>
        <v>(Col 3/Col 2D)</v>
      </c>
      <c r="M7" s="36" t="str">
        <f>+'Section I'!M7</f>
        <v>and Unpaid Loss Adjustment Expense</v>
      </c>
      <c r="N7" s="36" t="str">
        <f>+'Section I'!N7</f>
        <v>Loss Adjustment Expense</v>
      </c>
      <c r="O7" s="36" t="str">
        <f>+'Section I'!O7</f>
        <v>Premiums</v>
      </c>
      <c r="P7" s="182" t="str">
        <f>+'Section I'!P7</f>
        <v>(Cols 2D+5+6+7)</v>
      </c>
    </row>
    <row r="8" spans="1:16">
      <c r="A8" s="363" t="s">
        <v>1302</v>
      </c>
      <c r="B8" s="76"/>
      <c r="C8" s="63"/>
      <c r="D8" s="76"/>
      <c r="E8" s="76"/>
      <c r="F8" s="76"/>
      <c r="G8" s="155"/>
      <c r="H8" s="213"/>
      <c r="I8" s="213"/>
      <c r="J8" s="213"/>
      <c r="K8" s="191"/>
      <c r="L8" s="191"/>
      <c r="M8" s="191"/>
      <c r="N8" s="191"/>
      <c r="O8" s="191"/>
      <c r="P8" s="192"/>
    </row>
    <row r="9" spans="1:16">
      <c r="A9" s="62" t="s">
        <v>1215</v>
      </c>
      <c r="B9" s="66"/>
      <c r="C9" s="63"/>
      <c r="D9" s="76"/>
      <c r="E9" s="76"/>
      <c r="F9" s="76"/>
      <c r="G9" s="155"/>
      <c r="H9" s="183"/>
      <c r="I9" s="183"/>
      <c r="J9" s="183"/>
      <c r="K9" s="66"/>
      <c r="L9" s="66"/>
      <c r="M9" s="66"/>
      <c r="N9" s="66"/>
      <c r="O9" s="66"/>
      <c r="P9" s="184"/>
    </row>
    <row r="10" spans="1:16">
      <c r="A10" s="66" t="s">
        <v>1216</v>
      </c>
      <c r="B10" s="63"/>
      <c r="C10" s="63"/>
      <c r="D10" s="63"/>
      <c r="E10" s="63"/>
      <c r="F10" s="63"/>
      <c r="G10" s="63"/>
      <c r="H10" s="66"/>
      <c r="I10" s="66"/>
      <c r="J10" s="66"/>
      <c r="K10" s="66"/>
      <c r="L10" s="66"/>
      <c r="M10" s="66"/>
      <c r="N10" s="66"/>
      <c r="O10" s="66"/>
      <c r="P10" s="13"/>
    </row>
    <row r="11" spans="1:16">
      <c r="A11" s="66" t="s">
        <v>1217</v>
      </c>
      <c r="B11" s="63"/>
      <c r="C11" s="63"/>
      <c r="D11" s="63"/>
      <c r="E11" s="63"/>
      <c r="F11" s="63"/>
      <c r="G11" s="63"/>
      <c r="H11" s="66"/>
      <c r="I11" s="66"/>
      <c r="J11" s="66"/>
      <c r="K11" s="66"/>
      <c r="L11" s="66"/>
      <c r="M11" s="66"/>
      <c r="N11" s="66"/>
      <c r="O11" s="66"/>
      <c r="P11" s="13"/>
    </row>
    <row r="12" spans="1:16">
      <c r="A12" s="364"/>
      <c r="B12" s="89"/>
      <c r="C12" s="89"/>
      <c r="D12" s="89"/>
      <c r="E12" s="89"/>
      <c r="F12" s="105"/>
      <c r="G12" s="105"/>
      <c r="H12" s="106"/>
      <c r="I12" s="106"/>
      <c r="J12" s="106"/>
      <c r="K12" s="106"/>
      <c r="L12" s="198"/>
      <c r="M12" s="106"/>
      <c r="N12" s="106"/>
      <c r="O12" s="106"/>
      <c r="P12" s="197"/>
    </row>
    <row r="13" spans="1:16">
      <c r="A13" s="21"/>
      <c r="B13" s="107"/>
      <c r="C13" s="17"/>
      <c r="D13" s="17"/>
      <c r="E13" s="17"/>
      <c r="F13" s="20"/>
      <c r="G13" s="20"/>
      <c r="H13" s="20"/>
      <c r="I13" s="20"/>
      <c r="J13" s="116">
        <f>+G13+H13+I13</f>
        <v>0</v>
      </c>
      <c r="K13" s="116">
        <f>+H13+I13</f>
        <v>0</v>
      </c>
      <c r="L13" s="194" t="str">
        <f>IF(K13&gt;0,+K13/J13,"")</f>
        <v/>
      </c>
      <c r="M13" s="20"/>
      <c r="N13" s="20"/>
      <c r="O13" s="20"/>
      <c r="P13" s="115">
        <f>+J13+M13+N13+O13</f>
        <v>0</v>
      </c>
    </row>
    <row r="14" spans="1:16">
      <c r="A14" s="21"/>
      <c r="B14" s="107"/>
      <c r="C14" s="17"/>
      <c r="D14" s="17"/>
      <c r="E14" s="17"/>
      <c r="F14" s="20"/>
      <c r="G14" s="20"/>
      <c r="H14" s="20"/>
      <c r="I14" s="20"/>
      <c r="J14" s="116">
        <f>+G14+H14+I14</f>
        <v>0</v>
      </c>
      <c r="K14" s="116">
        <f>+H14+I14</f>
        <v>0</v>
      </c>
      <c r="L14" s="194" t="str">
        <f>IF(K14&gt;0,+K14/J14,"")</f>
        <v/>
      </c>
      <c r="M14" s="20"/>
      <c r="N14" s="20"/>
      <c r="O14" s="20"/>
      <c r="P14" s="115">
        <f>+J14+M14+N14+O14</f>
        <v>0</v>
      </c>
    </row>
    <row r="15" spans="1:16">
      <c r="A15" s="21"/>
      <c r="B15" s="107"/>
      <c r="C15" s="17"/>
      <c r="D15" s="17"/>
      <c r="E15" s="17"/>
      <c r="F15" s="20"/>
      <c r="G15" s="20"/>
      <c r="H15" s="20"/>
      <c r="I15" s="20"/>
      <c r="J15" s="116">
        <f t="shared" ref="J15:J39" si="0">+G15+H15+I15</f>
        <v>0</v>
      </c>
      <c r="K15" s="116">
        <f t="shared" ref="K15:K39" si="1">+H15+I15</f>
        <v>0</v>
      </c>
      <c r="L15" s="194" t="str">
        <f t="shared" ref="L15:L40" si="2">IF(K15&gt;0,+K15/J15,"")</f>
        <v/>
      </c>
      <c r="M15" s="20"/>
      <c r="N15" s="20"/>
      <c r="O15" s="20"/>
      <c r="P15" s="115">
        <f t="shared" ref="P15:P39" si="3">+J15+M15+N15+O15</f>
        <v>0</v>
      </c>
    </row>
    <row r="16" spans="1:16">
      <c r="A16" s="21"/>
      <c r="B16" s="107"/>
      <c r="C16" s="17"/>
      <c r="D16" s="17"/>
      <c r="E16" s="17"/>
      <c r="F16" s="20"/>
      <c r="G16" s="20"/>
      <c r="H16" s="20"/>
      <c r="I16" s="20"/>
      <c r="J16" s="116">
        <f t="shared" si="0"/>
        <v>0</v>
      </c>
      <c r="K16" s="116">
        <f t="shared" si="1"/>
        <v>0</v>
      </c>
      <c r="L16" s="194" t="str">
        <f t="shared" si="2"/>
        <v/>
      </c>
      <c r="M16" s="20"/>
      <c r="N16" s="20"/>
      <c r="O16" s="20"/>
      <c r="P16" s="115">
        <f t="shared" si="3"/>
        <v>0</v>
      </c>
    </row>
    <row r="17" spans="1:16">
      <c r="A17" s="21"/>
      <c r="B17" s="107"/>
      <c r="C17" s="17"/>
      <c r="D17" s="17"/>
      <c r="E17" s="17"/>
      <c r="F17" s="20"/>
      <c r="G17" s="20"/>
      <c r="H17" s="20"/>
      <c r="I17" s="20"/>
      <c r="J17" s="116">
        <f t="shared" si="0"/>
        <v>0</v>
      </c>
      <c r="K17" s="116">
        <f t="shared" si="1"/>
        <v>0</v>
      </c>
      <c r="L17" s="194" t="str">
        <f t="shared" si="2"/>
        <v/>
      </c>
      <c r="M17" s="20"/>
      <c r="N17" s="20"/>
      <c r="O17" s="20"/>
      <c r="P17" s="115">
        <f t="shared" si="3"/>
        <v>0</v>
      </c>
    </row>
    <row r="18" spans="1:16">
      <c r="A18" s="21"/>
      <c r="B18" s="107"/>
      <c r="C18" s="17"/>
      <c r="D18" s="17"/>
      <c r="E18" s="17"/>
      <c r="F18" s="20"/>
      <c r="G18" s="20"/>
      <c r="H18" s="20"/>
      <c r="I18" s="20"/>
      <c r="J18" s="116">
        <f t="shared" si="0"/>
        <v>0</v>
      </c>
      <c r="K18" s="116">
        <f t="shared" si="1"/>
        <v>0</v>
      </c>
      <c r="L18" s="194" t="str">
        <f t="shared" si="2"/>
        <v/>
      </c>
      <c r="M18" s="20"/>
      <c r="N18" s="20"/>
      <c r="O18" s="20"/>
      <c r="P18" s="115">
        <f t="shared" si="3"/>
        <v>0</v>
      </c>
    </row>
    <row r="19" spans="1:16">
      <c r="A19" s="21"/>
      <c r="B19" s="107"/>
      <c r="C19" s="17"/>
      <c r="D19" s="17"/>
      <c r="E19" s="17"/>
      <c r="F19" s="20"/>
      <c r="G19" s="20"/>
      <c r="H19" s="20"/>
      <c r="I19" s="20"/>
      <c r="J19" s="116">
        <f t="shared" si="0"/>
        <v>0</v>
      </c>
      <c r="K19" s="116">
        <f t="shared" si="1"/>
        <v>0</v>
      </c>
      <c r="L19" s="194" t="str">
        <f t="shared" si="2"/>
        <v/>
      </c>
      <c r="M19" s="20"/>
      <c r="N19" s="20"/>
      <c r="O19" s="20"/>
      <c r="P19" s="115">
        <f t="shared" si="3"/>
        <v>0</v>
      </c>
    </row>
    <row r="20" spans="1:16">
      <c r="A20" s="21"/>
      <c r="B20" s="107"/>
      <c r="C20" s="17"/>
      <c r="D20" s="17"/>
      <c r="E20" s="17"/>
      <c r="F20" s="20"/>
      <c r="G20" s="20"/>
      <c r="H20" s="20"/>
      <c r="I20" s="20"/>
      <c r="J20" s="116">
        <f t="shared" si="0"/>
        <v>0</v>
      </c>
      <c r="K20" s="116">
        <f t="shared" si="1"/>
        <v>0</v>
      </c>
      <c r="L20" s="194" t="str">
        <f t="shared" si="2"/>
        <v/>
      </c>
      <c r="M20" s="20"/>
      <c r="N20" s="20"/>
      <c r="O20" s="20"/>
      <c r="P20" s="115">
        <f t="shared" si="3"/>
        <v>0</v>
      </c>
    </row>
    <row r="21" spans="1:16">
      <c r="A21" s="21"/>
      <c r="B21" s="107"/>
      <c r="C21" s="17"/>
      <c r="D21" s="17"/>
      <c r="E21" s="17"/>
      <c r="F21" s="20"/>
      <c r="G21" s="20"/>
      <c r="H21" s="20"/>
      <c r="I21" s="20"/>
      <c r="J21" s="116">
        <f t="shared" si="0"/>
        <v>0</v>
      </c>
      <c r="K21" s="116">
        <f t="shared" si="1"/>
        <v>0</v>
      </c>
      <c r="L21" s="194" t="str">
        <f t="shared" si="2"/>
        <v/>
      </c>
      <c r="M21" s="20"/>
      <c r="N21" s="20"/>
      <c r="O21" s="20"/>
      <c r="P21" s="115">
        <f t="shared" si="3"/>
        <v>0</v>
      </c>
    </row>
    <row r="22" spans="1:16">
      <c r="A22" s="21"/>
      <c r="B22" s="107"/>
      <c r="C22" s="17"/>
      <c r="D22" s="17"/>
      <c r="E22" s="17"/>
      <c r="F22" s="20"/>
      <c r="G22" s="20"/>
      <c r="H22" s="20"/>
      <c r="I22" s="20"/>
      <c r="J22" s="116">
        <f t="shared" si="0"/>
        <v>0</v>
      </c>
      <c r="K22" s="116">
        <f t="shared" si="1"/>
        <v>0</v>
      </c>
      <c r="L22" s="194" t="str">
        <f t="shared" si="2"/>
        <v/>
      </c>
      <c r="M22" s="20"/>
      <c r="N22" s="20"/>
      <c r="O22" s="20"/>
      <c r="P22" s="115">
        <f t="shared" si="3"/>
        <v>0</v>
      </c>
    </row>
    <row r="23" spans="1:16">
      <c r="A23" s="21"/>
      <c r="B23" s="107"/>
      <c r="C23" s="17"/>
      <c r="D23" s="17"/>
      <c r="E23" s="17"/>
      <c r="F23" s="20"/>
      <c r="G23" s="20"/>
      <c r="H23" s="20"/>
      <c r="I23" s="20"/>
      <c r="J23" s="116">
        <f t="shared" si="0"/>
        <v>0</v>
      </c>
      <c r="K23" s="116">
        <f t="shared" si="1"/>
        <v>0</v>
      </c>
      <c r="L23" s="194" t="str">
        <f t="shared" si="2"/>
        <v/>
      </c>
      <c r="M23" s="20"/>
      <c r="N23" s="20"/>
      <c r="O23" s="20"/>
      <c r="P23" s="115">
        <f t="shared" si="3"/>
        <v>0</v>
      </c>
    </row>
    <row r="24" spans="1:16">
      <c r="A24" s="21"/>
      <c r="B24" s="107"/>
      <c r="C24" s="17"/>
      <c r="D24" s="17"/>
      <c r="E24" s="17"/>
      <c r="F24" s="20"/>
      <c r="G24" s="20"/>
      <c r="H24" s="20"/>
      <c r="I24" s="20"/>
      <c r="J24" s="116">
        <f t="shared" si="0"/>
        <v>0</v>
      </c>
      <c r="K24" s="116">
        <f t="shared" si="1"/>
        <v>0</v>
      </c>
      <c r="L24" s="194" t="str">
        <f t="shared" si="2"/>
        <v/>
      </c>
      <c r="M24" s="20"/>
      <c r="N24" s="20"/>
      <c r="O24" s="20"/>
      <c r="P24" s="115">
        <f t="shared" si="3"/>
        <v>0</v>
      </c>
    </row>
    <row r="25" spans="1:16">
      <c r="A25" s="21"/>
      <c r="B25" s="107"/>
      <c r="C25" s="17"/>
      <c r="D25" s="17"/>
      <c r="E25" s="17"/>
      <c r="F25" s="20"/>
      <c r="G25" s="20"/>
      <c r="H25" s="20"/>
      <c r="I25" s="20"/>
      <c r="J25" s="116">
        <f t="shared" si="0"/>
        <v>0</v>
      </c>
      <c r="K25" s="116">
        <f t="shared" si="1"/>
        <v>0</v>
      </c>
      <c r="L25" s="194" t="str">
        <f t="shared" si="2"/>
        <v/>
      </c>
      <c r="M25" s="20"/>
      <c r="N25" s="20"/>
      <c r="O25" s="20"/>
      <c r="P25" s="115">
        <f t="shared" si="3"/>
        <v>0</v>
      </c>
    </row>
    <row r="26" spans="1:16">
      <c r="A26" s="21"/>
      <c r="B26" s="107"/>
      <c r="C26" s="17"/>
      <c r="D26" s="17"/>
      <c r="E26" s="17"/>
      <c r="F26" s="20"/>
      <c r="G26" s="20"/>
      <c r="H26" s="20"/>
      <c r="I26" s="20"/>
      <c r="J26" s="116">
        <f t="shared" si="0"/>
        <v>0</v>
      </c>
      <c r="K26" s="116">
        <f t="shared" si="1"/>
        <v>0</v>
      </c>
      <c r="L26" s="194" t="str">
        <f t="shared" si="2"/>
        <v/>
      </c>
      <c r="M26" s="20"/>
      <c r="N26" s="20"/>
      <c r="O26" s="20"/>
      <c r="P26" s="115">
        <f t="shared" si="3"/>
        <v>0</v>
      </c>
    </row>
    <row r="27" spans="1:16">
      <c r="A27" s="21"/>
      <c r="B27" s="107"/>
      <c r="C27" s="17"/>
      <c r="D27" s="17"/>
      <c r="E27" s="17"/>
      <c r="F27" s="20"/>
      <c r="G27" s="20"/>
      <c r="H27" s="20"/>
      <c r="I27" s="20"/>
      <c r="J27" s="116">
        <f t="shared" si="0"/>
        <v>0</v>
      </c>
      <c r="K27" s="116">
        <f t="shared" si="1"/>
        <v>0</v>
      </c>
      <c r="L27" s="194" t="str">
        <f t="shared" si="2"/>
        <v/>
      </c>
      <c r="M27" s="20"/>
      <c r="N27" s="20"/>
      <c r="O27" s="20"/>
      <c r="P27" s="115">
        <f t="shared" si="3"/>
        <v>0</v>
      </c>
    </row>
    <row r="28" spans="1:16">
      <c r="A28" s="21"/>
      <c r="B28" s="107"/>
      <c r="C28" s="17"/>
      <c r="D28" s="17"/>
      <c r="E28" s="17"/>
      <c r="F28" s="20"/>
      <c r="G28" s="20"/>
      <c r="H28" s="20"/>
      <c r="I28" s="20"/>
      <c r="J28" s="116">
        <f t="shared" si="0"/>
        <v>0</v>
      </c>
      <c r="K28" s="116">
        <f t="shared" si="1"/>
        <v>0</v>
      </c>
      <c r="L28" s="194" t="str">
        <f t="shared" si="2"/>
        <v/>
      </c>
      <c r="M28" s="20"/>
      <c r="N28" s="20"/>
      <c r="O28" s="20"/>
      <c r="P28" s="115">
        <f t="shared" si="3"/>
        <v>0</v>
      </c>
    </row>
    <row r="29" spans="1:16">
      <c r="A29" s="21"/>
      <c r="B29" s="107"/>
      <c r="C29" s="17"/>
      <c r="D29" s="17"/>
      <c r="E29" s="17"/>
      <c r="F29" s="20"/>
      <c r="G29" s="20"/>
      <c r="H29" s="20"/>
      <c r="I29" s="20"/>
      <c r="J29" s="116">
        <f t="shared" si="0"/>
        <v>0</v>
      </c>
      <c r="K29" s="116">
        <f t="shared" si="1"/>
        <v>0</v>
      </c>
      <c r="L29" s="194" t="str">
        <f t="shared" si="2"/>
        <v/>
      </c>
      <c r="M29" s="20"/>
      <c r="N29" s="20"/>
      <c r="O29" s="20"/>
      <c r="P29" s="115">
        <f t="shared" si="3"/>
        <v>0</v>
      </c>
    </row>
    <row r="30" spans="1:16">
      <c r="A30" s="21"/>
      <c r="B30" s="107"/>
      <c r="C30" s="17"/>
      <c r="D30" s="17"/>
      <c r="E30" s="17"/>
      <c r="F30" s="20"/>
      <c r="G30" s="20"/>
      <c r="H30" s="20"/>
      <c r="I30" s="20"/>
      <c r="J30" s="116">
        <f t="shared" si="0"/>
        <v>0</v>
      </c>
      <c r="K30" s="116">
        <f t="shared" si="1"/>
        <v>0</v>
      </c>
      <c r="L30" s="194" t="str">
        <f t="shared" si="2"/>
        <v/>
      </c>
      <c r="M30" s="20"/>
      <c r="N30" s="20"/>
      <c r="O30" s="20"/>
      <c r="P30" s="115">
        <f t="shared" si="3"/>
        <v>0</v>
      </c>
    </row>
    <row r="31" spans="1:16">
      <c r="A31" s="21"/>
      <c r="B31" s="107"/>
      <c r="C31" s="17"/>
      <c r="D31" s="17"/>
      <c r="E31" s="17"/>
      <c r="F31" s="20"/>
      <c r="G31" s="20"/>
      <c r="H31" s="20"/>
      <c r="I31" s="20"/>
      <c r="J31" s="116">
        <f t="shared" si="0"/>
        <v>0</v>
      </c>
      <c r="K31" s="116">
        <f t="shared" si="1"/>
        <v>0</v>
      </c>
      <c r="L31" s="194" t="str">
        <f t="shared" si="2"/>
        <v/>
      </c>
      <c r="M31" s="20"/>
      <c r="N31" s="20"/>
      <c r="O31" s="20"/>
      <c r="P31" s="115">
        <f t="shared" si="3"/>
        <v>0</v>
      </c>
    </row>
    <row r="32" spans="1:16">
      <c r="A32" s="21"/>
      <c r="B32" s="107"/>
      <c r="C32" s="17"/>
      <c r="D32" s="17"/>
      <c r="E32" s="17"/>
      <c r="F32" s="20"/>
      <c r="G32" s="20"/>
      <c r="H32" s="20"/>
      <c r="I32" s="20"/>
      <c r="J32" s="116">
        <f t="shared" si="0"/>
        <v>0</v>
      </c>
      <c r="K32" s="116">
        <f t="shared" si="1"/>
        <v>0</v>
      </c>
      <c r="L32" s="194" t="str">
        <f t="shared" si="2"/>
        <v/>
      </c>
      <c r="M32" s="20"/>
      <c r="N32" s="20"/>
      <c r="O32" s="20"/>
      <c r="P32" s="115">
        <f t="shared" si="3"/>
        <v>0</v>
      </c>
    </row>
    <row r="33" spans="1:16">
      <c r="A33" s="21"/>
      <c r="B33" s="107"/>
      <c r="C33" s="17"/>
      <c r="D33" s="17"/>
      <c r="E33" s="17"/>
      <c r="F33" s="20"/>
      <c r="G33" s="20"/>
      <c r="H33" s="20"/>
      <c r="I33" s="20"/>
      <c r="J33" s="116">
        <f t="shared" si="0"/>
        <v>0</v>
      </c>
      <c r="K33" s="116">
        <f t="shared" si="1"/>
        <v>0</v>
      </c>
      <c r="L33" s="194" t="str">
        <f t="shared" si="2"/>
        <v/>
      </c>
      <c r="M33" s="20"/>
      <c r="N33" s="20"/>
      <c r="O33" s="20"/>
      <c r="P33" s="115">
        <f t="shared" si="3"/>
        <v>0</v>
      </c>
    </row>
    <row r="34" spans="1:16">
      <c r="A34" s="21"/>
      <c r="B34" s="107"/>
      <c r="C34" s="17"/>
      <c r="D34" s="17"/>
      <c r="E34" s="17"/>
      <c r="F34" s="20"/>
      <c r="G34" s="20"/>
      <c r="H34" s="20"/>
      <c r="I34" s="20"/>
      <c r="J34" s="116">
        <f t="shared" si="0"/>
        <v>0</v>
      </c>
      <c r="K34" s="116">
        <f t="shared" si="1"/>
        <v>0</v>
      </c>
      <c r="L34" s="194" t="str">
        <f t="shared" si="2"/>
        <v/>
      </c>
      <c r="M34" s="20"/>
      <c r="N34" s="20"/>
      <c r="O34" s="20"/>
      <c r="P34" s="115">
        <f t="shared" si="3"/>
        <v>0</v>
      </c>
    </row>
    <row r="35" spans="1:16">
      <c r="A35" s="21"/>
      <c r="B35" s="107"/>
      <c r="C35" s="17"/>
      <c r="D35" s="17"/>
      <c r="E35" s="17"/>
      <c r="F35" s="20"/>
      <c r="G35" s="20"/>
      <c r="H35" s="20"/>
      <c r="I35" s="20"/>
      <c r="J35" s="116">
        <f t="shared" si="0"/>
        <v>0</v>
      </c>
      <c r="K35" s="116">
        <f t="shared" si="1"/>
        <v>0</v>
      </c>
      <c r="L35" s="194" t="str">
        <f t="shared" si="2"/>
        <v/>
      </c>
      <c r="M35" s="20"/>
      <c r="N35" s="20"/>
      <c r="O35" s="20"/>
      <c r="P35" s="115">
        <f t="shared" si="3"/>
        <v>0</v>
      </c>
    </row>
    <row r="36" spans="1:16">
      <c r="A36" s="21"/>
      <c r="B36" s="107"/>
      <c r="C36" s="17"/>
      <c r="D36" s="17"/>
      <c r="E36" s="17"/>
      <c r="F36" s="20"/>
      <c r="G36" s="20"/>
      <c r="H36" s="20"/>
      <c r="I36" s="20"/>
      <c r="J36" s="116">
        <f t="shared" si="0"/>
        <v>0</v>
      </c>
      <c r="K36" s="116">
        <f t="shared" si="1"/>
        <v>0</v>
      </c>
      <c r="L36" s="194" t="str">
        <f t="shared" si="2"/>
        <v/>
      </c>
      <c r="M36" s="20"/>
      <c r="N36" s="20"/>
      <c r="O36" s="20"/>
      <c r="P36" s="115">
        <f t="shared" si="3"/>
        <v>0</v>
      </c>
    </row>
    <row r="37" spans="1:16">
      <c r="A37" s="21"/>
      <c r="B37" s="107"/>
      <c r="C37" s="17"/>
      <c r="D37" s="17"/>
      <c r="E37" s="17"/>
      <c r="F37" s="20"/>
      <c r="G37" s="20"/>
      <c r="H37" s="20"/>
      <c r="I37" s="20"/>
      <c r="J37" s="116">
        <f t="shared" si="0"/>
        <v>0</v>
      </c>
      <c r="K37" s="116">
        <f t="shared" si="1"/>
        <v>0</v>
      </c>
      <c r="L37" s="194" t="str">
        <f t="shared" si="2"/>
        <v/>
      </c>
      <c r="M37" s="20"/>
      <c r="N37" s="20"/>
      <c r="O37" s="20"/>
      <c r="P37" s="115">
        <f t="shared" si="3"/>
        <v>0</v>
      </c>
    </row>
    <row r="38" spans="1:16">
      <c r="A38" s="21"/>
      <c r="B38" s="107"/>
      <c r="C38" s="17"/>
      <c r="D38" s="17"/>
      <c r="E38" s="17"/>
      <c r="F38" s="20"/>
      <c r="G38" s="20"/>
      <c r="H38" s="20"/>
      <c r="I38" s="20"/>
      <c r="J38" s="116">
        <f t="shared" si="0"/>
        <v>0</v>
      </c>
      <c r="K38" s="116">
        <f t="shared" si="1"/>
        <v>0</v>
      </c>
      <c r="L38" s="194" t="str">
        <f t="shared" si="2"/>
        <v/>
      </c>
      <c r="M38" s="20"/>
      <c r="N38" s="20"/>
      <c r="O38" s="20"/>
      <c r="P38" s="115">
        <f t="shared" si="3"/>
        <v>0</v>
      </c>
    </row>
    <row r="39" spans="1:16">
      <c r="A39" s="21"/>
      <c r="B39" s="107"/>
      <c r="C39" s="1"/>
      <c r="D39" s="1"/>
      <c r="E39" s="1"/>
      <c r="F39" s="20"/>
      <c r="G39" s="20"/>
      <c r="H39" s="20"/>
      <c r="I39" s="20"/>
      <c r="J39" s="161">
        <f t="shared" si="0"/>
        <v>0</v>
      </c>
      <c r="K39" s="161">
        <f t="shared" si="1"/>
        <v>0</v>
      </c>
      <c r="L39" s="193" t="str">
        <f t="shared" si="2"/>
        <v/>
      </c>
      <c r="M39" s="20"/>
      <c r="N39" s="20"/>
      <c r="O39" s="20"/>
      <c r="P39" s="111">
        <f t="shared" si="3"/>
        <v>0</v>
      </c>
    </row>
    <row r="40" spans="1:16">
      <c r="A40" s="82" t="s">
        <v>1219</v>
      </c>
      <c r="B40" s="69"/>
      <c r="C40" s="69"/>
      <c r="D40" s="69"/>
      <c r="E40" s="83"/>
      <c r="F40" s="158">
        <f t="shared" ref="F40:K40" si="4">SUM(F13:F39)</f>
        <v>0</v>
      </c>
      <c r="G40" s="158">
        <f t="shared" si="4"/>
        <v>0</v>
      </c>
      <c r="H40" s="158">
        <f t="shared" si="4"/>
        <v>0</v>
      </c>
      <c r="I40" s="158">
        <f t="shared" si="4"/>
        <v>0</v>
      </c>
      <c r="J40" s="158">
        <f t="shared" si="4"/>
        <v>0</v>
      </c>
      <c r="K40" s="158">
        <f t="shared" si="4"/>
        <v>0</v>
      </c>
      <c r="L40" s="159" t="str">
        <f t="shared" si="2"/>
        <v/>
      </c>
      <c r="M40" s="158">
        <f>SUM(M13:M39)</f>
        <v>0</v>
      </c>
      <c r="N40" s="158">
        <f>SUM(N13:N39)</f>
        <v>0</v>
      </c>
      <c r="O40" s="158">
        <f>SUM(O13:O39)</f>
        <v>0</v>
      </c>
      <c r="P40" s="158">
        <f>SUM(P13:P39)</f>
        <v>0</v>
      </c>
    </row>
    <row r="43" spans="1:16">
      <c r="A43" s="37"/>
      <c r="B43" s="38"/>
      <c r="C43" s="38"/>
      <c r="D43" s="38"/>
      <c r="E43" s="38"/>
      <c r="F43" s="38"/>
      <c r="G43" s="38"/>
      <c r="H43" s="39" t="str">
        <f>+'Section VI'!H1</f>
        <v xml:space="preserve">ANNUAL STATEMENT FOR THE YEAR 2021 OF  </v>
      </c>
      <c r="I43" s="291" t="str">
        <f>+'Section I'!I1</f>
        <v/>
      </c>
      <c r="J43" s="292"/>
      <c r="K43" s="292"/>
      <c r="L43" s="292"/>
      <c r="M43" s="40"/>
      <c r="N43" s="38"/>
      <c r="O43" s="41"/>
      <c r="P43" s="42" t="str">
        <f>+'Section I'!P1</f>
        <v>OMB No. 1530-0008</v>
      </c>
    </row>
    <row r="44" spans="1:16">
      <c r="A44" s="43"/>
      <c r="B44" s="31"/>
      <c r="C44" s="31"/>
      <c r="D44" s="31"/>
      <c r="E44" s="31"/>
      <c r="F44" s="31"/>
      <c r="G44" s="31"/>
      <c r="H44" s="31"/>
      <c r="I44" s="29"/>
      <c r="J44" s="206" t="s">
        <v>42</v>
      </c>
      <c r="K44" s="207"/>
      <c r="L44" s="29"/>
      <c r="M44" s="31"/>
      <c r="N44" s="31"/>
      <c r="O44" s="41"/>
      <c r="P44" s="47" t="str">
        <f>+'Section I'!P2</f>
        <v xml:space="preserve"> OMB Expiration Date:  6-30-2023</v>
      </c>
    </row>
    <row r="45" spans="1:16">
      <c r="A45" s="48" t="s">
        <v>44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1:16">
      <c r="A46" s="49" t="str">
        <f>+'Section I'!A4</f>
        <v>Ceded Reinsurance as of December 31, Current Year (000's Omitted)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</row>
    <row r="47" spans="1:16">
      <c r="A47" s="49" t="s">
        <v>1301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1:16" ht="67.5">
      <c r="A48" s="55" t="str">
        <f>+A6</f>
        <v>Federal ID</v>
      </c>
      <c r="B48" s="55" t="str">
        <f>+B6</f>
        <v xml:space="preserve">NAIC Company </v>
      </c>
      <c r="C48" s="176" t="str">
        <f>+C6</f>
        <v>Name of Reinsurer</v>
      </c>
      <c r="D48" s="55" t="str">
        <f>+D6</f>
        <v>Domiciliary</v>
      </c>
      <c r="E48" s="186" t="s">
        <v>50</v>
      </c>
      <c r="F48" s="55" t="str">
        <f>+F6</f>
        <v>(1)                      Reinsurance Premiums</v>
      </c>
      <c r="G48" s="210" t="str">
        <f>+G6</f>
        <v>(2)                                                                                                                                                                        Recoverable on Paid Losses and                                                                              Paid Loss Adjustment Expense, Days Overdue</v>
      </c>
      <c r="H48" s="174"/>
      <c r="I48" s="174"/>
      <c r="J48" s="175"/>
      <c r="K48" s="55" t="str">
        <f t="shared" ref="K48:P49" si="5">+K6</f>
        <v>(3)                            Total           Overdue</v>
      </c>
      <c r="L48" s="55" t="str">
        <f t="shared" si="5"/>
        <v xml:space="preserve">(4)          Percentage Overdue     </v>
      </c>
      <c r="M48" s="55" t="str">
        <f t="shared" si="5"/>
        <v>(5)                       (Known Case) Reinsurance Recoverable on Unpaid Losses</v>
      </c>
      <c r="N48" s="55" t="str">
        <f t="shared" si="5"/>
        <v>(6)                   Incurred But Not Reported Losses and</v>
      </c>
      <c r="O48" s="55" t="str">
        <f t="shared" si="5"/>
        <v>(7)                 Unearned</v>
      </c>
      <c r="P48" s="55" t="str">
        <f t="shared" si="5"/>
        <v xml:space="preserve">(8)                                      Total Recoverable      </v>
      </c>
    </row>
    <row r="49" spans="1:16" ht="45">
      <c r="A49" s="36" t="str">
        <f>+A7</f>
        <v>Number</v>
      </c>
      <c r="B49" s="36" t="str">
        <f>+B7</f>
        <v>Code</v>
      </c>
      <c r="C49" s="177"/>
      <c r="D49" s="36" t="str">
        <f>+D7</f>
        <v>Jurisdiction</v>
      </c>
      <c r="E49" s="212"/>
      <c r="F49" s="36" t="str">
        <f>+F7</f>
        <v>Ceded</v>
      </c>
      <c r="G49" s="61" t="str">
        <f>+G7</f>
        <v>(A)                    Current and              1 - 90</v>
      </c>
      <c r="H49" s="55" t="str">
        <f>+H7</f>
        <v>(B)                     91 - 120</v>
      </c>
      <c r="I49" s="55" t="str">
        <f>+I7</f>
        <v>(C)                  Over 120</v>
      </c>
      <c r="J49" s="55" t="str">
        <f>+J7</f>
        <v>(D)                           Total</v>
      </c>
      <c r="K49" s="36" t="str">
        <f t="shared" si="5"/>
        <v>(Col 2B + 2C)</v>
      </c>
      <c r="L49" s="36" t="str">
        <f t="shared" si="5"/>
        <v>(Col 3/Col 2D)</v>
      </c>
      <c r="M49" s="36" t="str">
        <f t="shared" si="5"/>
        <v>and Unpaid Loss Adjustment Expense</v>
      </c>
      <c r="N49" s="36" t="str">
        <f t="shared" si="5"/>
        <v>Loss Adjustment Expense</v>
      </c>
      <c r="O49" s="36" t="str">
        <f t="shared" si="5"/>
        <v>Premiums</v>
      </c>
      <c r="P49" s="182" t="str">
        <f t="shared" si="5"/>
        <v>(Cols 2D+5+6+7)</v>
      </c>
    </row>
    <row r="50" spans="1:16">
      <c r="A50" s="153" t="s">
        <v>1302</v>
      </c>
      <c r="B50" s="76"/>
      <c r="C50" s="63"/>
      <c r="D50" s="76"/>
      <c r="E50" s="76"/>
      <c r="F50" s="76"/>
      <c r="G50" s="155"/>
      <c r="H50" s="213"/>
      <c r="I50" s="213"/>
      <c r="J50" s="213"/>
      <c r="K50" s="191"/>
      <c r="L50" s="191"/>
      <c r="M50" s="191"/>
      <c r="N50" s="191"/>
      <c r="O50" s="191"/>
      <c r="P50" s="192"/>
    </row>
    <row r="51" spans="1:16">
      <c r="A51" s="62" t="s">
        <v>1215</v>
      </c>
      <c r="B51" s="66"/>
      <c r="C51" s="63"/>
      <c r="D51" s="76"/>
      <c r="E51" s="76"/>
      <c r="F51" s="76"/>
      <c r="G51" s="155"/>
      <c r="H51" s="183"/>
      <c r="I51" s="183"/>
      <c r="J51" s="183"/>
      <c r="K51" s="66"/>
      <c r="L51" s="66"/>
      <c r="M51" s="66"/>
      <c r="N51" s="66"/>
      <c r="O51" s="66"/>
      <c r="P51" s="184"/>
    </row>
    <row r="52" spans="1:16">
      <c r="A52" s="66" t="s">
        <v>1216</v>
      </c>
      <c r="B52" s="63"/>
      <c r="C52" s="63"/>
      <c r="D52" s="63"/>
      <c r="E52" s="63"/>
      <c r="F52" s="63"/>
      <c r="G52" s="63"/>
      <c r="H52" s="66"/>
      <c r="I52" s="66"/>
      <c r="J52" s="66"/>
      <c r="K52" s="66"/>
      <c r="L52" s="66"/>
      <c r="M52" s="66"/>
      <c r="N52" s="66"/>
      <c r="O52" s="66"/>
      <c r="P52" s="13"/>
    </row>
    <row r="53" spans="1:16">
      <c r="A53" s="66" t="s">
        <v>1217</v>
      </c>
      <c r="B53" s="63"/>
      <c r="C53" s="63"/>
      <c r="D53" s="63"/>
      <c r="E53" s="63"/>
      <c r="F53" s="63"/>
      <c r="G53" s="63"/>
      <c r="H53" s="66"/>
      <c r="I53" s="66"/>
      <c r="J53" s="66"/>
      <c r="K53" s="66"/>
      <c r="L53" s="66"/>
      <c r="M53" s="66"/>
      <c r="N53" s="66"/>
      <c r="O53" s="66"/>
      <c r="P53" s="13"/>
    </row>
    <row r="54" spans="1:16">
      <c r="A54" s="364"/>
      <c r="B54" s="89"/>
      <c r="C54" s="89"/>
      <c r="D54" s="89"/>
      <c r="E54" s="89"/>
      <c r="F54" s="105"/>
      <c r="G54" s="105"/>
      <c r="H54" s="106"/>
      <c r="I54" s="106"/>
      <c r="J54" s="106"/>
      <c r="K54" s="106"/>
      <c r="L54" s="198"/>
      <c r="M54" s="106"/>
      <c r="N54" s="106"/>
      <c r="O54" s="106"/>
      <c r="P54" s="197"/>
    </row>
    <row r="55" spans="1:16">
      <c r="A55" s="21"/>
      <c r="B55" s="107"/>
      <c r="C55" s="17"/>
      <c r="D55" s="17"/>
      <c r="E55" s="17"/>
      <c r="F55" s="20"/>
      <c r="G55" s="20"/>
      <c r="H55" s="20"/>
      <c r="I55" s="20"/>
      <c r="J55" s="116">
        <f>+G55+H55+I55</f>
        <v>0</v>
      </c>
      <c r="K55" s="116">
        <f>+H55+I55</f>
        <v>0</v>
      </c>
      <c r="L55" s="194" t="str">
        <f>IF(K55&gt;0,+K55/J55,"")</f>
        <v/>
      </c>
      <c r="M55" s="20"/>
      <c r="N55" s="20"/>
      <c r="O55" s="20"/>
      <c r="P55" s="115">
        <f>+J55+M55+N55+O55</f>
        <v>0</v>
      </c>
    </row>
    <row r="56" spans="1:16">
      <c r="A56" s="21"/>
      <c r="B56" s="107"/>
      <c r="C56" s="17"/>
      <c r="D56" s="17"/>
      <c r="E56" s="17"/>
      <c r="F56" s="20"/>
      <c r="G56" s="20"/>
      <c r="H56" s="20"/>
      <c r="I56" s="20"/>
      <c r="J56" s="116">
        <f>+G56+H56+I56</f>
        <v>0</v>
      </c>
      <c r="K56" s="116">
        <f>+H56+I56</f>
        <v>0</v>
      </c>
      <c r="L56" s="194" t="str">
        <f>IF(K56&gt;0,+K56/J56,"")</f>
        <v/>
      </c>
      <c r="M56" s="20"/>
      <c r="N56" s="20"/>
      <c r="O56" s="20"/>
      <c r="P56" s="115">
        <f>+J56+M56+N56+O56</f>
        <v>0</v>
      </c>
    </row>
    <row r="57" spans="1:16">
      <c r="A57" s="21"/>
      <c r="B57" s="107"/>
      <c r="C57" s="17"/>
      <c r="D57" s="17"/>
      <c r="E57" s="17"/>
      <c r="F57" s="20"/>
      <c r="G57" s="20"/>
      <c r="H57" s="20"/>
      <c r="I57" s="20"/>
      <c r="J57" s="116">
        <f t="shared" ref="J57:J81" si="6">+G57+H57+I57</f>
        <v>0</v>
      </c>
      <c r="K57" s="116">
        <f t="shared" ref="K57:K81" si="7">+H57+I57</f>
        <v>0</v>
      </c>
      <c r="L57" s="194" t="str">
        <f t="shared" ref="L57:L82" si="8">IF(K57&gt;0,+K57/J57,"")</f>
        <v/>
      </c>
      <c r="M57" s="20"/>
      <c r="N57" s="20"/>
      <c r="O57" s="20"/>
      <c r="P57" s="115">
        <f t="shared" ref="P57:P81" si="9">+J57+M57+N57+O57</f>
        <v>0</v>
      </c>
    </row>
    <row r="58" spans="1:16">
      <c r="A58" s="21"/>
      <c r="B58" s="107"/>
      <c r="C58" s="17"/>
      <c r="D58" s="17"/>
      <c r="E58" s="17"/>
      <c r="F58" s="20"/>
      <c r="G58" s="20"/>
      <c r="H58" s="20"/>
      <c r="I58" s="20"/>
      <c r="J58" s="116">
        <f t="shared" si="6"/>
        <v>0</v>
      </c>
      <c r="K58" s="116">
        <f t="shared" si="7"/>
        <v>0</v>
      </c>
      <c r="L58" s="194" t="str">
        <f t="shared" si="8"/>
        <v/>
      </c>
      <c r="M58" s="20"/>
      <c r="N58" s="20"/>
      <c r="O58" s="20"/>
      <c r="P58" s="115">
        <f t="shared" si="9"/>
        <v>0</v>
      </c>
    </row>
    <row r="59" spans="1:16">
      <c r="A59" s="21"/>
      <c r="B59" s="107"/>
      <c r="C59" s="17"/>
      <c r="D59" s="17"/>
      <c r="E59" s="17"/>
      <c r="F59" s="20"/>
      <c r="G59" s="20"/>
      <c r="H59" s="20"/>
      <c r="I59" s="20"/>
      <c r="J59" s="116">
        <f t="shared" si="6"/>
        <v>0</v>
      </c>
      <c r="K59" s="116">
        <f t="shared" si="7"/>
        <v>0</v>
      </c>
      <c r="L59" s="194" t="str">
        <f t="shared" si="8"/>
        <v/>
      </c>
      <c r="M59" s="20"/>
      <c r="N59" s="20"/>
      <c r="O59" s="20"/>
      <c r="P59" s="115">
        <f t="shared" si="9"/>
        <v>0</v>
      </c>
    </row>
    <row r="60" spans="1:16">
      <c r="A60" s="21"/>
      <c r="B60" s="107"/>
      <c r="C60" s="17"/>
      <c r="D60" s="17"/>
      <c r="E60" s="17"/>
      <c r="F60" s="20"/>
      <c r="G60" s="20"/>
      <c r="H60" s="20"/>
      <c r="I60" s="20"/>
      <c r="J60" s="116">
        <f t="shared" si="6"/>
        <v>0</v>
      </c>
      <c r="K60" s="116">
        <f t="shared" si="7"/>
        <v>0</v>
      </c>
      <c r="L60" s="194" t="str">
        <f t="shared" si="8"/>
        <v/>
      </c>
      <c r="M60" s="20"/>
      <c r="N60" s="20"/>
      <c r="O60" s="20"/>
      <c r="P60" s="115">
        <f t="shared" si="9"/>
        <v>0</v>
      </c>
    </row>
    <row r="61" spans="1:16">
      <c r="A61" s="21"/>
      <c r="B61" s="107"/>
      <c r="C61" s="17"/>
      <c r="D61" s="17"/>
      <c r="E61" s="17"/>
      <c r="F61" s="20"/>
      <c r="G61" s="20"/>
      <c r="H61" s="20"/>
      <c r="I61" s="20"/>
      <c r="J61" s="116">
        <f t="shared" si="6"/>
        <v>0</v>
      </c>
      <c r="K61" s="116">
        <f t="shared" si="7"/>
        <v>0</v>
      </c>
      <c r="L61" s="194" t="str">
        <f t="shared" si="8"/>
        <v/>
      </c>
      <c r="M61" s="20"/>
      <c r="N61" s="20"/>
      <c r="O61" s="20"/>
      <c r="P61" s="115">
        <f t="shared" si="9"/>
        <v>0</v>
      </c>
    </row>
    <row r="62" spans="1:16">
      <c r="A62" s="21"/>
      <c r="B62" s="107"/>
      <c r="C62" s="17"/>
      <c r="D62" s="17"/>
      <c r="E62" s="17"/>
      <c r="F62" s="20"/>
      <c r="G62" s="20"/>
      <c r="H62" s="20"/>
      <c r="I62" s="20"/>
      <c r="J62" s="116">
        <f t="shared" si="6"/>
        <v>0</v>
      </c>
      <c r="K62" s="116">
        <f t="shared" si="7"/>
        <v>0</v>
      </c>
      <c r="L62" s="194" t="str">
        <f t="shared" si="8"/>
        <v/>
      </c>
      <c r="M62" s="20"/>
      <c r="N62" s="20"/>
      <c r="O62" s="20"/>
      <c r="P62" s="115">
        <f t="shared" si="9"/>
        <v>0</v>
      </c>
    </row>
    <row r="63" spans="1:16">
      <c r="A63" s="21"/>
      <c r="B63" s="107"/>
      <c r="C63" s="17"/>
      <c r="D63" s="17"/>
      <c r="E63" s="17"/>
      <c r="F63" s="20"/>
      <c r="G63" s="20"/>
      <c r="H63" s="20"/>
      <c r="I63" s="20"/>
      <c r="J63" s="116">
        <f t="shared" si="6"/>
        <v>0</v>
      </c>
      <c r="K63" s="116">
        <f t="shared" si="7"/>
        <v>0</v>
      </c>
      <c r="L63" s="194" t="str">
        <f t="shared" si="8"/>
        <v/>
      </c>
      <c r="M63" s="20"/>
      <c r="N63" s="20"/>
      <c r="O63" s="20"/>
      <c r="P63" s="115">
        <f t="shared" si="9"/>
        <v>0</v>
      </c>
    </row>
    <row r="64" spans="1:16">
      <c r="A64" s="21"/>
      <c r="B64" s="107"/>
      <c r="C64" s="17"/>
      <c r="D64" s="17"/>
      <c r="E64" s="17"/>
      <c r="F64" s="20"/>
      <c r="G64" s="20"/>
      <c r="H64" s="20"/>
      <c r="I64" s="20"/>
      <c r="J64" s="116">
        <f t="shared" si="6"/>
        <v>0</v>
      </c>
      <c r="K64" s="116">
        <f t="shared" si="7"/>
        <v>0</v>
      </c>
      <c r="L64" s="194" t="str">
        <f t="shared" si="8"/>
        <v/>
      </c>
      <c r="M64" s="20"/>
      <c r="N64" s="20"/>
      <c r="O64" s="20"/>
      <c r="P64" s="115">
        <f t="shared" si="9"/>
        <v>0</v>
      </c>
    </row>
    <row r="65" spans="1:16">
      <c r="A65" s="21"/>
      <c r="B65" s="107"/>
      <c r="C65" s="17"/>
      <c r="D65" s="17"/>
      <c r="E65" s="17"/>
      <c r="F65" s="20"/>
      <c r="G65" s="20"/>
      <c r="H65" s="20"/>
      <c r="I65" s="20"/>
      <c r="J65" s="116">
        <f t="shared" si="6"/>
        <v>0</v>
      </c>
      <c r="K65" s="116">
        <f t="shared" si="7"/>
        <v>0</v>
      </c>
      <c r="L65" s="194" t="str">
        <f t="shared" si="8"/>
        <v/>
      </c>
      <c r="M65" s="20"/>
      <c r="N65" s="20"/>
      <c r="O65" s="20"/>
      <c r="P65" s="115">
        <f t="shared" si="9"/>
        <v>0</v>
      </c>
    </row>
    <row r="66" spans="1:16">
      <c r="A66" s="21"/>
      <c r="B66" s="107"/>
      <c r="C66" s="17"/>
      <c r="D66" s="17"/>
      <c r="E66" s="17"/>
      <c r="F66" s="20"/>
      <c r="G66" s="20"/>
      <c r="H66" s="20"/>
      <c r="I66" s="20"/>
      <c r="J66" s="116">
        <f t="shared" si="6"/>
        <v>0</v>
      </c>
      <c r="K66" s="116">
        <f t="shared" si="7"/>
        <v>0</v>
      </c>
      <c r="L66" s="194" t="str">
        <f t="shared" si="8"/>
        <v/>
      </c>
      <c r="M66" s="20"/>
      <c r="N66" s="20"/>
      <c r="O66" s="20"/>
      <c r="P66" s="115">
        <f t="shared" si="9"/>
        <v>0</v>
      </c>
    </row>
    <row r="67" spans="1:16">
      <c r="A67" s="21"/>
      <c r="B67" s="107"/>
      <c r="C67" s="17"/>
      <c r="D67" s="17"/>
      <c r="E67" s="17"/>
      <c r="F67" s="20"/>
      <c r="G67" s="20"/>
      <c r="H67" s="20"/>
      <c r="I67" s="20"/>
      <c r="J67" s="116">
        <f t="shared" si="6"/>
        <v>0</v>
      </c>
      <c r="K67" s="116">
        <f t="shared" si="7"/>
        <v>0</v>
      </c>
      <c r="L67" s="194" t="str">
        <f t="shared" si="8"/>
        <v/>
      </c>
      <c r="M67" s="20"/>
      <c r="N67" s="20"/>
      <c r="O67" s="20"/>
      <c r="P67" s="115">
        <f t="shared" si="9"/>
        <v>0</v>
      </c>
    </row>
    <row r="68" spans="1:16">
      <c r="A68" s="21"/>
      <c r="B68" s="107"/>
      <c r="C68" s="17"/>
      <c r="D68" s="17"/>
      <c r="E68" s="17"/>
      <c r="F68" s="20"/>
      <c r="G68" s="20"/>
      <c r="H68" s="20"/>
      <c r="I68" s="20"/>
      <c r="J68" s="116">
        <f t="shared" si="6"/>
        <v>0</v>
      </c>
      <c r="K68" s="116">
        <f t="shared" si="7"/>
        <v>0</v>
      </c>
      <c r="L68" s="194" t="str">
        <f t="shared" si="8"/>
        <v/>
      </c>
      <c r="M68" s="20"/>
      <c r="N68" s="20"/>
      <c r="O68" s="20"/>
      <c r="P68" s="115">
        <f t="shared" si="9"/>
        <v>0</v>
      </c>
    </row>
    <row r="69" spans="1:16">
      <c r="A69" s="21"/>
      <c r="B69" s="107"/>
      <c r="C69" s="17"/>
      <c r="D69" s="17"/>
      <c r="E69" s="17"/>
      <c r="F69" s="20"/>
      <c r="G69" s="20"/>
      <c r="H69" s="20"/>
      <c r="I69" s="20"/>
      <c r="J69" s="116">
        <f t="shared" si="6"/>
        <v>0</v>
      </c>
      <c r="K69" s="116">
        <f t="shared" si="7"/>
        <v>0</v>
      </c>
      <c r="L69" s="194" t="str">
        <f t="shared" si="8"/>
        <v/>
      </c>
      <c r="M69" s="20"/>
      <c r="N69" s="20"/>
      <c r="O69" s="20"/>
      <c r="P69" s="115">
        <f t="shared" si="9"/>
        <v>0</v>
      </c>
    </row>
    <row r="70" spans="1:16">
      <c r="A70" s="21"/>
      <c r="B70" s="107"/>
      <c r="C70" s="17"/>
      <c r="D70" s="17"/>
      <c r="E70" s="17"/>
      <c r="F70" s="20"/>
      <c r="G70" s="20"/>
      <c r="H70" s="20"/>
      <c r="I70" s="20"/>
      <c r="J70" s="116">
        <f t="shared" si="6"/>
        <v>0</v>
      </c>
      <c r="K70" s="116">
        <f t="shared" si="7"/>
        <v>0</v>
      </c>
      <c r="L70" s="194" t="str">
        <f t="shared" si="8"/>
        <v/>
      </c>
      <c r="M70" s="20"/>
      <c r="N70" s="20"/>
      <c r="O70" s="20"/>
      <c r="P70" s="115">
        <f t="shared" si="9"/>
        <v>0</v>
      </c>
    </row>
    <row r="71" spans="1:16">
      <c r="A71" s="21"/>
      <c r="B71" s="107"/>
      <c r="C71" s="17"/>
      <c r="D71" s="17"/>
      <c r="E71" s="17"/>
      <c r="F71" s="20"/>
      <c r="G71" s="20"/>
      <c r="H71" s="20"/>
      <c r="I71" s="20"/>
      <c r="J71" s="116">
        <f t="shared" si="6"/>
        <v>0</v>
      </c>
      <c r="K71" s="116">
        <f t="shared" si="7"/>
        <v>0</v>
      </c>
      <c r="L71" s="194" t="str">
        <f t="shared" si="8"/>
        <v/>
      </c>
      <c r="M71" s="20"/>
      <c r="N71" s="20"/>
      <c r="O71" s="20"/>
      <c r="P71" s="115">
        <f t="shared" si="9"/>
        <v>0</v>
      </c>
    </row>
    <row r="72" spans="1:16">
      <c r="A72" s="21"/>
      <c r="B72" s="107"/>
      <c r="C72" s="17"/>
      <c r="D72" s="17"/>
      <c r="E72" s="17"/>
      <c r="F72" s="20"/>
      <c r="G72" s="20"/>
      <c r="H72" s="20"/>
      <c r="I72" s="20"/>
      <c r="J72" s="116">
        <f t="shared" si="6"/>
        <v>0</v>
      </c>
      <c r="K72" s="116">
        <f t="shared" si="7"/>
        <v>0</v>
      </c>
      <c r="L72" s="194" t="str">
        <f t="shared" si="8"/>
        <v/>
      </c>
      <c r="M72" s="20"/>
      <c r="N72" s="20"/>
      <c r="O72" s="20"/>
      <c r="P72" s="115">
        <f t="shared" si="9"/>
        <v>0</v>
      </c>
    </row>
    <row r="73" spans="1:16">
      <c r="A73" s="21"/>
      <c r="B73" s="107"/>
      <c r="C73" s="17"/>
      <c r="D73" s="17"/>
      <c r="E73" s="17"/>
      <c r="F73" s="20"/>
      <c r="G73" s="20"/>
      <c r="H73" s="20"/>
      <c r="I73" s="20"/>
      <c r="J73" s="116">
        <f t="shared" si="6"/>
        <v>0</v>
      </c>
      <c r="K73" s="116">
        <f t="shared" si="7"/>
        <v>0</v>
      </c>
      <c r="L73" s="194" t="str">
        <f t="shared" si="8"/>
        <v/>
      </c>
      <c r="M73" s="20"/>
      <c r="N73" s="20"/>
      <c r="O73" s="20"/>
      <c r="P73" s="115">
        <f t="shared" si="9"/>
        <v>0</v>
      </c>
    </row>
    <row r="74" spans="1:16">
      <c r="A74" s="21"/>
      <c r="B74" s="107"/>
      <c r="C74" s="17"/>
      <c r="D74" s="17"/>
      <c r="E74" s="17"/>
      <c r="F74" s="20"/>
      <c r="G74" s="20"/>
      <c r="H74" s="20"/>
      <c r="I74" s="20"/>
      <c r="J74" s="116">
        <f t="shared" si="6"/>
        <v>0</v>
      </c>
      <c r="K74" s="116">
        <f t="shared" si="7"/>
        <v>0</v>
      </c>
      <c r="L74" s="194" t="str">
        <f t="shared" si="8"/>
        <v/>
      </c>
      <c r="M74" s="20"/>
      <c r="N74" s="20"/>
      <c r="O74" s="20"/>
      <c r="P74" s="115">
        <f t="shared" si="9"/>
        <v>0</v>
      </c>
    </row>
    <row r="75" spans="1:16">
      <c r="A75" s="21"/>
      <c r="B75" s="107"/>
      <c r="C75" s="17"/>
      <c r="D75" s="17"/>
      <c r="E75" s="17"/>
      <c r="F75" s="20"/>
      <c r="G75" s="20"/>
      <c r="H75" s="20"/>
      <c r="I75" s="20"/>
      <c r="J75" s="116">
        <f t="shared" si="6"/>
        <v>0</v>
      </c>
      <c r="K75" s="116">
        <f t="shared" si="7"/>
        <v>0</v>
      </c>
      <c r="L75" s="194" t="str">
        <f t="shared" si="8"/>
        <v/>
      </c>
      <c r="M75" s="20"/>
      <c r="N75" s="20"/>
      <c r="O75" s="20"/>
      <c r="P75" s="115">
        <f t="shared" si="9"/>
        <v>0</v>
      </c>
    </row>
    <row r="76" spans="1:16">
      <c r="A76" s="21"/>
      <c r="B76" s="107"/>
      <c r="C76" s="17"/>
      <c r="D76" s="17"/>
      <c r="E76" s="17"/>
      <c r="F76" s="20"/>
      <c r="G76" s="20"/>
      <c r="H76" s="20"/>
      <c r="I76" s="20"/>
      <c r="J76" s="116">
        <f t="shared" si="6"/>
        <v>0</v>
      </c>
      <c r="K76" s="116">
        <f t="shared" si="7"/>
        <v>0</v>
      </c>
      <c r="L76" s="194" t="str">
        <f t="shared" si="8"/>
        <v/>
      </c>
      <c r="M76" s="20"/>
      <c r="N76" s="20"/>
      <c r="O76" s="20"/>
      <c r="P76" s="115">
        <f t="shared" si="9"/>
        <v>0</v>
      </c>
    </row>
    <row r="77" spans="1:16">
      <c r="A77" s="21"/>
      <c r="B77" s="107"/>
      <c r="C77" s="17"/>
      <c r="D77" s="17"/>
      <c r="E77" s="17"/>
      <c r="F77" s="20"/>
      <c r="G77" s="20"/>
      <c r="H77" s="20"/>
      <c r="I77" s="20"/>
      <c r="J77" s="116">
        <f t="shared" si="6"/>
        <v>0</v>
      </c>
      <c r="K77" s="116">
        <f t="shared" si="7"/>
        <v>0</v>
      </c>
      <c r="L77" s="194" t="str">
        <f t="shared" si="8"/>
        <v/>
      </c>
      <c r="M77" s="20"/>
      <c r="N77" s="20"/>
      <c r="O77" s="20"/>
      <c r="P77" s="115">
        <f t="shared" si="9"/>
        <v>0</v>
      </c>
    </row>
    <row r="78" spans="1:16">
      <c r="A78" s="21"/>
      <c r="B78" s="107"/>
      <c r="C78" s="17"/>
      <c r="D78" s="17"/>
      <c r="E78" s="17"/>
      <c r="F78" s="20"/>
      <c r="G78" s="20"/>
      <c r="H78" s="20"/>
      <c r="I78" s="20"/>
      <c r="J78" s="116">
        <f t="shared" si="6"/>
        <v>0</v>
      </c>
      <c r="K78" s="116">
        <f t="shared" si="7"/>
        <v>0</v>
      </c>
      <c r="L78" s="194" t="str">
        <f t="shared" si="8"/>
        <v/>
      </c>
      <c r="M78" s="20"/>
      <c r="N78" s="20"/>
      <c r="O78" s="20"/>
      <c r="P78" s="115">
        <f t="shared" si="9"/>
        <v>0</v>
      </c>
    </row>
    <row r="79" spans="1:16">
      <c r="A79" s="21"/>
      <c r="B79" s="107"/>
      <c r="C79" s="17"/>
      <c r="D79" s="17"/>
      <c r="E79" s="17"/>
      <c r="F79" s="20"/>
      <c r="G79" s="20"/>
      <c r="H79" s="20"/>
      <c r="I79" s="20"/>
      <c r="J79" s="116">
        <f t="shared" si="6"/>
        <v>0</v>
      </c>
      <c r="K79" s="116">
        <f t="shared" si="7"/>
        <v>0</v>
      </c>
      <c r="L79" s="194" t="str">
        <f t="shared" si="8"/>
        <v/>
      </c>
      <c r="M79" s="20"/>
      <c r="N79" s="20"/>
      <c r="O79" s="20"/>
      <c r="P79" s="115">
        <f t="shared" si="9"/>
        <v>0</v>
      </c>
    </row>
    <row r="80" spans="1:16">
      <c r="A80" s="21"/>
      <c r="B80" s="107"/>
      <c r="C80" s="17"/>
      <c r="D80" s="17"/>
      <c r="E80" s="17"/>
      <c r="F80" s="20"/>
      <c r="G80" s="20"/>
      <c r="H80" s="20"/>
      <c r="I80" s="20"/>
      <c r="J80" s="116">
        <f t="shared" si="6"/>
        <v>0</v>
      </c>
      <c r="K80" s="116">
        <f t="shared" si="7"/>
        <v>0</v>
      </c>
      <c r="L80" s="194" t="str">
        <f t="shared" si="8"/>
        <v/>
      </c>
      <c r="M80" s="20"/>
      <c r="N80" s="20"/>
      <c r="O80" s="20"/>
      <c r="P80" s="115">
        <f t="shared" si="9"/>
        <v>0</v>
      </c>
    </row>
    <row r="81" spans="1:16">
      <c r="A81" s="21"/>
      <c r="B81" s="107"/>
      <c r="C81" s="1"/>
      <c r="D81" s="1"/>
      <c r="E81" s="1"/>
      <c r="F81" s="20"/>
      <c r="G81" s="20"/>
      <c r="H81" s="20"/>
      <c r="I81" s="20"/>
      <c r="J81" s="161">
        <f t="shared" si="6"/>
        <v>0</v>
      </c>
      <c r="K81" s="161">
        <f t="shared" si="7"/>
        <v>0</v>
      </c>
      <c r="L81" s="193" t="str">
        <f t="shared" si="8"/>
        <v/>
      </c>
      <c r="M81" s="20"/>
      <c r="N81" s="20"/>
      <c r="O81" s="20"/>
      <c r="P81" s="111">
        <f t="shared" si="9"/>
        <v>0</v>
      </c>
    </row>
    <row r="82" spans="1:16">
      <c r="A82" s="82" t="str">
        <f>+A40</f>
        <v>SECTION VIII TOTALS WILL BE ENTERED IN SECTION IX</v>
      </c>
      <c r="B82" s="69"/>
      <c r="C82" s="69"/>
      <c r="D82" s="69"/>
      <c r="E82" s="83"/>
      <c r="F82" s="158">
        <f t="shared" ref="F82:K82" si="10">SUM(F55:F81)</f>
        <v>0</v>
      </c>
      <c r="G82" s="158">
        <f t="shared" si="10"/>
        <v>0</v>
      </c>
      <c r="H82" s="158">
        <f t="shared" si="10"/>
        <v>0</v>
      </c>
      <c r="I82" s="158">
        <f t="shared" si="10"/>
        <v>0</v>
      </c>
      <c r="J82" s="158">
        <f t="shared" si="10"/>
        <v>0</v>
      </c>
      <c r="K82" s="158">
        <f t="shared" si="10"/>
        <v>0</v>
      </c>
      <c r="L82" s="159" t="str">
        <f t="shared" si="8"/>
        <v/>
      </c>
      <c r="M82" s="158">
        <f>SUM(M55:M81)</f>
        <v>0</v>
      </c>
      <c r="N82" s="158">
        <f>SUM(N55:N81)</f>
        <v>0</v>
      </c>
      <c r="O82" s="158">
        <f>SUM(O55:O81)</f>
        <v>0</v>
      </c>
      <c r="P82" s="158">
        <f>SUM(P55:P81)</f>
        <v>0</v>
      </c>
    </row>
    <row r="85" spans="1:16">
      <c r="A85" s="37"/>
      <c r="B85" s="38"/>
      <c r="C85" s="38"/>
      <c r="D85" s="38"/>
      <c r="E85" s="38"/>
      <c r="F85" s="38"/>
      <c r="G85" s="38"/>
      <c r="H85" s="39" t="str">
        <f>+'Section VI'!H1</f>
        <v xml:space="preserve">ANNUAL STATEMENT FOR THE YEAR 2021 OF  </v>
      </c>
      <c r="I85" s="291" t="str">
        <f>+'Section I'!I1</f>
        <v/>
      </c>
      <c r="J85" s="292"/>
      <c r="K85" s="292"/>
      <c r="L85" s="292"/>
      <c r="M85" s="40"/>
      <c r="N85" s="38"/>
      <c r="O85" s="41"/>
      <c r="P85" s="42" t="str">
        <f>+'Section I'!P1</f>
        <v>OMB No. 1530-0008</v>
      </c>
    </row>
    <row r="86" spans="1:16">
      <c r="A86" s="43"/>
      <c r="B86" s="31"/>
      <c r="C86" s="31"/>
      <c r="D86" s="31"/>
      <c r="E86" s="31"/>
      <c r="F86" s="31"/>
      <c r="G86" s="31"/>
      <c r="H86" s="31"/>
      <c r="I86" s="29"/>
      <c r="J86" s="206" t="s">
        <v>42</v>
      </c>
      <c r="K86" s="207"/>
      <c r="L86" s="29"/>
      <c r="M86" s="31"/>
      <c r="N86" s="31"/>
      <c r="O86" s="41"/>
      <c r="P86" s="47" t="str">
        <f>+'Section I'!P2</f>
        <v xml:space="preserve"> OMB Expiration Date:  6-30-2023</v>
      </c>
    </row>
    <row r="87" spans="1:16">
      <c r="A87" s="48" t="s">
        <v>44</v>
      </c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1:16">
      <c r="A88" s="49" t="str">
        <f>+'Section I'!A4</f>
        <v>Ceded Reinsurance as of December 31, Current Year (000's Omitted)</v>
      </c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1:16">
      <c r="A89" s="49" t="s">
        <v>1301</v>
      </c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1:16" ht="67.5">
      <c r="A90" s="55" t="s">
        <v>46</v>
      </c>
      <c r="B90" s="55" t="s">
        <v>47</v>
      </c>
      <c r="C90" s="176" t="s">
        <v>48</v>
      </c>
      <c r="D90" s="55" t="s">
        <v>49</v>
      </c>
      <c r="E90" s="186" t="s">
        <v>50</v>
      </c>
      <c r="F90" s="55" t="s">
        <v>51</v>
      </c>
      <c r="G90" s="210" t="s">
        <v>52</v>
      </c>
      <c r="H90" s="174"/>
      <c r="I90" s="174"/>
      <c r="J90" s="175"/>
      <c r="K90" s="55" t="s">
        <v>53</v>
      </c>
      <c r="L90" s="55" t="s">
        <v>54</v>
      </c>
      <c r="M90" s="55" t="s">
        <v>55</v>
      </c>
      <c r="N90" s="55" t="s">
        <v>56</v>
      </c>
      <c r="O90" s="55" t="s">
        <v>57</v>
      </c>
      <c r="P90" s="55" t="s">
        <v>58</v>
      </c>
    </row>
    <row r="91" spans="1:16" ht="45">
      <c r="A91" s="36" t="s">
        <v>59</v>
      </c>
      <c r="B91" s="36" t="s">
        <v>60</v>
      </c>
      <c r="C91" s="177"/>
      <c r="D91" s="36" t="s">
        <v>61</v>
      </c>
      <c r="E91" s="212"/>
      <c r="F91" s="36" t="s">
        <v>62</v>
      </c>
      <c r="G91" s="61" t="s">
        <v>63</v>
      </c>
      <c r="H91" s="55" t="s">
        <v>64</v>
      </c>
      <c r="I91" s="55" t="s">
        <v>65</v>
      </c>
      <c r="J91" s="55" t="s">
        <v>66</v>
      </c>
      <c r="K91" s="36" t="s">
        <v>67</v>
      </c>
      <c r="L91" s="36" t="s">
        <v>68</v>
      </c>
      <c r="M91" s="36" t="s">
        <v>69</v>
      </c>
      <c r="N91" s="36" t="s">
        <v>70</v>
      </c>
      <c r="O91" s="36" t="s">
        <v>71</v>
      </c>
      <c r="P91" s="182" t="s">
        <v>72</v>
      </c>
    </row>
    <row r="92" spans="1:16">
      <c r="A92" s="153" t="s">
        <v>1302</v>
      </c>
      <c r="B92" s="76"/>
      <c r="C92" s="63"/>
      <c r="D92" s="76"/>
      <c r="E92" s="76"/>
      <c r="F92" s="76"/>
      <c r="G92" s="155"/>
      <c r="H92" s="213"/>
      <c r="I92" s="213"/>
      <c r="J92" s="213"/>
      <c r="K92" s="191"/>
      <c r="L92" s="191"/>
      <c r="M92" s="191"/>
      <c r="N92" s="191"/>
      <c r="O92" s="191"/>
      <c r="P92" s="192"/>
    </row>
    <row r="93" spans="1:16">
      <c r="A93" s="62" t="s">
        <v>1303</v>
      </c>
      <c r="B93" s="66"/>
      <c r="C93" s="63"/>
      <c r="D93" s="76"/>
      <c r="E93" s="76"/>
      <c r="F93" s="76"/>
      <c r="G93" s="155"/>
      <c r="H93" s="183"/>
      <c r="I93" s="183"/>
      <c r="J93" s="183"/>
      <c r="K93" s="66"/>
      <c r="L93" s="66"/>
      <c r="M93" s="66"/>
      <c r="N93" s="66"/>
      <c r="O93" s="66"/>
      <c r="P93" s="184"/>
    </row>
    <row r="94" spans="1:16">
      <c r="A94" s="66" t="s">
        <v>1216</v>
      </c>
      <c r="B94" s="63"/>
      <c r="C94" s="63"/>
      <c r="D94" s="63"/>
      <c r="E94" s="63"/>
      <c r="F94" s="63"/>
      <c r="G94" s="63"/>
      <c r="H94" s="66"/>
      <c r="I94" s="66"/>
      <c r="J94" s="66"/>
      <c r="K94" s="66"/>
      <c r="L94" s="66"/>
      <c r="M94" s="66"/>
      <c r="N94" s="66"/>
      <c r="O94" s="66"/>
      <c r="P94" s="13"/>
    </row>
    <row r="95" spans="1:16">
      <c r="A95" s="66" t="s">
        <v>1217</v>
      </c>
      <c r="B95" s="63"/>
      <c r="C95" s="63"/>
      <c r="D95" s="63"/>
      <c r="E95" s="63"/>
      <c r="F95" s="63"/>
      <c r="G95" s="63"/>
      <c r="H95" s="66"/>
      <c r="I95" s="66"/>
      <c r="J95" s="66"/>
      <c r="K95" s="66"/>
      <c r="L95" s="66"/>
      <c r="M95" s="66"/>
      <c r="N95" s="66"/>
      <c r="O95" s="66"/>
      <c r="P95" s="13"/>
    </row>
    <row r="96" spans="1:16">
      <c r="A96" s="364"/>
      <c r="B96" s="89"/>
      <c r="C96" s="89"/>
      <c r="D96" s="89"/>
      <c r="E96" s="89"/>
      <c r="F96" s="105"/>
      <c r="G96" s="105"/>
      <c r="H96" s="106"/>
      <c r="I96" s="106"/>
      <c r="J96" s="106"/>
      <c r="K96" s="106"/>
      <c r="L96" s="198"/>
      <c r="M96" s="106"/>
      <c r="N96" s="106"/>
      <c r="O96" s="106"/>
      <c r="P96" s="197"/>
    </row>
    <row r="97" spans="1:16">
      <c r="A97" s="21"/>
      <c r="B97" s="107"/>
      <c r="C97" s="17"/>
      <c r="D97" s="17"/>
      <c r="E97" s="17"/>
      <c r="F97" s="20"/>
      <c r="G97" s="20"/>
      <c r="H97" s="20"/>
      <c r="I97" s="20"/>
      <c r="J97" s="116">
        <f t="shared" ref="J97:J123" si="11">+G97+H97+I97</f>
        <v>0</v>
      </c>
      <c r="K97" s="116">
        <f t="shared" ref="K97:K123" si="12">+H97+I97</f>
        <v>0</v>
      </c>
      <c r="L97" s="194" t="str">
        <f t="shared" ref="L97:L124" si="13">IF(K97&gt;0,+K97/J97,"")</f>
        <v/>
      </c>
      <c r="M97" s="20"/>
      <c r="N97" s="20"/>
      <c r="O97" s="20"/>
      <c r="P97" s="115">
        <f>+J97+M97+N97+O97</f>
        <v>0</v>
      </c>
    </row>
    <row r="98" spans="1:16">
      <c r="A98" s="21"/>
      <c r="B98" s="107"/>
      <c r="C98" s="17"/>
      <c r="D98" s="17"/>
      <c r="E98" s="17"/>
      <c r="F98" s="20"/>
      <c r="G98" s="20"/>
      <c r="H98" s="20"/>
      <c r="I98" s="20"/>
      <c r="J98" s="116">
        <f t="shared" si="11"/>
        <v>0</v>
      </c>
      <c r="K98" s="116">
        <f t="shared" si="12"/>
        <v>0</v>
      </c>
      <c r="L98" s="194" t="str">
        <f t="shared" si="13"/>
        <v/>
      </c>
      <c r="M98" s="20"/>
      <c r="N98" s="20"/>
      <c r="O98" s="20"/>
      <c r="P98" s="115">
        <f t="shared" ref="P98:P123" si="14">+J98+M98+N98+O98</f>
        <v>0</v>
      </c>
    </row>
    <row r="99" spans="1:16">
      <c r="A99" s="21"/>
      <c r="B99" s="107"/>
      <c r="C99" s="17"/>
      <c r="D99" s="17"/>
      <c r="E99" s="17"/>
      <c r="F99" s="20"/>
      <c r="G99" s="20"/>
      <c r="H99" s="20"/>
      <c r="I99" s="20"/>
      <c r="J99" s="116">
        <f t="shared" si="11"/>
        <v>0</v>
      </c>
      <c r="K99" s="116">
        <f t="shared" si="12"/>
        <v>0</v>
      </c>
      <c r="L99" s="194" t="str">
        <f t="shared" si="13"/>
        <v/>
      </c>
      <c r="M99" s="20"/>
      <c r="N99" s="20"/>
      <c r="O99" s="20"/>
      <c r="P99" s="115">
        <f t="shared" si="14"/>
        <v>0</v>
      </c>
    </row>
    <row r="100" spans="1:16">
      <c r="A100" s="21"/>
      <c r="B100" s="107"/>
      <c r="C100" s="17"/>
      <c r="D100" s="17"/>
      <c r="E100" s="17"/>
      <c r="F100" s="20"/>
      <c r="G100" s="20"/>
      <c r="H100" s="20"/>
      <c r="I100" s="20"/>
      <c r="J100" s="116">
        <f t="shared" si="11"/>
        <v>0</v>
      </c>
      <c r="K100" s="116">
        <f t="shared" si="12"/>
        <v>0</v>
      </c>
      <c r="L100" s="194" t="str">
        <f t="shared" si="13"/>
        <v/>
      </c>
      <c r="M100" s="20"/>
      <c r="N100" s="20"/>
      <c r="O100" s="20"/>
      <c r="P100" s="115">
        <f t="shared" si="14"/>
        <v>0</v>
      </c>
    </row>
    <row r="101" spans="1:16">
      <c r="A101" s="21"/>
      <c r="B101" s="107"/>
      <c r="C101" s="17"/>
      <c r="D101" s="17"/>
      <c r="E101" s="17"/>
      <c r="F101" s="20"/>
      <c r="G101" s="20"/>
      <c r="H101" s="20"/>
      <c r="I101" s="20"/>
      <c r="J101" s="116">
        <f t="shared" si="11"/>
        <v>0</v>
      </c>
      <c r="K101" s="116">
        <f t="shared" si="12"/>
        <v>0</v>
      </c>
      <c r="L101" s="194" t="str">
        <f t="shared" si="13"/>
        <v/>
      </c>
      <c r="M101" s="20"/>
      <c r="N101" s="20"/>
      <c r="O101" s="20"/>
      <c r="P101" s="115">
        <f t="shared" si="14"/>
        <v>0</v>
      </c>
    </row>
    <row r="102" spans="1:16">
      <c r="A102" s="21"/>
      <c r="B102" s="107"/>
      <c r="C102" s="17"/>
      <c r="D102" s="17"/>
      <c r="E102" s="17"/>
      <c r="F102" s="20"/>
      <c r="G102" s="20"/>
      <c r="H102" s="20"/>
      <c r="I102" s="20"/>
      <c r="J102" s="116">
        <f t="shared" si="11"/>
        <v>0</v>
      </c>
      <c r="K102" s="116">
        <f t="shared" si="12"/>
        <v>0</v>
      </c>
      <c r="L102" s="194" t="str">
        <f t="shared" si="13"/>
        <v/>
      </c>
      <c r="M102" s="20"/>
      <c r="N102" s="20"/>
      <c r="O102" s="20"/>
      <c r="P102" s="115">
        <f t="shared" si="14"/>
        <v>0</v>
      </c>
    </row>
    <row r="103" spans="1:16">
      <c r="A103" s="21"/>
      <c r="B103" s="107"/>
      <c r="C103" s="17"/>
      <c r="D103" s="17"/>
      <c r="E103" s="17"/>
      <c r="F103" s="20"/>
      <c r="G103" s="20"/>
      <c r="H103" s="20"/>
      <c r="I103" s="20"/>
      <c r="J103" s="116">
        <f t="shared" si="11"/>
        <v>0</v>
      </c>
      <c r="K103" s="116">
        <f t="shared" si="12"/>
        <v>0</v>
      </c>
      <c r="L103" s="194" t="str">
        <f t="shared" si="13"/>
        <v/>
      </c>
      <c r="M103" s="20"/>
      <c r="N103" s="20"/>
      <c r="O103" s="20"/>
      <c r="P103" s="115">
        <f t="shared" si="14"/>
        <v>0</v>
      </c>
    </row>
    <row r="104" spans="1:16">
      <c r="A104" s="21"/>
      <c r="B104" s="107"/>
      <c r="C104" s="17"/>
      <c r="D104" s="17"/>
      <c r="E104" s="17"/>
      <c r="F104" s="20"/>
      <c r="G104" s="20"/>
      <c r="H104" s="20"/>
      <c r="I104" s="20"/>
      <c r="J104" s="116">
        <f t="shared" si="11"/>
        <v>0</v>
      </c>
      <c r="K104" s="116">
        <f t="shared" si="12"/>
        <v>0</v>
      </c>
      <c r="L104" s="194" t="str">
        <f t="shared" si="13"/>
        <v/>
      </c>
      <c r="M104" s="20"/>
      <c r="N104" s="20"/>
      <c r="O104" s="20"/>
      <c r="P104" s="115">
        <f t="shared" si="14"/>
        <v>0</v>
      </c>
    </row>
    <row r="105" spans="1:16">
      <c r="A105" s="21"/>
      <c r="B105" s="107"/>
      <c r="C105" s="17"/>
      <c r="D105" s="17"/>
      <c r="E105" s="17"/>
      <c r="F105" s="20"/>
      <c r="G105" s="20"/>
      <c r="H105" s="20"/>
      <c r="I105" s="20"/>
      <c r="J105" s="116">
        <f t="shared" si="11"/>
        <v>0</v>
      </c>
      <c r="K105" s="116">
        <f t="shared" si="12"/>
        <v>0</v>
      </c>
      <c r="L105" s="194" t="str">
        <f t="shared" si="13"/>
        <v/>
      </c>
      <c r="M105" s="20"/>
      <c r="N105" s="20"/>
      <c r="O105" s="20"/>
      <c r="P105" s="115">
        <f t="shared" si="14"/>
        <v>0</v>
      </c>
    </row>
    <row r="106" spans="1:16">
      <c r="A106" s="21"/>
      <c r="B106" s="107"/>
      <c r="C106" s="17"/>
      <c r="D106" s="17"/>
      <c r="E106" s="17"/>
      <c r="F106" s="20"/>
      <c r="G106" s="20"/>
      <c r="H106" s="20"/>
      <c r="I106" s="20"/>
      <c r="J106" s="116">
        <f t="shared" si="11"/>
        <v>0</v>
      </c>
      <c r="K106" s="116">
        <f t="shared" si="12"/>
        <v>0</v>
      </c>
      <c r="L106" s="194" t="str">
        <f t="shared" si="13"/>
        <v/>
      </c>
      <c r="M106" s="20"/>
      <c r="N106" s="20"/>
      <c r="O106" s="20"/>
      <c r="P106" s="115">
        <f t="shared" si="14"/>
        <v>0</v>
      </c>
    </row>
    <row r="107" spans="1:16">
      <c r="A107" s="21"/>
      <c r="B107" s="107"/>
      <c r="C107" s="17"/>
      <c r="D107" s="17"/>
      <c r="E107" s="17"/>
      <c r="F107" s="20"/>
      <c r="G107" s="20"/>
      <c r="H107" s="20"/>
      <c r="I107" s="20"/>
      <c r="J107" s="116">
        <f t="shared" si="11"/>
        <v>0</v>
      </c>
      <c r="K107" s="116">
        <f t="shared" si="12"/>
        <v>0</v>
      </c>
      <c r="L107" s="194" t="str">
        <f t="shared" si="13"/>
        <v/>
      </c>
      <c r="M107" s="20"/>
      <c r="N107" s="20"/>
      <c r="O107" s="20"/>
      <c r="P107" s="115">
        <f t="shared" si="14"/>
        <v>0</v>
      </c>
    </row>
    <row r="108" spans="1:16">
      <c r="A108" s="21"/>
      <c r="B108" s="107"/>
      <c r="C108" s="17"/>
      <c r="D108" s="17"/>
      <c r="E108" s="17"/>
      <c r="F108" s="20"/>
      <c r="G108" s="20"/>
      <c r="H108" s="20"/>
      <c r="I108" s="20"/>
      <c r="J108" s="116">
        <f t="shared" si="11"/>
        <v>0</v>
      </c>
      <c r="K108" s="116">
        <f t="shared" si="12"/>
        <v>0</v>
      </c>
      <c r="L108" s="194" t="str">
        <f t="shared" si="13"/>
        <v/>
      </c>
      <c r="M108" s="20"/>
      <c r="N108" s="20"/>
      <c r="O108" s="20"/>
      <c r="P108" s="115">
        <f t="shared" si="14"/>
        <v>0</v>
      </c>
    </row>
    <row r="109" spans="1:16">
      <c r="A109" s="21"/>
      <c r="B109" s="107"/>
      <c r="C109" s="17"/>
      <c r="D109" s="17"/>
      <c r="E109" s="17"/>
      <c r="F109" s="20"/>
      <c r="G109" s="20"/>
      <c r="H109" s="20"/>
      <c r="I109" s="20"/>
      <c r="J109" s="116">
        <f t="shared" si="11"/>
        <v>0</v>
      </c>
      <c r="K109" s="116">
        <f t="shared" si="12"/>
        <v>0</v>
      </c>
      <c r="L109" s="194" t="str">
        <f t="shared" si="13"/>
        <v/>
      </c>
      <c r="M109" s="20"/>
      <c r="N109" s="20"/>
      <c r="O109" s="20"/>
      <c r="P109" s="115">
        <f t="shared" si="14"/>
        <v>0</v>
      </c>
    </row>
    <row r="110" spans="1:16">
      <c r="A110" s="21"/>
      <c r="B110" s="107"/>
      <c r="C110" s="17"/>
      <c r="D110" s="17"/>
      <c r="E110" s="17"/>
      <c r="F110" s="20"/>
      <c r="G110" s="20"/>
      <c r="H110" s="20"/>
      <c r="I110" s="20"/>
      <c r="J110" s="116">
        <f t="shared" si="11"/>
        <v>0</v>
      </c>
      <c r="K110" s="116">
        <f t="shared" si="12"/>
        <v>0</v>
      </c>
      <c r="L110" s="194" t="str">
        <f t="shared" si="13"/>
        <v/>
      </c>
      <c r="M110" s="20"/>
      <c r="N110" s="20"/>
      <c r="O110" s="20"/>
      <c r="P110" s="115">
        <f t="shared" si="14"/>
        <v>0</v>
      </c>
    </row>
    <row r="111" spans="1:16">
      <c r="A111" s="21"/>
      <c r="B111" s="107"/>
      <c r="C111" s="17"/>
      <c r="D111" s="17"/>
      <c r="E111" s="17"/>
      <c r="F111" s="20"/>
      <c r="G111" s="20"/>
      <c r="H111" s="20"/>
      <c r="I111" s="20"/>
      <c r="J111" s="116">
        <f t="shared" si="11"/>
        <v>0</v>
      </c>
      <c r="K111" s="116">
        <f t="shared" si="12"/>
        <v>0</v>
      </c>
      <c r="L111" s="194" t="str">
        <f t="shared" si="13"/>
        <v/>
      </c>
      <c r="M111" s="20"/>
      <c r="N111" s="20"/>
      <c r="O111" s="20"/>
      <c r="P111" s="115">
        <f t="shared" si="14"/>
        <v>0</v>
      </c>
    </row>
    <row r="112" spans="1:16">
      <c r="A112" s="21"/>
      <c r="B112" s="107"/>
      <c r="C112" s="17"/>
      <c r="D112" s="17"/>
      <c r="E112" s="17"/>
      <c r="F112" s="20"/>
      <c r="G112" s="20"/>
      <c r="H112" s="20"/>
      <c r="I112" s="20"/>
      <c r="J112" s="116">
        <f t="shared" si="11"/>
        <v>0</v>
      </c>
      <c r="K112" s="116">
        <f t="shared" si="12"/>
        <v>0</v>
      </c>
      <c r="L112" s="194" t="str">
        <f t="shared" si="13"/>
        <v/>
      </c>
      <c r="M112" s="20"/>
      <c r="N112" s="20"/>
      <c r="O112" s="20"/>
      <c r="P112" s="115">
        <f t="shared" si="14"/>
        <v>0</v>
      </c>
    </row>
    <row r="113" spans="1:16">
      <c r="A113" s="21"/>
      <c r="B113" s="107"/>
      <c r="C113" s="17"/>
      <c r="D113" s="17"/>
      <c r="E113" s="17"/>
      <c r="F113" s="20"/>
      <c r="G113" s="20"/>
      <c r="H113" s="20"/>
      <c r="I113" s="20"/>
      <c r="J113" s="116">
        <f t="shared" si="11"/>
        <v>0</v>
      </c>
      <c r="K113" s="116">
        <f t="shared" si="12"/>
        <v>0</v>
      </c>
      <c r="L113" s="194" t="str">
        <f t="shared" si="13"/>
        <v/>
      </c>
      <c r="M113" s="20"/>
      <c r="N113" s="20"/>
      <c r="O113" s="20"/>
      <c r="P113" s="115">
        <f t="shared" si="14"/>
        <v>0</v>
      </c>
    </row>
    <row r="114" spans="1:16">
      <c r="A114" s="21"/>
      <c r="B114" s="107"/>
      <c r="C114" s="17"/>
      <c r="D114" s="17"/>
      <c r="E114" s="17"/>
      <c r="F114" s="20"/>
      <c r="G114" s="20"/>
      <c r="H114" s="20"/>
      <c r="I114" s="20"/>
      <c r="J114" s="116">
        <f t="shared" si="11"/>
        <v>0</v>
      </c>
      <c r="K114" s="116">
        <f t="shared" si="12"/>
        <v>0</v>
      </c>
      <c r="L114" s="194" t="str">
        <f t="shared" si="13"/>
        <v/>
      </c>
      <c r="M114" s="20"/>
      <c r="N114" s="20"/>
      <c r="O114" s="20"/>
      <c r="P114" s="115">
        <f t="shared" si="14"/>
        <v>0</v>
      </c>
    </row>
    <row r="115" spans="1:16">
      <c r="A115" s="21"/>
      <c r="B115" s="107"/>
      <c r="C115" s="17"/>
      <c r="D115" s="17"/>
      <c r="E115" s="17"/>
      <c r="F115" s="20"/>
      <c r="G115" s="20"/>
      <c r="H115" s="20"/>
      <c r="I115" s="20"/>
      <c r="J115" s="116">
        <f t="shared" si="11"/>
        <v>0</v>
      </c>
      <c r="K115" s="116">
        <f t="shared" si="12"/>
        <v>0</v>
      </c>
      <c r="L115" s="194" t="str">
        <f t="shared" si="13"/>
        <v/>
      </c>
      <c r="M115" s="20"/>
      <c r="N115" s="20"/>
      <c r="O115" s="20"/>
      <c r="P115" s="115">
        <f t="shared" si="14"/>
        <v>0</v>
      </c>
    </row>
    <row r="116" spans="1:16">
      <c r="A116" s="21"/>
      <c r="B116" s="107"/>
      <c r="C116" s="17"/>
      <c r="D116" s="17"/>
      <c r="E116" s="17"/>
      <c r="F116" s="20"/>
      <c r="G116" s="20"/>
      <c r="H116" s="20"/>
      <c r="I116" s="20"/>
      <c r="J116" s="116">
        <f t="shared" si="11"/>
        <v>0</v>
      </c>
      <c r="K116" s="116">
        <f t="shared" si="12"/>
        <v>0</v>
      </c>
      <c r="L116" s="194" t="str">
        <f t="shared" si="13"/>
        <v/>
      </c>
      <c r="M116" s="20"/>
      <c r="N116" s="20"/>
      <c r="O116" s="20"/>
      <c r="P116" s="115">
        <f t="shared" si="14"/>
        <v>0</v>
      </c>
    </row>
    <row r="117" spans="1:16">
      <c r="A117" s="21"/>
      <c r="B117" s="107"/>
      <c r="C117" s="17"/>
      <c r="D117" s="17"/>
      <c r="E117" s="17"/>
      <c r="F117" s="20"/>
      <c r="G117" s="20"/>
      <c r="H117" s="20"/>
      <c r="I117" s="20"/>
      <c r="J117" s="116">
        <f t="shared" si="11"/>
        <v>0</v>
      </c>
      <c r="K117" s="116">
        <f t="shared" si="12"/>
        <v>0</v>
      </c>
      <c r="L117" s="194" t="str">
        <f t="shared" si="13"/>
        <v/>
      </c>
      <c r="M117" s="20"/>
      <c r="N117" s="20"/>
      <c r="O117" s="20"/>
      <c r="P117" s="115">
        <f t="shared" si="14"/>
        <v>0</v>
      </c>
    </row>
    <row r="118" spans="1:16">
      <c r="A118" s="21"/>
      <c r="B118" s="107"/>
      <c r="C118" s="17"/>
      <c r="D118" s="17"/>
      <c r="E118" s="17"/>
      <c r="F118" s="20"/>
      <c r="G118" s="20"/>
      <c r="H118" s="20"/>
      <c r="I118" s="20"/>
      <c r="J118" s="116">
        <f t="shared" si="11"/>
        <v>0</v>
      </c>
      <c r="K118" s="116">
        <f t="shared" si="12"/>
        <v>0</v>
      </c>
      <c r="L118" s="194" t="str">
        <f t="shared" si="13"/>
        <v/>
      </c>
      <c r="M118" s="20"/>
      <c r="N118" s="20"/>
      <c r="O118" s="20"/>
      <c r="P118" s="115">
        <f t="shared" si="14"/>
        <v>0</v>
      </c>
    </row>
    <row r="119" spans="1:16">
      <c r="A119" s="21"/>
      <c r="B119" s="107"/>
      <c r="C119" s="17"/>
      <c r="D119" s="17"/>
      <c r="E119" s="17"/>
      <c r="F119" s="20"/>
      <c r="G119" s="20"/>
      <c r="H119" s="20"/>
      <c r="I119" s="20"/>
      <c r="J119" s="116">
        <f t="shared" si="11"/>
        <v>0</v>
      </c>
      <c r="K119" s="116">
        <f t="shared" si="12"/>
        <v>0</v>
      </c>
      <c r="L119" s="194" t="str">
        <f t="shared" si="13"/>
        <v/>
      </c>
      <c r="M119" s="20"/>
      <c r="N119" s="20"/>
      <c r="O119" s="20"/>
      <c r="P119" s="115">
        <f t="shared" si="14"/>
        <v>0</v>
      </c>
    </row>
    <row r="120" spans="1:16">
      <c r="A120" s="21"/>
      <c r="B120" s="107"/>
      <c r="C120" s="17"/>
      <c r="D120" s="17"/>
      <c r="E120" s="17"/>
      <c r="F120" s="20"/>
      <c r="G120" s="20"/>
      <c r="H120" s="20"/>
      <c r="I120" s="20"/>
      <c r="J120" s="116">
        <f t="shared" si="11"/>
        <v>0</v>
      </c>
      <c r="K120" s="116">
        <f t="shared" si="12"/>
        <v>0</v>
      </c>
      <c r="L120" s="194" t="str">
        <f t="shared" si="13"/>
        <v/>
      </c>
      <c r="M120" s="20"/>
      <c r="N120" s="20"/>
      <c r="O120" s="20"/>
      <c r="P120" s="115">
        <f t="shared" si="14"/>
        <v>0</v>
      </c>
    </row>
    <row r="121" spans="1:16">
      <c r="A121" s="21"/>
      <c r="B121" s="107"/>
      <c r="C121" s="17"/>
      <c r="D121" s="17"/>
      <c r="E121" s="17"/>
      <c r="F121" s="20"/>
      <c r="G121" s="20"/>
      <c r="H121" s="20"/>
      <c r="I121" s="20"/>
      <c r="J121" s="116">
        <f t="shared" si="11"/>
        <v>0</v>
      </c>
      <c r="K121" s="116">
        <f t="shared" si="12"/>
        <v>0</v>
      </c>
      <c r="L121" s="194" t="str">
        <f t="shared" si="13"/>
        <v/>
      </c>
      <c r="M121" s="20"/>
      <c r="N121" s="20"/>
      <c r="O121" s="20"/>
      <c r="P121" s="115">
        <f t="shared" si="14"/>
        <v>0</v>
      </c>
    </row>
    <row r="122" spans="1:16">
      <c r="A122" s="21"/>
      <c r="B122" s="107"/>
      <c r="C122" s="17"/>
      <c r="D122" s="17"/>
      <c r="E122" s="17"/>
      <c r="F122" s="20"/>
      <c r="G122" s="20"/>
      <c r="H122" s="20"/>
      <c r="I122" s="20"/>
      <c r="J122" s="116">
        <f t="shared" si="11"/>
        <v>0</v>
      </c>
      <c r="K122" s="116">
        <f t="shared" si="12"/>
        <v>0</v>
      </c>
      <c r="L122" s="194" t="str">
        <f t="shared" si="13"/>
        <v/>
      </c>
      <c r="M122" s="20"/>
      <c r="N122" s="20"/>
      <c r="O122" s="20"/>
      <c r="P122" s="115">
        <f t="shared" si="14"/>
        <v>0</v>
      </c>
    </row>
    <row r="123" spans="1:16">
      <c r="A123" s="21"/>
      <c r="B123" s="107"/>
      <c r="C123" s="1"/>
      <c r="D123" s="1"/>
      <c r="E123" s="1"/>
      <c r="F123" s="20"/>
      <c r="G123" s="20"/>
      <c r="H123" s="20"/>
      <c r="I123" s="20"/>
      <c r="J123" s="161">
        <f t="shared" si="11"/>
        <v>0</v>
      </c>
      <c r="K123" s="161">
        <f t="shared" si="12"/>
        <v>0</v>
      </c>
      <c r="L123" s="193" t="str">
        <f t="shared" si="13"/>
        <v/>
      </c>
      <c r="M123" s="20"/>
      <c r="N123" s="20"/>
      <c r="O123" s="20"/>
      <c r="P123" s="115">
        <f t="shared" si="14"/>
        <v>0</v>
      </c>
    </row>
    <row r="124" spans="1:16">
      <c r="A124" s="82" t="str">
        <f>+A40</f>
        <v>SECTION VIII TOTALS WILL BE ENTERED IN SECTION IX</v>
      </c>
      <c r="B124" s="69"/>
      <c r="C124" s="69"/>
      <c r="D124" s="69"/>
      <c r="E124" s="83"/>
      <c r="F124" s="158">
        <f t="shared" ref="F124:K124" si="15">SUM(F97:F123)</f>
        <v>0</v>
      </c>
      <c r="G124" s="158">
        <f t="shared" si="15"/>
        <v>0</v>
      </c>
      <c r="H124" s="158">
        <f t="shared" si="15"/>
        <v>0</v>
      </c>
      <c r="I124" s="158">
        <f t="shared" si="15"/>
        <v>0</v>
      </c>
      <c r="J124" s="158">
        <f t="shared" si="15"/>
        <v>0</v>
      </c>
      <c r="K124" s="158">
        <f t="shared" si="15"/>
        <v>0</v>
      </c>
      <c r="L124" s="159" t="str">
        <f t="shared" si="13"/>
        <v/>
      </c>
      <c r="M124" s="158">
        <f>SUM(M97:M123)</f>
        <v>0</v>
      </c>
      <c r="N124" s="158">
        <f>SUM(N97:N123)</f>
        <v>0</v>
      </c>
      <c r="O124" s="158">
        <f>SUM(O97:O123)</f>
        <v>0</v>
      </c>
      <c r="P124" s="158">
        <f>SUM(P97:P123)</f>
        <v>0</v>
      </c>
    </row>
    <row r="127" spans="1:16">
      <c r="A127" s="37"/>
      <c r="B127" s="38"/>
      <c r="C127" s="38"/>
      <c r="D127" s="38"/>
      <c r="E127" s="38"/>
      <c r="F127" s="38"/>
      <c r="G127" s="38"/>
      <c r="H127" s="39" t="str">
        <f>+'Section VI'!H1</f>
        <v xml:space="preserve">ANNUAL STATEMENT FOR THE YEAR 2021 OF  </v>
      </c>
      <c r="I127" s="291" t="str">
        <f>+'Section I'!I1</f>
        <v/>
      </c>
      <c r="J127" s="292"/>
      <c r="K127" s="292"/>
      <c r="L127" s="292"/>
      <c r="M127" s="40"/>
      <c r="N127" s="38"/>
      <c r="O127" s="41"/>
      <c r="P127" s="42" t="s">
        <v>1294</v>
      </c>
    </row>
    <row r="128" spans="1:16">
      <c r="A128" s="43"/>
      <c r="B128" s="31"/>
      <c r="C128" s="31"/>
      <c r="D128" s="31"/>
      <c r="E128" s="31"/>
      <c r="F128" s="31"/>
      <c r="G128" s="31"/>
      <c r="H128" s="31"/>
      <c r="I128" s="29"/>
      <c r="J128" s="206" t="s">
        <v>42</v>
      </c>
      <c r="K128" s="207"/>
      <c r="L128" s="29"/>
      <c r="M128" s="31"/>
      <c r="N128" s="31"/>
      <c r="O128" s="41"/>
      <c r="P128" s="47" t="str">
        <f>+'Section I'!P2</f>
        <v xml:space="preserve"> OMB Expiration Date:  6-30-2023</v>
      </c>
    </row>
    <row r="129" spans="1:16">
      <c r="A129" s="48" t="s">
        <v>44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8"/>
    </row>
    <row r="130" spans="1:16">
      <c r="A130" s="49" t="str">
        <f>+'Section I'!A4</f>
        <v>Ceded Reinsurance as of December 31, Current Year (000's Omitted)</v>
      </c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70"/>
    </row>
    <row r="131" spans="1:16">
      <c r="A131" s="49" t="s">
        <v>1301</v>
      </c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70"/>
    </row>
    <row r="132" spans="1:16" ht="67.5">
      <c r="A132" s="55" t="s">
        <v>46</v>
      </c>
      <c r="B132" s="55" t="s">
        <v>47</v>
      </c>
      <c r="C132" s="176" t="s">
        <v>48</v>
      </c>
      <c r="D132" s="55" t="s">
        <v>49</v>
      </c>
      <c r="E132" s="186" t="s">
        <v>50</v>
      </c>
      <c r="F132" s="55" t="s">
        <v>51</v>
      </c>
      <c r="G132" s="210" t="s">
        <v>52</v>
      </c>
      <c r="H132" s="174"/>
      <c r="I132" s="174"/>
      <c r="J132" s="175"/>
      <c r="K132" s="55" t="s">
        <v>53</v>
      </c>
      <c r="L132" s="55" t="s">
        <v>54</v>
      </c>
      <c r="M132" s="55" t="s">
        <v>55</v>
      </c>
      <c r="N132" s="55" t="s">
        <v>56</v>
      </c>
      <c r="O132" s="55" t="s">
        <v>57</v>
      </c>
      <c r="P132" s="55" t="s">
        <v>58</v>
      </c>
    </row>
    <row r="133" spans="1:16" ht="45">
      <c r="A133" s="36" t="s">
        <v>59</v>
      </c>
      <c r="B133" s="36" t="s">
        <v>60</v>
      </c>
      <c r="C133" s="177"/>
      <c r="D133" s="36" t="s">
        <v>61</v>
      </c>
      <c r="E133" s="212"/>
      <c r="F133" s="36" t="s">
        <v>62</v>
      </c>
      <c r="G133" s="61" t="s">
        <v>63</v>
      </c>
      <c r="H133" s="55" t="s">
        <v>64</v>
      </c>
      <c r="I133" s="55" t="s">
        <v>65</v>
      </c>
      <c r="J133" s="55" t="s">
        <v>66</v>
      </c>
      <c r="K133" s="36" t="s">
        <v>67</v>
      </c>
      <c r="L133" s="36" t="s">
        <v>68</v>
      </c>
      <c r="M133" s="36" t="s">
        <v>69</v>
      </c>
      <c r="N133" s="36" t="s">
        <v>70</v>
      </c>
      <c r="O133" s="36" t="s">
        <v>71</v>
      </c>
      <c r="P133" s="182" t="s">
        <v>72</v>
      </c>
    </row>
    <row r="134" spans="1:16">
      <c r="A134" s="153" t="s">
        <v>1302</v>
      </c>
      <c r="B134" s="76"/>
      <c r="C134" s="63"/>
      <c r="D134" s="76"/>
      <c r="E134" s="76"/>
      <c r="F134" s="76"/>
      <c r="G134" s="155"/>
      <c r="H134" s="213"/>
      <c r="I134" s="213"/>
      <c r="J134" s="213"/>
      <c r="K134" s="191"/>
      <c r="L134" s="191"/>
      <c r="M134" s="191"/>
      <c r="N134" s="191"/>
      <c r="O134" s="191"/>
      <c r="P134" s="192"/>
    </row>
    <row r="135" spans="1:16">
      <c r="A135" s="62" t="s">
        <v>1303</v>
      </c>
      <c r="B135" s="66"/>
      <c r="C135" s="63"/>
      <c r="D135" s="76"/>
      <c r="E135" s="76"/>
      <c r="F135" s="76"/>
      <c r="G135" s="155"/>
      <c r="H135" s="183"/>
      <c r="I135" s="183"/>
      <c r="J135" s="183"/>
      <c r="K135" s="66"/>
      <c r="L135" s="66"/>
      <c r="M135" s="66"/>
      <c r="N135" s="66"/>
      <c r="O135" s="66"/>
      <c r="P135" s="184"/>
    </row>
    <row r="136" spans="1:16">
      <c r="A136" s="66" t="s">
        <v>1216</v>
      </c>
      <c r="B136" s="63"/>
      <c r="C136" s="63"/>
      <c r="D136" s="63"/>
      <c r="E136" s="63"/>
      <c r="F136" s="63"/>
      <c r="G136" s="63"/>
      <c r="H136" s="66"/>
      <c r="I136" s="66"/>
      <c r="J136" s="66"/>
      <c r="K136" s="66"/>
      <c r="L136" s="66"/>
      <c r="M136" s="66"/>
      <c r="N136" s="66"/>
      <c r="O136" s="66"/>
      <c r="P136" s="13"/>
    </row>
    <row r="137" spans="1:16">
      <c r="A137" s="66" t="s">
        <v>1217</v>
      </c>
      <c r="B137" s="63"/>
      <c r="C137" s="63"/>
      <c r="D137" s="63"/>
      <c r="E137" s="63"/>
      <c r="F137" s="63"/>
      <c r="G137" s="63"/>
      <c r="H137" s="66"/>
      <c r="I137" s="66"/>
      <c r="J137" s="66"/>
      <c r="K137" s="66"/>
      <c r="L137" s="66"/>
      <c r="M137" s="66"/>
      <c r="N137" s="66"/>
      <c r="O137" s="66"/>
      <c r="P137" s="13"/>
    </row>
    <row r="138" spans="1:16">
      <c r="A138" s="364"/>
      <c r="B138" s="89"/>
      <c r="C138" s="89"/>
      <c r="D138" s="89"/>
      <c r="E138" s="89"/>
      <c r="F138" s="105"/>
      <c r="G138" s="105"/>
      <c r="H138" s="106"/>
      <c r="I138" s="106"/>
      <c r="J138" s="106"/>
      <c r="K138" s="106"/>
      <c r="L138" s="198"/>
      <c r="M138" s="106"/>
      <c r="N138" s="106"/>
      <c r="O138" s="106"/>
      <c r="P138" s="197"/>
    </row>
    <row r="139" spans="1:16">
      <c r="A139" s="21"/>
      <c r="B139" s="107"/>
      <c r="C139" s="17"/>
      <c r="D139" s="17"/>
      <c r="E139" s="17"/>
      <c r="F139" s="20"/>
      <c r="G139" s="20"/>
      <c r="H139" s="20"/>
      <c r="I139" s="20"/>
      <c r="J139" s="116">
        <f>SUM(G139:I139)</f>
        <v>0</v>
      </c>
      <c r="K139" s="116">
        <f>+H139+I139</f>
        <v>0</v>
      </c>
      <c r="L139" s="194" t="str">
        <f>IF(K139&gt;0,+K139/J139,"")</f>
        <v/>
      </c>
      <c r="M139" s="20"/>
      <c r="N139" s="20"/>
      <c r="O139" s="20"/>
      <c r="P139" s="115">
        <f>+J139+M139+N139+O139</f>
        <v>0</v>
      </c>
    </row>
    <row r="140" spans="1:16">
      <c r="A140" s="21"/>
      <c r="B140" s="107"/>
      <c r="C140" s="17"/>
      <c r="D140" s="17"/>
      <c r="E140" s="17"/>
      <c r="F140" s="20"/>
      <c r="G140" s="20"/>
      <c r="H140" s="20"/>
      <c r="I140" s="20"/>
      <c r="J140" s="116">
        <f t="shared" ref="J140:J165" si="16">SUM(G140:I140)</f>
        <v>0</v>
      </c>
      <c r="K140" s="116">
        <f t="shared" ref="K140:K165" si="17">+H140+I140</f>
        <v>0</v>
      </c>
      <c r="L140" s="194" t="str">
        <f t="shared" ref="L140:L165" si="18">IF(K140&gt;0,+K140/J140,"")</f>
        <v/>
      </c>
      <c r="M140" s="20"/>
      <c r="N140" s="20"/>
      <c r="O140" s="20"/>
      <c r="P140" s="115">
        <f t="shared" ref="P140:P165" si="19">+J140+M140+N140+O140</f>
        <v>0</v>
      </c>
    </row>
    <row r="141" spans="1:16">
      <c r="A141" s="21"/>
      <c r="B141" s="107"/>
      <c r="C141" s="17"/>
      <c r="D141" s="17"/>
      <c r="E141" s="17"/>
      <c r="F141" s="20"/>
      <c r="G141" s="20"/>
      <c r="H141" s="20"/>
      <c r="I141" s="20"/>
      <c r="J141" s="116">
        <f t="shared" si="16"/>
        <v>0</v>
      </c>
      <c r="K141" s="116">
        <f t="shared" si="17"/>
        <v>0</v>
      </c>
      <c r="L141" s="194" t="str">
        <f t="shared" si="18"/>
        <v/>
      </c>
      <c r="M141" s="20"/>
      <c r="N141" s="20"/>
      <c r="O141" s="20"/>
      <c r="P141" s="115">
        <f t="shared" si="19"/>
        <v>0</v>
      </c>
    </row>
    <row r="142" spans="1:16">
      <c r="A142" s="21"/>
      <c r="B142" s="107"/>
      <c r="C142" s="17"/>
      <c r="D142" s="17"/>
      <c r="E142" s="17"/>
      <c r="F142" s="20"/>
      <c r="G142" s="20"/>
      <c r="H142" s="20"/>
      <c r="I142" s="20"/>
      <c r="J142" s="116">
        <f t="shared" si="16"/>
        <v>0</v>
      </c>
      <c r="K142" s="116">
        <f t="shared" si="17"/>
        <v>0</v>
      </c>
      <c r="L142" s="194" t="str">
        <f t="shared" si="18"/>
        <v/>
      </c>
      <c r="M142" s="20"/>
      <c r="N142" s="20"/>
      <c r="O142" s="20"/>
      <c r="P142" s="115">
        <f t="shared" si="19"/>
        <v>0</v>
      </c>
    </row>
    <row r="143" spans="1:16">
      <c r="A143" s="21"/>
      <c r="B143" s="107"/>
      <c r="C143" s="17"/>
      <c r="D143" s="17"/>
      <c r="E143" s="17"/>
      <c r="F143" s="20"/>
      <c r="G143" s="20"/>
      <c r="H143" s="20"/>
      <c r="I143" s="20"/>
      <c r="J143" s="116">
        <f t="shared" si="16"/>
        <v>0</v>
      </c>
      <c r="K143" s="116">
        <f t="shared" si="17"/>
        <v>0</v>
      </c>
      <c r="L143" s="194" t="str">
        <f t="shared" si="18"/>
        <v/>
      </c>
      <c r="M143" s="20"/>
      <c r="N143" s="20"/>
      <c r="O143" s="20"/>
      <c r="P143" s="115">
        <f t="shared" si="19"/>
        <v>0</v>
      </c>
    </row>
    <row r="144" spans="1:16">
      <c r="A144" s="21"/>
      <c r="B144" s="107"/>
      <c r="C144" s="17"/>
      <c r="D144" s="17"/>
      <c r="E144" s="17"/>
      <c r="F144" s="20"/>
      <c r="G144" s="20"/>
      <c r="H144" s="20"/>
      <c r="I144" s="20"/>
      <c r="J144" s="116">
        <f t="shared" si="16"/>
        <v>0</v>
      </c>
      <c r="K144" s="116">
        <f t="shared" si="17"/>
        <v>0</v>
      </c>
      <c r="L144" s="194" t="str">
        <f t="shared" si="18"/>
        <v/>
      </c>
      <c r="M144" s="20"/>
      <c r="N144" s="20"/>
      <c r="O144" s="20"/>
      <c r="P144" s="115">
        <f t="shared" si="19"/>
        <v>0</v>
      </c>
    </row>
    <row r="145" spans="1:16">
      <c r="A145" s="21"/>
      <c r="B145" s="107"/>
      <c r="C145" s="17"/>
      <c r="D145" s="17"/>
      <c r="E145" s="17"/>
      <c r="F145" s="20"/>
      <c r="G145" s="20"/>
      <c r="H145" s="20"/>
      <c r="I145" s="20"/>
      <c r="J145" s="116">
        <f t="shared" si="16"/>
        <v>0</v>
      </c>
      <c r="K145" s="116">
        <f t="shared" si="17"/>
        <v>0</v>
      </c>
      <c r="L145" s="194" t="str">
        <f t="shared" si="18"/>
        <v/>
      </c>
      <c r="M145" s="20"/>
      <c r="N145" s="20"/>
      <c r="O145" s="20"/>
      <c r="P145" s="115">
        <f t="shared" si="19"/>
        <v>0</v>
      </c>
    </row>
    <row r="146" spans="1:16">
      <c r="A146" s="21"/>
      <c r="B146" s="107"/>
      <c r="C146" s="17"/>
      <c r="D146" s="17"/>
      <c r="E146" s="17"/>
      <c r="F146" s="20"/>
      <c r="G146" s="20"/>
      <c r="H146" s="20"/>
      <c r="I146" s="20"/>
      <c r="J146" s="116">
        <f t="shared" si="16"/>
        <v>0</v>
      </c>
      <c r="K146" s="116">
        <f t="shared" si="17"/>
        <v>0</v>
      </c>
      <c r="L146" s="194" t="str">
        <f t="shared" si="18"/>
        <v/>
      </c>
      <c r="M146" s="20"/>
      <c r="N146" s="20"/>
      <c r="O146" s="20"/>
      <c r="P146" s="115">
        <f t="shared" si="19"/>
        <v>0</v>
      </c>
    </row>
    <row r="147" spans="1:16">
      <c r="A147" s="21"/>
      <c r="B147" s="107"/>
      <c r="C147" s="17"/>
      <c r="D147" s="17"/>
      <c r="E147" s="17"/>
      <c r="F147" s="20"/>
      <c r="G147" s="20"/>
      <c r="H147" s="20"/>
      <c r="I147" s="20"/>
      <c r="J147" s="116">
        <f t="shared" si="16"/>
        <v>0</v>
      </c>
      <c r="K147" s="116">
        <f t="shared" si="17"/>
        <v>0</v>
      </c>
      <c r="L147" s="194" t="str">
        <f t="shared" si="18"/>
        <v/>
      </c>
      <c r="M147" s="20"/>
      <c r="N147" s="20"/>
      <c r="O147" s="20"/>
      <c r="P147" s="115">
        <f t="shared" si="19"/>
        <v>0</v>
      </c>
    </row>
    <row r="148" spans="1:16">
      <c r="A148" s="21"/>
      <c r="B148" s="107"/>
      <c r="C148" s="17"/>
      <c r="D148" s="17"/>
      <c r="E148" s="17"/>
      <c r="F148" s="20"/>
      <c r="G148" s="20"/>
      <c r="H148" s="20"/>
      <c r="I148" s="20"/>
      <c r="J148" s="116">
        <f t="shared" si="16"/>
        <v>0</v>
      </c>
      <c r="K148" s="116">
        <f t="shared" si="17"/>
        <v>0</v>
      </c>
      <c r="L148" s="194" t="str">
        <f t="shared" si="18"/>
        <v/>
      </c>
      <c r="M148" s="20"/>
      <c r="N148" s="20"/>
      <c r="O148" s="20"/>
      <c r="P148" s="115">
        <f t="shared" si="19"/>
        <v>0</v>
      </c>
    </row>
    <row r="149" spans="1:16">
      <c r="A149" s="21"/>
      <c r="B149" s="107"/>
      <c r="C149" s="17"/>
      <c r="D149" s="17"/>
      <c r="E149" s="17"/>
      <c r="F149" s="20"/>
      <c r="G149" s="20"/>
      <c r="H149" s="20"/>
      <c r="I149" s="20"/>
      <c r="J149" s="116">
        <f t="shared" si="16"/>
        <v>0</v>
      </c>
      <c r="K149" s="116">
        <f t="shared" si="17"/>
        <v>0</v>
      </c>
      <c r="L149" s="194" t="str">
        <f t="shared" si="18"/>
        <v/>
      </c>
      <c r="M149" s="20"/>
      <c r="N149" s="20"/>
      <c r="O149" s="20"/>
      <c r="P149" s="115">
        <f t="shared" si="19"/>
        <v>0</v>
      </c>
    </row>
    <row r="150" spans="1:16">
      <c r="A150" s="21"/>
      <c r="B150" s="107"/>
      <c r="C150" s="17"/>
      <c r="D150" s="17"/>
      <c r="E150" s="17"/>
      <c r="F150" s="20"/>
      <c r="G150" s="20"/>
      <c r="H150" s="20"/>
      <c r="I150" s="20"/>
      <c r="J150" s="116">
        <f t="shared" si="16"/>
        <v>0</v>
      </c>
      <c r="K150" s="116">
        <f t="shared" si="17"/>
        <v>0</v>
      </c>
      <c r="L150" s="194" t="str">
        <f t="shared" si="18"/>
        <v/>
      </c>
      <c r="M150" s="20"/>
      <c r="N150" s="20"/>
      <c r="O150" s="20"/>
      <c r="P150" s="115">
        <f t="shared" si="19"/>
        <v>0</v>
      </c>
    </row>
    <row r="151" spans="1:16">
      <c r="A151" s="21"/>
      <c r="B151" s="107"/>
      <c r="C151" s="17"/>
      <c r="D151" s="17"/>
      <c r="E151" s="17"/>
      <c r="F151" s="20"/>
      <c r="G151" s="20"/>
      <c r="H151" s="20"/>
      <c r="I151" s="20"/>
      <c r="J151" s="116">
        <f t="shared" si="16"/>
        <v>0</v>
      </c>
      <c r="K151" s="116">
        <f t="shared" si="17"/>
        <v>0</v>
      </c>
      <c r="L151" s="194" t="str">
        <f t="shared" si="18"/>
        <v/>
      </c>
      <c r="M151" s="20"/>
      <c r="N151" s="20"/>
      <c r="O151" s="20"/>
      <c r="P151" s="115">
        <f t="shared" si="19"/>
        <v>0</v>
      </c>
    </row>
    <row r="152" spans="1:16">
      <c r="A152" s="21"/>
      <c r="B152" s="107"/>
      <c r="C152" s="17"/>
      <c r="D152" s="17"/>
      <c r="E152" s="17"/>
      <c r="F152" s="20"/>
      <c r="G152" s="20"/>
      <c r="H152" s="20"/>
      <c r="I152" s="20"/>
      <c r="J152" s="116">
        <f t="shared" si="16"/>
        <v>0</v>
      </c>
      <c r="K152" s="116">
        <f t="shared" si="17"/>
        <v>0</v>
      </c>
      <c r="L152" s="194" t="str">
        <f t="shared" si="18"/>
        <v/>
      </c>
      <c r="M152" s="20"/>
      <c r="N152" s="20"/>
      <c r="O152" s="20"/>
      <c r="P152" s="115">
        <f t="shared" si="19"/>
        <v>0</v>
      </c>
    </row>
    <row r="153" spans="1:16">
      <c r="A153" s="21"/>
      <c r="B153" s="107"/>
      <c r="C153" s="17"/>
      <c r="D153" s="17"/>
      <c r="E153" s="17"/>
      <c r="F153" s="20"/>
      <c r="G153" s="20"/>
      <c r="H153" s="20"/>
      <c r="I153" s="20"/>
      <c r="J153" s="116">
        <f t="shared" si="16"/>
        <v>0</v>
      </c>
      <c r="K153" s="116">
        <f t="shared" si="17"/>
        <v>0</v>
      </c>
      <c r="L153" s="194" t="str">
        <f t="shared" si="18"/>
        <v/>
      </c>
      <c r="M153" s="20"/>
      <c r="N153" s="20"/>
      <c r="O153" s="20"/>
      <c r="P153" s="115">
        <f t="shared" si="19"/>
        <v>0</v>
      </c>
    </row>
    <row r="154" spans="1:16">
      <c r="A154" s="21"/>
      <c r="B154" s="107"/>
      <c r="C154" s="17"/>
      <c r="D154" s="17"/>
      <c r="E154" s="17"/>
      <c r="F154" s="20"/>
      <c r="G154" s="20"/>
      <c r="H154" s="20"/>
      <c r="I154" s="20"/>
      <c r="J154" s="116">
        <f t="shared" si="16"/>
        <v>0</v>
      </c>
      <c r="K154" s="116">
        <f t="shared" si="17"/>
        <v>0</v>
      </c>
      <c r="L154" s="194" t="str">
        <f t="shared" si="18"/>
        <v/>
      </c>
      <c r="M154" s="20"/>
      <c r="N154" s="20"/>
      <c r="O154" s="20"/>
      <c r="P154" s="115">
        <f t="shared" si="19"/>
        <v>0</v>
      </c>
    </row>
    <row r="155" spans="1:16">
      <c r="A155" s="21"/>
      <c r="B155" s="107"/>
      <c r="C155" s="17"/>
      <c r="D155" s="17"/>
      <c r="E155" s="17"/>
      <c r="F155" s="20"/>
      <c r="G155" s="20"/>
      <c r="H155" s="20"/>
      <c r="I155" s="20"/>
      <c r="J155" s="116">
        <f t="shared" si="16"/>
        <v>0</v>
      </c>
      <c r="K155" s="116">
        <f t="shared" si="17"/>
        <v>0</v>
      </c>
      <c r="L155" s="194" t="str">
        <f t="shared" si="18"/>
        <v/>
      </c>
      <c r="M155" s="20"/>
      <c r="N155" s="20"/>
      <c r="O155" s="20"/>
      <c r="P155" s="115">
        <f t="shared" si="19"/>
        <v>0</v>
      </c>
    </row>
    <row r="156" spans="1:16">
      <c r="A156" s="21"/>
      <c r="B156" s="107"/>
      <c r="C156" s="17"/>
      <c r="D156" s="17"/>
      <c r="E156" s="17"/>
      <c r="F156" s="20"/>
      <c r="G156" s="20"/>
      <c r="H156" s="20"/>
      <c r="I156" s="20"/>
      <c r="J156" s="116">
        <f t="shared" si="16"/>
        <v>0</v>
      </c>
      <c r="K156" s="116">
        <f t="shared" si="17"/>
        <v>0</v>
      </c>
      <c r="L156" s="194" t="str">
        <f t="shared" si="18"/>
        <v/>
      </c>
      <c r="M156" s="20"/>
      <c r="N156" s="20"/>
      <c r="O156" s="20"/>
      <c r="P156" s="115">
        <f t="shared" si="19"/>
        <v>0</v>
      </c>
    </row>
    <row r="157" spans="1:16">
      <c r="A157" s="21"/>
      <c r="B157" s="107"/>
      <c r="C157" s="17"/>
      <c r="D157" s="17"/>
      <c r="E157" s="17"/>
      <c r="F157" s="20"/>
      <c r="G157" s="20"/>
      <c r="H157" s="20"/>
      <c r="I157" s="20"/>
      <c r="J157" s="116">
        <f t="shared" si="16"/>
        <v>0</v>
      </c>
      <c r="K157" s="116">
        <f t="shared" si="17"/>
        <v>0</v>
      </c>
      <c r="L157" s="194" t="str">
        <f t="shared" si="18"/>
        <v/>
      </c>
      <c r="M157" s="20"/>
      <c r="N157" s="20"/>
      <c r="O157" s="20"/>
      <c r="P157" s="115">
        <f t="shared" si="19"/>
        <v>0</v>
      </c>
    </row>
    <row r="158" spans="1:16">
      <c r="A158" s="21"/>
      <c r="B158" s="107"/>
      <c r="C158" s="17"/>
      <c r="D158" s="17"/>
      <c r="E158" s="17"/>
      <c r="F158" s="20"/>
      <c r="G158" s="20"/>
      <c r="H158" s="20"/>
      <c r="I158" s="20"/>
      <c r="J158" s="116">
        <f t="shared" si="16"/>
        <v>0</v>
      </c>
      <c r="K158" s="116">
        <f t="shared" si="17"/>
        <v>0</v>
      </c>
      <c r="L158" s="194" t="str">
        <f t="shared" si="18"/>
        <v/>
      </c>
      <c r="M158" s="20"/>
      <c r="N158" s="20"/>
      <c r="O158" s="20"/>
      <c r="P158" s="115">
        <f t="shared" si="19"/>
        <v>0</v>
      </c>
    </row>
    <row r="159" spans="1:16">
      <c r="A159" s="21"/>
      <c r="B159" s="107"/>
      <c r="C159" s="17"/>
      <c r="D159" s="17"/>
      <c r="E159" s="17"/>
      <c r="F159" s="20"/>
      <c r="G159" s="20"/>
      <c r="H159" s="20"/>
      <c r="I159" s="20"/>
      <c r="J159" s="116">
        <f t="shared" si="16"/>
        <v>0</v>
      </c>
      <c r="K159" s="116">
        <f t="shared" si="17"/>
        <v>0</v>
      </c>
      <c r="L159" s="194" t="str">
        <f t="shared" si="18"/>
        <v/>
      </c>
      <c r="M159" s="20"/>
      <c r="N159" s="20"/>
      <c r="O159" s="20"/>
      <c r="P159" s="115">
        <f t="shared" si="19"/>
        <v>0</v>
      </c>
    </row>
    <row r="160" spans="1:16">
      <c r="A160" s="21"/>
      <c r="B160" s="107"/>
      <c r="C160" s="17"/>
      <c r="D160" s="17"/>
      <c r="E160" s="17"/>
      <c r="F160" s="20"/>
      <c r="G160" s="20"/>
      <c r="H160" s="20"/>
      <c r="I160" s="20"/>
      <c r="J160" s="116">
        <f t="shared" si="16"/>
        <v>0</v>
      </c>
      <c r="K160" s="116">
        <f t="shared" si="17"/>
        <v>0</v>
      </c>
      <c r="L160" s="194" t="str">
        <f t="shared" si="18"/>
        <v/>
      </c>
      <c r="M160" s="20"/>
      <c r="N160" s="20"/>
      <c r="O160" s="20"/>
      <c r="P160" s="115">
        <f t="shared" si="19"/>
        <v>0</v>
      </c>
    </row>
    <row r="161" spans="1:16">
      <c r="A161" s="21"/>
      <c r="B161" s="107"/>
      <c r="C161" s="17"/>
      <c r="D161" s="17"/>
      <c r="E161" s="17"/>
      <c r="F161" s="20"/>
      <c r="G161" s="20"/>
      <c r="H161" s="20"/>
      <c r="I161" s="20"/>
      <c r="J161" s="116">
        <f t="shared" si="16"/>
        <v>0</v>
      </c>
      <c r="K161" s="116">
        <f t="shared" si="17"/>
        <v>0</v>
      </c>
      <c r="L161" s="194" t="str">
        <f t="shared" si="18"/>
        <v/>
      </c>
      <c r="M161" s="20"/>
      <c r="N161" s="20"/>
      <c r="O161" s="20"/>
      <c r="P161" s="115">
        <f t="shared" si="19"/>
        <v>0</v>
      </c>
    </row>
    <row r="162" spans="1:16">
      <c r="A162" s="21"/>
      <c r="B162" s="107"/>
      <c r="C162" s="17"/>
      <c r="D162" s="17"/>
      <c r="E162" s="17"/>
      <c r="F162" s="20"/>
      <c r="G162" s="20"/>
      <c r="H162" s="20"/>
      <c r="I162" s="20"/>
      <c r="J162" s="116">
        <f t="shared" si="16"/>
        <v>0</v>
      </c>
      <c r="K162" s="116">
        <f t="shared" si="17"/>
        <v>0</v>
      </c>
      <c r="L162" s="194" t="str">
        <f t="shared" si="18"/>
        <v/>
      </c>
      <c r="M162" s="20"/>
      <c r="N162" s="20"/>
      <c r="O162" s="20"/>
      <c r="P162" s="115">
        <f t="shared" si="19"/>
        <v>0</v>
      </c>
    </row>
    <row r="163" spans="1:16">
      <c r="A163" s="21"/>
      <c r="B163" s="107"/>
      <c r="C163" s="17"/>
      <c r="D163" s="17"/>
      <c r="E163" s="17"/>
      <c r="F163" s="20"/>
      <c r="G163" s="20"/>
      <c r="H163" s="20"/>
      <c r="I163" s="20"/>
      <c r="J163" s="116">
        <f t="shared" si="16"/>
        <v>0</v>
      </c>
      <c r="K163" s="116">
        <f t="shared" si="17"/>
        <v>0</v>
      </c>
      <c r="L163" s="194" t="str">
        <f t="shared" si="18"/>
        <v/>
      </c>
      <c r="M163" s="20"/>
      <c r="N163" s="20"/>
      <c r="O163" s="20"/>
      <c r="P163" s="115">
        <f t="shared" si="19"/>
        <v>0</v>
      </c>
    </row>
    <row r="164" spans="1:16">
      <c r="A164" s="21"/>
      <c r="B164" s="107"/>
      <c r="C164" s="17"/>
      <c r="D164" s="17"/>
      <c r="E164" s="17"/>
      <c r="F164" s="20"/>
      <c r="G164" s="20"/>
      <c r="H164" s="20"/>
      <c r="I164" s="20"/>
      <c r="J164" s="116">
        <f t="shared" si="16"/>
        <v>0</v>
      </c>
      <c r="K164" s="116">
        <f t="shared" si="17"/>
        <v>0</v>
      </c>
      <c r="L164" s="194" t="str">
        <f t="shared" si="18"/>
        <v/>
      </c>
      <c r="M164" s="20"/>
      <c r="N164" s="20"/>
      <c r="O164" s="20"/>
      <c r="P164" s="115">
        <f t="shared" si="19"/>
        <v>0</v>
      </c>
    </row>
    <row r="165" spans="1:16">
      <c r="A165" s="21"/>
      <c r="B165" s="107"/>
      <c r="C165" s="1"/>
      <c r="D165" s="1"/>
      <c r="E165" s="1"/>
      <c r="F165" s="20"/>
      <c r="G165" s="20"/>
      <c r="H165" s="20"/>
      <c r="I165" s="20"/>
      <c r="J165" s="116">
        <f t="shared" si="16"/>
        <v>0</v>
      </c>
      <c r="K165" s="116">
        <f t="shared" si="17"/>
        <v>0</v>
      </c>
      <c r="L165" s="194" t="str">
        <f t="shared" si="18"/>
        <v/>
      </c>
      <c r="M165" s="20"/>
      <c r="N165" s="20"/>
      <c r="O165" s="20"/>
      <c r="P165" s="115">
        <f t="shared" si="19"/>
        <v>0</v>
      </c>
    </row>
    <row r="166" spans="1:16">
      <c r="A166" s="82" t="str">
        <f>+A40</f>
        <v>SECTION VIII TOTALS WILL BE ENTERED IN SECTION IX</v>
      </c>
      <c r="B166" s="69"/>
      <c r="C166" s="69"/>
      <c r="D166" s="69"/>
      <c r="E166" s="83"/>
      <c r="F166" s="158">
        <f t="shared" ref="F166:K166" si="20">SUM(F139:F165)</f>
        <v>0</v>
      </c>
      <c r="G166" s="158">
        <f t="shared" si="20"/>
        <v>0</v>
      </c>
      <c r="H166" s="158">
        <f t="shared" si="20"/>
        <v>0</v>
      </c>
      <c r="I166" s="158">
        <f t="shared" si="20"/>
        <v>0</v>
      </c>
      <c r="J166" s="158">
        <f t="shared" si="20"/>
        <v>0</v>
      </c>
      <c r="K166" s="158">
        <f t="shared" si="20"/>
        <v>0</v>
      </c>
      <c r="L166" s="159" t="str">
        <f>IF(K166&gt;0,+K166/J166,"")</f>
        <v/>
      </c>
      <c r="M166" s="158">
        <f>SUM(M139:M165)</f>
        <v>0</v>
      </c>
      <c r="N166" s="158">
        <f>SUM(N139:N165)</f>
        <v>0</v>
      </c>
      <c r="O166" s="158">
        <f>SUM(O139:O165)</f>
        <v>0</v>
      </c>
      <c r="P166" s="158">
        <f>SUM(P139:P165)</f>
        <v>0</v>
      </c>
    </row>
  </sheetData>
  <sheetProtection password="CDF6" sheet="1"/>
  <phoneticPr fontId="0" type="noConversion"/>
  <printOptions horizontalCentered="1"/>
  <pageMargins left="0" right="0" top="0.2" bottom="0.75" header="0.5" footer="0"/>
  <pageSetup paperSize="5" scale="88" orientation="landscape" blackAndWhite="1" verticalDpi="300" r:id="rId1"/>
  <headerFooter alignWithMargins="0">
    <oddFooter>&amp;L&amp;"Arial,Bold"&amp;8
OMB No. 1530-0008
OMB Expiration Date:1-31-2017&amp;C
&amp;R&amp;"Arial,Bold Italic"&amp;8Department of the Treasury
FS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indexed="52"/>
  </sheetPr>
  <dimension ref="A1:L173"/>
  <sheetViews>
    <sheetView showGridLines="0" workbookViewId="0">
      <selection activeCell="H148" sqref="H148"/>
    </sheetView>
  </sheetViews>
  <sheetFormatPr defaultRowHeight="12.75"/>
  <cols>
    <col min="1" max="1" width="9.28515625" style="236" customWidth="1"/>
    <col min="2" max="2" width="7.140625" style="236" customWidth="1"/>
    <col min="3" max="3" width="43.140625" style="236" customWidth="1"/>
    <col min="4" max="5" width="14.7109375" style="236" customWidth="1"/>
    <col min="6" max="6" width="14.5703125" style="236" customWidth="1"/>
    <col min="7" max="11" width="14.7109375" style="236" customWidth="1"/>
    <col min="12" max="12" width="15.140625" style="236" customWidth="1"/>
    <col min="13" max="16384" width="9.140625" style="236"/>
  </cols>
  <sheetData>
    <row r="1" spans="1:12">
      <c r="A1" s="37"/>
      <c r="B1" s="38"/>
      <c r="C1" s="38"/>
      <c r="D1" s="38"/>
      <c r="E1" s="38"/>
      <c r="F1" s="38"/>
      <c r="G1" s="39" t="str">
        <f>+'Section VI'!H1</f>
        <v xml:space="preserve">ANNUAL STATEMENT FOR THE YEAR 2021 OF  </v>
      </c>
      <c r="H1" s="291" t="str">
        <f>+'Section I'!I1</f>
        <v/>
      </c>
      <c r="I1" s="349"/>
      <c r="J1" s="292"/>
      <c r="K1" s="40"/>
      <c r="L1" s="42" t="str">
        <f>+'Section I'!P1</f>
        <v>OMB No. 1530-0008</v>
      </c>
    </row>
    <row r="2" spans="1:12">
      <c r="A2" s="43"/>
      <c r="B2" s="31"/>
      <c r="C2" s="31"/>
      <c r="D2" s="31"/>
      <c r="E2" s="31"/>
      <c r="F2" s="31"/>
      <c r="G2" s="350"/>
      <c r="H2" s="46"/>
      <c r="I2" s="206" t="s">
        <v>42</v>
      </c>
      <c r="J2" s="29"/>
      <c r="K2" s="41"/>
      <c r="L2" s="47" t="str">
        <f>+'Section I'!P2</f>
        <v xml:space="preserve"> OMB Expiration Date:  6-30-2023</v>
      </c>
    </row>
    <row r="3" spans="1:12">
      <c r="A3" s="48" t="s">
        <v>1242</v>
      </c>
      <c r="B3" s="29"/>
      <c r="C3" s="29"/>
      <c r="D3" s="29"/>
      <c r="E3" s="29"/>
      <c r="F3" s="29"/>
      <c r="G3" s="31"/>
      <c r="H3" s="29"/>
      <c r="I3" s="29"/>
      <c r="J3" s="29"/>
      <c r="K3" s="29"/>
      <c r="L3" s="30"/>
    </row>
    <row r="4" spans="1:12">
      <c r="A4" s="49" t="str">
        <f>+'Funds Held Section'!A4</f>
        <v>Funds Withheld on Account of Reinsurance in Unauthorized Companies as of December 31, Current Year (000's Omitted)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1:12">
      <c r="A5" s="50" t="s">
        <v>1304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1"/>
    </row>
    <row r="6" spans="1:12">
      <c r="A6" s="352"/>
      <c r="B6" s="352"/>
      <c r="C6" s="352"/>
      <c r="D6" s="352"/>
      <c r="E6" s="352"/>
      <c r="F6" s="353" t="s">
        <v>1244</v>
      </c>
      <c r="G6" s="354"/>
      <c r="H6" s="354"/>
      <c r="I6" s="354"/>
      <c r="J6" s="355"/>
      <c r="K6" s="352"/>
      <c r="L6" s="352"/>
    </row>
    <row r="7" spans="1:12" ht="78.75">
      <c r="A7" s="356" t="s">
        <v>1245</v>
      </c>
      <c r="B7" s="356" t="s">
        <v>1246</v>
      </c>
      <c r="C7" s="356" t="s">
        <v>48</v>
      </c>
      <c r="D7" s="356" t="s">
        <v>1247</v>
      </c>
      <c r="E7" s="356" t="s">
        <v>1248</v>
      </c>
      <c r="F7" s="357" t="s">
        <v>1249</v>
      </c>
      <c r="G7" s="357" t="s">
        <v>1250</v>
      </c>
      <c r="H7" s="357" t="s">
        <v>1251</v>
      </c>
      <c r="I7" s="357" t="s">
        <v>1252</v>
      </c>
      <c r="J7" s="356" t="s">
        <v>1253</v>
      </c>
      <c r="K7" s="356" t="s">
        <v>1254</v>
      </c>
      <c r="L7" s="356" t="s">
        <v>1255</v>
      </c>
    </row>
    <row r="8" spans="1:12">
      <c r="A8" s="365" t="s">
        <v>1305</v>
      </c>
      <c r="B8" s="164"/>
      <c r="C8" s="119"/>
      <c r="D8" s="119"/>
      <c r="E8" s="366"/>
      <c r="F8" s="366"/>
      <c r="G8" s="366"/>
      <c r="H8" s="366"/>
      <c r="I8" s="366"/>
      <c r="J8" s="197"/>
      <c r="K8" s="197"/>
      <c r="L8" s="197"/>
    </row>
    <row r="9" spans="1:12">
      <c r="A9" s="21"/>
      <c r="B9" s="22"/>
      <c r="C9" s="17"/>
      <c r="D9" s="17"/>
      <c r="E9" s="18"/>
      <c r="F9" s="18"/>
      <c r="G9" s="18"/>
      <c r="H9" s="18"/>
      <c r="I9" s="18"/>
      <c r="J9" s="115">
        <f t="shared" ref="J9:J40" si="0">+F9+G9+H9+I9</f>
        <v>0</v>
      </c>
      <c r="K9" s="115">
        <f t="shared" ref="K9:K40" si="1">IF(J9&lt;E9,+J9,+E9)</f>
        <v>0</v>
      </c>
      <c r="L9" s="18"/>
    </row>
    <row r="10" spans="1:12">
      <c r="A10" s="21"/>
      <c r="B10" s="22"/>
      <c r="C10" s="17"/>
      <c r="D10" s="17"/>
      <c r="E10" s="18"/>
      <c r="F10" s="18"/>
      <c r="G10" s="18"/>
      <c r="H10" s="18"/>
      <c r="I10" s="18"/>
      <c r="J10" s="115">
        <f t="shared" si="0"/>
        <v>0</v>
      </c>
      <c r="K10" s="115">
        <f t="shared" si="1"/>
        <v>0</v>
      </c>
      <c r="L10" s="18"/>
    </row>
    <row r="11" spans="1:12">
      <c r="A11" s="21"/>
      <c r="B11" s="22"/>
      <c r="C11" s="17"/>
      <c r="D11" s="17"/>
      <c r="E11" s="18"/>
      <c r="F11" s="18"/>
      <c r="G11" s="18"/>
      <c r="H11" s="18"/>
      <c r="I11" s="18"/>
      <c r="J11" s="115">
        <f t="shared" si="0"/>
        <v>0</v>
      </c>
      <c r="K11" s="115">
        <f t="shared" si="1"/>
        <v>0</v>
      </c>
      <c r="L11" s="18"/>
    </row>
    <row r="12" spans="1:12">
      <c r="A12" s="21"/>
      <c r="B12" s="22"/>
      <c r="C12" s="17"/>
      <c r="D12" s="17"/>
      <c r="E12" s="18"/>
      <c r="F12" s="18"/>
      <c r="G12" s="18"/>
      <c r="H12" s="18"/>
      <c r="I12" s="18"/>
      <c r="J12" s="115">
        <f t="shared" si="0"/>
        <v>0</v>
      </c>
      <c r="K12" s="115">
        <f t="shared" si="1"/>
        <v>0</v>
      </c>
      <c r="L12" s="18"/>
    </row>
    <row r="13" spans="1:12">
      <c r="A13" s="21"/>
      <c r="B13" s="22"/>
      <c r="C13" s="17"/>
      <c r="D13" s="17"/>
      <c r="E13" s="18"/>
      <c r="F13" s="18"/>
      <c r="G13" s="18"/>
      <c r="H13" s="18"/>
      <c r="I13" s="18"/>
      <c r="J13" s="115">
        <f t="shared" si="0"/>
        <v>0</v>
      </c>
      <c r="K13" s="115">
        <f t="shared" si="1"/>
        <v>0</v>
      </c>
      <c r="L13" s="18"/>
    </row>
    <row r="14" spans="1:12">
      <c r="A14" s="21"/>
      <c r="B14" s="22"/>
      <c r="C14" s="17"/>
      <c r="D14" s="17"/>
      <c r="E14" s="18"/>
      <c r="F14" s="18"/>
      <c r="G14" s="18"/>
      <c r="H14" s="18"/>
      <c r="I14" s="18"/>
      <c r="J14" s="115">
        <f t="shared" si="0"/>
        <v>0</v>
      </c>
      <c r="K14" s="115">
        <f t="shared" si="1"/>
        <v>0</v>
      </c>
      <c r="L14" s="18"/>
    </row>
    <row r="15" spans="1:12">
      <c r="A15" s="21"/>
      <c r="B15" s="22"/>
      <c r="C15" s="17"/>
      <c r="D15" s="17"/>
      <c r="E15" s="18"/>
      <c r="F15" s="18"/>
      <c r="G15" s="18"/>
      <c r="H15" s="18"/>
      <c r="I15" s="18"/>
      <c r="J15" s="115">
        <f t="shared" si="0"/>
        <v>0</v>
      </c>
      <c r="K15" s="115">
        <f t="shared" si="1"/>
        <v>0</v>
      </c>
      <c r="L15" s="18"/>
    </row>
    <row r="16" spans="1:12">
      <c r="A16" s="21"/>
      <c r="B16" s="22"/>
      <c r="C16" s="17"/>
      <c r="D16" s="17"/>
      <c r="E16" s="18"/>
      <c r="F16" s="18"/>
      <c r="G16" s="18"/>
      <c r="H16" s="18"/>
      <c r="I16" s="18"/>
      <c r="J16" s="115">
        <f t="shared" si="0"/>
        <v>0</v>
      </c>
      <c r="K16" s="115">
        <f t="shared" si="1"/>
        <v>0</v>
      </c>
      <c r="L16" s="18"/>
    </row>
    <row r="17" spans="1:12">
      <c r="A17" s="21"/>
      <c r="B17" s="22"/>
      <c r="C17" s="17"/>
      <c r="D17" s="17"/>
      <c r="E17" s="18"/>
      <c r="F17" s="18"/>
      <c r="G17" s="18"/>
      <c r="H17" s="18"/>
      <c r="I17" s="18"/>
      <c r="J17" s="115">
        <f t="shared" si="0"/>
        <v>0</v>
      </c>
      <c r="K17" s="115">
        <f t="shared" si="1"/>
        <v>0</v>
      </c>
      <c r="L17" s="18"/>
    </row>
    <row r="18" spans="1:12">
      <c r="A18" s="21"/>
      <c r="B18" s="22"/>
      <c r="C18" s="17"/>
      <c r="D18" s="17"/>
      <c r="E18" s="18"/>
      <c r="F18" s="18"/>
      <c r="G18" s="18"/>
      <c r="H18" s="18"/>
      <c r="I18" s="18"/>
      <c r="J18" s="115">
        <f t="shared" si="0"/>
        <v>0</v>
      </c>
      <c r="K18" s="115">
        <f t="shared" si="1"/>
        <v>0</v>
      </c>
      <c r="L18" s="18"/>
    </row>
    <row r="19" spans="1:12">
      <c r="A19" s="21"/>
      <c r="B19" s="22"/>
      <c r="C19" s="17"/>
      <c r="D19" s="17"/>
      <c r="E19" s="18"/>
      <c r="F19" s="18"/>
      <c r="G19" s="18"/>
      <c r="H19" s="18"/>
      <c r="I19" s="18"/>
      <c r="J19" s="115">
        <f t="shared" si="0"/>
        <v>0</v>
      </c>
      <c r="K19" s="115">
        <f t="shared" si="1"/>
        <v>0</v>
      </c>
      <c r="L19" s="18"/>
    </row>
    <row r="20" spans="1:12">
      <c r="A20" s="21"/>
      <c r="B20" s="22"/>
      <c r="C20" s="17"/>
      <c r="D20" s="17"/>
      <c r="E20" s="18"/>
      <c r="F20" s="18"/>
      <c r="G20" s="18"/>
      <c r="H20" s="18"/>
      <c r="I20" s="18"/>
      <c r="J20" s="115">
        <f t="shared" si="0"/>
        <v>0</v>
      </c>
      <c r="K20" s="115">
        <f t="shared" si="1"/>
        <v>0</v>
      </c>
      <c r="L20" s="18"/>
    </row>
    <row r="21" spans="1:12">
      <c r="A21" s="21"/>
      <c r="B21" s="22"/>
      <c r="C21" s="17"/>
      <c r="D21" s="17"/>
      <c r="E21" s="18"/>
      <c r="F21" s="18"/>
      <c r="G21" s="18"/>
      <c r="H21" s="18"/>
      <c r="I21" s="18"/>
      <c r="J21" s="115">
        <f t="shared" si="0"/>
        <v>0</v>
      </c>
      <c r="K21" s="115">
        <f t="shared" si="1"/>
        <v>0</v>
      </c>
      <c r="L21" s="18"/>
    </row>
    <row r="22" spans="1:12">
      <c r="A22" s="21"/>
      <c r="B22" s="22"/>
      <c r="C22" s="17"/>
      <c r="D22" s="17"/>
      <c r="E22" s="18"/>
      <c r="F22" s="18"/>
      <c r="G22" s="18"/>
      <c r="H22" s="18"/>
      <c r="I22" s="18"/>
      <c r="J22" s="115">
        <f t="shared" si="0"/>
        <v>0</v>
      </c>
      <c r="K22" s="115">
        <f t="shared" si="1"/>
        <v>0</v>
      </c>
      <c r="L22" s="18"/>
    </row>
    <row r="23" spans="1:12">
      <c r="A23" s="21"/>
      <c r="B23" s="22"/>
      <c r="C23" s="17"/>
      <c r="D23" s="17"/>
      <c r="E23" s="18"/>
      <c r="F23" s="18"/>
      <c r="G23" s="18"/>
      <c r="H23" s="18"/>
      <c r="I23" s="18"/>
      <c r="J23" s="115">
        <f t="shared" si="0"/>
        <v>0</v>
      </c>
      <c r="K23" s="115">
        <f t="shared" si="1"/>
        <v>0</v>
      </c>
      <c r="L23" s="18"/>
    </row>
    <row r="24" spans="1:12">
      <c r="A24" s="21"/>
      <c r="B24" s="22"/>
      <c r="C24" s="17"/>
      <c r="D24" s="17"/>
      <c r="E24" s="18"/>
      <c r="F24" s="18"/>
      <c r="G24" s="18"/>
      <c r="H24" s="18"/>
      <c r="I24" s="18"/>
      <c r="J24" s="115">
        <f t="shared" si="0"/>
        <v>0</v>
      </c>
      <c r="K24" s="115">
        <f t="shared" si="1"/>
        <v>0</v>
      </c>
      <c r="L24" s="18"/>
    </row>
    <row r="25" spans="1:12">
      <c r="A25" s="21"/>
      <c r="B25" s="22"/>
      <c r="C25" s="17"/>
      <c r="D25" s="17"/>
      <c r="E25" s="18"/>
      <c r="F25" s="18"/>
      <c r="G25" s="18"/>
      <c r="H25" s="18"/>
      <c r="I25" s="18"/>
      <c r="J25" s="115">
        <f t="shared" si="0"/>
        <v>0</v>
      </c>
      <c r="K25" s="115">
        <f t="shared" si="1"/>
        <v>0</v>
      </c>
      <c r="L25" s="18"/>
    </row>
    <row r="26" spans="1:12">
      <c r="A26" s="21"/>
      <c r="B26" s="22"/>
      <c r="C26" s="17"/>
      <c r="D26" s="17"/>
      <c r="E26" s="18"/>
      <c r="F26" s="18"/>
      <c r="G26" s="18"/>
      <c r="H26" s="18"/>
      <c r="I26" s="18"/>
      <c r="J26" s="115">
        <f t="shared" si="0"/>
        <v>0</v>
      </c>
      <c r="K26" s="115">
        <f t="shared" si="1"/>
        <v>0</v>
      </c>
      <c r="L26" s="18"/>
    </row>
    <row r="27" spans="1:12">
      <c r="A27" s="21"/>
      <c r="B27" s="22"/>
      <c r="C27" s="17"/>
      <c r="D27" s="17"/>
      <c r="E27" s="18"/>
      <c r="F27" s="18"/>
      <c r="G27" s="18"/>
      <c r="H27" s="18"/>
      <c r="I27" s="18"/>
      <c r="J27" s="115">
        <f t="shared" si="0"/>
        <v>0</v>
      </c>
      <c r="K27" s="115">
        <f t="shared" si="1"/>
        <v>0</v>
      </c>
      <c r="L27" s="18"/>
    </row>
    <row r="28" spans="1:12">
      <c r="A28" s="21"/>
      <c r="B28" s="22"/>
      <c r="C28" s="17"/>
      <c r="D28" s="17"/>
      <c r="E28" s="18"/>
      <c r="F28" s="18"/>
      <c r="G28" s="18"/>
      <c r="H28" s="18"/>
      <c r="I28" s="18"/>
      <c r="J28" s="115">
        <f t="shared" si="0"/>
        <v>0</v>
      </c>
      <c r="K28" s="115">
        <f t="shared" si="1"/>
        <v>0</v>
      </c>
      <c r="L28" s="18"/>
    </row>
    <row r="29" spans="1:12">
      <c r="A29" s="21"/>
      <c r="B29" s="22"/>
      <c r="C29" s="17"/>
      <c r="D29" s="17"/>
      <c r="E29" s="18"/>
      <c r="F29" s="18"/>
      <c r="G29" s="18"/>
      <c r="H29" s="18"/>
      <c r="I29" s="18"/>
      <c r="J29" s="115">
        <f t="shared" si="0"/>
        <v>0</v>
      </c>
      <c r="K29" s="115">
        <f t="shared" si="1"/>
        <v>0</v>
      </c>
      <c r="L29" s="18"/>
    </row>
    <row r="30" spans="1:12">
      <c r="A30" s="21"/>
      <c r="B30" s="22"/>
      <c r="C30" s="17"/>
      <c r="D30" s="17"/>
      <c r="E30" s="18"/>
      <c r="F30" s="18"/>
      <c r="G30" s="18"/>
      <c r="H30" s="18"/>
      <c r="I30" s="18"/>
      <c r="J30" s="115">
        <f t="shared" si="0"/>
        <v>0</v>
      </c>
      <c r="K30" s="115">
        <f t="shared" si="1"/>
        <v>0</v>
      </c>
      <c r="L30" s="18"/>
    </row>
    <row r="31" spans="1:12">
      <c r="A31" s="21"/>
      <c r="B31" s="22"/>
      <c r="C31" s="17"/>
      <c r="D31" s="17"/>
      <c r="E31" s="18"/>
      <c r="F31" s="18"/>
      <c r="G31" s="18"/>
      <c r="H31" s="18"/>
      <c r="I31" s="18"/>
      <c r="J31" s="115">
        <f t="shared" si="0"/>
        <v>0</v>
      </c>
      <c r="K31" s="115">
        <f t="shared" si="1"/>
        <v>0</v>
      </c>
      <c r="L31" s="18"/>
    </row>
    <row r="32" spans="1:12">
      <c r="A32" s="21"/>
      <c r="B32" s="22"/>
      <c r="C32" s="17"/>
      <c r="D32" s="17"/>
      <c r="E32" s="18"/>
      <c r="F32" s="18"/>
      <c r="G32" s="18"/>
      <c r="H32" s="18"/>
      <c r="I32" s="18"/>
      <c r="J32" s="115">
        <f t="shared" si="0"/>
        <v>0</v>
      </c>
      <c r="K32" s="115">
        <f t="shared" si="1"/>
        <v>0</v>
      </c>
      <c r="L32" s="18"/>
    </row>
    <row r="33" spans="1:12">
      <c r="A33" s="21"/>
      <c r="B33" s="22"/>
      <c r="C33" s="17"/>
      <c r="D33" s="17"/>
      <c r="E33" s="18"/>
      <c r="F33" s="18"/>
      <c r="G33" s="18"/>
      <c r="H33" s="18"/>
      <c r="I33" s="18"/>
      <c r="J33" s="115">
        <f t="shared" si="0"/>
        <v>0</v>
      </c>
      <c r="K33" s="115">
        <f t="shared" si="1"/>
        <v>0</v>
      </c>
      <c r="L33" s="18"/>
    </row>
    <row r="34" spans="1:12">
      <c r="A34" s="21"/>
      <c r="B34" s="22"/>
      <c r="C34" s="17"/>
      <c r="D34" s="17"/>
      <c r="E34" s="18"/>
      <c r="F34" s="18"/>
      <c r="G34" s="18"/>
      <c r="H34" s="18"/>
      <c r="I34" s="18"/>
      <c r="J34" s="115">
        <f t="shared" si="0"/>
        <v>0</v>
      </c>
      <c r="K34" s="115">
        <f t="shared" si="1"/>
        <v>0</v>
      </c>
      <c r="L34" s="18"/>
    </row>
    <row r="35" spans="1:12">
      <c r="A35" s="21"/>
      <c r="B35" s="22"/>
      <c r="C35" s="17"/>
      <c r="D35" s="17"/>
      <c r="E35" s="18"/>
      <c r="F35" s="18"/>
      <c r="G35" s="18"/>
      <c r="H35" s="18"/>
      <c r="I35" s="18"/>
      <c r="J35" s="115">
        <f t="shared" si="0"/>
        <v>0</v>
      </c>
      <c r="K35" s="115">
        <f t="shared" si="1"/>
        <v>0</v>
      </c>
      <c r="L35" s="18"/>
    </row>
    <row r="36" spans="1:12">
      <c r="A36" s="21"/>
      <c r="B36" s="22"/>
      <c r="C36" s="17"/>
      <c r="D36" s="17"/>
      <c r="E36" s="18"/>
      <c r="F36" s="18"/>
      <c r="G36" s="18"/>
      <c r="H36" s="18"/>
      <c r="I36" s="18"/>
      <c r="J36" s="115">
        <f t="shared" si="0"/>
        <v>0</v>
      </c>
      <c r="K36" s="115">
        <f t="shared" si="1"/>
        <v>0</v>
      </c>
      <c r="L36" s="18"/>
    </row>
    <row r="37" spans="1:12">
      <c r="A37" s="21"/>
      <c r="B37" s="22"/>
      <c r="C37" s="17"/>
      <c r="D37" s="17"/>
      <c r="E37" s="18"/>
      <c r="F37" s="18"/>
      <c r="G37" s="18"/>
      <c r="H37" s="18"/>
      <c r="I37" s="18"/>
      <c r="J37" s="115">
        <f t="shared" si="0"/>
        <v>0</v>
      </c>
      <c r="K37" s="115">
        <f t="shared" si="1"/>
        <v>0</v>
      </c>
      <c r="L37" s="18"/>
    </row>
    <row r="38" spans="1:12">
      <c r="A38" s="21"/>
      <c r="B38" s="22"/>
      <c r="C38" s="17"/>
      <c r="D38" s="17"/>
      <c r="E38" s="18"/>
      <c r="F38" s="18"/>
      <c r="G38" s="18"/>
      <c r="H38" s="18"/>
      <c r="I38" s="18"/>
      <c r="J38" s="115">
        <f t="shared" si="0"/>
        <v>0</v>
      </c>
      <c r="K38" s="115">
        <f t="shared" si="1"/>
        <v>0</v>
      </c>
      <c r="L38" s="18"/>
    </row>
    <row r="39" spans="1:12">
      <c r="A39" s="21"/>
      <c r="B39" s="22"/>
      <c r="C39" s="17"/>
      <c r="D39" s="17"/>
      <c r="E39" s="18"/>
      <c r="F39" s="18"/>
      <c r="G39" s="18"/>
      <c r="H39" s="18"/>
      <c r="I39" s="18"/>
      <c r="J39" s="115">
        <f t="shared" si="0"/>
        <v>0</v>
      </c>
      <c r="K39" s="115">
        <f t="shared" si="1"/>
        <v>0</v>
      </c>
      <c r="L39" s="18"/>
    </row>
    <row r="40" spans="1:12">
      <c r="A40" s="3"/>
      <c r="B40" s="11"/>
      <c r="C40" s="1"/>
      <c r="D40" s="1"/>
      <c r="E40" s="2"/>
      <c r="F40" s="2"/>
      <c r="G40" s="2"/>
      <c r="H40" s="2"/>
      <c r="I40" s="2"/>
      <c r="J40" s="111">
        <f t="shared" si="0"/>
        <v>0</v>
      </c>
      <c r="K40" s="111">
        <f t="shared" si="1"/>
        <v>0</v>
      </c>
      <c r="L40" s="2"/>
    </row>
    <row r="41" spans="1:12">
      <c r="A41" s="82" t="s">
        <v>1306</v>
      </c>
      <c r="B41" s="68"/>
      <c r="C41" s="69"/>
      <c r="D41" s="83"/>
      <c r="E41" s="158">
        <f>SUM(E9:E40)</f>
        <v>0</v>
      </c>
      <c r="F41" s="158">
        <f t="shared" ref="F41:K41" si="2">SUM(F9:F40)</f>
        <v>0</v>
      </c>
      <c r="G41" s="158">
        <f t="shared" si="2"/>
        <v>0</v>
      </c>
      <c r="H41" s="158">
        <f t="shared" si="2"/>
        <v>0</v>
      </c>
      <c r="I41" s="158">
        <f t="shared" si="2"/>
        <v>0</v>
      </c>
      <c r="J41" s="158">
        <f t="shared" si="2"/>
        <v>0</v>
      </c>
      <c r="K41" s="158">
        <f t="shared" si="2"/>
        <v>0</v>
      </c>
      <c r="L41" s="158">
        <f>SUM(L9:L40)</f>
        <v>0</v>
      </c>
    </row>
    <row r="45" spans="1:12">
      <c r="A45" s="37"/>
      <c r="B45" s="38"/>
      <c r="C45" s="38"/>
      <c r="D45" s="38"/>
      <c r="E45" s="38"/>
      <c r="F45" s="38"/>
      <c r="G45" s="39" t="str">
        <f>+'Section VI'!H1</f>
        <v xml:space="preserve">ANNUAL STATEMENT FOR THE YEAR 2021 OF  </v>
      </c>
      <c r="H45" s="291" t="str">
        <f>+'Section I'!I1</f>
        <v/>
      </c>
      <c r="I45" s="349"/>
      <c r="J45" s="292"/>
      <c r="K45" s="40"/>
      <c r="L45" s="42" t="str">
        <f>+'Section I'!P1</f>
        <v>OMB No. 1530-0008</v>
      </c>
    </row>
    <row r="46" spans="1:12">
      <c r="A46" s="43"/>
      <c r="B46" s="31"/>
      <c r="C46" s="31"/>
      <c r="D46" s="31"/>
      <c r="E46" s="31"/>
      <c r="F46" s="31"/>
      <c r="G46" s="350"/>
      <c r="H46" s="46"/>
      <c r="I46" s="206" t="s">
        <v>42</v>
      </c>
      <c r="J46" s="29"/>
      <c r="K46" s="41"/>
      <c r="L46" s="47" t="str">
        <f>+'Section I'!P2</f>
        <v xml:space="preserve"> OMB Expiration Date:  6-30-2023</v>
      </c>
    </row>
    <row r="47" spans="1:12">
      <c r="A47" s="48" t="s">
        <v>1242</v>
      </c>
      <c r="B47" s="29"/>
      <c r="C47" s="29"/>
      <c r="D47" s="29"/>
      <c r="E47" s="29"/>
      <c r="F47" s="29"/>
      <c r="G47" s="31"/>
      <c r="H47" s="29"/>
      <c r="I47" s="29"/>
      <c r="J47" s="29"/>
      <c r="K47" s="29"/>
      <c r="L47" s="30"/>
    </row>
    <row r="48" spans="1:12">
      <c r="A48" s="49" t="str">
        <f>+'Funds Held Section'!A4</f>
        <v>Funds Withheld on Account of Reinsurance in Unauthorized Companies as of December 31, Current Year (000's Omitted)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2"/>
    </row>
    <row r="49" spans="1:12">
      <c r="A49" s="50" t="s">
        <v>1304</v>
      </c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1"/>
    </row>
    <row r="50" spans="1:12">
      <c r="A50" s="352"/>
      <c r="B50" s="352"/>
      <c r="C50" s="352"/>
      <c r="D50" s="352"/>
      <c r="E50" s="352"/>
      <c r="F50" s="353" t="s">
        <v>1244</v>
      </c>
      <c r="G50" s="354"/>
      <c r="H50" s="354"/>
      <c r="I50" s="354"/>
      <c r="J50" s="355"/>
      <c r="K50" s="352"/>
      <c r="L50" s="352"/>
    </row>
    <row r="51" spans="1:12" ht="78.75">
      <c r="A51" s="356" t="s">
        <v>1245</v>
      </c>
      <c r="B51" s="356" t="s">
        <v>1246</v>
      </c>
      <c r="C51" s="356" t="s">
        <v>48</v>
      </c>
      <c r="D51" s="356" t="s">
        <v>1247</v>
      </c>
      <c r="E51" s="356" t="s">
        <v>1248</v>
      </c>
      <c r="F51" s="357" t="s">
        <v>1249</v>
      </c>
      <c r="G51" s="357" t="s">
        <v>1250</v>
      </c>
      <c r="H51" s="357" t="s">
        <v>1251</v>
      </c>
      <c r="I51" s="357" t="s">
        <v>1252</v>
      </c>
      <c r="J51" s="356" t="s">
        <v>1253</v>
      </c>
      <c r="K51" s="356" t="s">
        <v>1254</v>
      </c>
      <c r="L51" s="356" t="s">
        <v>1255</v>
      </c>
    </row>
    <row r="52" spans="1:12">
      <c r="A52" s="3"/>
      <c r="B52" s="11"/>
      <c r="C52" s="1"/>
      <c r="D52" s="1"/>
      <c r="E52" s="2"/>
      <c r="F52" s="2"/>
      <c r="G52" s="2"/>
      <c r="H52" s="2"/>
      <c r="I52" s="2"/>
      <c r="J52" s="111">
        <f>+F52+G52+H52+I52</f>
        <v>0</v>
      </c>
      <c r="K52" s="111">
        <f>IF(J52&lt;E52,+J52,+E52)</f>
        <v>0</v>
      </c>
      <c r="L52" s="2"/>
    </row>
    <row r="53" spans="1:12">
      <c r="A53" s="21"/>
      <c r="B53" s="22"/>
      <c r="C53" s="17"/>
      <c r="D53" s="17"/>
      <c r="E53" s="18"/>
      <c r="F53" s="18"/>
      <c r="G53" s="18"/>
      <c r="H53" s="18"/>
      <c r="I53" s="18"/>
      <c r="J53" s="115">
        <f t="shared" ref="J53:J84" si="3">+F53+G53+H53+I53</f>
        <v>0</v>
      </c>
      <c r="K53" s="115">
        <f t="shared" ref="K53:K84" si="4">IF(J53&lt;E53,+J53,+E53)</f>
        <v>0</v>
      </c>
      <c r="L53" s="18"/>
    </row>
    <row r="54" spans="1:12">
      <c r="A54" s="21"/>
      <c r="B54" s="22"/>
      <c r="C54" s="17"/>
      <c r="D54" s="17"/>
      <c r="E54" s="18"/>
      <c r="F54" s="18"/>
      <c r="G54" s="18"/>
      <c r="H54" s="18"/>
      <c r="I54" s="18"/>
      <c r="J54" s="115">
        <f t="shared" si="3"/>
        <v>0</v>
      </c>
      <c r="K54" s="115">
        <f t="shared" si="4"/>
        <v>0</v>
      </c>
      <c r="L54" s="18"/>
    </row>
    <row r="55" spans="1:12">
      <c r="A55" s="21"/>
      <c r="B55" s="22"/>
      <c r="C55" s="17"/>
      <c r="D55" s="17"/>
      <c r="E55" s="18"/>
      <c r="F55" s="18"/>
      <c r="G55" s="18"/>
      <c r="H55" s="18"/>
      <c r="I55" s="18"/>
      <c r="J55" s="115">
        <f t="shared" si="3"/>
        <v>0</v>
      </c>
      <c r="K55" s="115">
        <f t="shared" si="4"/>
        <v>0</v>
      </c>
      <c r="L55" s="18"/>
    </row>
    <row r="56" spans="1:12">
      <c r="A56" s="21"/>
      <c r="B56" s="22"/>
      <c r="C56" s="17"/>
      <c r="D56" s="17"/>
      <c r="E56" s="18"/>
      <c r="F56" s="18"/>
      <c r="G56" s="18"/>
      <c r="H56" s="18"/>
      <c r="I56" s="18"/>
      <c r="J56" s="115">
        <f t="shared" si="3"/>
        <v>0</v>
      </c>
      <c r="K56" s="115">
        <f t="shared" si="4"/>
        <v>0</v>
      </c>
      <c r="L56" s="18"/>
    </row>
    <row r="57" spans="1:12">
      <c r="A57" s="21"/>
      <c r="B57" s="22"/>
      <c r="C57" s="17"/>
      <c r="D57" s="17"/>
      <c r="E57" s="18"/>
      <c r="F57" s="18"/>
      <c r="G57" s="18"/>
      <c r="H57" s="18"/>
      <c r="I57" s="18"/>
      <c r="J57" s="115">
        <f t="shared" si="3"/>
        <v>0</v>
      </c>
      <c r="K57" s="115">
        <f t="shared" si="4"/>
        <v>0</v>
      </c>
      <c r="L57" s="18"/>
    </row>
    <row r="58" spans="1:12">
      <c r="A58" s="21"/>
      <c r="B58" s="22"/>
      <c r="C58" s="17"/>
      <c r="D58" s="17"/>
      <c r="E58" s="18"/>
      <c r="F58" s="18"/>
      <c r="G58" s="18"/>
      <c r="H58" s="18"/>
      <c r="I58" s="18"/>
      <c r="J58" s="115">
        <f t="shared" si="3"/>
        <v>0</v>
      </c>
      <c r="K58" s="115">
        <f t="shared" si="4"/>
        <v>0</v>
      </c>
      <c r="L58" s="18"/>
    </row>
    <row r="59" spans="1:12">
      <c r="A59" s="21"/>
      <c r="B59" s="22"/>
      <c r="C59" s="17"/>
      <c r="D59" s="17"/>
      <c r="E59" s="18"/>
      <c r="F59" s="18"/>
      <c r="G59" s="18"/>
      <c r="H59" s="18"/>
      <c r="I59" s="18"/>
      <c r="J59" s="115">
        <f t="shared" si="3"/>
        <v>0</v>
      </c>
      <c r="K59" s="115">
        <f t="shared" si="4"/>
        <v>0</v>
      </c>
      <c r="L59" s="18"/>
    </row>
    <row r="60" spans="1:12">
      <c r="A60" s="21"/>
      <c r="B60" s="22"/>
      <c r="C60" s="17"/>
      <c r="D60" s="17"/>
      <c r="E60" s="18"/>
      <c r="F60" s="18"/>
      <c r="G60" s="18"/>
      <c r="H60" s="18"/>
      <c r="I60" s="18"/>
      <c r="J60" s="115">
        <f t="shared" si="3"/>
        <v>0</v>
      </c>
      <c r="K60" s="115">
        <f t="shared" si="4"/>
        <v>0</v>
      </c>
      <c r="L60" s="18"/>
    </row>
    <row r="61" spans="1:12">
      <c r="A61" s="21"/>
      <c r="B61" s="22"/>
      <c r="C61" s="17"/>
      <c r="D61" s="17"/>
      <c r="E61" s="18"/>
      <c r="F61" s="18"/>
      <c r="G61" s="18"/>
      <c r="H61" s="18"/>
      <c r="I61" s="18"/>
      <c r="J61" s="115">
        <f t="shared" si="3"/>
        <v>0</v>
      </c>
      <c r="K61" s="115">
        <f t="shared" si="4"/>
        <v>0</v>
      </c>
      <c r="L61" s="18"/>
    </row>
    <row r="62" spans="1:12">
      <c r="A62" s="21"/>
      <c r="B62" s="22"/>
      <c r="C62" s="17"/>
      <c r="D62" s="17"/>
      <c r="E62" s="18"/>
      <c r="F62" s="18"/>
      <c r="G62" s="18"/>
      <c r="H62" s="18"/>
      <c r="I62" s="18"/>
      <c r="J62" s="115">
        <f t="shared" si="3"/>
        <v>0</v>
      </c>
      <c r="K62" s="115">
        <f t="shared" si="4"/>
        <v>0</v>
      </c>
      <c r="L62" s="18"/>
    </row>
    <row r="63" spans="1:12">
      <c r="A63" s="21"/>
      <c r="B63" s="22"/>
      <c r="C63" s="17"/>
      <c r="D63" s="17"/>
      <c r="E63" s="18"/>
      <c r="F63" s="18"/>
      <c r="G63" s="18"/>
      <c r="H63" s="18"/>
      <c r="I63" s="18"/>
      <c r="J63" s="115">
        <f t="shared" si="3"/>
        <v>0</v>
      </c>
      <c r="K63" s="115">
        <f t="shared" si="4"/>
        <v>0</v>
      </c>
      <c r="L63" s="18"/>
    </row>
    <row r="64" spans="1:12">
      <c r="A64" s="21"/>
      <c r="B64" s="22"/>
      <c r="C64" s="17"/>
      <c r="D64" s="17"/>
      <c r="E64" s="18"/>
      <c r="F64" s="18"/>
      <c r="G64" s="18"/>
      <c r="H64" s="18"/>
      <c r="I64" s="18"/>
      <c r="J64" s="115">
        <f t="shared" si="3"/>
        <v>0</v>
      </c>
      <c r="K64" s="115">
        <f t="shared" si="4"/>
        <v>0</v>
      </c>
      <c r="L64" s="18"/>
    </row>
    <row r="65" spans="1:12">
      <c r="A65" s="21"/>
      <c r="B65" s="22"/>
      <c r="C65" s="17"/>
      <c r="D65" s="17"/>
      <c r="E65" s="18"/>
      <c r="F65" s="18"/>
      <c r="G65" s="18"/>
      <c r="H65" s="18"/>
      <c r="I65" s="18"/>
      <c r="J65" s="115">
        <f t="shared" si="3"/>
        <v>0</v>
      </c>
      <c r="K65" s="115">
        <f t="shared" si="4"/>
        <v>0</v>
      </c>
      <c r="L65" s="18"/>
    </row>
    <row r="66" spans="1:12">
      <c r="A66" s="21"/>
      <c r="B66" s="22"/>
      <c r="C66" s="17"/>
      <c r="D66" s="17"/>
      <c r="E66" s="18"/>
      <c r="F66" s="18"/>
      <c r="G66" s="18"/>
      <c r="H66" s="18"/>
      <c r="I66" s="18"/>
      <c r="J66" s="115">
        <f t="shared" si="3"/>
        <v>0</v>
      </c>
      <c r="K66" s="115">
        <f t="shared" si="4"/>
        <v>0</v>
      </c>
      <c r="L66" s="18"/>
    </row>
    <row r="67" spans="1:12">
      <c r="A67" s="21"/>
      <c r="B67" s="22"/>
      <c r="C67" s="17"/>
      <c r="D67" s="17"/>
      <c r="E67" s="18"/>
      <c r="F67" s="18"/>
      <c r="G67" s="18"/>
      <c r="H67" s="18"/>
      <c r="I67" s="18"/>
      <c r="J67" s="115">
        <f t="shared" si="3"/>
        <v>0</v>
      </c>
      <c r="K67" s="115">
        <f t="shared" si="4"/>
        <v>0</v>
      </c>
      <c r="L67" s="18"/>
    </row>
    <row r="68" spans="1:12">
      <c r="A68" s="21"/>
      <c r="B68" s="22"/>
      <c r="C68" s="17"/>
      <c r="D68" s="17"/>
      <c r="E68" s="18"/>
      <c r="F68" s="18"/>
      <c r="G68" s="18"/>
      <c r="H68" s="18"/>
      <c r="I68" s="18"/>
      <c r="J68" s="115">
        <f t="shared" si="3"/>
        <v>0</v>
      </c>
      <c r="K68" s="115">
        <f t="shared" si="4"/>
        <v>0</v>
      </c>
      <c r="L68" s="18"/>
    </row>
    <row r="69" spans="1:12">
      <c r="A69" s="21"/>
      <c r="B69" s="22"/>
      <c r="C69" s="17"/>
      <c r="D69" s="17"/>
      <c r="E69" s="18"/>
      <c r="F69" s="18"/>
      <c r="G69" s="18"/>
      <c r="H69" s="18"/>
      <c r="I69" s="18"/>
      <c r="J69" s="115">
        <f t="shared" si="3"/>
        <v>0</v>
      </c>
      <c r="K69" s="115">
        <f t="shared" si="4"/>
        <v>0</v>
      </c>
      <c r="L69" s="18"/>
    </row>
    <row r="70" spans="1:12">
      <c r="A70" s="21"/>
      <c r="B70" s="22"/>
      <c r="C70" s="17"/>
      <c r="D70" s="17"/>
      <c r="E70" s="18"/>
      <c r="F70" s="18"/>
      <c r="G70" s="18"/>
      <c r="H70" s="18"/>
      <c r="I70" s="18"/>
      <c r="J70" s="115">
        <f t="shared" si="3"/>
        <v>0</v>
      </c>
      <c r="K70" s="115">
        <f t="shared" si="4"/>
        <v>0</v>
      </c>
      <c r="L70" s="18"/>
    </row>
    <row r="71" spans="1:12">
      <c r="A71" s="21"/>
      <c r="B71" s="22"/>
      <c r="C71" s="17"/>
      <c r="D71" s="17"/>
      <c r="E71" s="18"/>
      <c r="F71" s="18"/>
      <c r="G71" s="18"/>
      <c r="H71" s="18"/>
      <c r="I71" s="18"/>
      <c r="J71" s="115">
        <f t="shared" si="3"/>
        <v>0</v>
      </c>
      <c r="K71" s="115">
        <f t="shared" si="4"/>
        <v>0</v>
      </c>
      <c r="L71" s="18"/>
    </row>
    <row r="72" spans="1:12">
      <c r="A72" s="21"/>
      <c r="B72" s="22"/>
      <c r="C72" s="17"/>
      <c r="D72" s="17"/>
      <c r="E72" s="18"/>
      <c r="F72" s="18"/>
      <c r="G72" s="18"/>
      <c r="H72" s="18"/>
      <c r="I72" s="18"/>
      <c r="J72" s="115">
        <f t="shared" si="3"/>
        <v>0</v>
      </c>
      <c r="K72" s="115">
        <f t="shared" si="4"/>
        <v>0</v>
      </c>
      <c r="L72" s="18"/>
    </row>
    <row r="73" spans="1:12">
      <c r="A73" s="21"/>
      <c r="B73" s="22"/>
      <c r="C73" s="17"/>
      <c r="D73" s="17"/>
      <c r="E73" s="18"/>
      <c r="F73" s="18"/>
      <c r="G73" s="18"/>
      <c r="H73" s="18"/>
      <c r="I73" s="18"/>
      <c r="J73" s="115">
        <f t="shared" si="3"/>
        <v>0</v>
      </c>
      <c r="K73" s="115">
        <f t="shared" si="4"/>
        <v>0</v>
      </c>
      <c r="L73" s="18"/>
    </row>
    <row r="74" spans="1:12">
      <c r="A74" s="21"/>
      <c r="B74" s="22"/>
      <c r="C74" s="17"/>
      <c r="D74" s="17"/>
      <c r="E74" s="18"/>
      <c r="F74" s="18"/>
      <c r="G74" s="18"/>
      <c r="H74" s="18"/>
      <c r="I74" s="18"/>
      <c r="J74" s="115">
        <f t="shared" si="3"/>
        <v>0</v>
      </c>
      <c r="K74" s="115">
        <f t="shared" si="4"/>
        <v>0</v>
      </c>
      <c r="L74" s="18"/>
    </row>
    <row r="75" spans="1:12">
      <c r="A75" s="21"/>
      <c r="B75" s="22"/>
      <c r="C75" s="17"/>
      <c r="D75" s="17"/>
      <c r="E75" s="18"/>
      <c r="F75" s="18"/>
      <c r="G75" s="18"/>
      <c r="H75" s="18"/>
      <c r="I75" s="18"/>
      <c r="J75" s="115">
        <f t="shared" si="3"/>
        <v>0</v>
      </c>
      <c r="K75" s="115">
        <f t="shared" si="4"/>
        <v>0</v>
      </c>
      <c r="L75" s="18"/>
    </row>
    <row r="76" spans="1:12">
      <c r="A76" s="21"/>
      <c r="B76" s="22"/>
      <c r="C76" s="17"/>
      <c r="D76" s="17"/>
      <c r="E76" s="18"/>
      <c r="F76" s="18"/>
      <c r="G76" s="18"/>
      <c r="H76" s="18"/>
      <c r="I76" s="18"/>
      <c r="J76" s="115">
        <f t="shared" si="3"/>
        <v>0</v>
      </c>
      <c r="K76" s="115">
        <f t="shared" si="4"/>
        <v>0</v>
      </c>
      <c r="L76" s="18"/>
    </row>
    <row r="77" spans="1:12">
      <c r="A77" s="21"/>
      <c r="B77" s="22"/>
      <c r="C77" s="17"/>
      <c r="D77" s="17"/>
      <c r="E77" s="18"/>
      <c r="F77" s="18"/>
      <c r="G77" s="18"/>
      <c r="H77" s="18"/>
      <c r="I77" s="18"/>
      <c r="J77" s="115">
        <f t="shared" si="3"/>
        <v>0</v>
      </c>
      <c r="K77" s="115">
        <f t="shared" si="4"/>
        <v>0</v>
      </c>
      <c r="L77" s="18"/>
    </row>
    <row r="78" spans="1:12">
      <c r="A78" s="21"/>
      <c r="B78" s="22"/>
      <c r="C78" s="17"/>
      <c r="D78" s="17"/>
      <c r="E78" s="18"/>
      <c r="F78" s="18"/>
      <c r="G78" s="18"/>
      <c r="H78" s="18"/>
      <c r="I78" s="18"/>
      <c r="J78" s="115">
        <f t="shared" si="3"/>
        <v>0</v>
      </c>
      <c r="K78" s="115">
        <f t="shared" si="4"/>
        <v>0</v>
      </c>
      <c r="L78" s="18"/>
    </row>
    <row r="79" spans="1:12">
      <c r="A79" s="21"/>
      <c r="B79" s="22"/>
      <c r="C79" s="17"/>
      <c r="D79" s="17"/>
      <c r="E79" s="18"/>
      <c r="F79" s="18"/>
      <c r="G79" s="18"/>
      <c r="H79" s="18"/>
      <c r="I79" s="18"/>
      <c r="J79" s="115">
        <f t="shared" si="3"/>
        <v>0</v>
      </c>
      <c r="K79" s="115">
        <f t="shared" si="4"/>
        <v>0</v>
      </c>
      <c r="L79" s="18"/>
    </row>
    <row r="80" spans="1:12">
      <c r="A80" s="21"/>
      <c r="B80" s="22"/>
      <c r="C80" s="17"/>
      <c r="D80" s="17"/>
      <c r="E80" s="18"/>
      <c r="F80" s="18"/>
      <c r="G80" s="18"/>
      <c r="H80" s="18"/>
      <c r="I80" s="18"/>
      <c r="J80" s="115">
        <f t="shared" si="3"/>
        <v>0</v>
      </c>
      <c r="K80" s="115">
        <f t="shared" si="4"/>
        <v>0</v>
      </c>
      <c r="L80" s="18"/>
    </row>
    <row r="81" spans="1:12">
      <c r="A81" s="21"/>
      <c r="B81" s="22"/>
      <c r="C81" s="17"/>
      <c r="D81" s="17"/>
      <c r="E81" s="18"/>
      <c r="F81" s="18"/>
      <c r="G81" s="18"/>
      <c r="H81" s="18"/>
      <c r="I81" s="18"/>
      <c r="J81" s="115">
        <f t="shared" si="3"/>
        <v>0</v>
      </c>
      <c r="K81" s="115">
        <f t="shared" si="4"/>
        <v>0</v>
      </c>
      <c r="L81" s="18"/>
    </row>
    <row r="82" spans="1:12">
      <c r="A82" s="21"/>
      <c r="B82" s="22"/>
      <c r="C82" s="17"/>
      <c r="D82" s="17"/>
      <c r="E82" s="18"/>
      <c r="F82" s="18"/>
      <c r="G82" s="18"/>
      <c r="H82" s="18"/>
      <c r="I82" s="18"/>
      <c r="J82" s="115">
        <f t="shared" si="3"/>
        <v>0</v>
      </c>
      <c r="K82" s="115">
        <f t="shared" si="4"/>
        <v>0</v>
      </c>
      <c r="L82" s="18"/>
    </row>
    <row r="83" spans="1:12">
      <c r="A83" s="21"/>
      <c r="B83" s="22"/>
      <c r="C83" s="17"/>
      <c r="D83" s="17"/>
      <c r="E83" s="18"/>
      <c r="F83" s="18"/>
      <c r="G83" s="18"/>
      <c r="H83" s="18"/>
      <c r="I83" s="18"/>
      <c r="J83" s="115">
        <f t="shared" si="3"/>
        <v>0</v>
      </c>
      <c r="K83" s="115">
        <f t="shared" si="4"/>
        <v>0</v>
      </c>
      <c r="L83" s="18"/>
    </row>
    <row r="84" spans="1:12">
      <c r="A84" s="3"/>
      <c r="B84" s="11"/>
      <c r="C84" s="1"/>
      <c r="D84" s="1"/>
      <c r="E84" s="2"/>
      <c r="F84" s="2"/>
      <c r="G84" s="2"/>
      <c r="H84" s="2"/>
      <c r="I84" s="2"/>
      <c r="J84" s="111">
        <f t="shared" si="3"/>
        <v>0</v>
      </c>
      <c r="K84" s="111">
        <f t="shared" si="4"/>
        <v>0</v>
      </c>
      <c r="L84" s="2"/>
    </row>
    <row r="85" spans="1:12">
      <c r="A85" s="82" t="str">
        <f>+A41</f>
        <v>Overflow Page FUNDS HELD TOTALS WILL BE ENTERED ON SUMMARY PAGE</v>
      </c>
      <c r="B85" s="68"/>
      <c r="C85" s="69"/>
      <c r="D85" s="83"/>
      <c r="E85" s="158">
        <f t="shared" ref="E85:L85" si="5">SUM(E52:E84)</f>
        <v>0</v>
      </c>
      <c r="F85" s="158">
        <f t="shared" si="5"/>
        <v>0</v>
      </c>
      <c r="G85" s="158">
        <f t="shared" si="5"/>
        <v>0</v>
      </c>
      <c r="H85" s="158">
        <f t="shared" si="5"/>
        <v>0</v>
      </c>
      <c r="I85" s="158">
        <f t="shared" si="5"/>
        <v>0</v>
      </c>
      <c r="J85" s="158">
        <f t="shared" si="5"/>
        <v>0</v>
      </c>
      <c r="K85" s="158">
        <f t="shared" si="5"/>
        <v>0</v>
      </c>
      <c r="L85" s="158">
        <f t="shared" si="5"/>
        <v>0</v>
      </c>
    </row>
    <row r="89" spans="1:12">
      <c r="A89" s="37"/>
      <c r="B89" s="38"/>
      <c r="C89" s="38"/>
      <c r="D89" s="38"/>
      <c r="E89" s="38"/>
      <c r="F89" s="38"/>
      <c r="G89" s="39" t="str">
        <f>+'Section VI'!H1</f>
        <v xml:space="preserve">ANNUAL STATEMENT FOR THE YEAR 2021 OF  </v>
      </c>
      <c r="H89" s="291" t="str">
        <f>+'Section I'!I1</f>
        <v/>
      </c>
      <c r="I89" s="349"/>
      <c r="J89" s="292"/>
      <c r="K89" s="40"/>
      <c r="L89" s="42" t="str">
        <f>+'Section I'!P1</f>
        <v>OMB No. 1530-0008</v>
      </c>
    </row>
    <row r="90" spans="1:12">
      <c r="A90" s="43"/>
      <c r="B90" s="31"/>
      <c r="C90" s="31"/>
      <c r="D90" s="31"/>
      <c r="E90" s="31"/>
      <c r="F90" s="31"/>
      <c r="G90" s="350"/>
      <c r="H90" s="46"/>
      <c r="I90" s="206" t="s">
        <v>42</v>
      </c>
      <c r="J90" s="29"/>
      <c r="K90" s="41"/>
      <c r="L90" s="47" t="str">
        <f>+'Section I'!P2</f>
        <v xml:space="preserve"> OMB Expiration Date:  6-30-2023</v>
      </c>
    </row>
    <row r="91" spans="1:12">
      <c r="A91" s="48" t="s">
        <v>1242</v>
      </c>
      <c r="B91" s="29"/>
      <c r="C91" s="29"/>
      <c r="D91" s="29"/>
      <c r="E91" s="29"/>
      <c r="F91" s="29"/>
      <c r="G91" s="31"/>
      <c r="H91" s="29"/>
      <c r="I91" s="29"/>
      <c r="J91" s="29"/>
      <c r="K91" s="29"/>
      <c r="L91" s="30"/>
    </row>
    <row r="92" spans="1:12">
      <c r="A92" s="49" t="str">
        <f>+'Funds Held Section'!A4</f>
        <v>Funds Withheld on Account of Reinsurance in Unauthorized Companies as of December 31, Current Year (000's Omitted)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2"/>
    </row>
    <row r="93" spans="1:12">
      <c r="A93" s="50" t="s">
        <v>1304</v>
      </c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1"/>
    </row>
    <row r="94" spans="1:12">
      <c r="A94" s="352"/>
      <c r="B94" s="352"/>
      <c r="C94" s="352"/>
      <c r="D94" s="352"/>
      <c r="E94" s="352"/>
      <c r="F94" s="353" t="s">
        <v>1244</v>
      </c>
      <c r="G94" s="354"/>
      <c r="H94" s="354"/>
      <c r="I94" s="354"/>
      <c r="J94" s="355"/>
      <c r="K94" s="352"/>
      <c r="L94" s="352"/>
    </row>
    <row r="95" spans="1:12" ht="78.75">
      <c r="A95" s="356" t="s">
        <v>1245</v>
      </c>
      <c r="B95" s="356" t="s">
        <v>1246</v>
      </c>
      <c r="C95" s="356" t="s">
        <v>48</v>
      </c>
      <c r="D95" s="356" t="s">
        <v>1247</v>
      </c>
      <c r="E95" s="356" t="s">
        <v>1248</v>
      </c>
      <c r="F95" s="357" t="s">
        <v>1249</v>
      </c>
      <c r="G95" s="357" t="s">
        <v>1250</v>
      </c>
      <c r="H95" s="357" t="s">
        <v>1251</v>
      </c>
      <c r="I95" s="357" t="s">
        <v>1252</v>
      </c>
      <c r="J95" s="356" t="s">
        <v>1253</v>
      </c>
      <c r="K95" s="356" t="s">
        <v>1254</v>
      </c>
      <c r="L95" s="356" t="s">
        <v>1255</v>
      </c>
    </row>
    <row r="96" spans="1:12">
      <c r="A96" s="3"/>
      <c r="B96" s="11"/>
      <c r="C96" s="1"/>
      <c r="D96" s="1"/>
      <c r="E96" s="2"/>
      <c r="F96" s="2"/>
      <c r="G96" s="2"/>
      <c r="H96" s="2"/>
      <c r="I96" s="2"/>
      <c r="J96" s="111">
        <f>+F96+G96+H96+I96</f>
        <v>0</v>
      </c>
      <c r="K96" s="111">
        <f>IF(J96&lt;E96,+J96,+E96)</f>
        <v>0</v>
      </c>
      <c r="L96" s="2"/>
    </row>
    <row r="97" spans="1:12">
      <c r="A97" s="21"/>
      <c r="B97" s="22"/>
      <c r="C97" s="17"/>
      <c r="D97" s="17"/>
      <c r="E97" s="18"/>
      <c r="F97" s="18"/>
      <c r="G97" s="18"/>
      <c r="H97" s="18"/>
      <c r="I97" s="18"/>
      <c r="J97" s="115">
        <f t="shared" ref="J97:J128" si="6">+F97+G97+H97+I97</f>
        <v>0</v>
      </c>
      <c r="K97" s="115">
        <f t="shared" ref="K97:K128" si="7">IF(J97&lt;E97,+J97,+E97)</f>
        <v>0</v>
      </c>
      <c r="L97" s="18"/>
    </row>
    <row r="98" spans="1:12">
      <c r="A98" s="21"/>
      <c r="B98" s="22"/>
      <c r="C98" s="17"/>
      <c r="D98" s="17"/>
      <c r="E98" s="18"/>
      <c r="F98" s="18"/>
      <c r="G98" s="18"/>
      <c r="H98" s="18"/>
      <c r="I98" s="18"/>
      <c r="J98" s="115">
        <f t="shared" si="6"/>
        <v>0</v>
      </c>
      <c r="K98" s="115">
        <f t="shared" si="7"/>
        <v>0</v>
      </c>
      <c r="L98" s="18"/>
    </row>
    <row r="99" spans="1:12">
      <c r="A99" s="21"/>
      <c r="B99" s="22"/>
      <c r="C99" s="17"/>
      <c r="D99" s="17"/>
      <c r="E99" s="18"/>
      <c r="F99" s="18"/>
      <c r="G99" s="18"/>
      <c r="H99" s="18"/>
      <c r="I99" s="18"/>
      <c r="J99" s="115">
        <f t="shared" si="6"/>
        <v>0</v>
      </c>
      <c r="K99" s="115">
        <f t="shared" si="7"/>
        <v>0</v>
      </c>
      <c r="L99" s="18"/>
    </row>
    <row r="100" spans="1:12">
      <c r="A100" s="21"/>
      <c r="B100" s="22"/>
      <c r="C100" s="17"/>
      <c r="D100" s="17"/>
      <c r="E100" s="18"/>
      <c r="F100" s="18"/>
      <c r="G100" s="18"/>
      <c r="H100" s="18"/>
      <c r="I100" s="18"/>
      <c r="J100" s="115">
        <f t="shared" si="6"/>
        <v>0</v>
      </c>
      <c r="K100" s="115">
        <f t="shared" si="7"/>
        <v>0</v>
      </c>
      <c r="L100" s="18"/>
    </row>
    <row r="101" spans="1:12">
      <c r="A101" s="21"/>
      <c r="B101" s="22"/>
      <c r="C101" s="17"/>
      <c r="D101" s="17"/>
      <c r="E101" s="18"/>
      <c r="F101" s="18"/>
      <c r="G101" s="18"/>
      <c r="H101" s="18"/>
      <c r="I101" s="18"/>
      <c r="J101" s="115">
        <f t="shared" si="6"/>
        <v>0</v>
      </c>
      <c r="K101" s="115">
        <f t="shared" si="7"/>
        <v>0</v>
      </c>
      <c r="L101" s="18"/>
    </row>
    <row r="102" spans="1:12">
      <c r="A102" s="21"/>
      <c r="B102" s="22"/>
      <c r="C102" s="17"/>
      <c r="D102" s="17"/>
      <c r="E102" s="18"/>
      <c r="F102" s="18"/>
      <c r="G102" s="18"/>
      <c r="H102" s="18"/>
      <c r="I102" s="18"/>
      <c r="J102" s="115">
        <f t="shared" si="6"/>
        <v>0</v>
      </c>
      <c r="K102" s="115">
        <f t="shared" si="7"/>
        <v>0</v>
      </c>
      <c r="L102" s="18"/>
    </row>
    <row r="103" spans="1:12">
      <c r="A103" s="21"/>
      <c r="B103" s="22"/>
      <c r="C103" s="17"/>
      <c r="D103" s="17"/>
      <c r="E103" s="18"/>
      <c r="F103" s="18"/>
      <c r="G103" s="18"/>
      <c r="H103" s="18"/>
      <c r="I103" s="18"/>
      <c r="J103" s="115">
        <f t="shared" si="6"/>
        <v>0</v>
      </c>
      <c r="K103" s="115">
        <f t="shared" si="7"/>
        <v>0</v>
      </c>
      <c r="L103" s="18"/>
    </row>
    <row r="104" spans="1:12">
      <c r="A104" s="21"/>
      <c r="B104" s="22"/>
      <c r="C104" s="17"/>
      <c r="D104" s="17"/>
      <c r="E104" s="18"/>
      <c r="F104" s="18"/>
      <c r="G104" s="18"/>
      <c r="H104" s="18"/>
      <c r="I104" s="18"/>
      <c r="J104" s="115">
        <f t="shared" si="6"/>
        <v>0</v>
      </c>
      <c r="K104" s="115">
        <f t="shared" si="7"/>
        <v>0</v>
      </c>
      <c r="L104" s="18"/>
    </row>
    <row r="105" spans="1:12">
      <c r="A105" s="21"/>
      <c r="B105" s="22"/>
      <c r="C105" s="17"/>
      <c r="D105" s="17"/>
      <c r="E105" s="18"/>
      <c r="F105" s="18"/>
      <c r="G105" s="18"/>
      <c r="H105" s="18"/>
      <c r="I105" s="18"/>
      <c r="J105" s="115">
        <f t="shared" si="6"/>
        <v>0</v>
      </c>
      <c r="K105" s="115">
        <f t="shared" si="7"/>
        <v>0</v>
      </c>
      <c r="L105" s="18"/>
    </row>
    <row r="106" spans="1:12">
      <c r="A106" s="21"/>
      <c r="B106" s="22"/>
      <c r="C106" s="17"/>
      <c r="D106" s="17"/>
      <c r="E106" s="18"/>
      <c r="F106" s="18"/>
      <c r="G106" s="18"/>
      <c r="H106" s="18"/>
      <c r="I106" s="18"/>
      <c r="J106" s="115">
        <f t="shared" si="6"/>
        <v>0</v>
      </c>
      <c r="K106" s="115">
        <f t="shared" si="7"/>
        <v>0</v>
      </c>
      <c r="L106" s="18"/>
    </row>
    <row r="107" spans="1:12">
      <c r="A107" s="21"/>
      <c r="B107" s="22"/>
      <c r="C107" s="17"/>
      <c r="D107" s="17"/>
      <c r="E107" s="18"/>
      <c r="F107" s="18"/>
      <c r="G107" s="18"/>
      <c r="H107" s="18"/>
      <c r="I107" s="18"/>
      <c r="J107" s="115">
        <f t="shared" si="6"/>
        <v>0</v>
      </c>
      <c r="K107" s="115">
        <f t="shared" si="7"/>
        <v>0</v>
      </c>
      <c r="L107" s="18"/>
    </row>
    <row r="108" spans="1:12">
      <c r="A108" s="21"/>
      <c r="B108" s="22"/>
      <c r="C108" s="17"/>
      <c r="D108" s="17"/>
      <c r="E108" s="18"/>
      <c r="F108" s="18"/>
      <c r="G108" s="18"/>
      <c r="H108" s="18"/>
      <c r="I108" s="18"/>
      <c r="J108" s="115">
        <f t="shared" si="6"/>
        <v>0</v>
      </c>
      <c r="K108" s="115">
        <f t="shared" si="7"/>
        <v>0</v>
      </c>
      <c r="L108" s="18"/>
    </row>
    <row r="109" spans="1:12">
      <c r="A109" s="21"/>
      <c r="B109" s="22"/>
      <c r="C109" s="17"/>
      <c r="D109" s="17"/>
      <c r="E109" s="18"/>
      <c r="F109" s="18"/>
      <c r="G109" s="18"/>
      <c r="H109" s="18"/>
      <c r="I109" s="18"/>
      <c r="J109" s="115">
        <f t="shared" si="6"/>
        <v>0</v>
      </c>
      <c r="K109" s="115">
        <f t="shared" si="7"/>
        <v>0</v>
      </c>
      <c r="L109" s="18"/>
    </row>
    <row r="110" spans="1:12">
      <c r="A110" s="21"/>
      <c r="B110" s="22"/>
      <c r="C110" s="17"/>
      <c r="D110" s="17"/>
      <c r="E110" s="18"/>
      <c r="F110" s="18"/>
      <c r="G110" s="18"/>
      <c r="H110" s="18"/>
      <c r="I110" s="18"/>
      <c r="J110" s="115">
        <f t="shared" si="6"/>
        <v>0</v>
      </c>
      <c r="K110" s="115">
        <f t="shared" si="7"/>
        <v>0</v>
      </c>
      <c r="L110" s="18"/>
    </row>
    <row r="111" spans="1:12">
      <c r="A111" s="21"/>
      <c r="B111" s="22"/>
      <c r="C111" s="17"/>
      <c r="D111" s="17"/>
      <c r="E111" s="18"/>
      <c r="F111" s="18"/>
      <c r="G111" s="18"/>
      <c r="H111" s="18"/>
      <c r="I111" s="18"/>
      <c r="J111" s="115">
        <f t="shared" si="6"/>
        <v>0</v>
      </c>
      <c r="K111" s="115">
        <f t="shared" si="7"/>
        <v>0</v>
      </c>
      <c r="L111" s="18"/>
    </row>
    <row r="112" spans="1:12">
      <c r="A112" s="21"/>
      <c r="B112" s="22"/>
      <c r="C112" s="17"/>
      <c r="D112" s="17"/>
      <c r="E112" s="18"/>
      <c r="F112" s="18"/>
      <c r="G112" s="18"/>
      <c r="H112" s="18"/>
      <c r="I112" s="18"/>
      <c r="J112" s="115">
        <f t="shared" si="6"/>
        <v>0</v>
      </c>
      <c r="K112" s="115">
        <f t="shared" si="7"/>
        <v>0</v>
      </c>
      <c r="L112" s="18"/>
    </row>
    <row r="113" spans="1:12">
      <c r="A113" s="21"/>
      <c r="B113" s="22"/>
      <c r="C113" s="17"/>
      <c r="D113" s="17"/>
      <c r="E113" s="18"/>
      <c r="F113" s="18"/>
      <c r="G113" s="18"/>
      <c r="H113" s="18"/>
      <c r="I113" s="18"/>
      <c r="J113" s="115">
        <f t="shared" si="6"/>
        <v>0</v>
      </c>
      <c r="K113" s="115">
        <f t="shared" si="7"/>
        <v>0</v>
      </c>
      <c r="L113" s="18"/>
    </row>
    <row r="114" spans="1:12">
      <c r="A114" s="21"/>
      <c r="B114" s="22"/>
      <c r="C114" s="17"/>
      <c r="D114" s="17"/>
      <c r="E114" s="18"/>
      <c r="F114" s="18"/>
      <c r="G114" s="18"/>
      <c r="H114" s="18"/>
      <c r="I114" s="18"/>
      <c r="J114" s="115">
        <f t="shared" si="6"/>
        <v>0</v>
      </c>
      <c r="K114" s="115">
        <f t="shared" si="7"/>
        <v>0</v>
      </c>
      <c r="L114" s="18"/>
    </row>
    <row r="115" spans="1:12">
      <c r="A115" s="21"/>
      <c r="B115" s="22"/>
      <c r="C115" s="17"/>
      <c r="D115" s="17"/>
      <c r="E115" s="18"/>
      <c r="F115" s="18"/>
      <c r="G115" s="18"/>
      <c r="H115" s="18"/>
      <c r="I115" s="18"/>
      <c r="J115" s="115">
        <f t="shared" si="6"/>
        <v>0</v>
      </c>
      <c r="K115" s="115">
        <f t="shared" si="7"/>
        <v>0</v>
      </c>
      <c r="L115" s="18"/>
    </row>
    <row r="116" spans="1:12">
      <c r="A116" s="21"/>
      <c r="B116" s="22"/>
      <c r="C116" s="17"/>
      <c r="D116" s="17"/>
      <c r="E116" s="18"/>
      <c r="F116" s="18"/>
      <c r="G116" s="18"/>
      <c r="H116" s="18"/>
      <c r="I116" s="18"/>
      <c r="J116" s="115">
        <f t="shared" si="6"/>
        <v>0</v>
      </c>
      <c r="K116" s="115">
        <f t="shared" si="7"/>
        <v>0</v>
      </c>
      <c r="L116" s="18"/>
    </row>
    <row r="117" spans="1:12">
      <c r="A117" s="21"/>
      <c r="B117" s="22"/>
      <c r="C117" s="17"/>
      <c r="D117" s="17"/>
      <c r="E117" s="18"/>
      <c r="F117" s="18"/>
      <c r="G117" s="18"/>
      <c r="H117" s="18"/>
      <c r="I117" s="18"/>
      <c r="J117" s="115">
        <f t="shared" si="6"/>
        <v>0</v>
      </c>
      <c r="K117" s="115">
        <f t="shared" si="7"/>
        <v>0</v>
      </c>
      <c r="L117" s="18"/>
    </row>
    <row r="118" spans="1:12">
      <c r="A118" s="21"/>
      <c r="B118" s="22"/>
      <c r="C118" s="17"/>
      <c r="D118" s="17"/>
      <c r="E118" s="18"/>
      <c r="F118" s="18"/>
      <c r="G118" s="18"/>
      <c r="H118" s="18"/>
      <c r="I118" s="18"/>
      <c r="J118" s="115">
        <f t="shared" si="6"/>
        <v>0</v>
      </c>
      <c r="K118" s="115">
        <f t="shared" si="7"/>
        <v>0</v>
      </c>
      <c r="L118" s="18"/>
    </row>
    <row r="119" spans="1:12">
      <c r="A119" s="21"/>
      <c r="B119" s="22"/>
      <c r="C119" s="17"/>
      <c r="D119" s="17"/>
      <c r="E119" s="18"/>
      <c r="F119" s="18"/>
      <c r="G119" s="18"/>
      <c r="H119" s="18"/>
      <c r="I119" s="18"/>
      <c r="J119" s="115">
        <f t="shared" si="6"/>
        <v>0</v>
      </c>
      <c r="K119" s="115">
        <f t="shared" si="7"/>
        <v>0</v>
      </c>
      <c r="L119" s="18"/>
    </row>
    <row r="120" spans="1:12">
      <c r="A120" s="21"/>
      <c r="B120" s="22"/>
      <c r="C120" s="17"/>
      <c r="D120" s="17"/>
      <c r="E120" s="18"/>
      <c r="F120" s="18"/>
      <c r="G120" s="18"/>
      <c r="H120" s="18"/>
      <c r="I120" s="18"/>
      <c r="J120" s="115">
        <f t="shared" si="6"/>
        <v>0</v>
      </c>
      <c r="K120" s="115">
        <f t="shared" si="7"/>
        <v>0</v>
      </c>
      <c r="L120" s="18"/>
    </row>
    <row r="121" spans="1:12">
      <c r="A121" s="21"/>
      <c r="B121" s="22"/>
      <c r="C121" s="17"/>
      <c r="D121" s="17"/>
      <c r="E121" s="18"/>
      <c r="F121" s="18"/>
      <c r="G121" s="18"/>
      <c r="H121" s="18"/>
      <c r="I121" s="18"/>
      <c r="J121" s="115">
        <f t="shared" si="6"/>
        <v>0</v>
      </c>
      <c r="K121" s="115">
        <f t="shared" si="7"/>
        <v>0</v>
      </c>
      <c r="L121" s="18"/>
    </row>
    <row r="122" spans="1:12">
      <c r="A122" s="21"/>
      <c r="B122" s="22"/>
      <c r="C122" s="17"/>
      <c r="D122" s="17"/>
      <c r="E122" s="18"/>
      <c r="F122" s="18"/>
      <c r="G122" s="18"/>
      <c r="H122" s="18"/>
      <c r="I122" s="18"/>
      <c r="J122" s="115">
        <f t="shared" si="6"/>
        <v>0</v>
      </c>
      <c r="K122" s="115">
        <f t="shared" si="7"/>
        <v>0</v>
      </c>
      <c r="L122" s="18"/>
    </row>
    <row r="123" spans="1:12">
      <c r="A123" s="21"/>
      <c r="B123" s="22"/>
      <c r="C123" s="17"/>
      <c r="D123" s="17"/>
      <c r="E123" s="18"/>
      <c r="F123" s="18"/>
      <c r="G123" s="18"/>
      <c r="H123" s="18"/>
      <c r="I123" s="18"/>
      <c r="J123" s="115">
        <f t="shared" si="6"/>
        <v>0</v>
      </c>
      <c r="K123" s="115">
        <f t="shared" si="7"/>
        <v>0</v>
      </c>
      <c r="L123" s="18"/>
    </row>
    <row r="124" spans="1:12">
      <c r="A124" s="21"/>
      <c r="B124" s="22"/>
      <c r="C124" s="17"/>
      <c r="D124" s="17"/>
      <c r="E124" s="18"/>
      <c r="F124" s="18"/>
      <c r="G124" s="18"/>
      <c r="H124" s="18"/>
      <c r="I124" s="18"/>
      <c r="J124" s="115">
        <f t="shared" si="6"/>
        <v>0</v>
      </c>
      <c r="K124" s="115">
        <f t="shared" si="7"/>
        <v>0</v>
      </c>
      <c r="L124" s="18"/>
    </row>
    <row r="125" spans="1:12">
      <c r="A125" s="21"/>
      <c r="B125" s="22"/>
      <c r="C125" s="17"/>
      <c r="D125" s="17"/>
      <c r="E125" s="18"/>
      <c r="F125" s="18"/>
      <c r="G125" s="18"/>
      <c r="H125" s="18"/>
      <c r="I125" s="18"/>
      <c r="J125" s="115">
        <f t="shared" si="6"/>
        <v>0</v>
      </c>
      <c r="K125" s="115">
        <f t="shared" si="7"/>
        <v>0</v>
      </c>
      <c r="L125" s="18"/>
    </row>
    <row r="126" spans="1:12">
      <c r="A126" s="21"/>
      <c r="B126" s="22"/>
      <c r="C126" s="17"/>
      <c r="D126" s="17"/>
      <c r="E126" s="18"/>
      <c r="F126" s="18"/>
      <c r="G126" s="18"/>
      <c r="H126" s="18"/>
      <c r="I126" s="18"/>
      <c r="J126" s="115">
        <f t="shared" si="6"/>
        <v>0</v>
      </c>
      <c r="K126" s="115">
        <f t="shared" si="7"/>
        <v>0</v>
      </c>
      <c r="L126" s="18"/>
    </row>
    <row r="127" spans="1:12">
      <c r="A127" s="21"/>
      <c r="B127" s="22"/>
      <c r="C127" s="17"/>
      <c r="D127" s="17"/>
      <c r="E127" s="18"/>
      <c r="F127" s="18"/>
      <c r="G127" s="18"/>
      <c r="H127" s="18"/>
      <c r="I127" s="18"/>
      <c r="J127" s="115">
        <f t="shared" si="6"/>
        <v>0</v>
      </c>
      <c r="K127" s="115">
        <f t="shared" si="7"/>
        <v>0</v>
      </c>
      <c r="L127" s="18"/>
    </row>
    <row r="128" spans="1:12">
      <c r="A128" s="3"/>
      <c r="B128" s="11"/>
      <c r="C128" s="1"/>
      <c r="D128" s="1"/>
      <c r="E128" s="2"/>
      <c r="F128" s="2"/>
      <c r="G128" s="2"/>
      <c r="H128" s="2"/>
      <c r="I128" s="2"/>
      <c r="J128" s="111">
        <f t="shared" si="6"/>
        <v>0</v>
      </c>
      <c r="K128" s="111">
        <f t="shared" si="7"/>
        <v>0</v>
      </c>
      <c r="L128" s="2"/>
    </row>
    <row r="129" spans="1:12">
      <c r="A129" s="82" t="str">
        <f>+A41</f>
        <v>Overflow Page FUNDS HELD TOTALS WILL BE ENTERED ON SUMMARY PAGE</v>
      </c>
      <c r="B129" s="68"/>
      <c r="C129" s="69"/>
      <c r="D129" s="83"/>
      <c r="E129" s="158">
        <f t="shared" ref="E129:L129" si="8">SUM(E96:E128)</f>
        <v>0</v>
      </c>
      <c r="F129" s="158">
        <f t="shared" si="8"/>
        <v>0</v>
      </c>
      <c r="G129" s="158">
        <f t="shared" si="8"/>
        <v>0</v>
      </c>
      <c r="H129" s="158">
        <f t="shared" si="8"/>
        <v>0</v>
      </c>
      <c r="I129" s="158">
        <f t="shared" si="8"/>
        <v>0</v>
      </c>
      <c r="J129" s="158">
        <f t="shared" si="8"/>
        <v>0</v>
      </c>
      <c r="K129" s="158">
        <f t="shared" si="8"/>
        <v>0</v>
      </c>
      <c r="L129" s="158">
        <f t="shared" si="8"/>
        <v>0</v>
      </c>
    </row>
    <row r="133" spans="1:12">
      <c r="A133" s="37"/>
      <c r="B133" s="38"/>
      <c r="C133" s="38"/>
      <c r="D133" s="38"/>
      <c r="E133" s="38"/>
      <c r="F133" s="38"/>
      <c r="G133" s="39" t="str">
        <f>+'Section VI'!H1</f>
        <v xml:space="preserve">ANNUAL STATEMENT FOR THE YEAR 2021 OF  </v>
      </c>
      <c r="H133" s="291" t="str">
        <f>+'Section I'!I1</f>
        <v/>
      </c>
      <c r="I133" s="349"/>
      <c r="J133" s="292"/>
      <c r="K133" s="40"/>
      <c r="L133" s="42" t="str">
        <f>+'Section I'!P1</f>
        <v>OMB No. 1530-0008</v>
      </c>
    </row>
    <row r="134" spans="1:12">
      <c r="A134" s="43"/>
      <c r="B134" s="31"/>
      <c r="C134" s="31"/>
      <c r="D134" s="31"/>
      <c r="E134" s="31"/>
      <c r="F134" s="31"/>
      <c r="G134" s="350"/>
      <c r="H134" s="46"/>
      <c r="I134" s="206" t="s">
        <v>42</v>
      </c>
      <c r="J134" s="29"/>
      <c r="K134" s="41"/>
      <c r="L134" s="47" t="str">
        <f>+'Section I'!P2</f>
        <v xml:space="preserve"> OMB Expiration Date:  6-30-2023</v>
      </c>
    </row>
    <row r="135" spans="1:12">
      <c r="A135" s="48" t="s">
        <v>1242</v>
      </c>
      <c r="B135" s="29"/>
      <c r="C135" s="29"/>
      <c r="D135" s="29"/>
      <c r="E135" s="29"/>
      <c r="F135" s="29"/>
      <c r="G135" s="31"/>
      <c r="H135" s="29"/>
      <c r="I135" s="29"/>
      <c r="J135" s="29"/>
      <c r="K135" s="29"/>
      <c r="L135" s="30"/>
    </row>
    <row r="136" spans="1:12">
      <c r="A136" s="49" t="str">
        <f>+'Funds Held Section'!A4</f>
        <v>Funds Withheld on Account of Reinsurance in Unauthorized Companies as of December 31, Current Year (000's Omitted)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2"/>
    </row>
    <row r="137" spans="1:12">
      <c r="A137" s="50" t="s">
        <v>1304</v>
      </c>
      <c r="B137" s="350"/>
      <c r="C137" s="350"/>
      <c r="D137" s="350"/>
      <c r="E137" s="350"/>
      <c r="F137" s="350"/>
      <c r="G137" s="350"/>
      <c r="H137" s="350"/>
      <c r="I137" s="350"/>
      <c r="J137" s="350"/>
      <c r="K137" s="350"/>
      <c r="L137" s="351"/>
    </row>
    <row r="138" spans="1:12">
      <c r="A138" s="352"/>
      <c r="B138" s="352"/>
      <c r="C138" s="352"/>
      <c r="D138" s="352"/>
      <c r="E138" s="352"/>
      <c r="F138" s="353" t="s">
        <v>1244</v>
      </c>
      <c r="G138" s="354"/>
      <c r="H138" s="354"/>
      <c r="I138" s="354"/>
      <c r="J138" s="355"/>
      <c r="K138" s="352"/>
      <c r="L138" s="352"/>
    </row>
    <row r="139" spans="1:12" ht="78.75">
      <c r="A139" s="356" t="s">
        <v>1245</v>
      </c>
      <c r="B139" s="356" t="s">
        <v>1246</v>
      </c>
      <c r="C139" s="356" t="s">
        <v>48</v>
      </c>
      <c r="D139" s="356" t="s">
        <v>1247</v>
      </c>
      <c r="E139" s="356" t="s">
        <v>1248</v>
      </c>
      <c r="F139" s="357" t="s">
        <v>1249</v>
      </c>
      <c r="G139" s="357" t="s">
        <v>1250</v>
      </c>
      <c r="H139" s="357" t="s">
        <v>1251</v>
      </c>
      <c r="I139" s="357" t="s">
        <v>1252</v>
      </c>
      <c r="J139" s="356" t="s">
        <v>1253</v>
      </c>
      <c r="K139" s="356" t="s">
        <v>1254</v>
      </c>
      <c r="L139" s="356" t="s">
        <v>1255</v>
      </c>
    </row>
    <row r="140" spans="1:12">
      <c r="A140" s="3"/>
      <c r="B140" s="11"/>
      <c r="C140" s="1"/>
      <c r="D140" s="1"/>
      <c r="E140" s="2"/>
      <c r="F140" s="2"/>
      <c r="G140" s="2"/>
      <c r="H140" s="2"/>
      <c r="I140" s="2"/>
      <c r="J140" s="111">
        <f>+F140+G140+H140+I140</f>
        <v>0</v>
      </c>
      <c r="K140" s="111">
        <f>IF(J140&lt;E140,+J140,+E140)</f>
        <v>0</v>
      </c>
      <c r="L140" s="2"/>
    </row>
    <row r="141" spans="1:12">
      <c r="A141" s="21"/>
      <c r="B141" s="22"/>
      <c r="C141" s="17"/>
      <c r="D141" s="17"/>
      <c r="E141" s="18"/>
      <c r="F141" s="18"/>
      <c r="G141" s="18"/>
      <c r="H141" s="18"/>
      <c r="I141" s="18"/>
      <c r="J141" s="115">
        <f t="shared" ref="J141:J172" si="9">+F141+G141+H141+I141</f>
        <v>0</v>
      </c>
      <c r="K141" s="115">
        <f t="shared" ref="K141:K172" si="10">IF(J141&lt;E141,+J141,+E141)</f>
        <v>0</v>
      </c>
      <c r="L141" s="18"/>
    </row>
    <row r="142" spans="1:12">
      <c r="A142" s="21"/>
      <c r="B142" s="22"/>
      <c r="C142" s="17"/>
      <c r="D142" s="17"/>
      <c r="E142" s="18"/>
      <c r="F142" s="18"/>
      <c r="G142" s="18"/>
      <c r="H142" s="18"/>
      <c r="I142" s="18"/>
      <c r="J142" s="115">
        <f t="shared" si="9"/>
        <v>0</v>
      </c>
      <c r="K142" s="115">
        <f t="shared" si="10"/>
        <v>0</v>
      </c>
      <c r="L142" s="18"/>
    </row>
    <row r="143" spans="1:12">
      <c r="A143" s="21"/>
      <c r="B143" s="22"/>
      <c r="C143" s="17"/>
      <c r="D143" s="17"/>
      <c r="E143" s="18"/>
      <c r="F143" s="18"/>
      <c r="G143" s="18"/>
      <c r="H143" s="18"/>
      <c r="I143" s="18"/>
      <c r="J143" s="115">
        <f t="shared" si="9"/>
        <v>0</v>
      </c>
      <c r="K143" s="115">
        <f t="shared" si="10"/>
        <v>0</v>
      </c>
      <c r="L143" s="18"/>
    </row>
    <row r="144" spans="1:12">
      <c r="A144" s="21"/>
      <c r="B144" s="22"/>
      <c r="C144" s="17"/>
      <c r="D144" s="17"/>
      <c r="E144" s="18"/>
      <c r="F144" s="18"/>
      <c r="G144" s="18"/>
      <c r="H144" s="18"/>
      <c r="I144" s="18"/>
      <c r="J144" s="115">
        <f t="shared" si="9"/>
        <v>0</v>
      </c>
      <c r="K144" s="115">
        <f t="shared" si="10"/>
        <v>0</v>
      </c>
      <c r="L144" s="18"/>
    </row>
    <row r="145" spans="1:12">
      <c r="A145" s="21"/>
      <c r="B145" s="22"/>
      <c r="C145" s="17"/>
      <c r="D145" s="17"/>
      <c r="E145" s="18"/>
      <c r="F145" s="18"/>
      <c r="G145" s="18"/>
      <c r="H145" s="18"/>
      <c r="I145" s="18"/>
      <c r="J145" s="115">
        <f t="shared" si="9"/>
        <v>0</v>
      </c>
      <c r="K145" s="115">
        <f t="shared" si="10"/>
        <v>0</v>
      </c>
      <c r="L145" s="18"/>
    </row>
    <row r="146" spans="1:12">
      <c r="A146" s="21"/>
      <c r="B146" s="22"/>
      <c r="C146" s="17"/>
      <c r="D146" s="17"/>
      <c r="E146" s="18"/>
      <c r="F146" s="18"/>
      <c r="G146" s="18"/>
      <c r="H146" s="18"/>
      <c r="I146" s="18"/>
      <c r="J146" s="115">
        <f t="shared" si="9"/>
        <v>0</v>
      </c>
      <c r="K146" s="115">
        <f t="shared" si="10"/>
        <v>0</v>
      </c>
      <c r="L146" s="18"/>
    </row>
    <row r="147" spans="1:12">
      <c r="A147" s="21"/>
      <c r="B147" s="22"/>
      <c r="C147" s="17"/>
      <c r="D147" s="17"/>
      <c r="E147" s="18"/>
      <c r="F147" s="18"/>
      <c r="G147" s="18"/>
      <c r="H147" s="18"/>
      <c r="I147" s="18"/>
      <c r="J147" s="115">
        <f t="shared" si="9"/>
        <v>0</v>
      </c>
      <c r="K147" s="115">
        <f t="shared" si="10"/>
        <v>0</v>
      </c>
      <c r="L147" s="18"/>
    </row>
    <row r="148" spans="1:12">
      <c r="A148" s="21"/>
      <c r="B148" s="22"/>
      <c r="C148" s="17"/>
      <c r="D148" s="17"/>
      <c r="E148" s="18"/>
      <c r="F148" s="18"/>
      <c r="G148" s="18"/>
      <c r="H148" s="18"/>
      <c r="I148" s="18"/>
      <c r="J148" s="115">
        <f t="shared" si="9"/>
        <v>0</v>
      </c>
      <c r="K148" s="115">
        <f t="shared" si="10"/>
        <v>0</v>
      </c>
      <c r="L148" s="18"/>
    </row>
    <row r="149" spans="1:12">
      <c r="A149" s="21"/>
      <c r="B149" s="22"/>
      <c r="C149" s="17"/>
      <c r="D149" s="17"/>
      <c r="E149" s="18"/>
      <c r="F149" s="18"/>
      <c r="G149" s="18"/>
      <c r="H149" s="18"/>
      <c r="I149" s="18"/>
      <c r="J149" s="115">
        <f t="shared" si="9"/>
        <v>0</v>
      </c>
      <c r="K149" s="115">
        <f t="shared" si="10"/>
        <v>0</v>
      </c>
      <c r="L149" s="18"/>
    </row>
    <row r="150" spans="1:12">
      <c r="A150" s="21"/>
      <c r="B150" s="22"/>
      <c r="C150" s="17"/>
      <c r="D150" s="17"/>
      <c r="E150" s="18"/>
      <c r="F150" s="18"/>
      <c r="G150" s="18"/>
      <c r="H150" s="18"/>
      <c r="I150" s="18"/>
      <c r="J150" s="115">
        <f t="shared" si="9"/>
        <v>0</v>
      </c>
      <c r="K150" s="115">
        <f t="shared" si="10"/>
        <v>0</v>
      </c>
      <c r="L150" s="18"/>
    </row>
    <row r="151" spans="1:12">
      <c r="A151" s="21"/>
      <c r="B151" s="22"/>
      <c r="C151" s="17"/>
      <c r="D151" s="17"/>
      <c r="E151" s="18"/>
      <c r="F151" s="18"/>
      <c r="G151" s="18"/>
      <c r="H151" s="18"/>
      <c r="I151" s="18"/>
      <c r="J151" s="115">
        <f t="shared" si="9"/>
        <v>0</v>
      </c>
      <c r="K151" s="115">
        <f t="shared" si="10"/>
        <v>0</v>
      </c>
      <c r="L151" s="18"/>
    </row>
    <row r="152" spans="1:12">
      <c r="A152" s="21"/>
      <c r="B152" s="22"/>
      <c r="C152" s="17"/>
      <c r="D152" s="17"/>
      <c r="E152" s="18"/>
      <c r="F152" s="18"/>
      <c r="G152" s="18"/>
      <c r="H152" s="18"/>
      <c r="I152" s="18"/>
      <c r="J152" s="115">
        <f t="shared" si="9"/>
        <v>0</v>
      </c>
      <c r="K152" s="115">
        <f t="shared" si="10"/>
        <v>0</v>
      </c>
      <c r="L152" s="18"/>
    </row>
    <row r="153" spans="1:12">
      <c r="A153" s="21"/>
      <c r="B153" s="22"/>
      <c r="C153" s="17"/>
      <c r="D153" s="17"/>
      <c r="E153" s="18"/>
      <c r="F153" s="18"/>
      <c r="G153" s="18"/>
      <c r="H153" s="18"/>
      <c r="I153" s="18"/>
      <c r="J153" s="115">
        <f t="shared" si="9"/>
        <v>0</v>
      </c>
      <c r="K153" s="115">
        <f t="shared" si="10"/>
        <v>0</v>
      </c>
      <c r="L153" s="18"/>
    </row>
    <row r="154" spans="1:12">
      <c r="A154" s="21"/>
      <c r="B154" s="22"/>
      <c r="C154" s="17"/>
      <c r="D154" s="17"/>
      <c r="E154" s="18"/>
      <c r="F154" s="18"/>
      <c r="G154" s="18"/>
      <c r="H154" s="18"/>
      <c r="I154" s="18"/>
      <c r="J154" s="115">
        <f t="shared" si="9"/>
        <v>0</v>
      </c>
      <c r="K154" s="115">
        <f t="shared" si="10"/>
        <v>0</v>
      </c>
      <c r="L154" s="18"/>
    </row>
    <row r="155" spans="1:12">
      <c r="A155" s="21"/>
      <c r="B155" s="22"/>
      <c r="C155" s="17"/>
      <c r="D155" s="17"/>
      <c r="E155" s="18"/>
      <c r="F155" s="18"/>
      <c r="G155" s="18"/>
      <c r="H155" s="18"/>
      <c r="I155" s="18"/>
      <c r="J155" s="115">
        <f t="shared" si="9"/>
        <v>0</v>
      </c>
      <c r="K155" s="115">
        <f t="shared" si="10"/>
        <v>0</v>
      </c>
      <c r="L155" s="18"/>
    </row>
    <row r="156" spans="1:12">
      <c r="A156" s="21"/>
      <c r="B156" s="22"/>
      <c r="C156" s="17"/>
      <c r="D156" s="17"/>
      <c r="E156" s="18"/>
      <c r="F156" s="18"/>
      <c r="G156" s="18"/>
      <c r="H156" s="18"/>
      <c r="I156" s="18"/>
      <c r="J156" s="115">
        <f t="shared" si="9"/>
        <v>0</v>
      </c>
      <c r="K156" s="115">
        <f t="shared" si="10"/>
        <v>0</v>
      </c>
      <c r="L156" s="18"/>
    </row>
    <row r="157" spans="1:12">
      <c r="A157" s="21"/>
      <c r="B157" s="22"/>
      <c r="C157" s="17"/>
      <c r="D157" s="17"/>
      <c r="E157" s="18"/>
      <c r="F157" s="18"/>
      <c r="G157" s="18"/>
      <c r="H157" s="18"/>
      <c r="I157" s="18"/>
      <c r="J157" s="115">
        <f t="shared" si="9"/>
        <v>0</v>
      </c>
      <c r="K157" s="115">
        <f t="shared" si="10"/>
        <v>0</v>
      </c>
      <c r="L157" s="18"/>
    </row>
    <row r="158" spans="1:12">
      <c r="A158" s="21"/>
      <c r="B158" s="22"/>
      <c r="C158" s="17"/>
      <c r="D158" s="17"/>
      <c r="E158" s="18"/>
      <c r="F158" s="18"/>
      <c r="G158" s="18"/>
      <c r="H158" s="18"/>
      <c r="I158" s="18"/>
      <c r="J158" s="115">
        <f t="shared" si="9"/>
        <v>0</v>
      </c>
      <c r="K158" s="115">
        <f t="shared" si="10"/>
        <v>0</v>
      </c>
      <c r="L158" s="18"/>
    </row>
    <row r="159" spans="1:12">
      <c r="A159" s="21"/>
      <c r="B159" s="22"/>
      <c r="C159" s="17"/>
      <c r="D159" s="17"/>
      <c r="E159" s="18"/>
      <c r="F159" s="18"/>
      <c r="G159" s="18"/>
      <c r="H159" s="18"/>
      <c r="I159" s="18"/>
      <c r="J159" s="115">
        <f t="shared" si="9"/>
        <v>0</v>
      </c>
      <c r="K159" s="115">
        <f t="shared" si="10"/>
        <v>0</v>
      </c>
      <c r="L159" s="18"/>
    </row>
    <row r="160" spans="1:12">
      <c r="A160" s="21"/>
      <c r="B160" s="22"/>
      <c r="C160" s="17"/>
      <c r="D160" s="17"/>
      <c r="E160" s="18"/>
      <c r="F160" s="18"/>
      <c r="G160" s="18"/>
      <c r="H160" s="18"/>
      <c r="I160" s="18"/>
      <c r="J160" s="115">
        <f t="shared" si="9"/>
        <v>0</v>
      </c>
      <c r="K160" s="115">
        <f t="shared" si="10"/>
        <v>0</v>
      </c>
      <c r="L160" s="18"/>
    </row>
    <row r="161" spans="1:12">
      <c r="A161" s="21"/>
      <c r="B161" s="22"/>
      <c r="C161" s="17"/>
      <c r="D161" s="17"/>
      <c r="E161" s="18"/>
      <c r="F161" s="18"/>
      <c r="G161" s="18"/>
      <c r="H161" s="18"/>
      <c r="I161" s="18"/>
      <c r="J161" s="115">
        <f t="shared" si="9"/>
        <v>0</v>
      </c>
      <c r="K161" s="115">
        <f t="shared" si="10"/>
        <v>0</v>
      </c>
      <c r="L161" s="18"/>
    </row>
    <row r="162" spans="1:12">
      <c r="A162" s="21"/>
      <c r="B162" s="22"/>
      <c r="C162" s="17"/>
      <c r="D162" s="17"/>
      <c r="E162" s="18"/>
      <c r="F162" s="18"/>
      <c r="G162" s="18"/>
      <c r="H162" s="18"/>
      <c r="I162" s="18"/>
      <c r="J162" s="115">
        <f t="shared" si="9"/>
        <v>0</v>
      </c>
      <c r="K162" s="115">
        <f t="shared" si="10"/>
        <v>0</v>
      </c>
      <c r="L162" s="18"/>
    </row>
    <row r="163" spans="1:12">
      <c r="A163" s="21"/>
      <c r="B163" s="22"/>
      <c r="C163" s="17"/>
      <c r="D163" s="17"/>
      <c r="E163" s="18"/>
      <c r="F163" s="18"/>
      <c r="G163" s="18"/>
      <c r="H163" s="18"/>
      <c r="I163" s="18"/>
      <c r="J163" s="115">
        <f t="shared" si="9"/>
        <v>0</v>
      </c>
      <c r="K163" s="115">
        <f t="shared" si="10"/>
        <v>0</v>
      </c>
      <c r="L163" s="18"/>
    </row>
    <row r="164" spans="1:12">
      <c r="A164" s="21"/>
      <c r="B164" s="22"/>
      <c r="C164" s="17"/>
      <c r="D164" s="17"/>
      <c r="E164" s="18"/>
      <c r="F164" s="18"/>
      <c r="G164" s="18"/>
      <c r="H164" s="18"/>
      <c r="I164" s="18"/>
      <c r="J164" s="115">
        <f t="shared" si="9"/>
        <v>0</v>
      </c>
      <c r="K164" s="115">
        <f t="shared" si="10"/>
        <v>0</v>
      </c>
      <c r="L164" s="18"/>
    </row>
    <row r="165" spans="1:12">
      <c r="A165" s="21"/>
      <c r="B165" s="22"/>
      <c r="C165" s="17"/>
      <c r="D165" s="17"/>
      <c r="E165" s="18"/>
      <c r="F165" s="18"/>
      <c r="G165" s="18"/>
      <c r="H165" s="18"/>
      <c r="I165" s="18"/>
      <c r="J165" s="115">
        <f t="shared" si="9"/>
        <v>0</v>
      </c>
      <c r="K165" s="115">
        <f t="shared" si="10"/>
        <v>0</v>
      </c>
      <c r="L165" s="18"/>
    </row>
    <row r="166" spans="1:12">
      <c r="A166" s="21"/>
      <c r="B166" s="22"/>
      <c r="C166" s="17"/>
      <c r="D166" s="17"/>
      <c r="E166" s="18"/>
      <c r="F166" s="18"/>
      <c r="G166" s="18"/>
      <c r="H166" s="18"/>
      <c r="I166" s="18"/>
      <c r="J166" s="115">
        <f t="shared" si="9"/>
        <v>0</v>
      </c>
      <c r="K166" s="115">
        <f t="shared" si="10"/>
        <v>0</v>
      </c>
      <c r="L166" s="18"/>
    </row>
    <row r="167" spans="1:12">
      <c r="A167" s="21"/>
      <c r="B167" s="22"/>
      <c r="C167" s="17"/>
      <c r="D167" s="17"/>
      <c r="E167" s="18"/>
      <c r="F167" s="18"/>
      <c r="G167" s="18"/>
      <c r="H167" s="18"/>
      <c r="I167" s="18"/>
      <c r="J167" s="115">
        <f t="shared" si="9"/>
        <v>0</v>
      </c>
      <c r="K167" s="115">
        <f t="shared" si="10"/>
        <v>0</v>
      </c>
      <c r="L167" s="18"/>
    </row>
    <row r="168" spans="1:12">
      <c r="A168" s="21"/>
      <c r="B168" s="22"/>
      <c r="C168" s="17"/>
      <c r="D168" s="17"/>
      <c r="E168" s="18"/>
      <c r="F168" s="18"/>
      <c r="G168" s="18"/>
      <c r="H168" s="18"/>
      <c r="I168" s="18"/>
      <c r="J168" s="115">
        <f t="shared" si="9"/>
        <v>0</v>
      </c>
      <c r="K168" s="115">
        <f t="shared" si="10"/>
        <v>0</v>
      </c>
      <c r="L168" s="18"/>
    </row>
    <row r="169" spans="1:12">
      <c r="A169" s="21"/>
      <c r="B169" s="22"/>
      <c r="C169" s="17"/>
      <c r="D169" s="17"/>
      <c r="E169" s="18"/>
      <c r="F169" s="18"/>
      <c r="G169" s="18"/>
      <c r="H169" s="18"/>
      <c r="I169" s="18"/>
      <c r="J169" s="115">
        <f t="shared" si="9"/>
        <v>0</v>
      </c>
      <c r="K169" s="115">
        <f t="shared" si="10"/>
        <v>0</v>
      </c>
      <c r="L169" s="18"/>
    </row>
    <row r="170" spans="1:12">
      <c r="A170" s="21"/>
      <c r="B170" s="22"/>
      <c r="C170" s="17"/>
      <c r="D170" s="17"/>
      <c r="E170" s="18"/>
      <c r="F170" s="18"/>
      <c r="G170" s="18"/>
      <c r="H170" s="18"/>
      <c r="I170" s="18"/>
      <c r="J170" s="115">
        <f t="shared" si="9"/>
        <v>0</v>
      </c>
      <c r="K170" s="115">
        <f t="shared" si="10"/>
        <v>0</v>
      </c>
      <c r="L170" s="18"/>
    </row>
    <row r="171" spans="1:12">
      <c r="A171" s="21"/>
      <c r="B171" s="22"/>
      <c r="C171" s="17"/>
      <c r="D171" s="17"/>
      <c r="E171" s="18"/>
      <c r="F171" s="18"/>
      <c r="G171" s="18"/>
      <c r="H171" s="18"/>
      <c r="I171" s="18"/>
      <c r="J171" s="115">
        <f t="shared" si="9"/>
        <v>0</v>
      </c>
      <c r="K171" s="115">
        <f t="shared" si="10"/>
        <v>0</v>
      </c>
      <c r="L171" s="18"/>
    </row>
    <row r="172" spans="1:12">
      <c r="A172" s="3"/>
      <c r="B172" s="11"/>
      <c r="C172" s="1"/>
      <c r="D172" s="1"/>
      <c r="E172" s="2"/>
      <c r="F172" s="2"/>
      <c r="G172" s="2"/>
      <c r="H172" s="2"/>
      <c r="I172" s="2"/>
      <c r="J172" s="111">
        <f t="shared" si="9"/>
        <v>0</v>
      </c>
      <c r="K172" s="111">
        <f t="shared" si="10"/>
        <v>0</v>
      </c>
      <c r="L172" s="2"/>
    </row>
    <row r="173" spans="1:12">
      <c r="A173" s="82" t="str">
        <f>+A41</f>
        <v>Overflow Page FUNDS HELD TOTALS WILL BE ENTERED ON SUMMARY PAGE</v>
      </c>
      <c r="B173" s="68"/>
      <c r="C173" s="69"/>
      <c r="D173" s="83"/>
      <c r="E173" s="158">
        <f t="shared" ref="E173:L173" si="11">SUM(E140:E172)</f>
        <v>0</v>
      </c>
      <c r="F173" s="158">
        <f t="shared" si="11"/>
        <v>0</v>
      </c>
      <c r="G173" s="158">
        <f t="shared" si="11"/>
        <v>0</v>
      </c>
      <c r="H173" s="158">
        <f t="shared" si="11"/>
        <v>0</v>
      </c>
      <c r="I173" s="158">
        <f t="shared" si="11"/>
        <v>0</v>
      </c>
      <c r="J173" s="158">
        <f t="shared" si="11"/>
        <v>0</v>
      </c>
      <c r="K173" s="158">
        <f t="shared" si="11"/>
        <v>0</v>
      </c>
      <c r="L173" s="158">
        <f t="shared" si="11"/>
        <v>0</v>
      </c>
    </row>
  </sheetData>
  <sheetProtection password="CDF6" sheet="1"/>
  <phoneticPr fontId="0" type="noConversion"/>
  <pageMargins left="0" right="0" top="0.2" bottom="0.75" header="0.5" footer="0"/>
  <pageSetup paperSize="5" scale="88" orientation="landscape" blackAndWhite="1" verticalDpi="300" r:id="rId1"/>
  <headerFooter alignWithMargins="0">
    <oddFooter>&amp;L&amp;"Arial,Bold"&amp;8
OMB No. 1530-0008
OMB Expiration Date:1-31-2017&amp;R&amp;"Arial,Bold Italic"&amp;8Department of the Treasury
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Gary Kosciolek</dc:creator>
  <cp:keywords/>
  <dc:description/>
  <cp:lastModifiedBy>X</cp:lastModifiedBy>
  <cp:revision/>
  <dcterms:created xsi:type="dcterms:W3CDTF">2000-04-07T12:08:46Z</dcterms:created>
  <dcterms:modified xsi:type="dcterms:W3CDTF">2023-09-20T16:04:08Z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https://sims.fiscal.treasury.gov</vt:lpwstr>
  </property>
  <property fmtid="{D5CDD505-2E9C-101B-9397-08002B2CF9AE}" pid="3" name="Group">
    <vt:lpwstr>00-00</vt:lpwstr>
  </property>
  <property fmtid="{D5CDD505-2E9C-101B-9397-08002B2CF9AE}" pid="4" name="Reference">
    <vt:lpwstr>2020</vt:lpwstr>
  </property>
  <property fmtid="{D5CDD505-2E9C-101B-9397-08002B2CF9AE}" pid="5" name="Project">
    <vt:lpwstr>00</vt:lpwstr>
  </property>
  <property fmtid="{D5CDD505-2E9C-101B-9397-08002B2CF9AE}" pid="6" name="Matter">
    <vt:lpwstr>0</vt:lpwstr>
  </property>
  <property fmtid="{D5CDD505-2E9C-101B-9397-08002B2CF9AE}" pid="7" name="{A44787D4-0540-4523-9961-78E4036D8C6D}">
    <vt:lpwstr>{70CF020F-E468-4A17-9091-B235F2EEA644}</vt:lpwstr>
  </property>
</Properties>
</file>