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AAPMDRD3FPMR\Info\Maryland\Riverdale\ITD\IMC\ICs - PPQ\0207 Bees 2007\2024\imb\"/>
    </mc:Choice>
  </mc:AlternateContent>
  <xr:revisionPtr revIDLastSave="0" documentId="13_ncr:1_{B7679A9B-752A-4990-9B9E-F3F2CED18ED0}" xr6:coauthVersionLast="47" xr6:coauthVersionMax="47" xr10:uidLastSave="{00000000-0000-0000-0000-000000000000}"/>
  <bookViews>
    <workbookView xWindow="-28920" yWindow="-120" windowWidth="29040" windowHeight="15840" tabRatio="34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B8" i="1"/>
  <c r="L15" i="1" l="1"/>
  <c r="L16" i="1"/>
  <c r="L17" i="1"/>
  <c r="L18" i="1"/>
  <c r="L19" i="1"/>
  <c r="L20" i="1"/>
  <c r="L21" i="1"/>
  <c r="L22" i="1"/>
  <c r="L23" i="1"/>
  <c r="L24" i="1"/>
  <c r="L25" i="1"/>
  <c r="L26" i="1"/>
  <c r="L27" i="1"/>
  <c r="L28" i="1"/>
  <c r="L29" i="1"/>
  <c r="L30" i="1"/>
  <c r="L31" i="1"/>
  <c r="L32" i="1"/>
  <c r="L33" i="1"/>
  <c r="L34" i="1"/>
  <c r="L35" i="1"/>
  <c r="L36" i="1"/>
  <c r="L37" i="1"/>
  <c r="L38" i="1"/>
  <c r="L39" i="1"/>
  <c r="L14" i="1"/>
  <c r="L9"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<sst xmlns="http://schemas.openxmlformats.org/spreadsheetml/2006/main" count="180" uniqueCount="92">
  <si>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</si>
  <si>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</si>
  <si>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</si>
  <si>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</si>
  <si>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</si>
  <si>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</si>
  <si>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</si>
  <si>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</si>
  <si>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</si>
  <si>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</si>
  <si>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</si>
  <si>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</si>
  <si>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</si>
  <si>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</si>
  <si>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</si>
  <si>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</si>
  <si>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</si>
  <si>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</si>
  <si>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</si>
  <si>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</si>
  <si>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</si>
  <si>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</si>
  <si>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</si>
  <si>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</si>
  <si>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</si>
  <si>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</si>
  <si>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</si>
  <si>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</si>
  <si>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</si>
  <si>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</si>
  <si>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</si>
  <si>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</si>
  <si>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Cost and Charges Bill for Confiscated Articles (Business)</t>
  </si>
  <si>
    <t>Documentation for Transit Shipments - Export Certificate (Business)</t>
  </si>
  <si>
    <t>Documentation for Transit Shipments - Export Certificate (Foreign Gov't)</t>
  </si>
  <si>
    <t xml:space="preserve">Notice of Arrival for Shipments from Approved Regions (Business) </t>
  </si>
  <si>
    <t>Labeling of Shipments from Approved Regions                                        (Business) (Third Party Disclosure)</t>
  </si>
  <si>
    <t xml:space="preserve">Invoice Packing List (Business) </t>
  </si>
  <si>
    <t xml:space="preserve">Port of Entry Inspections (Business) </t>
  </si>
  <si>
    <t>Federal, State, and Researcher Verification (State)</t>
  </si>
  <si>
    <t>Federal, State, and Researcher Verification (Business)</t>
  </si>
  <si>
    <t xml:space="preserve">Application for Permit to Import a Restricted Organism (State)  </t>
  </si>
  <si>
    <t xml:space="preserve">Application for Permit to Import a Restricted Organism (Business) </t>
  </si>
  <si>
    <t xml:space="preserve">State Consultation and Approval of Permit Application (State) </t>
  </si>
  <si>
    <t xml:space="preserve">Written Agreement to Permit Conditions (Business) </t>
  </si>
  <si>
    <t xml:space="preserve">Appeal/Withdrawal of Denied/Revoked Permit (Business) </t>
  </si>
  <si>
    <t xml:space="preserve">Special Mailing Label (Business) </t>
  </si>
  <si>
    <t xml:space="preserve">Emergency Action Notification (Business) </t>
  </si>
  <si>
    <t xml:space="preserve">Post-Entry Inspections of Facilities (Business) </t>
  </si>
  <si>
    <t xml:space="preserve">Request of Release from Containment Facility (Business) </t>
  </si>
  <si>
    <t xml:space="preserve">Recordkeeping for Containment Facilities (Business) </t>
  </si>
  <si>
    <t xml:space="preserve">Packaging of Shipments (Business) </t>
  </si>
  <si>
    <t xml:space="preserve">Notice of Arrival for Transit Shipments (Business) </t>
  </si>
  <si>
    <t xml:space="preserve">Interstate Movement Notice of Arrival for Restricted Articles (Business) </t>
  </si>
  <si>
    <t xml:space="preserve">Request for Facility Approval (Business) </t>
  </si>
  <si>
    <t xml:space="preserve">Notification of Escaped Organism (Business) </t>
  </si>
  <si>
    <t>Labeling of Restricted Articles (Business) (Third Party Disclosure)</t>
  </si>
  <si>
    <t>7 CFR 322.2(c)(1); 322.3</t>
  </si>
  <si>
    <t>322.6, .23, .30</t>
  </si>
  <si>
    <t>322.7(a)</t>
  </si>
  <si>
    <t>322.9, 14</t>
  </si>
  <si>
    <t>322.10, .19</t>
  </si>
  <si>
    <t>322.13(b)</t>
  </si>
  <si>
    <t>322.15(b)(1)</t>
  </si>
  <si>
    <t>322.15(e)</t>
  </si>
  <si>
    <t>322.17(a)</t>
  </si>
  <si>
    <t>322.17, .18, .19, .34</t>
  </si>
  <si>
    <t>322.21(b)</t>
  </si>
  <si>
    <t>322.21(d)(1)</t>
  </si>
  <si>
    <t>322.14(a)(19)</t>
  </si>
  <si>
    <t>322.21(c)(3)</t>
  </si>
  <si>
    <t>none</t>
  </si>
  <si>
    <t>PPQ 526</t>
  </si>
  <si>
    <t>letter</t>
  </si>
  <si>
    <t>PPQ 599</t>
  </si>
  <si>
    <t>PPQ 523</t>
  </si>
  <si>
    <t>P1</t>
  </si>
  <si>
    <t>I</t>
  </si>
  <si>
    <t>FG</t>
  </si>
  <si>
    <t>X</t>
  </si>
  <si>
    <t>TP</t>
  </si>
  <si>
    <t>S1</t>
  </si>
  <si>
    <t>R</t>
  </si>
  <si>
    <t>Ben Slager</t>
  </si>
  <si>
    <t>810-626-8841</t>
  </si>
  <si>
    <t>0579-0207</t>
  </si>
  <si>
    <t>Bees and Related Articles</t>
  </si>
  <si>
    <t>Renewal</t>
  </si>
  <si>
    <t>E</t>
  </si>
  <si>
    <t>Request for Risk Assessment  (Foreign Gov't)</t>
  </si>
  <si>
    <t>APHIS-2023-0054</t>
  </si>
  <si>
    <t>88 FR 51768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</si>
</sst>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6">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2"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P39"/>
  <sheetViews>
    <sheetView tabSelected="1" zoomScale="80" zoomScaleNormal="80" zoomScaleSheetLayoutView="100" workbookViewId="0">
      <selection activeCell="B12" sqref="B12"/>
    </sheetView>
  </sheetViews>
  <sheetFormatPr defaultRowHeight="15" x14ac:dyDescent="0.25"/>
  <cols>
    <col min="1" max="1" width="40.7109375" style="58" customWidth="1"/>
    <col min="2" max="2" width="21.7109375" style="58" customWidth="1"/>
    <col min="3" max="4" width="12.7109375" style="64" customWidth="1"/>
    <col min="5" max="8" width="5.7109375" style="58" customWidth="1"/>
    <col min="9" max="12" width="15.7109375" style="59" customWidth="1"/>
  </cols>
  <sheetData>
    <row r="1" spans="1:16" ht="24" customHeight="1" thickBot="1" x14ac:dyDescent="0.3">
      <c r="A1" s="62" t="s">
        <v>27</v>
      </c>
      <c r="B1" s="67" t="s">
        <v>85</v>
      </c>
      <c r="C1" s="25"/>
      <c r="D1" s="25"/>
      <c r="E1" s="25"/>
      <c r="F1" s="25"/>
      <c r="G1" s="25"/>
      <c r="H1" s="25"/>
      <c r="I1" s="25"/>
      <c r="J1" s="26"/>
      <c r="K1" s="63" t="s">
        <v>3</v>
      </c>
      <c r="L1" s="68">
        <v>45203</v>
      </c>
    </row>
    <row r="2" spans="1:16" ht="45" customHeight="1" x14ac:dyDescent="0.25">
      <c r="A2" s="60" t="s">
        <v>26</v>
      </c>
      <c r="B2" s="66" t="s">
        <v>86</v>
      </c>
      <c r="C2" s="58"/>
      <c r="D2" s="31"/>
      <c r="E2" s="31"/>
      <c r="F2" s="31"/>
      <c r="G2" s="31"/>
      <c r="H2" s="31"/>
      <c r="I2" s="32"/>
      <c r="J2" s="30"/>
      <c r="K2" s="32"/>
      <c r="L2" s="33"/>
    </row>
    <row r="3" spans="1:16" ht="36" customHeight="1" thickBot="1" x14ac:dyDescent="0.3">
      <c r="A3" s="61" t="s">
        <v>30</v>
      </c>
      <c r="B3" s="69"/>
      <c r="C3" s="70"/>
      <c r="D3" s="34"/>
      <c r="E3" s="34"/>
      <c r="F3" s="34"/>
      <c r="G3" s="34"/>
      <c r="H3" s="34"/>
      <c r="I3" s="35"/>
      <c r="J3" s="36"/>
      <c r="K3" s="35"/>
      <c r="L3" s="37"/>
    </row>
    <row r="4" spans="1:16" ht="21" customHeight="1" thickBot="1" x14ac:dyDescent="0.3">
      <c r="A4" s="41" t="s">
        <v>31</v>
      </c>
      <c r="B4" s="42"/>
      <c r="C4" s="43"/>
      <c r="D4" s="43"/>
      <c r="E4" s="44"/>
      <c r="F4" s="44"/>
      <c r="G4" s="44"/>
      <c r="H4" s="44"/>
      <c r="I4" s="44"/>
      <c r="J4" s="45"/>
      <c r="K4" s="46" t="s">
        <v>28</v>
      </c>
      <c r="L4" s="47"/>
    </row>
    <row r="5" spans="1:16" x14ac:dyDescent="0.25">
      <c r="A5" s="28" t="s">
        <v>0</v>
      </c>
      <c r="B5" s="40" t="s">
        <v>87</v>
      </c>
      <c r="C5" s="18"/>
      <c r="D5" s="18"/>
      <c r="E5" s="18"/>
      <c r="F5" s="22"/>
      <c r="G5" s="22"/>
      <c r="H5" s="22"/>
      <c r="I5" s="23"/>
      <c r="J5" s="8"/>
      <c r="K5" s="9" t="s">
        <v>29</v>
      </c>
      <c r="L5" s="10">
        <f>SUMIF(G14:G39,"*X*",I14:I39)</f>
        <v>8</v>
      </c>
    </row>
    <row r="6" spans="1:16" x14ac:dyDescent="0.25">
      <c r="A6" s="27" t="s">
        <v>1</v>
      </c>
      <c r="B6" s="38" t="s">
        <v>83</v>
      </c>
      <c r="C6" s="19"/>
      <c r="D6" s="19"/>
      <c r="E6" s="19"/>
      <c r="F6" s="19"/>
      <c r="G6" s="19"/>
      <c r="H6" s="19"/>
      <c r="I6" s="21"/>
      <c r="J6" s="11"/>
      <c r="K6" s="12" t="s">
        <v>15</v>
      </c>
      <c r="L6" s="13">
        <f>SUM(J14:J39)</f>
        <v>250</v>
      </c>
    </row>
    <row r="7" spans="1:16" x14ac:dyDescent="0.25">
      <c r="A7" s="27" t="s">
        <v>2</v>
      </c>
      <c r="B7" s="38" t="s">
        <v>84</v>
      </c>
      <c r="C7" s="19"/>
      <c r="D7" s="19"/>
      <c r="E7" s="19"/>
      <c r="F7" s="19"/>
      <c r="G7" s="19"/>
      <c r="H7" s="19"/>
      <c r="I7" s="21"/>
      <c r="J7" s="11"/>
      <c r="K7" s="12" t="s">
        <v>16</v>
      </c>
      <c r="L7" s="73">
        <v>0.4</v>
      </c>
    </row>
    <row r="8" spans="1:16" x14ac:dyDescent="0.25">
      <c r="A8" s="27" t="s">
        <v>3</v>
      </c>
      <c r="B8" s="39">
        <f>L1</f>
        <v>45203</v>
      </c>
      <c r="C8" s="19"/>
      <c r="D8" s="19"/>
      <c r="E8" s="19"/>
      <c r="F8" s="19"/>
      <c r="G8" s="19"/>
      <c r="H8" s="19"/>
      <c r="I8" s="21"/>
      <c r="J8" s="11"/>
      <c r="K8" s="12" t="s">
        <v>17</v>
      </c>
      <c r="L8" s="14">
        <f>L6/L5</f>
        <v>31.25</v>
      </c>
    </row>
    <row r="9" spans="1:16" x14ac:dyDescent="0.25">
      <c r="A9" s="27" t="s">
        <v>4</v>
      </c>
      <c r="B9" s="38" t="s">
        <v>90</v>
      </c>
      <c r="C9" s="19"/>
      <c r="D9" s="19"/>
      <c r="E9" s="19"/>
      <c r="F9" s="19"/>
      <c r="G9" s="19"/>
      <c r="H9" s="19"/>
      <c r="I9" s="21"/>
      <c r="J9" s="11"/>
      <c r="K9" s="12" t="s">
        <v>18</v>
      </c>
      <c r="L9" s="13">
        <f>SUM(L14:L39)</f>
        <v>64</v>
      </c>
    </row>
    <row r="10" spans="1:16" x14ac:dyDescent="0.25">
      <c r="A10" s="27" t="s">
        <v>5</v>
      </c>
      <c r="B10" s="38" t="s">
        <v>91</v>
      </c>
      <c r="C10" s="19"/>
      <c r="D10" s="19"/>
      <c r="E10" s="19"/>
      <c r="F10" s="19"/>
      <c r="G10" s="19"/>
      <c r="H10" s="19"/>
      <c r="I10" s="21"/>
      <c r="J10" s="11"/>
      <c r="K10" s="12" t="s">
        <v>19</v>
      </c>
      <c r="L10" s="15">
        <f>L9/L6</f>
        <v>0.25600000000000001</v>
      </c>
    </row>
    <row r="11" spans="1:16" ht="15.75" thickBot="1" x14ac:dyDescent="0.3">
      <c r="A11" s="29" t="s">
        <v>6</v>
      </c>
      <c r="B11" s="75">
        <v>45142</v>
      </c>
      <c r="C11" s="20"/>
      <c r="D11" s="20"/>
      <c r="E11" s="20"/>
      <c r="F11" s="20"/>
      <c r="G11" s="20"/>
      <c r="H11" s="20"/>
      <c r="I11" s="24"/>
      <c r="J11" s="16"/>
      <c r="K11" s="17" t="s">
        <v>20</v>
      </c>
      <c r="L11" s="74">
        <v>0.15</v>
      </c>
    </row>
    <row r="12" spans="1:16" ht="21" customHeight="1" thickBot="1" x14ac:dyDescent="0.3">
      <c r="A12" s="48" t="s">
        <v>25</v>
      </c>
      <c r="B12" s="49"/>
      <c r="C12" s="49"/>
      <c r="D12" s="49"/>
      <c r="E12" s="49"/>
      <c r="F12" s="49"/>
      <c r="G12" s="49"/>
      <c r="H12" s="49"/>
      <c r="I12" s="50"/>
      <c r="J12" s="50"/>
      <c r="K12" s="50"/>
      <c r="L12" s="51"/>
    </row>
    <row r="13" spans="1:16" ht="107.25" customHeight="1" thickBot="1" x14ac:dyDescent="0.3">
      <c r="A13" s="6" t="s">
        <v>7</v>
      </c>
      <c r="B13" s="6" t="s">
        <v>8</v>
      </c>
      <c r="C13" s="6" t="s">
        <v>13</v>
      </c>
      <c r="D13" s="6" t="s">
        <v>14</v>
      </c>
      <c r="E13" s="7" t="s">
        <v>9</v>
      </c>
      <c r="F13" s="7" t="s">
        <v>12</v>
      </c>
      <c r="G13" s="7" t="s">
        <v>11</v>
      </c>
      <c r="H13" s="7" t="s">
        <v>10</v>
      </c>
      <c r="I13" s="65" t="s">
        <v>24</v>
      </c>
      <c r="J13" s="6" t="s">
        <v>21</v>
      </c>
      <c r="K13" s="65" t="s">
        <v>22</v>
      </c>
      <c r="L13" s="6" t="s">
        <v>23</v>
      </c>
      <c r="M13" s="1"/>
    </row>
    <row r="14" spans="1:16" ht="39.950000000000003" customHeight="1" x14ac:dyDescent="0.25">
      <c r="A14" s="52" t="s">
        <v>32</v>
      </c>
      <c r="B14" s="53" t="s">
        <v>57</v>
      </c>
      <c r="C14" s="4" t="s">
        <v>71</v>
      </c>
      <c r="D14" s="4"/>
      <c r="E14" s="4" t="s">
        <v>88</v>
      </c>
      <c r="F14" s="4" t="s">
        <v>76</v>
      </c>
      <c r="G14" s="71"/>
      <c r="H14" s="4" t="s">
        <v>77</v>
      </c>
      <c r="I14" s="5">
        <v>1</v>
      </c>
      <c r="J14" s="5">
        <v>3</v>
      </c>
      <c r="K14" s="56">
        <v>0.5</v>
      </c>
      <c r="L14" s="5">
        <f>ROUNDUP(J14*K14,0)</f>
        <v>2</v>
      </c>
      <c r="P14" s="5"/>
    </row>
    <row r="15" spans="1:16" ht="39.950000000000003" customHeight="1" x14ac:dyDescent="0.25">
      <c r="A15" s="52" t="s">
        <v>33</v>
      </c>
      <c r="B15" s="55" t="s">
        <v>58</v>
      </c>
      <c r="C15" s="55" t="s">
        <v>71</v>
      </c>
      <c r="D15" s="55"/>
      <c r="E15" s="2" t="s">
        <v>88</v>
      </c>
      <c r="F15" s="2" t="s">
        <v>76</v>
      </c>
      <c r="G15" s="72"/>
      <c r="H15" s="2" t="s">
        <v>77</v>
      </c>
      <c r="I15" s="3">
        <v>1</v>
      </c>
      <c r="J15" s="3">
        <v>1</v>
      </c>
      <c r="K15" s="57">
        <v>0.25</v>
      </c>
      <c r="L15" s="5">
        <f t="shared" ref="L15:L39" si="0">ROUNDUP(J15*K15,0)</f>
        <v>1</v>
      </c>
    </row>
    <row r="16" spans="1:16" ht="39.950000000000003" customHeight="1" x14ac:dyDescent="0.25">
      <c r="A16" s="52" t="s">
        <v>34</v>
      </c>
      <c r="B16" s="55" t="s">
        <v>58</v>
      </c>
      <c r="C16" s="55" t="s">
        <v>71</v>
      </c>
      <c r="D16" s="55"/>
      <c r="E16" s="2" t="s">
        <v>88</v>
      </c>
      <c r="F16" s="2" t="s">
        <v>78</v>
      </c>
      <c r="G16" s="72" t="s">
        <v>79</v>
      </c>
      <c r="H16" s="2" t="s">
        <v>77</v>
      </c>
      <c r="I16" s="3">
        <v>1</v>
      </c>
      <c r="J16" s="3">
        <v>1</v>
      </c>
      <c r="K16" s="57">
        <v>0.25</v>
      </c>
      <c r="L16" s="5">
        <f t="shared" si="0"/>
        <v>1</v>
      </c>
    </row>
    <row r="17" spans="1:12" ht="39.950000000000003" customHeight="1" x14ac:dyDescent="0.25">
      <c r="A17" s="54" t="s">
        <v>35</v>
      </c>
      <c r="B17" s="55" t="s">
        <v>59</v>
      </c>
      <c r="C17" s="55" t="s">
        <v>71</v>
      </c>
      <c r="D17" s="55"/>
      <c r="E17" s="2" t="s">
        <v>88</v>
      </c>
      <c r="F17" s="2" t="s">
        <v>76</v>
      </c>
      <c r="G17" s="72"/>
      <c r="H17" s="2" t="s">
        <v>77</v>
      </c>
      <c r="I17" s="3">
        <v>4</v>
      </c>
      <c r="J17" s="3">
        <v>50</v>
      </c>
      <c r="K17" s="57">
        <v>0.15</v>
      </c>
      <c r="L17" s="5">
        <f t="shared" si="0"/>
        <v>8</v>
      </c>
    </row>
    <row r="18" spans="1:12" ht="39.950000000000003" customHeight="1" x14ac:dyDescent="0.25">
      <c r="A18" s="54" t="s">
        <v>36</v>
      </c>
      <c r="B18" s="55">
        <v>322.89999999999998</v>
      </c>
      <c r="C18" s="55" t="s">
        <v>71</v>
      </c>
      <c r="D18" s="55"/>
      <c r="E18" s="2" t="s">
        <v>88</v>
      </c>
      <c r="F18" s="2" t="s">
        <v>76</v>
      </c>
      <c r="G18" s="72"/>
      <c r="H18" s="2" t="s">
        <v>80</v>
      </c>
      <c r="I18" s="3">
        <v>4</v>
      </c>
      <c r="J18" s="3">
        <v>50</v>
      </c>
      <c r="K18" s="57">
        <v>0.1</v>
      </c>
      <c r="L18" s="5">
        <f t="shared" si="0"/>
        <v>5</v>
      </c>
    </row>
    <row r="19" spans="1:12" ht="39.950000000000003" customHeight="1" x14ac:dyDescent="0.25">
      <c r="A19" s="54" t="s">
        <v>37</v>
      </c>
      <c r="B19" s="55" t="s">
        <v>60</v>
      </c>
      <c r="C19" s="55" t="s">
        <v>71</v>
      </c>
      <c r="D19" s="55"/>
      <c r="E19" s="2" t="s">
        <v>88</v>
      </c>
      <c r="F19" s="2" t="s">
        <v>76</v>
      </c>
      <c r="G19" s="72"/>
      <c r="H19" s="2" t="s">
        <v>77</v>
      </c>
      <c r="I19" s="3">
        <v>4</v>
      </c>
      <c r="J19" s="3">
        <v>50</v>
      </c>
      <c r="K19" s="57">
        <v>0.15</v>
      </c>
      <c r="L19" s="5">
        <f t="shared" si="0"/>
        <v>8</v>
      </c>
    </row>
    <row r="20" spans="1:12" ht="39.950000000000003" customHeight="1" x14ac:dyDescent="0.25">
      <c r="A20" s="54" t="s">
        <v>38</v>
      </c>
      <c r="B20" s="55" t="s">
        <v>61</v>
      </c>
      <c r="C20" s="55" t="s">
        <v>71</v>
      </c>
      <c r="D20" s="55"/>
      <c r="E20" s="2" t="s">
        <v>88</v>
      </c>
      <c r="F20" s="2" t="s">
        <v>76</v>
      </c>
      <c r="G20" s="72"/>
      <c r="H20" s="2" t="s">
        <v>77</v>
      </c>
      <c r="I20" s="3">
        <v>4</v>
      </c>
      <c r="J20" s="3">
        <v>50</v>
      </c>
      <c r="K20" s="57">
        <v>0.25</v>
      </c>
      <c r="L20" s="5">
        <f t="shared" si="0"/>
        <v>13</v>
      </c>
    </row>
    <row r="21" spans="1:12" ht="39.950000000000003" customHeight="1" x14ac:dyDescent="0.25">
      <c r="A21" s="54" t="s">
        <v>89</v>
      </c>
      <c r="B21" s="55">
        <v>322.12</v>
      </c>
      <c r="C21" s="55" t="s">
        <v>71</v>
      </c>
      <c r="D21" s="55"/>
      <c r="E21" s="2"/>
      <c r="F21" s="2" t="s">
        <v>78</v>
      </c>
      <c r="G21" s="72"/>
      <c r="H21" s="2" t="s">
        <v>77</v>
      </c>
      <c r="I21" s="3">
        <v>1</v>
      </c>
      <c r="J21" s="3">
        <v>1</v>
      </c>
      <c r="K21" s="57">
        <v>8</v>
      </c>
      <c r="L21" s="5">
        <f t="shared" si="0"/>
        <v>8</v>
      </c>
    </row>
    <row r="22" spans="1:12" ht="39.950000000000003" customHeight="1" x14ac:dyDescent="0.25">
      <c r="A22" s="54" t="s">
        <v>39</v>
      </c>
      <c r="B22" s="55" t="s">
        <v>62</v>
      </c>
      <c r="C22" s="55" t="s">
        <v>71</v>
      </c>
      <c r="D22" s="55"/>
      <c r="E22" s="2"/>
      <c r="F22" s="2" t="s">
        <v>81</v>
      </c>
      <c r="G22" s="72"/>
      <c r="H22" s="2" t="s">
        <v>77</v>
      </c>
      <c r="I22" s="3">
        <v>4</v>
      </c>
      <c r="J22" s="3">
        <v>4</v>
      </c>
      <c r="K22" s="57">
        <v>0.15</v>
      </c>
      <c r="L22" s="5">
        <f t="shared" si="0"/>
        <v>1</v>
      </c>
    </row>
    <row r="23" spans="1:12" ht="39.950000000000003" customHeight="1" x14ac:dyDescent="0.25">
      <c r="A23" s="54" t="s">
        <v>40</v>
      </c>
      <c r="B23" s="55" t="s">
        <v>62</v>
      </c>
      <c r="C23" s="55" t="s">
        <v>71</v>
      </c>
      <c r="D23" s="55"/>
      <c r="E23" s="2"/>
      <c r="F23" s="2" t="s">
        <v>76</v>
      </c>
      <c r="G23" s="72" t="s">
        <v>79</v>
      </c>
      <c r="H23" s="2" t="s">
        <v>77</v>
      </c>
      <c r="I23" s="3">
        <v>6</v>
      </c>
      <c r="J23" s="3">
        <v>6</v>
      </c>
      <c r="K23" s="57">
        <v>0.15</v>
      </c>
      <c r="L23" s="5">
        <f t="shared" si="0"/>
        <v>1</v>
      </c>
    </row>
    <row r="24" spans="1:12" ht="39.950000000000003" customHeight="1" x14ac:dyDescent="0.25">
      <c r="A24" s="54" t="s">
        <v>41</v>
      </c>
      <c r="B24" s="55">
        <v>322.14</v>
      </c>
      <c r="C24" s="55" t="s">
        <v>72</v>
      </c>
      <c r="D24" s="55"/>
      <c r="E24" s="2" t="s">
        <v>88</v>
      </c>
      <c r="F24" s="2" t="s">
        <v>81</v>
      </c>
      <c r="G24" s="72" t="s">
        <v>79</v>
      </c>
      <c r="H24" s="2" t="s">
        <v>77</v>
      </c>
      <c r="I24" s="3">
        <v>1</v>
      </c>
      <c r="J24" s="3">
        <v>1</v>
      </c>
      <c r="K24" s="57">
        <v>0.16700000000000001</v>
      </c>
      <c r="L24" s="5">
        <f t="shared" si="0"/>
        <v>1</v>
      </c>
    </row>
    <row r="25" spans="1:12" ht="39.950000000000003" customHeight="1" x14ac:dyDescent="0.25">
      <c r="A25" s="54" t="s">
        <v>42</v>
      </c>
      <c r="B25" s="55">
        <v>322.14</v>
      </c>
      <c r="C25" s="55" t="s">
        <v>72</v>
      </c>
      <c r="D25" s="55"/>
      <c r="E25" s="2"/>
      <c r="F25" s="2" t="s">
        <v>76</v>
      </c>
      <c r="G25" s="72"/>
      <c r="H25" s="2" t="s">
        <v>77</v>
      </c>
      <c r="I25" s="3">
        <v>4</v>
      </c>
      <c r="J25" s="3">
        <v>4</v>
      </c>
      <c r="K25" s="57">
        <v>0.16700000000000001</v>
      </c>
      <c r="L25" s="5">
        <f t="shared" si="0"/>
        <v>1</v>
      </c>
    </row>
    <row r="26" spans="1:12" ht="39.950000000000003" customHeight="1" x14ac:dyDescent="0.25">
      <c r="A26" s="54" t="s">
        <v>43</v>
      </c>
      <c r="B26" s="55">
        <v>322.14999999999998</v>
      </c>
      <c r="C26" s="55" t="s">
        <v>71</v>
      </c>
      <c r="D26" s="55"/>
      <c r="E26" s="2" t="s">
        <v>88</v>
      </c>
      <c r="F26" s="2" t="s">
        <v>81</v>
      </c>
      <c r="G26" s="72"/>
      <c r="H26" s="2" t="s">
        <v>77</v>
      </c>
      <c r="I26" s="3">
        <v>1</v>
      </c>
      <c r="J26" s="3">
        <v>1</v>
      </c>
      <c r="K26" s="57">
        <v>0.15</v>
      </c>
      <c r="L26" s="5">
        <f t="shared" si="0"/>
        <v>1</v>
      </c>
    </row>
    <row r="27" spans="1:12" ht="39.950000000000003" customHeight="1" x14ac:dyDescent="0.25">
      <c r="A27" s="54" t="s">
        <v>44</v>
      </c>
      <c r="B27" s="55" t="s">
        <v>63</v>
      </c>
      <c r="C27" s="55" t="s">
        <v>71</v>
      </c>
      <c r="D27" s="55"/>
      <c r="E27" s="2" t="s">
        <v>88</v>
      </c>
      <c r="F27" s="2" t="s">
        <v>76</v>
      </c>
      <c r="G27" s="72"/>
      <c r="H27" s="2" t="s">
        <v>77</v>
      </c>
      <c r="I27" s="3">
        <v>1</v>
      </c>
      <c r="J27" s="3">
        <v>1</v>
      </c>
      <c r="K27" s="57">
        <v>0.15</v>
      </c>
      <c r="L27" s="5">
        <f t="shared" si="0"/>
        <v>1</v>
      </c>
    </row>
    <row r="28" spans="1:12" ht="39.950000000000003" customHeight="1" x14ac:dyDescent="0.25">
      <c r="A28" s="54" t="s">
        <v>45</v>
      </c>
      <c r="B28" s="55" t="s">
        <v>64</v>
      </c>
      <c r="C28" s="55" t="s">
        <v>73</v>
      </c>
      <c r="D28" s="55"/>
      <c r="E28" s="2"/>
      <c r="F28" s="2" t="s">
        <v>76</v>
      </c>
      <c r="G28" s="72"/>
      <c r="H28" s="2" t="s">
        <v>77</v>
      </c>
      <c r="I28" s="3">
        <v>1</v>
      </c>
      <c r="J28" s="3">
        <v>1</v>
      </c>
      <c r="K28" s="57">
        <v>0.15</v>
      </c>
      <c r="L28" s="5">
        <f t="shared" si="0"/>
        <v>1</v>
      </c>
    </row>
    <row r="29" spans="1:12" ht="39.950000000000003" customHeight="1" x14ac:dyDescent="0.25">
      <c r="A29" s="54" t="s">
        <v>46</v>
      </c>
      <c r="B29" s="55" t="s">
        <v>65</v>
      </c>
      <c r="C29" s="55" t="s">
        <v>74</v>
      </c>
      <c r="D29" s="55"/>
      <c r="E29" s="2" t="s">
        <v>88</v>
      </c>
      <c r="F29" s="2" t="s">
        <v>76</v>
      </c>
      <c r="G29" s="72"/>
      <c r="H29" s="2" t="s">
        <v>77</v>
      </c>
      <c r="I29" s="3">
        <v>1</v>
      </c>
      <c r="J29" s="3">
        <v>1</v>
      </c>
      <c r="K29" s="57">
        <v>1.6000000000000001E-3</v>
      </c>
      <c r="L29" s="5">
        <f t="shared" si="0"/>
        <v>1</v>
      </c>
    </row>
    <row r="30" spans="1:12" ht="39.950000000000003" customHeight="1" x14ac:dyDescent="0.25">
      <c r="A30" s="54" t="s">
        <v>47</v>
      </c>
      <c r="B30" s="55" t="s">
        <v>66</v>
      </c>
      <c r="C30" s="55" t="s">
        <v>75</v>
      </c>
      <c r="D30" s="55"/>
      <c r="E30" s="2"/>
      <c r="F30" s="2" t="s">
        <v>76</v>
      </c>
      <c r="G30" s="72"/>
      <c r="H30" s="2" t="s">
        <v>77</v>
      </c>
      <c r="I30" s="3">
        <v>1</v>
      </c>
      <c r="J30" s="3">
        <v>1</v>
      </c>
      <c r="K30" s="57">
        <v>1</v>
      </c>
      <c r="L30" s="5">
        <f t="shared" si="0"/>
        <v>1</v>
      </c>
    </row>
    <row r="31" spans="1:12" ht="39.950000000000003" customHeight="1" x14ac:dyDescent="0.25">
      <c r="A31" s="54" t="s">
        <v>48</v>
      </c>
      <c r="B31" s="55" t="s">
        <v>67</v>
      </c>
      <c r="C31" s="55" t="s">
        <v>71</v>
      </c>
      <c r="D31" s="55"/>
      <c r="E31" s="2"/>
      <c r="F31" s="2" t="s">
        <v>76</v>
      </c>
      <c r="G31" s="72"/>
      <c r="H31" s="2" t="s">
        <v>77</v>
      </c>
      <c r="I31" s="3">
        <v>1</v>
      </c>
      <c r="J31" s="3">
        <v>1</v>
      </c>
      <c r="K31" s="57">
        <v>1</v>
      </c>
      <c r="L31" s="5">
        <f t="shared" si="0"/>
        <v>1</v>
      </c>
    </row>
    <row r="32" spans="1:12" ht="39.950000000000003" customHeight="1" x14ac:dyDescent="0.25">
      <c r="A32" s="54" t="s">
        <v>49</v>
      </c>
      <c r="B32" s="55" t="s">
        <v>68</v>
      </c>
      <c r="C32" s="55" t="s">
        <v>73</v>
      </c>
      <c r="D32" s="55"/>
      <c r="E32" s="2" t="s">
        <v>88</v>
      </c>
      <c r="F32" s="2" t="s">
        <v>76</v>
      </c>
      <c r="G32" s="72"/>
      <c r="H32" s="2" t="s">
        <v>77</v>
      </c>
      <c r="I32" s="3">
        <v>1</v>
      </c>
      <c r="J32" s="3">
        <v>1</v>
      </c>
      <c r="K32" s="57">
        <v>0.15</v>
      </c>
      <c r="L32" s="5">
        <f t="shared" si="0"/>
        <v>1</v>
      </c>
    </row>
    <row r="33" spans="1:12" ht="39.950000000000003" customHeight="1" x14ac:dyDescent="0.25">
      <c r="A33" s="54" t="s">
        <v>50</v>
      </c>
      <c r="B33" s="55">
        <v>322.20999999999998</v>
      </c>
      <c r="C33" s="55" t="s">
        <v>71</v>
      </c>
      <c r="D33" s="55"/>
      <c r="E33" s="2"/>
      <c r="F33" s="2" t="s">
        <v>76</v>
      </c>
      <c r="G33" s="72"/>
      <c r="H33" s="2" t="s">
        <v>82</v>
      </c>
      <c r="I33" s="3">
        <v>2</v>
      </c>
      <c r="J33" s="3">
        <v>2</v>
      </c>
      <c r="K33" s="57">
        <v>1</v>
      </c>
      <c r="L33" s="5">
        <f t="shared" si="0"/>
        <v>2</v>
      </c>
    </row>
    <row r="34" spans="1:12" ht="39.950000000000003" customHeight="1" x14ac:dyDescent="0.25">
      <c r="A34" s="54" t="s">
        <v>51</v>
      </c>
      <c r="B34" s="55">
        <v>322.24</v>
      </c>
      <c r="C34" s="55" t="s">
        <v>71</v>
      </c>
      <c r="D34" s="55"/>
      <c r="E34" s="2"/>
      <c r="F34" s="2" t="s">
        <v>76</v>
      </c>
      <c r="G34" s="72"/>
      <c r="H34" s="2" t="s">
        <v>77</v>
      </c>
      <c r="I34" s="3">
        <v>5</v>
      </c>
      <c r="J34" s="3">
        <v>15</v>
      </c>
      <c r="K34" s="57">
        <v>0.05</v>
      </c>
      <c r="L34" s="5">
        <f t="shared" si="0"/>
        <v>1</v>
      </c>
    </row>
    <row r="35" spans="1:12" ht="39.950000000000003" customHeight="1" x14ac:dyDescent="0.25">
      <c r="A35" s="54" t="s">
        <v>52</v>
      </c>
      <c r="B35" s="55">
        <v>322.25</v>
      </c>
      <c r="C35" s="55" t="s">
        <v>71</v>
      </c>
      <c r="D35" s="55"/>
      <c r="E35" s="2" t="s">
        <v>88</v>
      </c>
      <c r="F35" s="2" t="s">
        <v>76</v>
      </c>
      <c r="G35" s="72"/>
      <c r="H35" s="2" t="s">
        <v>77</v>
      </c>
      <c r="I35" s="3">
        <v>1</v>
      </c>
      <c r="J35" s="3">
        <v>1</v>
      </c>
      <c r="K35" s="57">
        <v>0.15</v>
      </c>
      <c r="L35" s="5">
        <f t="shared" si="0"/>
        <v>1</v>
      </c>
    </row>
    <row r="36" spans="1:12" ht="39.950000000000003" customHeight="1" x14ac:dyDescent="0.25">
      <c r="A36" s="54" t="s">
        <v>53</v>
      </c>
      <c r="B36" s="55">
        <v>322.31</v>
      </c>
      <c r="C36" s="55" t="s">
        <v>71</v>
      </c>
      <c r="D36" s="55"/>
      <c r="E36" s="2" t="s">
        <v>88</v>
      </c>
      <c r="F36" s="2" t="s">
        <v>76</v>
      </c>
      <c r="G36" s="72"/>
      <c r="H36" s="2" t="s">
        <v>77</v>
      </c>
      <c r="I36" s="3">
        <v>1</v>
      </c>
      <c r="J36" s="3">
        <v>1</v>
      </c>
      <c r="K36" s="57">
        <v>0.15</v>
      </c>
      <c r="L36" s="5">
        <f t="shared" si="0"/>
        <v>1</v>
      </c>
    </row>
    <row r="37" spans="1:12" ht="39.950000000000003" customHeight="1" x14ac:dyDescent="0.25">
      <c r="A37" s="54" t="s">
        <v>54</v>
      </c>
      <c r="B37" s="55" t="s">
        <v>69</v>
      </c>
      <c r="C37" s="55" t="s">
        <v>71</v>
      </c>
      <c r="D37" s="55"/>
      <c r="E37" s="2" t="s">
        <v>88</v>
      </c>
      <c r="F37" s="2" t="s">
        <v>76</v>
      </c>
      <c r="G37" s="72"/>
      <c r="H37" s="2" t="s">
        <v>77</v>
      </c>
      <c r="I37" s="3">
        <v>2</v>
      </c>
      <c r="J37" s="3">
        <v>2</v>
      </c>
      <c r="K37" s="57">
        <v>0.5</v>
      </c>
      <c r="L37" s="5">
        <f t="shared" si="0"/>
        <v>1</v>
      </c>
    </row>
    <row r="38" spans="1:12" ht="39.950000000000003" customHeight="1" x14ac:dyDescent="0.25">
      <c r="A38" s="54" t="s">
        <v>55</v>
      </c>
      <c r="B38" s="55" t="s">
        <v>70</v>
      </c>
      <c r="C38" s="55" t="s">
        <v>71</v>
      </c>
      <c r="D38" s="55"/>
      <c r="E38" s="2" t="s">
        <v>88</v>
      </c>
      <c r="F38" s="2" t="s">
        <v>76</v>
      </c>
      <c r="G38" s="72"/>
      <c r="H38" s="2" t="s">
        <v>77</v>
      </c>
      <c r="I38" s="3">
        <v>0</v>
      </c>
      <c r="J38" s="3">
        <v>0</v>
      </c>
      <c r="K38" s="57">
        <v>0.15</v>
      </c>
      <c r="L38" s="5">
        <f t="shared" si="0"/>
        <v>0</v>
      </c>
    </row>
    <row r="39" spans="1:12" ht="39.950000000000003" customHeight="1" x14ac:dyDescent="0.25">
      <c r="A39" s="54" t="s">
        <v>56</v>
      </c>
      <c r="B39" s="55">
        <v>322.32</v>
      </c>
      <c r="C39" s="55" t="s">
        <v>71</v>
      </c>
      <c r="D39" s="55"/>
      <c r="E39" s="2" t="s">
        <v>88</v>
      </c>
      <c r="F39" s="2" t="s">
        <v>76</v>
      </c>
      <c r="G39" s="72"/>
      <c r="H39" s="2" t="s">
        <v>80</v>
      </c>
      <c r="I39" s="3">
        <v>1</v>
      </c>
      <c r="J39" s="3">
        <v>1</v>
      </c>
      <c r="K39" s="57">
        <v>0.1</v>
      </c>
      <c r="L39" s="5">
        <f t="shared" si="0"/>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2023-10-04T14:54:58Z</dcterms:modified>
</cp:coreProperties>
</file>