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50.55a new clearance/DRAFT/Updated 8-10/"/>
    </mc:Choice>
  </mc:AlternateContent>
  <xr:revisionPtr revIDLastSave="70" documentId="8_{D40D174F-EBD2-49B9-AB93-E4D3645A0CAB}" xr6:coauthVersionLast="47" xr6:coauthVersionMax="47" xr10:uidLastSave="{DF93340C-7599-4AF8-A398-97AE8F6926AB}"/>
  <bookViews>
    <workbookView xWindow="-120" yWindow="-120" windowWidth="29040" windowHeight="15840" activeTab="3" xr2:uid="{84029552-2EF8-48ED-9D7F-053F8DF5A7D3}"/>
  </bookViews>
  <sheets>
    <sheet name="Reporting" sheetId="1" r:id="rId1"/>
    <sheet name="Recordkeeping" sheetId="2" r:id="rId2"/>
    <sheet name="Third Party" sheetId="3" r:id="rId3"/>
    <sheet name="Total" sheetId="4" r:id="rId4"/>
  </sheets>
  <definedNames>
    <definedName name="_xlnm.Print_Area" localSheetId="1">Recordkeeping!$A$1:$F$4</definedName>
    <definedName name="_xlnm.Print_Area" localSheetId="0">Reporting!$A$1:$H$9</definedName>
    <definedName name="_xlnm.Print_Area" localSheetId="2">'Third Party'!$A$1:$H$4</definedName>
    <definedName name="_xlnm.Print_Area" localSheetId="3">Total!$A$1:$C$13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2" l="1"/>
  <c r="F3" i="2" s="1"/>
  <c r="F4" i="2" s="1"/>
  <c r="G6" i="1"/>
  <c r="H6" i="1" s="1"/>
  <c r="E7" i="1"/>
  <c r="G7" i="1" s="1"/>
  <c r="H7" i="1" s="1"/>
  <c r="E8" i="1"/>
  <c r="G8" i="1" s="1"/>
  <c r="H8" i="1" s="1"/>
  <c r="E6" i="1"/>
  <c r="G3" i="1"/>
  <c r="H3" i="1" s="1"/>
  <c r="G4" i="1"/>
  <c r="C4" i="3"/>
  <c r="C5" i="4"/>
  <c r="B5" i="4"/>
  <c r="H5" i="1"/>
  <c r="E4" i="2"/>
  <c r="B4" i="4" s="1"/>
  <c r="B11" i="4" s="1"/>
  <c r="C4" i="2"/>
  <c r="C4" i="4" s="1"/>
  <c r="E9" i="1" l="1"/>
  <c r="C3" i="4" s="1"/>
  <c r="C6" i="4" s="1"/>
  <c r="G9" i="1"/>
  <c r="H9" i="1" s="1"/>
  <c r="H4" i="1"/>
  <c r="B3" i="4" l="1"/>
  <c r="B6" i="4" s="1"/>
</calcChain>
</file>

<file path=xl/sharedStrings.xml><?xml version="1.0" encoding="utf-8"?>
<sst xmlns="http://schemas.openxmlformats.org/spreadsheetml/2006/main" count="53" uniqueCount="38">
  <si>
    <t>Rule Section</t>
  </si>
  <si>
    <t>Description</t>
  </si>
  <si>
    <t>Number of Respondents</t>
  </si>
  <si>
    <t>Responses per Respondent</t>
  </si>
  <si>
    <t xml:space="preserve">Total Number of Responses </t>
  </si>
  <si>
    <t>Burden per Response</t>
  </si>
  <si>
    <t>Total Annual Burden Hours</t>
  </si>
  <si>
    <t>50.55a(z)</t>
  </si>
  <si>
    <t>Alternatives submitted by COLs</t>
  </si>
  <si>
    <t>Alternatives submitted by Power Reactors</t>
  </si>
  <si>
    <t>Alternatives submitted for I&amp;C</t>
  </si>
  <si>
    <t>50.55a(z)(1) and 50.55a(z)(2) - Burden covered under 50.55a(z)(1) and 50.55a(z)(2), approved by OMB under Clearance No. 3150-0244</t>
  </si>
  <si>
    <t>Request for Alternatives (Online portal)</t>
  </si>
  <si>
    <t>50.55a(f)(5) and (g)(5)</t>
  </si>
  <si>
    <t>Relief requests</t>
  </si>
  <si>
    <t>50.55a</t>
  </si>
  <si>
    <t>Section</t>
  </si>
  <si>
    <t>Number of Recordkeepers</t>
  </si>
  <si>
    <t>Hours per Recordkeeper</t>
  </si>
  <si>
    <t>Records related to Codes and Standards</t>
  </si>
  <si>
    <t>Total Number of Responses</t>
  </si>
  <si>
    <t>Submission to ASME of Owner's certificate, AIA agreement (III/NCA-3230)</t>
  </si>
  <si>
    <t>Reporting</t>
  </si>
  <si>
    <t>Recordkeeping</t>
  </si>
  <si>
    <t>Third Party Disclosure</t>
  </si>
  <si>
    <t>Hours</t>
  </si>
  <si>
    <t>Responses</t>
  </si>
  <si>
    <t>Total</t>
  </si>
  <si>
    <t>Respondents</t>
  </si>
  <si>
    <t>Total Cost @ $290/Hour</t>
  </si>
  <si>
    <t>Annual Cost @ $290/hr</t>
  </si>
  <si>
    <t>Cost @ $290/Hour</t>
  </si>
  <si>
    <t>Other costs item #14</t>
  </si>
  <si>
    <t>Codes and Standards, Reports</t>
  </si>
  <si>
    <t>REPORTING</t>
  </si>
  <si>
    <t>RECORDKEEPING</t>
  </si>
  <si>
    <t>THIRD PARTY DISCLOSURE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</si>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</sst>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"/>
    <numFmt numFmtId="167" formatCode="&quot;$&quot;#,##0"/>
    <numFmt numFmtId="168" formatCode="_(* #,##0_);_(* \(#,##0\);_(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2" xfId="1" applyNumberFormat="1" applyFont="1" applyFill="1" applyBorder="1" applyAlignment="1">
      <alignment horizontal="center" vertical="center" wrapText="1"/>
    </xf>
    <xf numFmtId="167" fontId="0" fillId="2" borderId="2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 wrapText="1"/>
    </xf>
    <xf numFmtId="166" fontId="2" fillId="0" borderId="1" xfId="0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horizontal="left" wrapText="1"/>
    </xf>
    <xf numFmtId="165" fontId="0" fillId="0" borderId="1" xfId="2" applyNumberFormat="1" applyFont="1" applyFill="1" applyBorder="1" applyAlignment="1">
      <alignment horizontal="left" wrapText="1"/>
    </xf>
    <xf numFmtId="166" fontId="2" fillId="0" borderId="1" xfId="0" applyNumberFormat="1" applyFont="1" applyBorder="1" applyAlignment="1">
      <alignment vertical="top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0" fillId="0" borderId="1" xfId="1" applyNumberFormat="1" applyFont="1" applyFill="1" applyBorder="1" applyAlignment="1">
      <alignment vertical="top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5" fontId="0" fillId="0" borderId="1" xfId="2" applyNumberFormat="1" applyFont="1" applyFill="1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165" fontId="0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wrapText="1"/>
    </xf>
    <xf numFmtId="165" fontId="1" fillId="0" borderId="1" xfId="2" applyNumberFormat="1" applyFont="1" applyBorder="1" applyAlignment="1">
      <alignment horizontal="center" wrapText="1"/>
    </xf>
    <xf numFmtId="168" fontId="0" fillId="0" borderId="1" xfId="1" applyNumberFormat="1" applyFont="1" applyBorder="1"/>
    <xf numFmtId="165" fontId="0" fillId="0" borderId="1" xfId="2" applyNumberFormat="1" applyFont="1" applyBorder="1"/>
    <xf numFmtId="166" fontId="0" fillId="0" borderId="1" xfId="1" applyNumberFormat="1" applyFont="1" applyFill="1" applyBorder="1" applyAlignment="1">
      <alignment wrapText="1"/>
    </xf>
    <xf numFmtId="166" fontId="0" fillId="0" borderId="1" xfId="0" applyNumberFormat="1" applyBorder="1"/>
    <xf numFmtId="164" fontId="1" fillId="0" borderId="1" xfId="1" applyNumberFormat="1" applyFont="1" applyFill="1" applyBorder="1" applyAlignment="1">
      <alignment horizontal="center" wrapText="1"/>
    </xf>
    <xf numFmtId="165" fontId="1" fillId="0" borderId="1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7FF2-3748-4742-AEA2-03FB48F30010}">
  <sheetPr>
    <pageSetUpPr fitToPage="1"/>
  </sheetPr>
  <dimension ref="A1:H9"/>
  <sheetViews>
    <sheetView workbookViewId="0">
      <selection sqref="A1:H9"/>
    </sheetView>
  </sheetViews>
  <sheetFormatPr defaultColWidth="14.125" defaultRowHeight="14.25" x14ac:dyDescent="0.2"/>
  <cols>
    <col min="1" max="1" width="23" customWidth="1"/>
    <col min="2" max="2" width="20.875" customWidth="1"/>
  </cols>
  <sheetData>
    <row r="1" spans="1:8" x14ac:dyDescent="0.2">
      <c r="A1" s="36" t="s">
        <v>34</v>
      </c>
      <c r="B1" s="36"/>
      <c r="C1" s="36"/>
      <c r="D1" s="36"/>
      <c r="E1" s="36"/>
      <c r="F1" s="36"/>
      <c r="G1" s="36"/>
      <c r="H1" s="36"/>
    </row>
    <row r="2" spans="1:8" ht="28.5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29</v>
      </c>
    </row>
    <row r="3" spans="1:8" ht="28.5" x14ac:dyDescent="0.2">
      <c r="A3" s="16" t="s">
        <v>7</v>
      </c>
      <c r="B3" s="9" t="s">
        <v>8</v>
      </c>
      <c r="C3" s="11">
        <v>2</v>
      </c>
      <c r="D3" s="11">
        <v>1</v>
      </c>
      <c r="E3" s="8">
        <v>2</v>
      </c>
      <c r="F3" s="11">
        <v>230</v>
      </c>
      <c r="G3" s="12">
        <f>F3*E3</f>
        <v>460</v>
      </c>
      <c r="H3" s="13">
        <f>G3*290</f>
        <v>133400</v>
      </c>
    </row>
    <row r="4" spans="1:8" ht="28.5" x14ac:dyDescent="0.2">
      <c r="A4" s="6" t="s">
        <v>7</v>
      </c>
      <c r="B4" s="10" t="s">
        <v>9</v>
      </c>
      <c r="C4" s="14">
        <v>94</v>
      </c>
      <c r="D4" s="14">
        <v>2.5</v>
      </c>
      <c r="E4" s="17">
        <f>D4*C4</f>
        <v>235</v>
      </c>
      <c r="F4" s="14">
        <v>230</v>
      </c>
      <c r="G4" s="17">
        <f>F4*E4</f>
        <v>54050</v>
      </c>
      <c r="H4" s="13">
        <f t="shared" ref="H4:H9" si="0">G4*290</f>
        <v>15674500</v>
      </c>
    </row>
    <row r="5" spans="1:8" ht="28.5" x14ac:dyDescent="0.2">
      <c r="A5" s="6" t="s">
        <v>7</v>
      </c>
      <c r="B5" s="10" t="s">
        <v>10</v>
      </c>
      <c r="C5" s="14">
        <v>0</v>
      </c>
      <c r="D5" s="14">
        <v>0</v>
      </c>
      <c r="E5" s="17">
        <v>0</v>
      </c>
      <c r="F5" s="14">
        <v>230</v>
      </c>
      <c r="G5" s="17">
        <v>0</v>
      </c>
      <c r="H5" s="13">
        <f t="shared" si="0"/>
        <v>0</v>
      </c>
    </row>
    <row r="6" spans="1:8" ht="99.75" x14ac:dyDescent="0.2">
      <c r="A6" s="6" t="s">
        <v>11</v>
      </c>
      <c r="B6" s="10" t="s">
        <v>12</v>
      </c>
      <c r="C6" s="11">
        <v>94</v>
      </c>
      <c r="D6" s="11">
        <v>0.5</v>
      </c>
      <c r="E6" s="8">
        <f>D6*C6</f>
        <v>47</v>
      </c>
      <c r="F6" s="11">
        <v>226</v>
      </c>
      <c r="G6" s="8">
        <f>F6*E6</f>
        <v>10622</v>
      </c>
      <c r="H6" s="13">
        <f t="shared" si="0"/>
        <v>3080380</v>
      </c>
    </row>
    <row r="7" spans="1:8" x14ac:dyDescent="0.2">
      <c r="A7" s="15" t="s">
        <v>13</v>
      </c>
      <c r="B7" s="9" t="s">
        <v>14</v>
      </c>
      <c r="C7" s="11">
        <v>94</v>
      </c>
      <c r="D7" s="11">
        <v>2</v>
      </c>
      <c r="E7" s="8">
        <f t="shared" ref="E7:E8" si="1">D7*C7</f>
        <v>188</v>
      </c>
      <c r="F7" s="11">
        <v>230</v>
      </c>
      <c r="G7" s="8">
        <f t="shared" ref="G7:G8" si="2">F7*E7</f>
        <v>43240</v>
      </c>
      <c r="H7" s="13">
        <f t="shared" si="0"/>
        <v>12539600</v>
      </c>
    </row>
    <row r="8" spans="1:8" ht="28.5" x14ac:dyDescent="0.2">
      <c r="A8" s="7" t="s">
        <v>15</v>
      </c>
      <c r="B8" s="7" t="s">
        <v>33</v>
      </c>
      <c r="C8" s="31">
        <v>94</v>
      </c>
      <c r="D8" s="8">
        <v>2</v>
      </c>
      <c r="E8" s="8">
        <f t="shared" si="1"/>
        <v>188</v>
      </c>
      <c r="F8" s="8">
        <v>58</v>
      </c>
      <c r="G8" s="8">
        <f t="shared" si="2"/>
        <v>10904</v>
      </c>
      <c r="H8" s="13">
        <f t="shared" si="0"/>
        <v>3162160</v>
      </c>
    </row>
    <row r="9" spans="1:8" x14ac:dyDescent="0.2">
      <c r="A9" s="6" t="s">
        <v>27</v>
      </c>
      <c r="B9" s="21"/>
      <c r="C9" s="32">
        <v>94</v>
      </c>
      <c r="D9" s="21"/>
      <c r="E9" s="1">
        <f>SUM(E3:E8)</f>
        <v>660</v>
      </c>
      <c r="F9" s="21"/>
      <c r="G9" s="1">
        <f>SUM(G3:G8)</f>
        <v>119276</v>
      </c>
      <c r="H9" s="13">
        <f t="shared" si="0"/>
        <v>34590040</v>
      </c>
    </row>
  </sheetData>
  <mergeCells count="1">
    <mergeCell ref="A1:H1"/>
  </mergeCells>
  <pageMargins left="0.7" right="0.7" top="0.75" bottom="0.75" header="0.3" footer="0.3"/>
  <pageSetup scale="8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0C4B-C899-48CA-9CA9-CF74D5B4DAB7}">
  <sheetPr>
    <pageSetUpPr fitToPage="1"/>
  </sheetPr>
  <dimension ref="A1:F4"/>
  <sheetViews>
    <sheetView workbookViewId="0">
      <selection sqref="A1:F4"/>
    </sheetView>
  </sheetViews>
  <sheetFormatPr defaultColWidth="13.75" defaultRowHeight="14.25" x14ac:dyDescent="0.2"/>
  <cols>
    <col min="2" max="2" width="19.125" customWidth="1"/>
  </cols>
  <sheetData>
    <row r="1" spans="1:6" x14ac:dyDescent="0.2">
      <c r="A1" s="36" t="s">
        <v>35</v>
      </c>
      <c r="B1" s="36"/>
      <c r="C1" s="36"/>
      <c r="D1" s="36"/>
      <c r="E1" s="36"/>
      <c r="F1" s="36"/>
    </row>
    <row r="2" spans="1:6" ht="28.5" x14ac:dyDescent="0.2">
      <c r="A2" s="2" t="s">
        <v>16</v>
      </c>
      <c r="B2" s="2" t="s">
        <v>1</v>
      </c>
      <c r="C2" s="2" t="s">
        <v>17</v>
      </c>
      <c r="D2" s="2" t="s">
        <v>18</v>
      </c>
      <c r="E2" s="18" t="s">
        <v>6</v>
      </c>
      <c r="F2" s="19" t="s">
        <v>30</v>
      </c>
    </row>
    <row r="3" spans="1:6" ht="28.5" x14ac:dyDescent="0.2">
      <c r="A3" s="7" t="s">
        <v>15</v>
      </c>
      <c r="B3" s="7" t="s">
        <v>19</v>
      </c>
      <c r="C3" s="8">
        <v>94</v>
      </c>
      <c r="D3" s="8">
        <v>2310</v>
      </c>
      <c r="E3" s="8">
        <f>D3*C3</f>
        <v>217140</v>
      </c>
      <c r="F3" s="20">
        <f>E3*290</f>
        <v>62970600</v>
      </c>
    </row>
    <row r="4" spans="1:6" x14ac:dyDescent="0.2">
      <c r="A4" s="21" t="s">
        <v>27</v>
      </c>
      <c r="B4" s="21"/>
      <c r="C4" s="1">
        <f>C3</f>
        <v>94</v>
      </c>
      <c r="D4" s="21"/>
      <c r="E4" s="1">
        <f>E3</f>
        <v>217140</v>
      </c>
      <c r="F4" s="25">
        <f>F3</f>
        <v>62970600</v>
      </c>
    </row>
  </sheetData>
  <mergeCells count="1">
    <mergeCell ref="A1:F1"/>
  </mergeCells>
  <pageMargins left="0.7" right="0.7" top="0.75" bottom="0.75" header="0.3" footer="0.3"/>
  <pageSetup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6238-B8BC-4DF1-B51B-ADFA52A6D179}">
  <sheetPr>
    <pageSetUpPr fitToPage="1"/>
  </sheetPr>
  <dimension ref="A1:H4"/>
  <sheetViews>
    <sheetView workbookViewId="0">
      <selection sqref="A1:H4"/>
    </sheetView>
  </sheetViews>
  <sheetFormatPr defaultRowHeight="14.25" x14ac:dyDescent="0.2"/>
  <cols>
    <col min="2" max="2" width="18.375" customWidth="1"/>
    <col min="3" max="8" width="13.5" customWidth="1"/>
  </cols>
  <sheetData>
    <row r="1" spans="1:8" x14ac:dyDescent="0.2">
      <c r="A1" s="36" t="s">
        <v>36</v>
      </c>
      <c r="B1" s="36"/>
      <c r="C1" s="36"/>
      <c r="D1" s="36"/>
      <c r="E1" s="36"/>
      <c r="F1" s="36"/>
      <c r="G1" s="36"/>
      <c r="H1" s="36"/>
    </row>
    <row r="2" spans="1:8" ht="42.75" x14ac:dyDescent="0.2">
      <c r="A2" s="22" t="s">
        <v>16</v>
      </c>
      <c r="B2" s="22" t="s">
        <v>1</v>
      </c>
      <c r="C2" s="18" t="s">
        <v>2</v>
      </c>
      <c r="D2" s="18" t="s">
        <v>3</v>
      </c>
      <c r="E2" s="18" t="s">
        <v>20</v>
      </c>
      <c r="F2" s="18" t="s">
        <v>5</v>
      </c>
      <c r="G2" s="18" t="s">
        <v>6</v>
      </c>
      <c r="H2" s="23" t="s">
        <v>31</v>
      </c>
    </row>
    <row r="3" spans="1:8" ht="71.25" x14ac:dyDescent="0.2">
      <c r="A3" s="26" t="s">
        <v>15</v>
      </c>
      <c r="B3" s="24" t="s">
        <v>21</v>
      </c>
      <c r="C3" s="33">
        <v>0</v>
      </c>
      <c r="D3" s="33">
        <v>0</v>
      </c>
      <c r="E3" s="33">
        <v>0</v>
      </c>
      <c r="F3" s="33">
        <v>100</v>
      </c>
      <c r="G3" s="33">
        <v>0</v>
      </c>
      <c r="H3" s="34">
        <v>0</v>
      </c>
    </row>
    <row r="4" spans="1:8" x14ac:dyDescent="0.2">
      <c r="A4" s="26" t="s">
        <v>27</v>
      </c>
      <c r="B4" s="26"/>
      <c r="C4" s="27">
        <f>C3</f>
        <v>0</v>
      </c>
      <c r="D4" s="27"/>
      <c r="E4" s="27"/>
      <c r="F4" s="27"/>
      <c r="G4" s="27"/>
      <c r="H4" s="28">
        <v>0</v>
      </c>
    </row>
  </sheetData>
  <mergeCells count="1">
    <mergeCell ref="A1:H1"/>
  </mergeCells>
  <pageMargins left="0.7" right="0.7" top="0.75" bottom="0.75" header="0.3" footer="0.3"/>
  <pageSetup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6C34-F65A-4147-B949-A64BB07FFB89}">
  <sheetPr>
    <pageSetUpPr fitToPage="1"/>
  </sheetPr>
  <dimension ref="A1:C11"/>
  <sheetViews>
    <sheetView tabSelected="1" workbookViewId="0">
      <selection sqref="A1:C13"/>
    </sheetView>
  </sheetViews>
  <sheetFormatPr defaultRowHeight="14.25" x14ac:dyDescent="0.2"/>
  <cols>
    <col min="1" max="1" width="18.625" bestFit="1" customWidth="1"/>
    <col min="2" max="2" width="10.875" bestFit="1" customWidth="1"/>
    <col min="3" max="3" width="9.75" customWidth="1"/>
  </cols>
  <sheetData>
    <row r="1" spans="1:3" x14ac:dyDescent="0.2">
      <c r="A1" s="35" t="s">
        <v>37</v>
      </c>
      <c r="B1" s="35"/>
      <c r="C1" s="35"/>
    </row>
    <row r="2" spans="1:3" x14ac:dyDescent="0.2">
      <c r="B2" s="21" t="s">
        <v>25</v>
      </c>
      <c r="C2" s="21" t="s">
        <v>26</v>
      </c>
    </row>
    <row r="3" spans="1:3" x14ac:dyDescent="0.2">
      <c r="A3" s="21" t="s">
        <v>22</v>
      </c>
      <c r="B3" s="29">
        <f>Reporting!G9</f>
        <v>119276</v>
      </c>
      <c r="C3" s="21">
        <f>Reporting!E9</f>
        <v>660</v>
      </c>
    </row>
    <row r="4" spans="1:3" x14ac:dyDescent="0.2">
      <c r="A4" s="21" t="s">
        <v>23</v>
      </c>
      <c r="B4" s="29">
        <f>Recordkeeping!E4</f>
        <v>217140</v>
      </c>
      <c r="C4" s="21">
        <f>Recordkeeping!C4</f>
        <v>94</v>
      </c>
    </row>
    <row r="5" spans="1:3" x14ac:dyDescent="0.2">
      <c r="A5" s="21" t="s">
        <v>24</v>
      </c>
      <c r="B5" s="29">
        <f>'Third Party'!G4</f>
        <v>0</v>
      </c>
      <c r="C5" s="21">
        <f>'Third Party'!E4</f>
        <v>0</v>
      </c>
    </row>
    <row r="6" spans="1:3" x14ac:dyDescent="0.2">
      <c r="A6" s="21" t="s">
        <v>27</v>
      </c>
      <c r="B6" s="29">
        <f>SUM(B3:B5)</f>
        <v>336416</v>
      </c>
      <c r="C6" s="21">
        <f>SUM(C3:C5)</f>
        <v>754</v>
      </c>
    </row>
    <row r="9" spans="1:3" x14ac:dyDescent="0.2">
      <c r="A9" s="21" t="s">
        <v>28</v>
      </c>
      <c r="B9" s="21">
        <v>94</v>
      </c>
    </row>
    <row r="11" spans="1:3" x14ac:dyDescent="0.2">
      <c r="A11" s="21" t="s">
        <v>32</v>
      </c>
      <c r="B11" s="30">
        <f>B4*290*0.0004</f>
        <v>25188.240000000002</v>
      </c>
    </row>
  </sheetData>
  <mergeCells count="1">
    <mergeCell ref="A1:C1"/>
  </mergeCells>
  <pageMargins left="0.7" right="0.7" top="0.75" bottom="0.75" header="0.3" footer="0.3"/>
  <pageSetup fitToHeight="0"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Third Party</vt:lpstr>
      <vt:lpstr>Total</vt:lpstr>
      <vt:lpstr>Recordkeeping!Print_Area</vt:lpstr>
      <vt:lpstr>Reporting!Print_Area</vt:lpstr>
      <vt:lpstr>'Third Party'!Print_Area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Benney</dc:creator>
  <cp:lastModifiedBy>Kristen Benney</cp:lastModifiedBy>
  <cp:lastPrinted>2023-08-22T14:59:13Z</cp:lastPrinted>
  <dcterms:created xsi:type="dcterms:W3CDTF">2023-02-28T12:53:18Z</dcterms:created>
  <dcterms:modified xsi:type="dcterms:W3CDTF">2023-08-22T14:59:13Z</dcterms:modified>
</cp:coreProperties>
</file>