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nrc-my.sharepoint.com/personal/keb1_nrc_gov/Documents/KEB1/RENEWALS/3150-0107 Grants and Cooperative Agreements/DRAFT/8-22-23/"/>
    </mc:Choice>
  </mc:AlternateContent>
  <xr:revisionPtr revIDLastSave="26" documentId="8_{14E591E5-9E94-499B-BEA2-8691F70362E5}" xr6:coauthVersionLast="47" xr6:coauthVersionMax="47" xr10:uidLastSave="{C73146BA-E6F9-4A96-9C30-E302BF18CC04}"/>
  <bookViews>
    <workbookView xWindow="-110" yWindow="-110" windowWidth="19420" windowHeight="10420" xr2:uid="{CCAAF25D-A9A1-4D8A-B0F0-D3D95399A82C}"/>
  </bookViews>
  <sheets>
    <sheet name="Reporting" sheetId="1" r:id="rId1"/>
    <sheet name="Recordkeeping" sheetId="2" r:id="rId2"/>
    <sheet name="Totals" sheetId="3" r:id="rId3"/>
    <sheet name="Cost to the Federal gov't" sheetId="4" r:id="rId4"/>
  </sheets>
  <definedNames>
    <definedName name="_xlnm.Print_Area" localSheetId="3">'Cost to the Federal gov''t'!$A$1:$E$14</definedName>
    <definedName name="_xlnm.Print_Area" localSheetId="1">Recordkeeping!$A$1:$E$14</definedName>
    <definedName name="_xlnm.Print_Area" localSheetId="0">Reporting!$A$1:$G$14</definedName>
    <definedName name="_xlnm.Print_Area" localSheetId="2">Totals!$A$1:$D$7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D13" i="2" l="1"/>
  <c r="E13" i="2" s="1"/>
  <c r="D3" i="2" l="1"/>
  <c r="D13" i="1"/>
  <c r="D12" i="2"/>
  <c r="E4" i="2"/>
  <c r="C3" i="3"/>
  <c r="E7" i="2"/>
  <c r="E12" i="2"/>
  <c r="D5" i="2"/>
  <c r="E5" i="2" s="1"/>
  <c r="D6" i="2"/>
  <c r="E6" i="2" s="1"/>
  <c r="D7" i="2"/>
  <c r="D8" i="2"/>
  <c r="E8" i="2" s="1"/>
  <c r="D9" i="2"/>
  <c r="E9" i="2" s="1"/>
  <c r="D10" i="2"/>
  <c r="E10" i="2" s="1"/>
  <c r="D11" i="2"/>
  <c r="E11" i="2" s="1"/>
  <c r="E3" i="2"/>
  <c r="D4" i="1"/>
  <c r="F4" i="1" s="1"/>
  <c r="G4" i="1" s="1"/>
  <c r="D5" i="1"/>
  <c r="F5" i="1" s="1"/>
  <c r="G5" i="1" s="1"/>
  <c r="D6" i="1"/>
  <c r="B6" i="4" s="1"/>
  <c r="D6" i="4" s="1"/>
  <c r="E6" i="4" s="1"/>
  <c r="D7" i="1"/>
  <c r="F7" i="1" s="1"/>
  <c r="G7" i="1" s="1"/>
  <c r="D8" i="1"/>
  <c r="F8" i="1" s="1"/>
  <c r="G8" i="1" s="1"/>
  <c r="D9" i="1"/>
  <c r="B9" i="4" s="1"/>
  <c r="D9" i="4" s="1"/>
  <c r="E9" i="4" s="1"/>
  <c r="D10" i="1"/>
  <c r="B10" i="4" s="1"/>
  <c r="D10" i="4" s="1"/>
  <c r="E10" i="4" s="1"/>
  <c r="D11" i="1"/>
  <c r="F11" i="1" s="1"/>
  <c r="G11" i="1" s="1"/>
  <c r="D12" i="1"/>
  <c r="F12" i="1" s="1"/>
  <c r="G12" i="1" s="1"/>
  <c r="D3" i="1"/>
  <c r="F6" i="1"/>
  <c r="G6" i="1" s="1"/>
  <c r="F10" i="1"/>
  <c r="G10" i="1" s="1"/>
  <c r="E14" i="2" l="1"/>
  <c r="D14" i="2"/>
  <c r="B3" i="3" s="1"/>
  <c r="D3" i="3" s="1"/>
  <c r="F3" i="1"/>
  <c r="B3" i="4"/>
  <c r="D3" i="4" s="1"/>
  <c r="D14" i="1"/>
  <c r="B12" i="4"/>
  <c r="D12" i="4" s="1"/>
  <c r="B13" i="4"/>
  <c r="D13" i="4" s="1"/>
  <c r="E13" i="4" s="1"/>
  <c r="F13" i="1"/>
  <c r="G13" i="1"/>
  <c r="F9" i="1"/>
  <c r="G9" i="1" s="1"/>
  <c r="B5" i="4"/>
  <c r="D5" i="4" s="1"/>
  <c r="E5" i="4" s="1"/>
  <c r="B8" i="4"/>
  <c r="D8" i="4" s="1"/>
  <c r="E8" i="4" s="1"/>
  <c r="B11" i="4"/>
  <c r="D11" i="4" s="1"/>
  <c r="E11" i="4" s="1"/>
  <c r="B7" i="4"/>
  <c r="D7" i="4" s="1"/>
  <c r="E7" i="4" s="1"/>
  <c r="B4" i="4"/>
  <c r="C2" i="3"/>
  <c r="C4" i="3" s="1"/>
  <c r="G3" i="1" l="1"/>
  <c r="F14" i="1"/>
  <c r="G14" i="1" s="1"/>
  <c r="B14" i="4"/>
  <c r="E3" i="4"/>
  <c r="B7" i="3"/>
  <c r="E12" i="4"/>
  <c r="B2" i="3"/>
  <c r="D4" i="4"/>
  <c r="D14" i="4" s="1"/>
  <c r="E14" i="4" l="1"/>
  <c r="D2" i="3"/>
  <c r="D4" i="3" s="1"/>
  <c r="B4" i="3"/>
  <c r="E4" i="4"/>
</calcChain>
</file>

<file path=xl/sharedStrings.xml><?xml version="1.0" encoding="utf-8"?>
<sst xmlns="http://schemas.openxmlformats.org/spreadsheetml/2006/main" count="63" uniqueCount="38">
  <si>
    <t>Provision</t>
  </si>
  <si>
    <r>
      <t>No. of Respondents</t>
    </r>
    <r>
      <rPr>
        <b/>
        <vertAlign val="superscript"/>
        <sz val="10"/>
        <color theme="1"/>
        <rFont val="Arial"/>
        <family val="2"/>
      </rPr>
      <t>1</t>
    </r>
  </si>
  <si>
    <t>Responses per   Respondent</t>
  </si>
  <si>
    <t>Total Number of Responses</t>
  </si>
  <si>
    <t>Burden Hours per Response</t>
  </si>
  <si>
    <t>Total Annual Burden Hours</t>
  </si>
  <si>
    <t>Dispute Review Procedure</t>
  </si>
  <si>
    <t>Reporting Program Tech. Performance</t>
  </si>
  <si>
    <t>Patent Rights</t>
  </si>
  <si>
    <t>Reporting of Royalties</t>
  </si>
  <si>
    <t>Changes in Principal Investigator or Technical Objectives</t>
  </si>
  <si>
    <t>Notice and Assistance Regarding Patent and Copyright Infringement</t>
  </si>
  <si>
    <t>Procurement Standards</t>
  </si>
  <si>
    <t>Suspension or Termination for Cause</t>
  </si>
  <si>
    <t>Termination for Convenience</t>
  </si>
  <si>
    <t>Travel (Foreign)</t>
  </si>
  <si>
    <t>TOTAL</t>
  </si>
  <si>
    <t>Section</t>
  </si>
  <si>
    <t>No. of Recordkeepers</t>
  </si>
  <si>
    <t>Burden Hours per Recordkeeper</t>
  </si>
  <si>
    <t>Reporting of Royalties **</t>
  </si>
  <si>
    <t>Number of Responses</t>
  </si>
  <si>
    <t>Total Annual Cost @$290/HR</t>
  </si>
  <si>
    <t>Reporting</t>
  </si>
  <si>
    <t>Recordkeeping</t>
  </si>
  <si>
    <t>Total</t>
  </si>
  <si>
    <t>Burden</t>
  </si>
  <si>
    <t>Responses</t>
  </si>
  <si>
    <t>Cost at $290/hr</t>
  </si>
  <si>
    <t>Reporting Program Technical Performance</t>
  </si>
  <si>
    <t>Federal Gov't hours per response</t>
  </si>
  <si>
    <t>Total Hours</t>
  </si>
  <si>
    <t>Total Annual Cost at $290/hr</t>
  </si>
  <si>
    <t>Service Agreement Form</t>
  </si>
  <si>
    <t>Other costs (item #13)</t>
  </si>
  <si>
    <t>REPORTING</t>
  </si>
  <si>
    <t>RECORDKEEPING</t>
  </si>
  <si>
    <t>COST TO THE FEDERAL GOVERNMENT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</si>
</sst>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  <numFmt numFmtId="166" formatCode="#,##0.0"/>
  </numFmts>
  <fonts count="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0"/>
      <color theme="1"/>
      <name val="Arial"/>
      <family val="2"/>
    </font>
    <font>
      <sz val="10.5"/>
      <color theme="1"/>
      <name val="Arial"/>
      <family val="2"/>
    </font>
    <font>
      <sz val="9"/>
      <color theme="1"/>
      <name val="Times New Roman"/>
      <family val="1"/>
    </font>
    <font>
      <sz val="10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6" fontId="4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164" fontId="0" fillId="0" borderId="0" xfId="1" applyNumberFormat="1" applyFont="1"/>
    <xf numFmtId="0" fontId="0" fillId="0" borderId="1" xfId="0" applyBorder="1"/>
    <xf numFmtId="3" fontId="0" fillId="0" borderId="1" xfId="0" applyNumberFormat="1" applyBorder="1"/>
    <xf numFmtId="164" fontId="0" fillId="0" borderId="1" xfId="1" applyNumberFormat="1" applyFont="1" applyBorder="1"/>
    <xf numFmtId="0" fontId="4" fillId="0" borderId="1" xfId="0" applyFont="1" applyBorder="1" applyAlignment="1">
      <alignment horizontal="justify" vertical="center" wrapText="1"/>
    </xf>
    <xf numFmtId="164" fontId="4" fillId="0" borderId="1" xfId="1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3" fontId="0" fillId="0" borderId="0" xfId="0" applyNumberFormat="1"/>
    <xf numFmtId="165" fontId="4" fillId="0" borderId="1" xfId="0" applyNumberFormat="1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right" vertical="center" wrapText="1"/>
    </xf>
    <xf numFmtId="166" fontId="0" fillId="0" borderId="1" xfId="0" applyNumberFormat="1" applyBorder="1"/>
    <xf numFmtId="164" fontId="0" fillId="0" borderId="1" xfId="1" applyNumberFormat="1" applyFont="1" applyBorder="1" applyAlignment="1">
      <alignment vertical="top"/>
    </xf>
    <xf numFmtId="0" fontId="8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9E35F-BAFA-42B1-961D-538CCA0CA1BE}">
  <dimension ref="A1:G14"/>
  <sheetViews>
    <sheetView tabSelected="1" view="pageBreakPreview" zoomScale="60" zoomScaleNormal="100" workbookViewId="0">
      <selection activeCell="D2" sqref="D2"/>
    </sheetView>
  </sheetViews>
  <sheetFormatPr defaultRowHeight="14" x14ac:dyDescent="0.3"/>
  <cols>
    <col min="1" max="1" width="17.33203125" customWidth="1"/>
    <col min="2" max="7" width="13.5" customWidth="1"/>
  </cols>
  <sheetData>
    <row r="1" spans="1:7" x14ac:dyDescent="0.3">
      <c r="A1" s="24" t="s">
        <v>35</v>
      </c>
      <c r="B1" s="24"/>
      <c r="C1" s="24"/>
      <c r="D1" s="24"/>
      <c r="E1" s="24"/>
      <c r="F1" s="24"/>
      <c r="G1" s="24"/>
    </row>
    <row r="2" spans="1:7" ht="28" x14ac:dyDescent="0.3">
      <c r="A2" s="2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22</v>
      </c>
    </row>
    <row r="3" spans="1:7" ht="23.15" customHeight="1" x14ac:dyDescent="0.3">
      <c r="A3" s="3" t="s">
        <v>6</v>
      </c>
      <c r="B3" s="6">
        <v>0</v>
      </c>
      <c r="C3" s="6">
        <v>0</v>
      </c>
      <c r="D3" s="6">
        <f>B3*C3</f>
        <v>0</v>
      </c>
      <c r="E3" s="6">
        <v>15</v>
      </c>
      <c r="F3" s="6">
        <f>D3*E3</f>
        <v>0</v>
      </c>
      <c r="G3" s="10">
        <f>F3*290</f>
        <v>0</v>
      </c>
    </row>
    <row r="4" spans="1:7" ht="48" customHeight="1" x14ac:dyDescent="0.3">
      <c r="A4" s="3" t="s">
        <v>7</v>
      </c>
      <c r="B4" s="17">
        <v>135</v>
      </c>
      <c r="C4" s="6">
        <v>2</v>
      </c>
      <c r="D4" s="6">
        <f t="shared" ref="D4:D12" si="0">B4*C4</f>
        <v>270</v>
      </c>
      <c r="E4" s="6">
        <v>10.6</v>
      </c>
      <c r="F4" s="21">
        <f t="shared" ref="F4:F12" si="1">D4*E4</f>
        <v>2862</v>
      </c>
      <c r="G4" s="10">
        <f t="shared" ref="G4:G13" si="2">F4*290</f>
        <v>829980</v>
      </c>
    </row>
    <row r="5" spans="1:7" x14ac:dyDescent="0.3">
      <c r="A5" s="3" t="s">
        <v>8</v>
      </c>
      <c r="B5" s="6">
        <v>0</v>
      </c>
      <c r="C5" s="6">
        <v>0</v>
      </c>
      <c r="D5" s="6">
        <f t="shared" si="0"/>
        <v>0</v>
      </c>
      <c r="E5" s="6">
        <v>10</v>
      </c>
      <c r="F5" s="6">
        <f t="shared" si="1"/>
        <v>0</v>
      </c>
      <c r="G5" s="10">
        <f t="shared" si="2"/>
        <v>0</v>
      </c>
    </row>
    <row r="6" spans="1:7" ht="23.15" customHeight="1" x14ac:dyDescent="0.3">
      <c r="A6" s="3" t="s">
        <v>9</v>
      </c>
      <c r="B6" s="6">
        <v>0</v>
      </c>
      <c r="C6" s="6">
        <v>0</v>
      </c>
      <c r="D6" s="6">
        <f t="shared" si="0"/>
        <v>0</v>
      </c>
      <c r="E6" s="6">
        <v>5</v>
      </c>
      <c r="F6" s="6">
        <f t="shared" si="1"/>
        <v>0</v>
      </c>
      <c r="G6" s="10">
        <f t="shared" si="2"/>
        <v>0</v>
      </c>
    </row>
    <row r="7" spans="1:7" ht="60.65" customHeight="1" x14ac:dyDescent="0.3">
      <c r="A7" s="3" t="s">
        <v>10</v>
      </c>
      <c r="B7" s="3">
        <v>10</v>
      </c>
      <c r="C7" s="6">
        <v>1</v>
      </c>
      <c r="D7" s="6">
        <f t="shared" si="0"/>
        <v>10</v>
      </c>
      <c r="E7" s="6">
        <v>10</v>
      </c>
      <c r="F7" s="6">
        <f t="shared" si="1"/>
        <v>100</v>
      </c>
      <c r="G7" s="10">
        <f t="shared" si="2"/>
        <v>29000</v>
      </c>
    </row>
    <row r="8" spans="1:7" ht="73" customHeight="1" x14ac:dyDescent="0.3">
      <c r="A8" s="3" t="s">
        <v>11</v>
      </c>
      <c r="B8" s="6">
        <v>0</v>
      </c>
      <c r="C8" s="6">
        <v>0</v>
      </c>
      <c r="D8" s="6">
        <f t="shared" si="0"/>
        <v>0</v>
      </c>
      <c r="E8" s="6">
        <v>10</v>
      </c>
      <c r="F8" s="6">
        <f t="shared" si="1"/>
        <v>0</v>
      </c>
      <c r="G8" s="10">
        <f t="shared" si="2"/>
        <v>0</v>
      </c>
    </row>
    <row r="9" spans="1:7" ht="23.15" customHeight="1" x14ac:dyDescent="0.3">
      <c r="A9" s="3" t="s">
        <v>12</v>
      </c>
      <c r="B9" s="6">
        <v>0</v>
      </c>
      <c r="C9" s="6">
        <v>0</v>
      </c>
      <c r="D9" s="6">
        <f t="shared" si="0"/>
        <v>0</v>
      </c>
      <c r="E9" s="6">
        <v>3</v>
      </c>
      <c r="F9" s="6">
        <f t="shared" si="1"/>
        <v>0</v>
      </c>
      <c r="G9" s="10">
        <f t="shared" si="2"/>
        <v>0</v>
      </c>
    </row>
    <row r="10" spans="1:7" ht="48" customHeight="1" x14ac:dyDescent="0.3">
      <c r="A10" s="3" t="s">
        <v>13</v>
      </c>
      <c r="B10" s="6">
        <v>0</v>
      </c>
      <c r="C10" s="6">
        <v>0</v>
      </c>
      <c r="D10" s="6">
        <f t="shared" si="0"/>
        <v>0</v>
      </c>
      <c r="E10" s="6">
        <v>20</v>
      </c>
      <c r="F10" s="6">
        <f t="shared" si="1"/>
        <v>0</v>
      </c>
      <c r="G10" s="10">
        <f t="shared" si="2"/>
        <v>0</v>
      </c>
    </row>
    <row r="11" spans="1:7" ht="35.5" customHeight="1" x14ac:dyDescent="0.3">
      <c r="A11" s="3" t="s">
        <v>14</v>
      </c>
      <c r="B11" s="6">
        <v>0</v>
      </c>
      <c r="C11" s="6">
        <v>0</v>
      </c>
      <c r="D11" s="6">
        <f t="shared" si="0"/>
        <v>0</v>
      </c>
      <c r="E11" s="6">
        <v>20</v>
      </c>
      <c r="F11" s="6">
        <f t="shared" si="1"/>
        <v>0</v>
      </c>
      <c r="G11" s="10">
        <f t="shared" si="2"/>
        <v>0</v>
      </c>
    </row>
    <row r="12" spans="1:7" x14ac:dyDescent="0.3">
      <c r="A12" s="3" t="s">
        <v>15</v>
      </c>
      <c r="B12" s="6">
        <v>4</v>
      </c>
      <c r="C12" s="6">
        <v>1</v>
      </c>
      <c r="D12" s="6">
        <f t="shared" si="0"/>
        <v>4</v>
      </c>
      <c r="E12" s="6">
        <v>5</v>
      </c>
      <c r="F12" s="6">
        <f t="shared" si="1"/>
        <v>20</v>
      </c>
      <c r="G12" s="10">
        <f t="shared" si="2"/>
        <v>5800</v>
      </c>
    </row>
    <row r="13" spans="1:7" ht="25" x14ac:dyDescent="0.3">
      <c r="A13" s="3" t="s">
        <v>33</v>
      </c>
      <c r="B13" s="6">
        <v>100</v>
      </c>
      <c r="C13" s="18">
        <v>1</v>
      </c>
      <c r="D13" s="6">
        <f>B13*C13</f>
        <v>100</v>
      </c>
      <c r="E13" s="18">
        <v>1</v>
      </c>
      <c r="F13" s="6">
        <f>D13*E13</f>
        <v>100</v>
      </c>
      <c r="G13" s="10">
        <f t="shared" si="2"/>
        <v>29000</v>
      </c>
    </row>
    <row r="14" spans="1:7" x14ac:dyDescent="0.3">
      <c r="A14" s="3" t="s">
        <v>16</v>
      </c>
      <c r="B14" s="6">
        <v>235</v>
      </c>
      <c r="C14" s="8"/>
      <c r="D14" s="6">
        <f>SUM(D3:D13)</f>
        <v>384</v>
      </c>
      <c r="E14" s="8"/>
      <c r="F14" s="9">
        <f>SUM(F3:F13)</f>
        <v>3082</v>
      </c>
      <c r="G14" s="10">
        <f>F14*290</f>
        <v>893780</v>
      </c>
    </row>
  </sheetData>
  <mergeCells count="1">
    <mergeCell ref="A1:G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15B14-C520-43E3-A0FF-A2978EAEE15A}">
  <dimension ref="A1:E14"/>
  <sheetViews>
    <sheetView workbookViewId="0">
      <selection sqref="A1:E14"/>
    </sheetView>
  </sheetViews>
  <sheetFormatPr defaultRowHeight="14" x14ac:dyDescent="0.3"/>
  <cols>
    <col min="1" max="1" width="23.08203125" customWidth="1"/>
    <col min="2" max="5" width="16.33203125" customWidth="1"/>
  </cols>
  <sheetData>
    <row r="1" spans="1:5" x14ac:dyDescent="0.3">
      <c r="A1" s="24" t="s">
        <v>36</v>
      </c>
      <c r="B1" s="24"/>
      <c r="C1" s="24"/>
      <c r="D1" s="24"/>
      <c r="E1" s="24"/>
    </row>
    <row r="2" spans="1:5" ht="26" x14ac:dyDescent="0.3">
      <c r="A2" s="2" t="s">
        <v>17</v>
      </c>
      <c r="B2" s="5" t="s">
        <v>18</v>
      </c>
      <c r="C2" s="5" t="s">
        <v>19</v>
      </c>
      <c r="D2" s="5" t="s">
        <v>5</v>
      </c>
      <c r="E2" s="5" t="s">
        <v>22</v>
      </c>
    </row>
    <row r="3" spans="1:5" ht="23.15" customHeight="1" x14ac:dyDescent="0.3">
      <c r="A3" s="3" t="s">
        <v>6</v>
      </c>
      <c r="B3" s="6">
        <v>0</v>
      </c>
      <c r="C3" s="6">
        <v>40</v>
      </c>
      <c r="D3" s="6">
        <f>B3*C3</f>
        <v>0</v>
      </c>
      <c r="E3" s="6">
        <f>D3*290</f>
        <v>0</v>
      </c>
    </row>
    <row r="4" spans="1:5" ht="48" customHeight="1" x14ac:dyDescent="0.3">
      <c r="A4" s="3" t="s">
        <v>7</v>
      </c>
      <c r="B4" s="6">
        <v>135</v>
      </c>
      <c r="C4" s="6">
        <v>1.5</v>
      </c>
      <c r="D4" s="20">
        <f>B4*C4</f>
        <v>202.5</v>
      </c>
      <c r="E4" s="6">
        <f>D4*290</f>
        <v>58725</v>
      </c>
    </row>
    <row r="5" spans="1:5" x14ac:dyDescent="0.3">
      <c r="A5" s="3" t="s">
        <v>8</v>
      </c>
      <c r="B5" s="6">
        <v>0</v>
      </c>
      <c r="C5" s="6">
        <v>1</v>
      </c>
      <c r="D5" s="6">
        <f t="shared" ref="D5:D11" si="0">B5*C5</f>
        <v>0</v>
      </c>
      <c r="E5" s="6">
        <f t="shared" ref="E5:E13" si="1">D5*290</f>
        <v>0</v>
      </c>
    </row>
    <row r="6" spans="1:5" x14ac:dyDescent="0.3">
      <c r="A6" s="3" t="s">
        <v>20</v>
      </c>
      <c r="B6" s="6"/>
      <c r="C6" s="6"/>
      <c r="D6" s="6">
        <f t="shared" si="0"/>
        <v>0</v>
      </c>
      <c r="E6" s="6">
        <f t="shared" si="1"/>
        <v>0</v>
      </c>
    </row>
    <row r="7" spans="1:5" ht="60.65" customHeight="1" x14ac:dyDescent="0.3">
      <c r="A7" s="3" t="s">
        <v>10</v>
      </c>
      <c r="B7" s="6">
        <v>10</v>
      </c>
      <c r="C7" s="6">
        <v>1</v>
      </c>
      <c r="D7" s="6">
        <f t="shared" si="0"/>
        <v>10</v>
      </c>
      <c r="E7" s="6">
        <f t="shared" si="1"/>
        <v>2900</v>
      </c>
    </row>
    <row r="8" spans="1:5" ht="60.65" customHeight="1" x14ac:dyDescent="0.3">
      <c r="A8" s="3" t="s">
        <v>11</v>
      </c>
      <c r="B8" s="6">
        <v>0</v>
      </c>
      <c r="C8" s="6">
        <v>1</v>
      </c>
      <c r="D8" s="6">
        <f t="shared" si="0"/>
        <v>0</v>
      </c>
      <c r="E8" s="6">
        <f t="shared" si="1"/>
        <v>0</v>
      </c>
    </row>
    <row r="9" spans="1:5" ht="55.5" customHeight="1" x14ac:dyDescent="0.3">
      <c r="A9" s="3" t="s">
        <v>12</v>
      </c>
      <c r="B9" s="6">
        <v>0</v>
      </c>
      <c r="C9" s="6">
        <v>0.3</v>
      </c>
      <c r="D9" s="6">
        <f t="shared" si="0"/>
        <v>0</v>
      </c>
      <c r="E9" s="6">
        <f t="shared" si="1"/>
        <v>0</v>
      </c>
    </row>
    <row r="10" spans="1:5" ht="28" customHeight="1" x14ac:dyDescent="0.3">
      <c r="A10" s="3" t="s">
        <v>13</v>
      </c>
      <c r="B10" s="6">
        <v>0</v>
      </c>
      <c r="C10" s="6">
        <v>2</v>
      </c>
      <c r="D10" s="6">
        <f t="shared" si="0"/>
        <v>0</v>
      </c>
      <c r="E10" s="6">
        <f t="shared" si="1"/>
        <v>0</v>
      </c>
    </row>
    <row r="11" spans="1:5" ht="23.15" customHeight="1" x14ac:dyDescent="0.3">
      <c r="A11" s="3" t="s">
        <v>14</v>
      </c>
      <c r="B11" s="6">
        <v>0</v>
      </c>
      <c r="C11" s="6">
        <v>2</v>
      </c>
      <c r="D11" s="6">
        <f t="shared" si="0"/>
        <v>0</v>
      </c>
      <c r="E11" s="6">
        <f t="shared" si="1"/>
        <v>0</v>
      </c>
    </row>
    <row r="12" spans="1:5" ht="48" customHeight="1" x14ac:dyDescent="0.3">
      <c r="A12" s="3" t="s">
        <v>15</v>
      </c>
      <c r="B12" s="6">
        <v>4</v>
      </c>
      <c r="C12" s="6">
        <v>0.5</v>
      </c>
      <c r="D12" s="6">
        <f>B12*C12</f>
        <v>2</v>
      </c>
      <c r="E12" s="6">
        <f t="shared" si="1"/>
        <v>580</v>
      </c>
    </row>
    <row r="13" spans="1:5" ht="48" customHeight="1" x14ac:dyDescent="0.3">
      <c r="A13" s="3" t="s">
        <v>33</v>
      </c>
      <c r="B13" s="6">
        <v>100</v>
      </c>
      <c r="C13" s="6">
        <v>0.5</v>
      </c>
      <c r="D13" s="6">
        <f>B13*C13</f>
        <v>50</v>
      </c>
      <c r="E13" s="6">
        <f t="shared" si="1"/>
        <v>14500</v>
      </c>
    </row>
    <row r="14" spans="1:5" ht="35.5" customHeight="1" x14ac:dyDescent="0.3">
      <c r="A14" s="3" t="s">
        <v>16</v>
      </c>
      <c r="B14" s="6">
        <v>235</v>
      </c>
      <c r="C14" s="8"/>
      <c r="D14" s="20">
        <f>SUM(D3:D13)</f>
        <v>264.5</v>
      </c>
      <c r="E14" s="7">
        <f>SUM(E3:E13)</f>
        <v>76705</v>
      </c>
    </row>
  </sheetData>
  <mergeCells count="1">
    <mergeCell ref="A1:E1"/>
  </mergeCells>
  <pageMargins left="0.7" right="0.7" top="0.75" bottom="0.75" header="0.3" footer="0.3"/>
  <pageSetup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B65B7-38E1-4F25-8D42-4783E6FA6CF3}">
  <dimension ref="A1:E7"/>
  <sheetViews>
    <sheetView workbookViewId="0">
      <selection activeCell="D7" sqref="A1:D7"/>
    </sheetView>
  </sheetViews>
  <sheetFormatPr defaultRowHeight="14" x14ac:dyDescent="0.3"/>
  <cols>
    <col min="1" max="1" width="12.83203125" bestFit="1" customWidth="1"/>
    <col min="2" max="4" width="13.58203125" customWidth="1"/>
  </cols>
  <sheetData>
    <row r="1" spans="1:5" x14ac:dyDescent="0.3">
      <c r="B1" s="12" t="s">
        <v>26</v>
      </c>
      <c r="C1" s="12" t="s">
        <v>27</v>
      </c>
      <c r="D1" s="12" t="s">
        <v>28</v>
      </c>
    </row>
    <row r="2" spans="1:5" x14ac:dyDescent="0.3">
      <c r="A2" s="12" t="s">
        <v>23</v>
      </c>
      <c r="B2" s="13">
        <f>Reporting!F14</f>
        <v>3082</v>
      </c>
      <c r="C2" s="12">
        <f>Reporting!D14</f>
        <v>384</v>
      </c>
      <c r="D2" s="14">
        <f>B2*290</f>
        <v>893780</v>
      </c>
    </row>
    <row r="3" spans="1:5" x14ac:dyDescent="0.3">
      <c r="A3" s="12" t="s">
        <v>24</v>
      </c>
      <c r="B3" s="22">
        <f>Recordkeeping!D14</f>
        <v>264.5</v>
      </c>
      <c r="C3" s="12">
        <f>Recordkeeping!B14</f>
        <v>235</v>
      </c>
      <c r="D3" s="23">
        <f>B3*290</f>
        <v>76705</v>
      </c>
    </row>
    <row r="4" spans="1:5" x14ac:dyDescent="0.3">
      <c r="A4" s="12" t="s">
        <v>25</v>
      </c>
      <c r="B4" s="22">
        <f>SUM(B2:B3)</f>
        <v>3346.5</v>
      </c>
      <c r="C4" s="13">
        <f>SUM(C2:C3)</f>
        <v>619</v>
      </c>
      <c r="D4" s="14">
        <f>SUM(D2:D3)</f>
        <v>970485</v>
      </c>
    </row>
    <row r="6" spans="1:5" x14ac:dyDescent="0.3">
      <c r="E6" s="19"/>
    </row>
    <row r="7" spans="1:5" ht="28" x14ac:dyDescent="0.3">
      <c r="A7" s="1" t="s">
        <v>34</v>
      </c>
      <c r="B7" s="11">
        <f>(B3*290*0.0004)</f>
        <v>30.682000000000002</v>
      </c>
    </row>
  </sheetData>
  <pageMargins left="0.7" right="0.7" top="0.75" bottom="0.75" header="0.3" footer="0.3"/>
  <pageSetup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AB908-EE0F-4482-B984-E9E6C29EA41C}">
  <dimension ref="A1:E14"/>
  <sheetViews>
    <sheetView zoomScale="97" zoomScaleNormal="97" workbookViewId="0">
      <selection activeCell="B7" sqref="B7"/>
    </sheetView>
  </sheetViews>
  <sheetFormatPr defaultRowHeight="14" x14ac:dyDescent="0.3"/>
  <cols>
    <col min="1" max="1" width="19.5" customWidth="1"/>
    <col min="2" max="5" width="13.58203125" customWidth="1"/>
  </cols>
  <sheetData>
    <row r="1" spans="1:5" x14ac:dyDescent="0.3">
      <c r="A1" s="24" t="s">
        <v>37</v>
      </c>
      <c r="B1" s="24"/>
      <c r="C1" s="24"/>
      <c r="D1" s="24"/>
      <c r="E1" s="24"/>
    </row>
    <row r="2" spans="1:5" ht="39" x14ac:dyDescent="0.3">
      <c r="A2" s="2" t="s">
        <v>17</v>
      </c>
      <c r="B2" s="5" t="s">
        <v>21</v>
      </c>
      <c r="C2" s="5" t="s">
        <v>30</v>
      </c>
      <c r="D2" s="5" t="s">
        <v>31</v>
      </c>
      <c r="E2" s="5" t="s">
        <v>32</v>
      </c>
    </row>
    <row r="3" spans="1:5" ht="25" x14ac:dyDescent="0.3">
      <c r="A3" s="3" t="s">
        <v>6</v>
      </c>
      <c r="B3" s="3">
        <f>Reporting!D3</f>
        <v>0</v>
      </c>
      <c r="C3" s="3">
        <v>25</v>
      </c>
      <c r="D3" s="3">
        <f>B3*C3</f>
        <v>0</v>
      </c>
      <c r="E3" s="16">
        <f>D3*290</f>
        <v>0</v>
      </c>
    </row>
    <row r="4" spans="1:5" ht="25" x14ac:dyDescent="0.3">
      <c r="A4" s="3" t="s">
        <v>29</v>
      </c>
      <c r="B4" s="3">
        <f>Reporting!D4</f>
        <v>270</v>
      </c>
      <c r="C4" s="3">
        <v>2</v>
      </c>
      <c r="D4" s="3">
        <f t="shared" ref="D4:D13" si="0">B4*C4</f>
        <v>540</v>
      </c>
      <c r="E4" s="16">
        <f t="shared" ref="E4:E13" si="1">D4*290</f>
        <v>156600</v>
      </c>
    </row>
    <row r="5" spans="1:5" x14ac:dyDescent="0.3">
      <c r="A5" s="3" t="s">
        <v>8</v>
      </c>
      <c r="B5" s="3">
        <f>Reporting!D5</f>
        <v>0</v>
      </c>
      <c r="C5" s="3">
        <v>10</v>
      </c>
      <c r="D5" s="3">
        <f t="shared" si="0"/>
        <v>0</v>
      </c>
      <c r="E5" s="16">
        <f t="shared" si="1"/>
        <v>0</v>
      </c>
    </row>
    <row r="6" spans="1:5" x14ac:dyDescent="0.3">
      <c r="A6" s="3" t="s">
        <v>9</v>
      </c>
      <c r="B6" s="3">
        <f>Reporting!D6</f>
        <v>0</v>
      </c>
      <c r="C6" s="3">
        <v>3</v>
      </c>
      <c r="D6" s="3">
        <f t="shared" si="0"/>
        <v>0</v>
      </c>
      <c r="E6" s="16">
        <f t="shared" si="1"/>
        <v>0</v>
      </c>
    </row>
    <row r="7" spans="1:5" ht="37.5" x14ac:dyDescent="0.3">
      <c r="A7" s="3" t="s">
        <v>10</v>
      </c>
      <c r="B7" s="3">
        <f>Reporting!D7</f>
        <v>10</v>
      </c>
      <c r="C7" s="3">
        <v>10</v>
      </c>
      <c r="D7" s="3">
        <f t="shared" si="0"/>
        <v>100</v>
      </c>
      <c r="E7" s="16">
        <f t="shared" si="1"/>
        <v>29000</v>
      </c>
    </row>
    <row r="8" spans="1:5" ht="37.5" x14ac:dyDescent="0.3">
      <c r="A8" s="15" t="s">
        <v>11</v>
      </c>
      <c r="B8" s="3">
        <f>Reporting!D8</f>
        <v>0</v>
      </c>
      <c r="C8" s="3">
        <v>10</v>
      </c>
      <c r="D8" s="3">
        <f t="shared" si="0"/>
        <v>0</v>
      </c>
      <c r="E8" s="16">
        <f t="shared" si="1"/>
        <v>0</v>
      </c>
    </row>
    <row r="9" spans="1:5" x14ac:dyDescent="0.3">
      <c r="A9" s="3" t="s">
        <v>12</v>
      </c>
      <c r="B9" s="3">
        <f>Reporting!D9</f>
        <v>0</v>
      </c>
      <c r="C9" s="3">
        <v>0.9</v>
      </c>
      <c r="D9" s="3">
        <f t="shared" si="0"/>
        <v>0</v>
      </c>
      <c r="E9" s="16">
        <f t="shared" si="1"/>
        <v>0</v>
      </c>
    </row>
    <row r="10" spans="1:5" ht="25" x14ac:dyDescent="0.3">
      <c r="A10" s="3" t="s">
        <v>13</v>
      </c>
      <c r="B10" s="3">
        <f>Reporting!D10</f>
        <v>0</v>
      </c>
      <c r="C10" s="3">
        <v>20</v>
      </c>
      <c r="D10" s="3">
        <f t="shared" si="0"/>
        <v>0</v>
      </c>
      <c r="E10" s="16">
        <f t="shared" si="1"/>
        <v>0</v>
      </c>
    </row>
    <row r="11" spans="1:5" ht="25" x14ac:dyDescent="0.3">
      <c r="A11" s="3" t="s">
        <v>14</v>
      </c>
      <c r="B11" s="3">
        <f>Reporting!D11</f>
        <v>0</v>
      </c>
      <c r="C11" s="3">
        <v>20</v>
      </c>
      <c r="D11" s="3">
        <f t="shared" si="0"/>
        <v>0</v>
      </c>
      <c r="E11" s="16">
        <f t="shared" si="1"/>
        <v>0</v>
      </c>
    </row>
    <row r="12" spans="1:5" x14ac:dyDescent="0.3">
      <c r="A12" s="3" t="s">
        <v>15</v>
      </c>
      <c r="B12" s="3">
        <f>Reporting!D12</f>
        <v>4</v>
      </c>
      <c r="C12" s="3">
        <v>0.5</v>
      </c>
      <c r="D12" s="3">
        <f t="shared" si="0"/>
        <v>2</v>
      </c>
      <c r="E12" s="16">
        <f t="shared" si="1"/>
        <v>580</v>
      </c>
    </row>
    <row r="13" spans="1:5" x14ac:dyDescent="0.3">
      <c r="A13" s="3" t="s">
        <v>33</v>
      </c>
      <c r="B13" s="3">
        <f>Reporting!D13</f>
        <v>100</v>
      </c>
      <c r="C13" s="3">
        <v>0.5</v>
      </c>
      <c r="D13" s="3">
        <f t="shared" si="0"/>
        <v>50</v>
      </c>
      <c r="E13" s="16">
        <f t="shared" si="1"/>
        <v>14500</v>
      </c>
    </row>
    <row r="14" spans="1:5" x14ac:dyDescent="0.3">
      <c r="A14" s="3" t="s">
        <v>16</v>
      </c>
      <c r="B14" s="3">
        <f>SUM(B3:B13)</f>
        <v>384</v>
      </c>
      <c r="C14" s="4"/>
      <c r="D14" s="3">
        <f>SUM(D3:D13)</f>
        <v>692</v>
      </c>
      <c r="E14" s="16">
        <f>SUM(E3:E13)</f>
        <v>200680</v>
      </c>
    </row>
  </sheetData>
  <mergeCells count="1">
    <mergeCell ref="A1:E1"/>
  </mergeCells>
  <pageMargins left="0.7" right="0.7" top="0.75" bottom="0.75" header="0.3" footer="0.3"/>
  <pageSetup orientation="landscape" horizontalDpi="1200" verticalDpi="1200" r:id="rId1"/>
</worksheet>
</file>

<file path=docMetadata/LabelInfo.xml><?xml version="1.0" encoding="utf-8"?>
<clbl:labelList xmlns:clbl="http://schemas.microsoft.com/office/2020/mipLabelMetadata">
  <clbl:label id="{e8d01475-c3b5-436a-a065-5def4c64f52e}" enabled="0" method="" siteId="{e8d01475-c3b5-436a-a065-5def4c64f52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Reporting</vt:lpstr>
      <vt:lpstr>Recordkeeping</vt:lpstr>
      <vt:lpstr>Totals</vt:lpstr>
      <vt:lpstr>Cost to the Federal gov't</vt:lpstr>
      <vt:lpstr>'Cost to the Federal gov''t'!Print_Area</vt:lpstr>
      <vt:lpstr>Recordkeeping!Print_Area</vt:lpstr>
      <vt:lpstr>Reporting!Print_Area</vt:lpstr>
      <vt:lpstr>Totals!Print_Area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Kristen Benney</dc:creator>
  <cp:lastModifiedBy>Kristen Benney</cp:lastModifiedBy>
  <cp:lastPrinted>2023-08-28T20:04:15Z</cp:lastPrinted>
  <dcterms:created xsi:type="dcterms:W3CDTF">2023-03-13T10:51:52Z</dcterms:created>
  <dcterms:modified xsi:type="dcterms:W3CDTF">2023-08-28T20:04:15Z</dcterms:modified>
</cp:coreProperties>
</file>